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OAP MINISTERIO\SIG 2021\GFIN\DOCUMENTOS A ACTUALIZAR 27052021\DOCUMENTOS NUEVOS MAYO\"/>
    </mc:Choice>
  </mc:AlternateContent>
  <bookViews>
    <workbookView xWindow="0" yWindow="0" windowWidth="28800" windowHeight="11730"/>
  </bookViews>
  <sheets>
    <sheet name="Orden de Pago MADS (2)" sheetId="1" r:id="rId1"/>
  </sheets>
  <externalReferences>
    <externalReference r:id="rId2"/>
  </externalReferences>
  <definedNames>
    <definedName name="_kR425" localSheetId="0">#REF!</definedName>
    <definedName name="_kR425">#REF!</definedName>
    <definedName name="a" hidden="1">{"'COMPOSICION'!$A$63:$G$72"}</definedName>
    <definedName name="AFC" localSheetId="0">#REF!</definedName>
    <definedName name="AFC">#REF!</definedName>
    <definedName name="AhorroVol" localSheetId="0">#REF!</definedName>
    <definedName name="AhorroVol">#REF!</definedName>
    <definedName name="AntesIVA" localSheetId="0">#REF!</definedName>
    <definedName name="AntesIVA">#REF!</definedName>
    <definedName name="_xlnm.Print_Area" localSheetId="0">'Orden de Pago MADS (2)'!$A$2:$F$52</definedName>
    <definedName name="BASE" localSheetId="0">#REF!</definedName>
    <definedName name="BASE">#REF!</definedName>
    <definedName name="ENTIDAD" localSheetId="0">'Orden de Pago MADS (2)'!$J$10</definedName>
    <definedName name="ENTIDAD">#REF!</definedName>
    <definedName name="FechaCambio" localSheetId="0">'Orden de Pago MADS (2)'!$N$1</definedName>
    <definedName name="FechaCambio">#REF!</definedName>
    <definedName name="FechaOrdenPago" localSheetId="0">'Orden de Pago MADS (2)'!$E$12</definedName>
    <definedName name="FechaOrdenPago">#REF!</definedName>
    <definedName name="Honorarios" localSheetId="0">#REF!</definedName>
    <definedName name="Honorarios">#REF!</definedName>
    <definedName name="HTML_CodePage" hidden="1">1252</definedName>
    <definedName name="HTML_Control" hidden="1">{"'COMPOSICION'!$A$63:$G$72"}</definedName>
    <definedName name="HTML_Description" hidden="1">""</definedName>
    <definedName name="HTML_Email" hidden="1">""</definedName>
    <definedName name="HTML_Header" hidden="1">"COMPOSICION"</definedName>
    <definedName name="HTML_LastUpdate" hidden="1">"2001/09/05"</definedName>
    <definedName name="HTML_LineAfter" hidden="1">FALSE</definedName>
    <definedName name="HTML_LineBefore" hidden="1">FALSE</definedName>
    <definedName name="HTML_Name" hidden="1">"Fabián Acosta"</definedName>
    <definedName name="HTML_OBDlg2" hidden="1">TRUE</definedName>
    <definedName name="HTML_OBDlg4" hidden="1">TRUE</definedName>
    <definedName name="HTML_OS" hidden="1">0</definedName>
    <definedName name="HTML_PathFile" hidden="1">"C:\Fabian\Html\Ver.04-Sep-00\GP.htm"</definedName>
    <definedName name="HTML_Title" hidden="1">"Consolidado"</definedName>
    <definedName name="ica" localSheetId="0">'Orden de Pago MADS (2)'!$D$26</definedName>
    <definedName name="ica">#REF!</definedName>
    <definedName name="iva" localSheetId="0">'Orden de Pago MADS (2)'!$D$29</definedName>
    <definedName name="iva">#REF!</definedName>
    <definedName name="k" localSheetId="0">#REF!</definedName>
    <definedName name="k">#REF!</definedName>
    <definedName name="MCU" localSheetId="0">'Orden de Pago MADS (2)'!$J$9</definedName>
    <definedName name="MCU">#REF!</definedName>
    <definedName name="otra" hidden="1">{"'COMPOSICION'!$A$63:$G$72"}</definedName>
    <definedName name="PorcentajeIVA" localSheetId="0">'Orden de Pago MADS (2)'!$J$1</definedName>
    <definedName name="PorcentajeIVA">#REF!</definedName>
    <definedName name="ReservaVigencia" localSheetId="0">'Orden de Pago MADS (2)'!$I$12</definedName>
    <definedName name="ReservaVigencia">#REF!</definedName>
    <definedName name="Retefuente" localSheetId="0">'Orden de Pago MADS (2)'!$D$28</definedName>
    <definedName name="Retefuente">#REF!</definedName>
    <definedName name="SaludPension" localSheetId="0">#REF!</definedName>
    <definedName name="SaludPension">#REF!</definedName>
    <definedName name="ValorBruto" localSheetId="0">'Orden de Pago MADS (2)'!$E$19</definedName>
    <definedName name="ValorBruto">#REF!</definedName>
    <definedName name="valorfactura" localSheetId="0">'Orden de Pago MADS (2)'!$J$4</definedName>
    <definedName name="valorfactura">#REF!</definedName>
    <definedName name="ValorIva" localSheetId="0">'Orden de Pago MADS (2)'!$E$20</definedName>
    <definedName name="ValorIva">#REF!</definedName>
    <definedName name="valorotrodescuento" localSheetId="0">'Orden de Pago MADS (2)'!$E$30</definedName>
    <definedName name="valorotrodescuento">#REF!</definedName>
    <definedName name="ValorPago" localSheetId="0">'Orden de Pago MADS (2)'!$E$32</definedName>
    <definedName name="ValorPago">#REF!</definedName>
    <definedName name="y771." localSheetId="0">#REF!</definedName>
    <definedName name="y771.">#REF!</definedName>
  </definedNames>
  <calcPr calcId="162913"/>
</workbook>
</file>

<file path=xl/calcChain.xml><?xml version="1.0" encoding="utf-8"?>
<calcChain xmlns="http://schemas.openxmlformats.org/spreadsheetml/2006/main">
  <c r="E31" i="1" l="1"/>
  <c r="J1" i="1" l="1"/>
  <c r="Y3617" i="1"/>
  <c r="I27" i="1"/>
  <c r="A17" i="1"/>
  <c r="E14" i="1"/>
  <c r="A14" i="1"/>
  <c r="I12" i="1"/>
  <c r="E12" i="1"/>
  <c r="A12" i="1"/>
  <c r="J10" i="1"/>
  <c r="J9" i="1"/>
  <c r="E9" i="1"/>
  <c r="B9" i="1"/>
  <c r="J8" i="1"/>
  <c r="J7" i="1"/>
  <c r="J6" i="1"/>
  <c r="A40" i="1" s="1"/>
  <c r="J4" i="1"/>
  <c r="B40" i="1" l="1"/>
  <c r="B28" i="1" l="1"/>
  <c r="E32" i="1" l="1"/>
</calcChain>
</file>

<file path=xl/sharedStrings.xml><?xml version="1.0" encoding="utf-8"?>
<sst xmlns="http://schemas.openxmlformats.org/spreadsheetml/2006/main" count="71" uniqueCount="63">
  <si>
    <t>Porcentaje IVA</t>
  </si>
  <si>
    <t>Valor_Factura</t>
  </si>
  <si>
    <t xml:space="preserve"> </t>
  </si>
  <si>
    <t>Funcionamiento</t>
  </si>
  <si>
    <t>MINISTERIO DE AMBIENTE Y DESARROLLO SOSTENIBLE</t>
  </si>
  <si>
    <t>CUENTA POR PAGAR</t>
  </si>
  <si>
    <t>INVERSION</t>
  </si>
  <si>
    <t xml:space="preserve">  </t>
  </si>
  <si>
    <t>º</t>
  </si>
  <si>
    <t>Registro :</t>
  </si>
  <si>
    <t>mcu</t>
  </si>
  <si>
    <t>Fecha:</t>
  </si>
  <si>
    <t xml:space="preserve">   </t>
  </si>
  <si>
    <t>|</t>
  </si>
  <si>
    <t>C.C. o NIT</t>
  </si>
  <si>
    <t>DESCRIPCION</t>
  </si>
  <si>
    <t>VALORES ($)</t>
  </si>
  <si>
    <t>SUBTOTAL</t>
  </si>
  <si>
    <t>Valor IVA</t>
  </si>
  <si>
    <t>TOTAL</t>
  </si>
  <si>
    <t>Menos Deducciones</t>
  </si>
  <si>
    <t xml:space="preserve">                                                                         </t>
  </si>
  <si>
    <t>Base :</t>
  </si>
  <si>
    <t>Rete.ICA (Por Mil)</t>
  </si>
  <si>
    <t xml:space="preserve"> Dec. 1828 de 27 AGO/2013 Base :</t>
  </si>
  <si>
    <t>Rete.CREE (Por Ciento)</t>
  </si>
  <si>
    <t>Rete.Fuente (Por Ciento)</t>
  </si>
  <si>
    <t>Rete. IVA (Por Ciento)</t>
  </si>
  <si>
    <t>Total Deducciones</t>
  </si>
  <si>
    <t>Valor a Pagar</t>
  </si>
  <si>
    <t>PAC mes de:</t>
  </si>
  <si>
    <t>Número Obligación SIIF:</t>
  </si>
  <si>
    <t>Fecha Programación de Pago</t>
  </si>
  <si>
    <t>TRAMITE CONTABLE Y PRESUPUESTAL</t>
  </si>
  <si>
    <t>IMPUTACIÓN PRESUPUESTAL</t>
  </si>
  <si>
    <t>IMPUTACIÓN CONTABLE</t>
  </si>
  <si>
    <t>CUENTAS</t>
  </si>
  <si>
    <t>CONTABILIDAD</t>
  </si>
  <si>
    <t>PRESUPUESTO</t>
  </si>
  <si>
    <t>COORDINADORA GRUPO TESORERIA, PPTO, CUENTAS Y CONTAB.</t>
  </si>
  <si>
    <t>TESORERÍA</t>
  </si>
  <si>
    <t>BANCO</t>
  </si>
  <si>
    <t>RECIBÍ:</t>
  </si>
  <si>
    <t>CHEQUE</t>
  </si>
  <si>
    <t>FECHA</t>
  </si>
  <si>
    <t>C.C. / NIT</t>
  </si>
  <si>
    <t>TESORERIA</t>
  </si>
  <si>
    <t>JLMP</t>
  </si>
  <si>
    <t>.</t>
  </si>
  <si>
    <t>,0,0,0,0,0,0,0,0,0,0,0,0,0,0,0,0,0,0,0,0,0,0,0,0,0,0,0,0,0,0,0,0,0,0,0,0,0,0,0,0,0,0,0,0,0,0,0,0,0,0,0,0,0,0,0,0,0,0,0,0,0,0,0,0,0,0,0,0,0,0,0,0,0,0,0,0,0,0,0,0,0,0,0,0,0,0,0,0,0,0,0,0,0,0,0,0,0,0,0,0,0,0,0,0,0,0,0,0,0,0,0,0,0,0,0,0,0,0,0</t>
  </si>
  <si>
    <t>,</t>
  </si>
  <si>
    <t xml:space="preserve">                         </t>
  </si>
  <si>
    <t>RONALD STIVE SANCHEZ POSADA</t>
  </si>
  <si>
    <t>PRIMER DESEMBOLSO SEGUN CERTIFICACION DEL SUPERVISOR</t>
  </si>
  <si>
    <t>TERCER DESEMBOLSO SEGÚN CERTIFICACION DEL SUPERVISOR (ENT SIN ANIMO LUCRO EXEN.RTE FTE E ICA - NO RESP.IVA)</t>
  </si>
  <si>
    <t>Valor Otros Descuentos por concepto de</t>
  </si>
  <si>
    <t>Valor en Letras</t>
  </si>
  <si>
    <t>LIQUIDACIÓN DE DEDUCCIONES</t>
  </si>
  <si>
    <r>
      <rPr>
        <b/>
        <sz val="10"/>
        <rFont val="Arial Narrow"/>
        <family val="2"/>
      </rPr>
      <t>Proceso</t>
    </r>
    <r>
      <rPr>
        <sz val="10"/>
        <rFont val="Arial Narrow"/>
        <family val="2"/>
      </rPr>
      <t>: Gestión Financiera</t>
    </r>
  </si>
  <si>
    <r>
      <rPr>
        <b/>
        <sz val="10"/>
        <rFont val="Arial Narrow"/>
        <family val="2"/>
      </rPr>
      <t>Código:</t>
    </r>
    <r>
      <rPr>
        <sz val="10"/>
        <rFont val="Arial Narrow"/>
        <family val="2"/>
      </rPr>
      <t xml:space="preserve"> F-A-GFI-09</t>
    </r>
  </si>
  <si>
    <r>
      <rPr>
        <b/>
        <sz val="10"/>
        <rFont val="Arial Narrow"/>
        <family val="2"/>
      </rPr>
      <t>Versión:</t>
    </r>
    <r>
      <rPr>
        <sz val="10"/>
        <rFont val="Arial Narrow"/>
        <family val="2"/>
      </rPr>
      <t xml:space="preserve"> 2</t>
    </r>
  </si>
  <si>
    <r>
      <rPr>
        <b/>
        <sz val="10"/>
        <rFont val="Arial Narrow"/>
        <family val="2"/>
      </rPr>
      <t>Vigencia:</t>
    </r>
    <r>
      <rPr>
        <sz val="10"/>
        <rFont val="Arial Narrow"/>
        <family val="2"/>
      </rPr>
      <t>31/05/2021</t>
    </r>
  </si>
  <si>
    <r>
      <t xml:space="preserve">FECHA </t>
    </r>
    <r>
      <rPr>
        <b/>
        <sz val="10"/>
        <color theme="0" tint="-0.499984740745262"/>
        <rFont val="Arial Narrow"/>
        <family val="2"/>
      </rPr>
      <t>Dia(       ) Mes(      ) Año(        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</si>
</sst>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d/mm/yyyy;@"/>
    <numFmt numFmtId="167" formatCode="[$-240A]d&quot; de &quot;mmmm&quot; de &quot;yyyy;@"/>
    <numFmt numFmtId="168" formatCode="_(* #,##0_);_(* \(#,##0\);_(* &quot;-&quot;??_);_(@_)"/>
    <numFmt numFmtId="169" formatCode="&quot;$&quot;#,##0_);[Red]\(&quot;$&quot;#,##0\)"/>
    <numFmt numFmtId="170" formatCode="_(&quot;$&quot;* #,##0.00_);_(&quot;$&quot;* \(#,##0.00\);_(&quot;$&quot;* &quot;-&quot;??_);_(@_)"/>
    <numFmt numFmtId="171" formatCode="_-* #,##0.00\ [$€-1]_-;\-* #,##0.00\ [$€-1]_-;_-* &quot;-&quot;??\ [$€-1]_-"/>
    <numFmt numFmtId="172" formatCode="_(&quot;€&quot;* #,##0.00_);_(&quot;€&quot;* \(#,##0.00\);_(&quot;€&quot;* &quot;-&quot;??_);_(@_)"/>
    <numFmt numFmtId="173" formatCode="_-* #,##0.00\ _€_-;\-* #,##0.00\ _€_-;_-* &quot;-&quot;??\ _€_-;_-@_-"/>
    <numFmt numFmtId="174" formatCode="_ * #,##0.00_ ;_ * \-#,##0.00_ ;_ * &quot;-&quot;??_ ;_ @_ "/>
    <numFmt numFmtId="175" formatCode="_ * #,##0.00000000_ ;_ * \-#,##0.00000000_ ;_ * &quot;-&quot;??_ ;_ @_ "/>
    <numFmt numFmtId="176" formatCode="_(* #,##0.0_);_(* \(#,##0.0\);_(* &quot;-&quot;??_);_(@_)"/>
    <numFmt numFmtId="177" formatCode="_ &quot;$&quot;\ * #,##0.00_ ;_ &quot;$&quot;\ * \-#,##0.00_ ;_ &quot;$&quot;\ * &quot;-&quot;??_ ;_ @_ "/>
    <numFmt numFmtId="178" formatCode="_-* #,##0.00\ &quot;€&quot;_-;\-* #,##0.00\ &quot;€&quot;_-;_-* &quot;-&quot;??\ &quot;€&quot;_-;_-@_-"/>
  </numFmts>
  <fonts count="4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rgb="FF003366"/>
      <name val="Arial"/>
      <family val="2"/>
    </font>
    <font>
      <sz val="8"/>
      <color rgb="FF000000"/>
      <name val="Tahoma"/>
      <family val="2"/>
    </font>
    <font>
      <sz val="10"/>
      <name val="Arial"/>
      <family val="2"/>
    </font>
    <font>
      <b/>
      <sz val="18"/>
      <name val="Arial"/>
      <family val="2"/>
    </font>
    <font>
      <sz val="9"/>
      <name val="Arial"/>
      <family val="2"/>
    </font>
    <font>
      <sz val="10"/>
      <name val="Arial Narrow"/>
      <family val="2"/>
    </font>
    <font>
      <sz val="7"/>
      <name val="Arial"/>
      <family val="2"/>
    </font>
    <font>
      <b/>
      <sz val="10"/>
      <color theme="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sz val="8"/>
      <name val="Calibri"/>
      <family val="2"/>
      <scheme val="minor"/>
    </font>
    <font>
      <b/>
      <sz val="8"/>
      <name val="Arial Narrow"/>
      <family val="2"/>
    </font>
    <font>
      <b/>
      <u/>
      <sz val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9.9"/>
      <color indexed="8"/>
      <name val="Arial"/>
      <family val="2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0"/>
      <name val="Arial Narrow"/>
      <family val="2"/>
    </font>
    <font>
      <b/>
      <sz val="11"/>
      <color theme="0"/>
      <name val="Arial Narrow"/>
      <family val="2"/>
    </font>
    <font>
      <sz val="7"/>
      <name val="Arial Narrow"/>
      <family val="2"/>
    </font>
    <font>
      <b/>
      <sz val="10"/>
      <color theme="0"/>
      <name val="Arial Narrow"/>
      <family val="2"/>
    </font>
    <font>
      <b/>
      <i/>
      <sz val="10"/>
      <name val="Arial Narrow"/>
      <family val="2"/>
    </font>
    <font>
      <b/>
      <sz val="12"/>
      <color theme="0"/>
      <name val="Arial Narrow"/>
      <family val="2"/>
    </font>
    <font>
      <b/>
      <sz val="10"/>
      <color theme="0" tint="-0.499984740745262"/>
      <name val="Arial Narrow"/>
      <family val="2"/>
    </font>
  </fonts>
  <fills count="3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338321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E6EFFD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9820">
    <xf numFmtId="0" fontId="0" fillId="0" borderId="0"/>
    <xf numFmtId="165" fontId="4" fillId="0" borderId="0" applyFont="0" applyFill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20" fillId="9" borderId="0" applyNumberFormat="0" applyBorder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2" fillId="27" borderId="28" applyNumberFormat="0" applyAlignment="0" applyProtection="0"/>
    <xf numFmtId="17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5" fillId="0" borderId="29" applyNumberFormat="0" applyFill="0" applyAlignment="0" applyProtection="0"/>
    <xf numFmtId="0" fontId="26" fillId="0" borderId="30" applyNumberFormat="0" applyFill="0" applyAlignment="0" applyProtection="0"/>
    <xf numFmtId="0" fontId="27" fillId="0" borderId="31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30" fillId="0" borderId="32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65" fontId="31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 applyFill="0"/>
    <xf numFmtId="0" fontId="4" fillId="0" borderId="0"/>
    <xf numFmtId="0" fontId="4" fillId="0" borderId="0" applyFill="0"/>
    <xf numFmtId="0" fontId="4" fillId="0" borderId="0"/>
    <xf numFmtId="0" fontId="4" fillId="0" borderId="0"/>
    <xf numFmtId="0" fontId="4" fillId="0" borderId="0" applyFill="0"/>
    <xf numFmtId="0" fontId="4" fillId="0" borderId="0"/>
    <xf numFmtId="0" fontId="4" fillId="0" borderId="0"/>
    <xf numFmtId="0" fontId="4" fillId="0" borderId="0"/>
    <xf numFmtId="0" fontId="4" fillId="0" borderId="0" applyFill="0"/>
    <xf numFmtId="0" fontId="4" fillId="0" borderId="0"/>
    <xf numFmtId="0" fontId="4" fillId="0" borderId="0" applyFill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</cellStyleXfs>
  <cellXfs count="248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3" borderId="0" xfId="0" applyFont="1" applyFill="1" applyBorder="1"/>
    <xf numFmtId="4" fontId="4" fillId="3" borderId="0" xfId="0" applyNumberFormat="1" applyFont="1" applyFill="1"/>
    <xf numFmtId="166" fontId="4" fillId="3" borderId="0" xfId="0" applyNumberFormat="1" applyFont="1" applyFill="1" applyBorder="1"/>
    <xf numFmtId="0" fontId="6" fillId="3" borderId="0" xfId="0" applyFont="1" applyFill="1" applyBorder="1"/>
    <xf numFmtId="0" fontId="4" fillId="2" borderId="0" xfId="0" applyFont="1" applyFill="1" applyBorder="1"/>
    <xf numFmtId="0" fontId="4" fillId="4" borderId="2" xfId="0" applyFont="1" applyFill="1" applyBorder="1"/>
    <xf numFmtId="0" fontId="4" fillId="4" borderId="0" xfId="0" applyFont="1" applyFill="1" applyBorder="1"/>
    <xf numFmtId="165" fontId="6" fillId="0" borderId="0" xfId="1" applyFont="1" applyFill="1" applyBorder="1"/>
    <xf numFmtId="0" fontId="6" fillId="0" borderId="0" xfId="0" applyFont="1" applyFill="1" applyBorder="1"/>
    <xf numFmtId="0" fontId="4" fillId="0" borderId="0" xfId="0" applyFont="1" applyFill="1" applyBorder="1"/>
    <xf numFmtId="0" fontId="4" fillId="3" borderId="0" xfId="0" applyFont="1" applyFill="1"/>
    <xf numFmtId="0" fontId="4" fillId="0" borderId="0" xfId="0" applyFont="1" applyBorder="1"/>
    <xf numFmtId="0" fontId="4" fillId="0" borderId="0" xfId="0" applyFont="1"/>
    <xf numFmtId="0" fontId="4" fillId="4" borderId="0" xfId="0" applyFont="1" applyFill="1"/>
    <xf numFmtId="0" fontId="4" fillId="0" borderId="5" xfId="0" applyFont="1" applyBorder="1"/>
    <xf numFmtId="0" fontId="4" fillId="0" borderId="13" xfId="0" applyFont="1" applyBorder="1"/>
    <xf numFmtId="0" fontId="4" fillId="6" borderId="0" xfId="0" applyFont="1" applyFill="1"/>
    <xf numFmtId="0" fontId="4" fillId="0" borderId="16" xfId="0" applyFont="1" applyBorder="1"/>
    <xf numFmtId="1" fontId="6" fillId="0" borderId="0" xfId="0" applyNumberFormat="1" applyFont="1" applyFill="1" applyBorder="1"/>
    <xf numFmtId="1" fontId="4" fillId="0" borderId="0" xfId="0" applyNumberFormat="1" applyFont="1" applyFill="1" applyBorder="1"/>
    <xf numFmtId="0" fontId="13" fillId="4" borderId="0" xfId="0" applyFont="1" applyFill="1"/>
    <xf numFmtId="168" fontId="6" fillId="0" borderId="0" xfId="0" applyNumberFormat="1" applyFont="1" applyFill="1" applyBorder="1"/>
    <xf numFmtId="168" fontId="6" fillId="0" borderId="0" xfId="1" applyNumberFormat="1" applyFont="1" applyFill="1" applyBorder="1"/>
    <xf numFmtId="4" fontId="4" fillId="0" borderId="7" xfId="0" applyNumberFormat="1" applyFont="1" applyBorder="1"/>
    <xf numFmtId="168" fontId="4" fillId="4" borderId="0" xfId="1" applyNumberFormat="1" applyFont="1" applyFill="1"/>
    <xf numFmtId="4" fontId="4" fillId="4" borderId="0" xfId="0" applyNumberFormat="1" applyFont="1" applyFill="1"/>
    <xf numFmtId="3" fontId="4" fillId="0" borderId="0" xfId="0" applyNumberFormat="1" applyFont="1" applyFill="1" applyBorder="1"/>
    <xf numFmtId="0" fontId="11" fillId="3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11" fillId="0" borderId="0" xfId="0" applyFont="1" applyBorder="1"/>
    <xf numFmtId="0" fontId="11" fillId="4" borderId="0" xfId="0" applyFont="1" applyFill="1" applyBorder="1"/>
    <xf numFmtId="0" fontId="11" fillId="0" borderId="3" xfId="0" applyFont="1" applyBorder="1"/>
    <xf numFmtId="0" fontId="11" fillId="0" borderId="0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4" fillId="0" borderId="6" xfId="0" applyFont="1" applyBorder="1"/>
    <xf numFmtId="0" fontId="6" fillId="0" borderId="6" xfId="0" applyFont="1" applyBorder="1" applyAlignment="1">
      <alignment horizontal="left"/>
    </xf>
    <xf numFmtId="169" fontId="15" fillId="5" borderId="6" xfId="0" applyNumberFormat="1" applyFont="1" applyFill="1" applyBorder="1" applyAlignment="1" applyProtection="1">
      <alignment horizontal="left"/>
      <protection locked="0"/>
    </xf>
    <xf numFmtId="169" fontId="10" fillId="5" borderId="6" xfId="0" applyNumberFormat="1" applyFont="1" applyFill="1" applyBorder="1" applyAlignment="1" applyProtection="1">
      <alignment horizontal="right"/>
      <protection locked="0"/>
    </xf>
    <xf numFmtId="169" fontId="6" fillId="5" borderId="6" xfId="0" applyNumberFormat="1" applyFont="1" applyFill="1" applyBorder="1" applyAlignment="1" applyProtection="1">
      <alignment horizontal="left"/>
      <protection locked="0"/>
    </xf>
    <xf numFmtId="0" fontId="4" fillId="3" borderId="0" xfId="0" applyFont="1" applyFill="1" applyAlignment="1">
      <alignment horizontal="right"/>
    </xf>
    <xf numFmtId="169" fontId="15" fillId="5" borderId="10" xfId="0" applyNumberFormat="1" applyFont="1" applyFill="1" applyBorder="1" applyAlignment="1" applyProtection="1">
      <alignment horizontal="left"/>
      <protection locked="0"/>
    </xf>
    <xf numFmtId="0" fontId="4" fillId="0" borderId="10" xfId="0" applyFont="1" applyBorder="1"/>
    <xf numFmtId="0" fontId="11" fillId="0" borderId="0" xfId="0" applyFont="1"/>
    <xf numFmtId="0" fontId="11" fillId="4" borderId="0" xfId="0" applyFont="1" applyFill="1"/>
    <xf numFmtId="0" fontId="11" fillId="0" borderId="3" xfId="0" applyFont="1" applyBorder="1" applyAlignment="1">
      <alignment horizontal="center"/>
    </xf>
    <xf numFmtId="0" fontId="4" fillId="3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11" fillId="0" borderId="8" xfId="0" applyFont="1" applyBorder="1"/>
    <xf numFmtId="0" fontId="11" fillId="0" borderId="12" xfId="0" applyFont="1" applyBorder="1"/>
    <xf numFmtId="0" fontId="11" fillId="0" borderId="13" xfId="0" applyFont="1" applyBorder="1"/>
    <xf numFmtId="0" fontId="4" fillId="0" borderId="0" xfId="0" applyFont="1" applyFill="1"/>
    <xf numFmtId="165" fontId="4" fillId="3" borderId="0" xfId="0" applyNumberFormat="1" applyFont="1" applyFill="1" applyBorder="1"/>
    <xf numFmtId="0" fontId="6" fillId="4" borderId="0" xfId="0" applyFont="1" applyFill="1"/>
    <xf numFmtId="14" fontId="4" fillId="0" borderId="0" xfId="0" applyNumberFormat="1" applyFont="1"/>
    <xf numFmtId="0" fontId="4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4" fillId="0" borderId="36" xfId="0" applyFont="1" applyBorder="1"/>
    <xf numFmtId="0" fontId="14" fillId="0" borderId="11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4" fillId="0" borderId="4" xfId="0" applyFont="1" applyBorder="1"/>
    <xf numFmtId="0" fontId="4" fillId="0" borderId="7" xfId="0" applyFont="1" applyBorder="1"/>
    <xf numFmtId="169" fontId="15" fillId="5" borderId="4" xfId="0" applyNumberFormat="1" applyFont="1" applyFill="1" applyBorder="1" applyAlignment="1" applyProtection="1">
      <alignment horizontal="left"/>
      <protection locked="0"/>
    </xf>
    <xf numFmtId="169" fontId="4" fillId="5" borderId="4" xfId="0" applyNumberFormat="1" applyFont="1" applyFill="1" applyBorder="1" applyAlignment="1" applyProtection="1">
      <alignment horizontal="left"/>
      <protection locked="0"/>
    </xf>
    <xf numFmtId="0" fontId="13" fillId="0" borderId="37" xfId="0" applyFont="1" applyBorder="1" applyProtection="1">
      <protection locked="0"/>
    </xf>
    <xf numFmtId="0" fontId="4" fillId="0" borderId="38" xfId="0" applyFont="1" applyBorder="1"/>
    <xf numFmtId="0" fontId="4" fillId="0" borderId="22" xfId="0" applyFont="1" applyBorder="1"/>
    <xf numFmtId="0" fontId="4" fillId="0" borderId="15" xfId="0" applyFont="1" applyBorder="1"/>
    <xf numFmtId="0" fontId="11" fillId="0" borderId="4" xfId="0" applyFont="1" applyBorder="1"/>
    <xf numFmtId="0" fontId="11" fillId="0" borderId="35" xfId="0" applyFont="1" applyBorder="1"/>
    <xf numFmtId="0" fontId="12" fillId="0" borderId="3" xfId="0" applyFont="1" applyBorder="1"/>
    <xf numFmtId="0" fontId="12" fillId="0" borderId="0" xfId="0" applyFont="1" applyBorder="1"/>
    <xf numFmtId="0" fontId="9" fillId="29" borderId="0" xfId="0" applyFont="1" applyFill="1" applyBorder="1" applyAlignment="1">
      <alignment horizontal="center"/>
    </xf>
    <xf numFmtId="14" fontId="4" fillId="0" borderId="0" xfId="0" applyNumberFormat="1" applyFont="1" applyFill="1" applyBorder="1" applyAlignment="1">
      <alignment horizontal="center" vertical="center"/>
    </xf>
    <xf numFmtId="0" fontId="9" fillId="29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8" fillId="0" borderId="16" xfId="0" applyFont="1" applyBorder="1" applyAlignment="1">
      <alignment horizontal="right"/>
    </xf>
    <xf numFmtId="0" fontId="7" fillId="0" borderId="0" xfId="0" applyFont="1" applyBorder="1"/>
    <xf numFmtId="0" fontId="7" fillId="0" borderId="0" xfId="0" applyFont="1" applyFill="1" applyBorder="1"/>
    <xf numFmtId="0" fontId="7" fillId="0" borderId="13" xfId="0" applyFont="1" applyBorder="1"/>
    <xf numFmtId="0" fontId="7" fillId="0" borderId="13" xfId="0" applyFont="1" applyFill="1" applyBorder="1"/>
    <xf numFmtId="0" fontId="39" fillId="0" borderId="6" xfId="0" applyFont="1" applyBorder="1" applyAlignment="1">
      <alignment horizontal="right"/>
    </xf>
    <xf numFmtId="0" fontId="39" fillId="0" borderId="0" xfId="0" applyFont="1" applyBorder="1" applyAlignment="1">
      <alignment horizontal="left"/>
    </xf>
    <xf numFmtId="0" fontId="39" fillId="0" borderId="0" xfId="0" applyFont="1" applyBorder="1" applyAlignment="1">
      <alignment horizontal="right"/>
    </xf>
    <xf numFmtId="167" fontId="39" fillId="0" borderId="0" xfId="0" applyNumberFormat="1" applyFont="1" applyFill="1" applyBorder="1" applyAlignment="1">
      <alignment horizontal="left"/>
    </xf>
    <xf numFmtId="1" fontId="39" fillId="0" borderId="0" xfId="0" applyNumberFormat="1" applyFont="1" applyBorder="1" applyAlignment="1">
      <alignment horizontal="left"/>
    </xf>
    <xf numFmtId="0" fontId="7" fillId="0" borderId="35" xfId="0" applyFont="1" applyBorder="1"/>
    <xf numFmtId="0" fontId="7" fillId="0" borderId="8" xfId="0" applyFont="1" applyBorder="1"/>
    <xf numFmtId="0" fontId="7" fillId="0" borderId="17" xfId="0" applyFont="1" applyBorder="1" applyAlignment="1" applyProtection="1">
      <alignment horizontal="right" vertical="center"/>
      <protection locked="0"/>
    </xf>
    <xf numFmtId="0" fontId="7" fillId="0" borderId="0" xfId="0" applyFont="1" applyBorder="1" applyAlignment="1" applyProtection="1">
      <alignment horizontal="right"/>
      <protection locked="0"/>
    </xf>
    <xf numFmtId="0" fontId="7" fillId="0" borderId="0" xfId="0" applyFont="1" applyBorder="1" applyProtection="1">
      <protection locked="0"/>
    </xf>
    <xf numFmtId="0" fontId="7" fillId="0" borderId="12" xfId="0" applyFont="1" applyBorder="1" applyAlignment="1" applyProtection="1">
      <alignment vertical="center"/>
      <protection locked="0"/>
    </xf>
    <xf numFmtId="4" fontId="7" fillId="0" borderId="12" xfId="0" applyNumberFormat="1" applyFont="1" applyBorder="1" applyProtection="1">
      <protection locked="0"/>
    </xf>
    <xf numFmtId="0" fontId="7" fillId="0" borderId="8" xfId="0" applyFont="1" applyBorder="1" applyAlignment="1" applyProtection="1">
      <alignment vertical="center"/>
      <protection locked="0"/>
    </xf>
    <xf numFmtId="4" fontId="7" fillId="0" borderId="8" xfId="0" applyNumberFormat="1" applyFont="1" applyBorder="1" applyProtection="1">
      <protection locked="0"/>
    </xf>
    <xf numFmtId="0" fontId="39" fillId="0" borderId="8" xfId="0" applyFont="1" applyBorder="1" applyAlignment="1" applyProtection="1">
      <alignment horizontal="right" vertical="center"/>
      <protection locked="0"/>
    </xf>
    <xf numFmtId="0" fontId="7" fillId="0" borderId="12" xfId="0" applyFont="1" applyBorder="1" applyProtection="1">
      <protection locked="0"/>
    </xf>
    <xf numFmtId="0" fontId="7" fillId="0" borderId="13" xfId="0" applyFont="1" applyBorder="1" applyProtection="1">
      <protection locked="0"/>
    </xf>
    <xf numFmtId="0" fontId="7" fillId="0" borderId="5" xfId="0" applyFont="1" applyBorder="1" applyProtection="1">
      <protection locked="0"/>
    </xf>
    <xf numFmtId="4" fontId="7" fillId="0" borderId="19" xfId="0" applyNumberFormat="1" applyFont="1" applyBorder="1" applyProtection="1">
      <protection locked="0"/>
    </xf>
    <xf numFmtId="4" fontId="7" fillId="0" borderId="39" xfId="0" applyNumberFormat="1" applyFont="1" applyBorder="1" applyProtection="1">
      <protection locked="0"/>
    </xf>
    <xf numFmtId="0" fontId="7" fillId="0" borderId="6" xfId="0" applyFont="1" applyBorder="1" applyProtection="1">
      <protection locked="0"/>
    </xf>
    <xf numFmtId="4" fontId="7" fillId="0" borderId="6" xfId="0" applyNumberFormat="1" applyFont="1" applyFill="1" applyBorder="1" applyAlignment="1" applyProtection="1">
      <alignment horizontal="right"/>
      <protection locked="0"/>
    </xf>
    <xf numFmtId="4" fontId="7" fillId="5" borderId="6" xfId="0" applyNumberFormat="1" applyFont="1" applyFill="1" applyBorder="1" applyProtection="1">
      <protection locked="0"/>
    </xf>
    <xf numFmtId="4" fontId="7" fillId="0" borderId="6" xfId="0" applyNumberFormat="1" applyFont="1" applyBorder="1" applyProtection="1">
      <protection locked="0"/>
    </xf>
    <xf numFmtId="4" fontId="7" fillId="0" borderId="6" xfId="0" applyNumberFormat="1" applyFont="1" applyFill="1" applyBorder="1" applyProtection="1">
      <protection locked="0"/>
    </xf>
    <xf numFmtId="4" fontId="7" fillId="0" borderId="17" xfId="0" applyNumberFormat="1" applyFont="1" applyBorder="1" applyAlignment="1" applyProtection="1">
      <protection locked="0"/>
    </xf>
    <xf numFmtId="4" fontId="39" fillId="5" borderId="17" xfId="0" applyNumberFormat="1" applyFont="1" applyFill="1" applyBorder="1" applyAlignment="1" applyProtection="1">
      <protection locked="0"/>
    </xf>
    <xf numFmtId="0" fontId="39" fillId="0" borderId="0" xfId="0" applyFont="1" applyFill="1" applyBorder="1" applyAlignment="1" applyProtection="1">
      <alignment horizontal="right"/>
      <protection locked="0"/>
    </xf>
    <xf numFmtId="4" fontId="39" fillId="0" borderId="0" xfId="1" applyNumberFormat="1" applyFont="1" applyBorder="1" applyProtection="1">
      <protection locked="0"/>
    </xf>
    <xf numFmtId="0" fontId="7" fillId="0" borderId="41" xfId="0" applyFont="1" applyBorder="1" applyAlignment="1">
      <alignment horizontal="center" vertical="center"/>
    </xf>
    <xf numFmtId="0" fontId="7" fillId="5" borderId="8" xfId="0" applyFont="1" applyFill="1" applyBorder="1"/>
    <xf numFmtId="0" fontId="41" fillId="0" borderId="9" xfId="0" applyFont="1" applyFill="1" applyBorder="1" applyAlignment="1">
      <alignment horizontal="right"/>
    </xf>
    <xf numFmtId="0" fontId="7" fillId="0" borderId="9" xfId="0" applyFont="1" applyFill="1" applyBorder="1"/>
    <xf numFmtId="0" fontId="39" fillId="0" borderId="9" xfId="0" applyFont="1" applyFill="1" applyBorder="1" applyAlignment="1">
      <alignment horizontal="center"/>
    </xf>
    <xf numFmtId="0" fontId="7" fillId="0" borderId="14" xfId="0" applyFont="1" applyFill="1" applyBorder="1"/>
    <xf numFmtId="0" fontId="39" fillId="0" borderId="8" xfId="0" applyFont="1" applyBorder="1" applyAlignment="1">
      <alignment horizontal="left"/>
    </xf>
    <xf numFmtId="167" fontId="39" fillId="0" borderId="9" xfId="0" applyNumberFormat="1" applyFont="1" applyFill="1" applyBorder="1" applyAlignment="1">
      <alignment horizontal="left"/>
    </xf>
    <xf numFmtId="1" fontId="39" fillId="0" borderId="9" xfId="0" applyNumberFormat="1" applyFont="1" applyBorder="1" applyAlignment="1">
      <alignment horizontal="left"/>
    </xf>
    <xf numFmtId="0" fontId="7" fillId="0" borderId="40" xfId="0" applyFont="1" applyBorder="1"/>
    <xf numFmtId="0" fontId="7" fillId="0" borderId="9" xfId="0" applyFont="1" applyBorder="1"/>
    <xf numFmtId="0" fontId="7" fillId="0" borderId="8" xfId="0" applyFont="1" applyBorder="1" applyAlignment="1" applyProtection="1">
      <alignment horizontal="right"/>
      <protection locked="0"/>
    </xf>
    <xf numFmtId="0" fontId="7" fillId="0" borderId="8" xfId="0" applyFont="1" applyBorder="1" applyProtection="1">
      <protection locked="0"/>
    </xf>
    <xf numFmtId="0" fontId="7" fillId="0" borderId="14" xfId="0" applyFont="1" applyBorder="1" applyProtection="1">
      <protection locked="0"/>
    </xf>
    <xf numFmtId="0" fontId="7" fillId="0" borderId="9" xfId="0" applyFont="1" applyBorder="1" applyProtection="1">
      <protection locked="0"/>
    </xf>
    <xf numFmtId="0" fontId="39" fillId="0" borderId="12" xfId="0" applyFont="1" applyBorder="1" applyProtection="1">
      <protection locked="0"/>
    </xf>
    <xf numFmtId="0" fontId="7" fillId="0" borderId="20" xfId="0" applyFont="1" applyBorder="1" applyProtection="1">
      <protection locked="0"/>
    </xf>
    <xf numFmtId="4" fontId="7" fillId="0" borderId="20" xfId="0" applyNumberFormat="1" applyFont="1" applyBorder="1" applyAlignment="1" applyProtection="1">
      <protection locked="0"/>
    </xf>
    <xf numFmtId="4" fontId="39" fillId="5" borderId="20" xfId="0" applyNumberFormat="1" applyFont="1" applyFill="1" applyBorder="1" applyAlignment="1" applyProtection="1">
      <protection locked="0"/>
    </xf>
    <xf numFmtId="0" fontId="39" fillId="0" borderId="8" xfId="0" applyFont="1" applyFill="1" applyBorder="1" applyAlignment="1" applyProtection="1">
      <alignment horizontal="right"/>
      <protection locked="0"/>
    </xf>
    <xf numFmtId="0" fontId="39" fillId="5" borderId="6" xfId="0" applyFont="1" applyFill="1" applyBorder="1" applyAlignment="1">
      <alignment horizontal="center" vertical="center" wrapText="1"/>
    </xf>
    <xf numFmtId="0" fontId="39" fillId="0" borderId="6" xfId="1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Border="1" applyAlignment="1">
      <alignment horizontal="right"/>
    </xf>
    <xf numFmtId="1" fontId="42" fillId="0" borderId="0" xfId="0" applyNumberFormat="1" applyFont="1" applyFill="1" applyBorder="1" applyAlignment="1">
      <alignment horizontal="center"/>
    </xf>
    <xf numFmtId="0" fontId="7" fillId="0" borderId="35" xfId="0" applyFont="1" applyBorder="1" applyAlignment="1">
      <alignment vertical="top"/>
    </xf>
    <xf numFmtId="0" fontId="7" fillId="0" borderId="5" xfId="0" applyFont="1" applyBorder="1" applyAlignment="1">
      <alignment vertical="top"/>
    </xf>
    <xf numFmtId="0" fontId="7" fillId="0" borderId="8" xfId="0" applyFont="1" applyBorder="1" applyAlignment="1">
      <alignment vertical="top"/>
    </xf>
    <xf numFmtId="0" fontId="7" fillId="0" borderId="0" xfId="0" applyFont="1" applyBorder="1" applyAlignment="1">
      <alignment vertical="top"/>
    </xf>
    <xf numFmtId="0" fontId="7" fillId="0" borderId="8" xfId="0" applyFont="1" applyBorder="1" applyAlignment="1">
      <alignment horizontal="left"/>
    </xf>
    <xf numFmtId="0" fontId="7" fillId="0" borderId="0" xfId="0" applyFont="1" applyBorder="1" applyAlignment="1" applyProtection="1">
      <alignment vertical="top"/>
      <protection locked="0"/>
    </xf>
    <xf numFmtId="0" fontId="7" fillId="0" borderId="6" xfId="0" applyFont="1" applyBorder="1" applyAlignment="1" applyProtection="1">
      <alignment horizontal="right"/>
      <protection locked="0"/>
    </xf>
    <xf numFmtId="0" fontId="7" fillId="7" borderId="6" xfId="0" applyFont="1" applyFill="1" applyBorder="1" applyAlignment="1" applyProtection="1">
      <alignment horizontal="right"/>
      <protection locked="0"/>
    </xf>
    <xf numFmtId="0" fontId="0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9" fillId="29" borderId="0" xfId="0" applyFont="1" applyFill="1" applyBorder="1" applyAlignment="1">
      <alignment horizontal="center" vertical="center"/>
    </xf>
    <xf numFmtId="0" fontId="9" fillId="29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0" fillId="0" borderId="24" xfId="0" applyFont="1" applyBorder="1" applyAlignment="1"/>
    <xf numFmtId="0" fontId="10" fillId="0" borderId="25" xfId="0" applyFont="1" applyBorder="1" applyAlignment="1"/>
    <xf numFmtId="0" fontId="16" fillId="0" borderId="24" xfId="0" applyFont="1" applyBorder="1" applyAlignment="1">
      <alignment horizontal="left" wrapText="1"/>
    </xf>
    <xf numFmtId="0" fontId="16" fillId="0" borderId="26" xfId="0" applyFont="1" applyBorder="1" applyAlignment="1">
      <alignment horizontal="left" wrapText="1"/>
    </xf>
    <xf numFmtId="0" fontId="16" fillId="0" borderId="25" xfId="0" applyFont="1" applyBorder="1" applyAlignment="1">
      <alignment horizontal="left" wrapText="1"/>
    </xf>
    <xf numFmtId="0" fontId="11" fillId="3" borderId="18" xfId="0" applyFont="1" applyFill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 wrapText="1"/>
    </xf>
    <xf numFmtId="0" fontId="11" fillId="3" borderId="21" xfId="0" applyFont="1" applyFill="1" applyBorder="1" applyAlignment="1">
      <alignment horizontal="center" vertical="center" wrapText="1"/>
    </xf>
    <xf numFmtId="0" fontId="17" fillId="0" borderId="22" xfId="0" applyFont="1" applyBorder="1" applyAlignment="1">
      <alignment horizontal="center"/>
    </xf>
    <xf numFmtId="0" fontId="17" fillId="0" borderId="14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169" fontId="11" fillId="0" borderId="6" xfId="0" applyNumberFormat="1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0" fillId="0" borderId="24" xfId="0" applyFont="1" applyBorder="1" applyAlignment="1">
      <alignment horizontal="left"/>
    </xf>
    <xf numFmtId="0" fontId="10" fillId="0" borderId="26" xfId="0" applyFont="1" applyBorder="1" applyAlignment="1">
      <alignment horizontal="left"/>
    </xf>
    <xf numFmtId="0" fontId="10" fillId="0" borderId="25" xfId="0" applyFont="1" applyBorder="1" applyAlignment="1">
      <alignment horizontal="left"/>
    </xf>
    <xf numFmtId="0" fontId="43" fillId="5" borderId="8" xfId="0" applyFont="1" applyFill="1" applyBorder="1" applyAlignment="1" applyProtection="1">
      <alignment horizontal="right"/>
      <protection locked="0"/>
    </xf>
    <xf numFmtId="0" fontId="43" fillId="5" borderId="0" xfId="0" applyFont="1" applyFill="1" applyBorder="1" applyAlignment="1" applyProtection="1">
      <alignment horizontal="right"/>
      <protection locked="0"/>
    </xf>
    <xf numFmtId="0" fontId="39" fillId="0" borderId="8" xfId="0" applyFont="1" applyFill="1" applyBorder="1" applyAlignment="1" applyProtection="1">
      <alignment horizontal="right"/>
      <protection locked="0"/>
    </xf>
    <xf numFmtId="0" fontId="39" fillId="0" borderId="0" xfId="0" applyFont="1" applyFill="1" applyBorder="1" applyAlignment="1" applyProtection="1">
      <alignment horizontal="right"/>
      <protection locked="0"/>
    </xf>
    <xf numFmtId="0" fontId="43" fillId="5" borderId="17" xfId="0" applyFont="1" applyFill="1" applyBorder="1" applyAlignment="1" applyProtection="1">
      <alignment horizontal="left" vertical="top" wrapText="1"/>
      <protection locked="0"/>
    </xf>
    <xf numFmtId="0" fontId="43" fillId="5" borderId="19" xfId="0" applyFont="1" applyFill="1" applyBorder="1" applyAlignment="1" applyProtection="1">
      <alignment horizontal="left" vertical="top" wrapText="1"/>
      <protection locked="0"/>
    </xf>
    <xf numFmtId="0" fontId="43" fillId="5" borderId="20" xfId="0" applyFont="1" applyFill="1" applyBorder="1" applyAlignment="1" applyProtection="1">
      <alignment horizontal="left" vertical="top" wrapText="1"/>
      <protection locked="0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14" fillId="0" borderId="23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168" fontId="14" fillId="0" borderId="8" xfId="1" applyNumberFormat="1" applyFont="1" applyFill="1" applyBorder="1" applyAlignment="1">
      <alignment horizontal="center" vertical="center" wrapText="1"/>
    </xf>
    <xf numFmtId="168" fontId="14" fillId="0" borderId="16" xfId="1" applyNumberFormat="1" applyFont="1" applyFill="1" applyBorder="1" applyAlignment="1">
      <alignment horizontal="center" vertical="center" wrapText="1"/>
    </xf>
    <xf numFmtId="168" fontId="14" fillId="0" borderId="12" xfId="1" applyNumberFormat="1" applyFont="1" applyFill="1" applyBorder="1" applyAlignment="1">
      <alignment horizontal="center" vertical="center" wrapText="1"/>
    </xf>
    <xf numFmtId="168" fontId="14" fillId="0" borderId="15" xfId="1" applyNumberFormat="1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11" fillId="3" borderId="4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4" fontId="39" fillId="0" borderId="17" xfId="1" applyNumberFormat="1" applyFont="1" applyBorder="1" applyAlignment="1" applyProtection="1">
      <alignment horizontal="center"/>
      <protection locked="0"/>
    </xf>
    <xf numFmtId="4" fontId="39" fillId="0" borderId="20" xfId="1" applyNumberFormat="1" applyFont="1" applyBorder="1" applyAlignment="1" applyProtection="1">
      <alignment horizontal="center"/>
      <protection locked="0"/>
    </xf>
    <xf numFmtId="0" fontId="7" fillId="0" borderId="35" xfId="0" applyFont="1" applyBorder="1" applyAlignment="1" applyProtection="1">
      <alignment horizontal="right" vertical="top"/>
      <protection locked="0"/>
    </xf>
    <xf numFmtId="0" fontId="7" fillId="0" borderId="5" xfId="0" applyFont="1" applyBorder="1" applyAlignment="1" applyProtection="1">
      <alignment horizontal="right" vertical="top"/>
      <protection locked="0"/>
    </xf>
    <xf numFmtId="0" fontId="7" fillId="0" borderId="40" xfId="0" applyFont="1" applyBorder="1" applyAlignment="1" applyProtection="1">
      <alignment horizontal="right" vertical="top"/>
      <protection locked="0"/>
    </xf>
    <xf numFmtId="0" fontId="7" fillId="0" borderId="8" xfId="0" applyNumberFormat="1" applyFont="1" applyFill="1" applyBorder="1" applyAlignment="1" applyProtection="1">
      <alignment horizontal="center" vertical="center" wrapText="1" readingOrder="1"/>
    </xf>
    <xf numFmtId="0" fontId="7" fillId="0" borderId="0" xfId="0" applyNumberFormat="1" applyFont="1" applyFill="1" applyBorder="1" applyAlignment="1" applyProtection="1">
      <alignment horizontal="center" vertical="center" wrapText="1" readingOrder="1"/>
    </xf>
    <xf numFmtId="0" fontId="7" fillId="0" borderId="9" xfId="0" applyNumberFormat="1" applyFont="1" applyFill="1" applyBorder="1" applyAlignment="1" applyProtection="1">
      <alignment horizontal="center" vertical="center" wrapText="1" readingOrder="1"/>
    </xf>
    <xf numFmtId="0" fontId="7" fillId="0" borderId="8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0" fontId="39" fillId="0" borderId="6" xfId="0" applyFont="1" applyBorder="1" applyAlignment="1">
      <alignment horizontal="left"/>
    </xf>
    <xf numFmtId="0" fontId="39" fillId="0" borderId="17" xfId="0" applyFont="1" applyBorder="1" applyAlignment="1">
      <alignment horizontal="left"/>
    </xf>
    <xf numFmtId="167" fontId="39" fillId="0" borderId="6" xfId="0" applyNumberFormat="1" applyFont="1" applyFill="1" applyBorder="1" applyAlignment="1">
      <alignment horizontal="left"/>
    </xf>
    <xf numFmtId="0" fontId="39" fillId="0" borderId="17" xfId="0" applyFont="1" applyBorder="1" applyAlignment="1">
      <alignment horizontal="left" wrapText="1"/>
    </xf>
    <xf numFmtId="0" fontId="39" fillId="0" borderId="19" xfId="0" applyFont="1" applyBorder="1" applyAlignment="1">
      <alignment horizontal="left" wrapText="1"/>
    </xf>
    <xf numFmtId="1" fontId="39" fillId="0" borderId="6" xfId="0" applyNumberFormat="1" applyFont="1" applyFill="1" applyBorder="1" applyAlignment="1">
      <alignment horizontal="left"/>
    </xf>
    <xf numFmtId="0" fontId="39" fillId="3" borderId="17" xfId="0" applyFont="1" applyFill="1" applyBorder="1" applyAlignment="1">
      <alignment horizontal="center"/>
    </xf>
    <xf numFmtId="0" fontId="39" fillId="3" borderId="19" xfId="0" applyFont="1" applyFill="1" applyBorder="1" applyAlignment="1">
      <alignment horizontal="center"/>
    </xf>
    <xf numFmtId="0" fontId="39" fillId="3" borderId="20" xfId="0" applyFont="1" applyFill="1" applyBorder="1" applyAlignment="1">
      <alignment horizontal="center"/>
    </xf>
    <xf numFmtId="0" fontId="7" fillId="0" borderId="8" xfId="0" applyFont="1" applyBorder="1" applyAlignment="1" applyProtection="1">
      <alignment horizontal="left"/>
      <protection locked="0"/>
    </xf>
    <xf numFmtId="0" fontId="7" fillId="0" borderId="0" xfId="0" applyFont="1" applyBorder="1" applyAlignment="1" applyProtection="1">
      <alignment horizontal="left"/>
      <protection locked="0"/>
    </xf>
    <xf numFmtId="4" fontId="39" fillId="0" borderId="8" xfId="0" applyNumberFormat="1" applyFont="1" applyBorder="1" applyAlignment="1" applyProtection="1">
      <alignment horizontal="center" wrapText="1"/>
      <protection locked="0"/>
    </xf>
    <xf numFmtId="4" fontId="39" fillId="0" borderId="9" xfId="0" applyNumberFormat="1" applyFont="1" applyBorder="1" applyAlignment="1" applyProtection="1">
      <alignment horizontal="center" wrapText="1"/>
      <protection locked="0"/>
    </xf>
    <xf numFmtId="4" fontId="39" fillId="0" borderId="12" xfId="0" applyNumberFormat="1" applyFont="1" applyBorder="1" applyAlignment="1" applyProtection="1">
      <alignment horizontal="center" wrapText="1"/>
      <protection locked="0"/>
    </xf>
    <xf numFmtId="4" fontId="39" fillId="0" borderId="14" xfId="0" applyNumberFormat="1" applyFont="1" applyBorder="1" applyAlignment="1" applyProtection="1">
      <alignment horizontal="center" wrapText="1"/>
      <protection locked="0"/>
    </xf>
    <xf numFmtId="4" fontId="7" fillId="0" borderId="17" xfId="0" applyNumberFormat="1" applyFont="1" applyBorder="1" applyAlignment="1" applyProtection="1">
      <alignment horizontal="center" wrapText="1"/>
      <protection locked="0"/>
    </xf>
    <xf numFmtId="4" fontId="7" fillId="0" borderId="20" xfId="0" applyNumberFormat="1" applyFont="1" applyBorder="1" applyAlignment="1" applyProtection="1">
      <alignment horizontal="center" wrapText="1"/>
      <protection locked="0"/>
    </xf>
    <xf numFmtId="0" fontId="7" fillId="0" borderId="35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7" fillId="31" borderId="12" xfId="0" applyNumberFormat="1" applyFont="1" applyFill="1" applyBorder="1" applyAlignment="1" applyProtection="1">
      <alignment horizontal="center" vertical="center" wrapText="1" readingOrder="1"/>
    </xf>
    <xf numFmtId="0" fontId="7" fillId="31" borderId="13" xfId="0" applyNumberFormat="1" applyFont="1" applyFill="1" applyBorder="1" applyAlignment="1" applyProtection="1">
      <alignment horizontal="center" vertical="center" wrapText="1" readingOrder="1"/>
    </xf>
    <xf numFmtId="0" fontId="7" fillId="31" borderId="14" xfId="0" applyNumberFormat="1" applyFont="1" applyFill="1" applyBorder="1" applyAlignment="1" applyProtection="1">
      <alignment horizontal="center" vertical="center" wrapText="1" readingOrder="1"/>
    </xf>
    <xf numFmtId="0" fontId="44" fillId="30" borderId="6" xfId="0" applyFont="1" applyFill="1" applyBorder="1" applyAlignment="1">
      <alignment horizontal="center" vertical="center" wrapText="1"/>
    </xf>
    <xf numFmtId="0" fontId="40" fillId="5" borderId="5" xfId="0" applyFont="1" applyFill="1" applyBorder="1" applyAlignment="1">
      <alignment horizontal="center" vertical="center" wrapText="1"/>
    </xf>
    <xf numFmtId="0" fontId="40" fillId="5" borderId="40" xfId="0" applyFont="1" applyFill="1" applyBorder="1" applyAlignment="1">
      <alignment horizontal="center" vertical="center" wrapText="1"/>
    </xf>
    <xf numFmtId="0" fontId="40" fillId="5" borderId="13" xfId="0" applyFont="1" applyFill="1" applyBorder="1" applyAlignment="1">
      <alignment horizontal="center" vertical="center" wrapText="1"/>
    </xf>
    <xf numFmtId="0" fontId="40" fillId="5" borderId="14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42" fillId="0" borderId="8" xfId="0" applyFont="1" applyBorder="1" applyAlignment="1">
      <alignment vertical="center" wrapText="1"/>
    </xf>
    <xf numFmtId="0" fontId="39" fillId="32" borderId="8" xfId="0" applyFont="1" applyFill="1" applyBorder="1" applyAlignment="1">
      <alignment horizontal="left" vertical="center" wrapText="1"/>
    </xf>
    <xf numFmtId="0" fontId="39" fillId="32" borderId="0" xfId="0" applyFont="1" applyFill="1" applyBorder="1" applyAlignment="1">
      <alignment horizontal="left" vertical="center" wrapText="1"/>
    </xf>
    <xf numFmtId="0" fontId="39" fillId="32" borderId="9" xfId="0" applyFont="1" applyFill="1" applyBorder="1" applyAlignment="1">
      <alignment horizontal="left" vertical="center" wrapText="1"/>
    </xf>
  </cellXfs>
  <cellStyles count="49820">
    <cellStyle name="20% - Accent1" xfId="2"/>
    <cellStyle name="20% - Accent1 2" xfId="3"/>
    <cellStyle name="20% - Accent1 3" xfId="4"/>
    <cellStyle name="20% - Accent1 4" xfId="5"/>
    <cellStyle name="20% - Accent2" xfId="6"/>
    <cellStyle name="20% - Accent2 2" xfId="7"/>
    <cellStyle name="20% - Accent2 3" xfId="8"/>
    <cellStyle name="20% - Accent2 4" xfId="9"/>
    <cellStyle name="20% - Accent3" xfId="10"/>
    <cellStyle name="20% - Accent3 2" xfId="11"/>
    <cellStyle name="20% - Accent3 3" xfId="12"/>
    <cellStyle name="20% - Accent3 4" xfId="13"/>
    <cellStyle name="20% - Accent4" xfId="14"/>
    <cellStyle name="20% - Accent4 2" xfId="15"/>
    <cellStyle name="20% - Accent4 3" xfId="16"/>
    <cellStyle name="20% - Accent4 4" xfId="17"/>
    <cellStyle name="20% - Accent5" xfId="18"/>
    <cellStyle name="20% - Accent5 2" xfId="19"/>
    <cellStyle name="20% - Accent5 3" xfId="20"/>
    <cellStyle name="20% - Accent5 4" xfId="21"/>
    <cellStyle name="20% - Accent6" xfId="22"/>
    <cellStyle name="20% - Accent6 2" xfId="23"/>
    <cellStyle name="20% - Accent6 3" xfId="24"/>
    <cellStyle name="20% - Accent6 4" xfId="25"/>
    <cellStyle name="40% - Accent1" xfId="26"/>
    <cellStyle name="40% - Accent1 2" xfId="27"/>
    <cellStyle name="40% - Accent1 3" xfId="28"/>
    <cellStyle name="40% - Accent1 4" xfId="29"/>
    <cellStyle name="40% - Accent2" xfId="30"/>
    <cellStyle name="40% - Accent2 2" xfId="31"/>
    <cellStyle name="40% - Accent2 3" xfId="32"/>
    <cellStyle name="40% - Accent2 4" xfId="33"/>
    <cellStyle name="40% - Accent3" xfId="34"/>
    <cellStyle name="40% - Accent3 2" xfId="35"/>
    <cellStyle name="40% - Accent3 3" xfId="36"/>
    <cellStyle name="40% - Accent3 4" xfId="37"/>
    <cellStyle name="40% - Accent4" xfId="38"/>
    <cellStyle name="40% - Accent4 2" xfId="39"/>
    <cellStyle name="40% - Accent4 3" xfId="40"/>
    <cellStyle name="40% - Accent4 4" xfId="41"/>
    <cellStyle name="40% - Accent5" xfId="42"/>
    <cellStyle name="40% - Accent5 2" xfId="43"/>
    <cellStyle name="40% - Accent5 3" xfId="44"/>
    <cellStyle name="40% - Accent5 4" xfId="45"/>
    <cellStyle name="40% - Accent6" xfId="46"/>
    <cellStyle name="40% - Accent6 2" xfId="47"/>
    <cellStyle name="40% - Accent6 3" xfId="48"/>
    <cellStyle name="40% - Accent6 4" xfId="49"/>
    <cellStyle name="60% - Accent1" xfId="50"/>
    <cellStyle name="60% - Accent2" xfId="51"/>
    <cellStyle name="60% - Accent3" xfId="52"/>
    <cellStyle name="60% - Accent4" xfId="53"/>
    <cellStyle name="60% - Accent5" xfId="54"/>
    <cellStyle name="60% - Accent6" xfId="55"/>
    <cellStyle name="Accent1" xfId="56"/>
    <cellStyle name="Accent2" xfId="57"/>
    <cellStyle name="Accent3" xfId="58"/>
    <cellStyle name="Accent4" xfId="59"/>
    <cellStyle name="Accent5" xfId="60"/>
    <cellStyle name="Accent6" xfId="61"/>
    <cellStyle name="Bad" xfId="62"/>
    <cellStyle name="Calculation" xfId="63"/>
    <cellStyle name="Calculation 2" xfId="64"/>
    <cellStyle name="Calculation 2 2" xfId="65"/>
    <cellStyle name="Calculation 2 2 2" xfId="66"/>
    <cellStyle name="Calculation 2 2 2 2" xfId="67"/>
    <cellStyle name="Calculation 2 2 2 3" xfId="68"/>
    <cellStyle name="Calculation 2 2 3" xfId="69"/>
    <cellStyle name="Calculation 2 2 4" xfId="70"/>
    <cellStyle name="Calculation 2 3" xfId="71"/>
    <cellStyle name="Calculation 2 3 2" xfId="72"/>
    <cellStyle name="Calculation 2 3 3" xfId="73"/>
    <cellStyle name="Calculation 2 4" xfId="74"/>
    <cellStyle name="Calculation 2 5" xfId="75"/>
    <cellStyle name="Calculation 3" xfId="76"/>
    <cellStyle name="Calculation 3 2" xfId="77"/>
    <cellStyle name="Calculation 3 2 2" xfId="78"/>
    <cellStyle name="Calculation 3 2 2 2" xfId="79"/>
    <cellStyle name="Calculation 3 2 2 3" xfId="80"/>
    <cellStyle name="Calculation 3 2 3" xfId="81"/>
    <cellStyle name="Calculation 3 2 4" xfId="82"/>
    <cellStyle name="Calculation 3 3" xfId="83"/>
    <cellStyle name="Calculation 3 3 2" xfId="84"/>
    <cellStyle name="Calculation 3 3 3" xfId="85"/>
    <cellStyle name="Calculation 3 4" xfId="86"/>
    <cellStyle name="Calculation 3 5" xfId="87"/>
    <cellStyle name="Calculation 4" xfId="88"/>
    <cellStyle name="Calculation 4 2" xfId="89"/>
    <cellStyle name="Calculation 4 2 2" xfId="90"/>
    <cellStyle name="Calculation 4 2 3" xfId="91"/>
    <cellStyle name="Calculation 4 3" xfId="92"/>
    <cellStyle name="Calculation 4 4" xfId="93"/>
    <cellStyle name="Calculation 5" xfId="94"/>
    <cellStyle name="Calculation 5 2" xfId="95"/>
    <cellStyle name="Calculation 5 3" xfId="96"/>
    <cellStyle name="Calculation 6" xfId="97"/>
    <cellStyle name="Calculation 7" xfId="98"/>
    <cellStyle name="Check Cell" xfId="99"/>
    <cellStyle name="Euro" xfId="100"/>
    <cellStyle name="Euro 2" xfId="101"/>
    <cellStyle name="Euro 3" xfId="102"/>
    <cellStyle name="Euro 3 2" xfId="103"/>
    <cellStyle name="Euro 3 3" xfId="104"/>
    <cellStyle name="Euro 3 4" xfId="105"/>
    <cellStyle name="Euro 4" xfId="106"/>
    <cellStyle name="Euro 5" xfId="107"/>
    <cellStyle name="Euro 6" xfId="108"/>
    <cellStyle name="Explanatory Text" xfId="109"/>
    <cellStyle name="Good" xfId="110"/>
    <cellStyle name="Heading 1" xfId="111"/>
    <cellStyle name="Heading 2" xfId="112"/>
    <cellStyle name="Heading 3" xfId="113"/>
    <cellStyle name="Heading 4" xfId="114"/>
    <cellStyle name="Hipervínculo 2" xfId="115"/>
    <cellStyle name="Input" xfId="116"/>
    <cellStyle name="Input 2" xfId="117"/>
    <cellStyle name="Input 2 2" xfId="118"/>
    <cellStyle name="Input 2 2 2" xfId="119"/>
    <cellStyle name="Input 2 2 2 2" xfId="120"/>
    <cellStyle name="Input 2 2 2 3" xfId="121"/>
    <cellStyle name="Input 2 2 3" xfId="122"/>
    <cellStyle name="Input 2 2 4" xfId="123"/>
    <cellStyle name="Input 2 3" xfId="124"/>
    <cellStyle name="Input 2 3 2" xfId="125"/>
    <cellStyle name="Input 2 3 3" xfId="126"/>
    <cellStyle name="Input 2 4" xfId="127"/>
    <cellStyle name="Input 2 5" xfId="128"/>
    <cellStyle name="Input 3" xfId="129"/>
    <cellStyle name="Input 3 2" xfId="130"/>
    <cellStyle name="Input 3 2 2" xfId="131"/>
    <cellStyle name="Input 3 2 2 2" xfId="132"/>
    <cellStyle name="Input 3 2 2 3" xfId="133"/>
    <cellStyle name="Input 3 2 3" xfId="134"/>
    <cellStyle name="Input 3 2 4" xfId="135"/>
    <cellStyle name="Input 3 3" xfId="136"/>
    <cellStyle name="Input 3 3 2" xfId="137"/>
    <cellStyle name="Input 3 3 3" xfId="138"/>
    <cellStyle name="Input 3 4" xfId="139"/>
    <cellStyle name="Input 3 5" xfId="140"/>
    <cellStyle name="Input 4" xfId="141"/>
    <cellStyle name="Input 4 2" xfId="142"/>
    <cellStyle name="Input 4 2 2" xfId="143"/>
    <cellStyle name="Input 4 2 3" xfId="144"/>
    <cellStyle name="Input 4 3" xfId="145"/>
    <cellStyle name="Input 4 4" xfId="146"/>
    <cellStyle name="Input 5" xfId="147"/>
    <cellStyle name="Input 5 2" xfId="148"/>
    <cellStyle name="Input 5 3" xfId="149"/>
    <cellStyle name="Input 6" xfId="150"/>
    <cellStyle name="Input 7" xfId="151"/>
    <cellStyle name="Linked Cell" xfId="152"/>
    <cellStyle name="Millares" xfId="1" builtinId="3"/>
    <cellStyle name="Millares 10" xfId="153"/>
    <cellStyle name="Millares 10 2" xfId="154"/>
    <cellStyle name="Millares 10 2 2" xfId="155"/>
    <cellStyle name="Millares 10 3" xfId="156"/>
    <cellStyle name="Millares 11" xfId="157"/>
    <cellStyle name="Millares 11 2" xfId="158"/>
    <cellStyle name="Millares 11 2 2" xfId="159"/>
    <cellStyle name="Millares 11 3" xfId="160"/>
    <cellStyle name="Millares 12" xfId="161"/>
    <cellStyle name="Millares 13" xfId="162"/>
    <cellStyle name="Millares 14" xfId="163"/>
    <cellStyle name="Millares 14 2" xfId="164"/>
    <cellStyle name="Millares 15" xfId="165"/>
    <cellStyle name="Millares 15 2" xfId="166"/>
    <cellStyle name="Millares 16" xfId="167"/>
    <cellStyle name="Millares 16 2" xfId="168"/>
    <cellStyle name="Millares 16 2 2" xfId="169"/>
    <cellStyle name="Millares 16 3" xfId="170"/>
    <cellStyle name="Millares 16 3 2" xfId="171"/>
    <cellStyle name="Millares 16 4" xfId="172"/>
    <cellStyle name="Millares 17" xfId="173"/>
    <cellStyle name="Millares 17 2" xfId="174"/>
    <cellStyle name="Millares 18" xfId="175"/>
    <cellStyle name="Millares 18 2" xfId="176"/>
    <cellStyle name="Millares 18 2 2" xfId="177"/>
    <cellStyle name="Millares 18 3" xfId="178"/>
    <cellStyle name="Millares 19" xfId="179"/>
    <cellStyle name="Millares 19 2" xfId="180"/>
    <cellStyle name="Millares 2" xfId="181"/>
    <cellStyle name="Millares 2 10" xfId="182"/>
    <cellStyle name="Millares 2 10 2" xfId="183"/>
    <cellStyle name="Millares 2 10 2 2" xfId="184"/>
    <cellStyle name="Millares 2 10 2 2 2" xfId="185"/>
    <cellStyle name="Millares 2 10 2 2 2 2" xfId="186"/>
    <cellStyle name="Millares 2 10 2 2 2 2 2" xfId="187"/>
    <cellStyle name="Millares 2 10 2 2 2 3" xfId="188"/>
    <cellStyle name="Millares 2 10 2 2 3" xfId="189"/>
    <cellStyle name="Millares 2 10 2 2 3 2" xfId="190"/>
    <cellStyle name="Millares 2 10 2 2 4" xfId="191"/>
    <cellStyle name="Millares 2 10 2 3" xfId="192"/>
    <cellStyle name="Millares 2 10 2 3 2" xfId="193"/>
    <cellStyle name="Millares 2 10 2 3 2 2" xfId="194"/>
    <cellStyle name="Millares 2 10 2 3 3" xfId="195"/>
    <cellStyle name="Millares 2 10 2 4" xfId="196"/>
    <cellStyle name="Millares 2 10 2 4 2" xfId="197"/>
    <cellStyle name="Millares 2 10 2 5" xfId="198"/>
    <cellStyle name="Millares 2 10 3" xfId="199"/>
    <cellStyle name="Millares 2 10 3 2" xfId="200"/>
    <cellStyle name="Millares 2 10 3 2 2" xfId="201"/>
    <cellStyle name="Millares 2 10 3 2 2 2" xfId="202"/>
    <cellStyle name="Millares 2 10 3 2 2 2 2" xfId="203"/>
    <cellStyle name="Millares 2 10 3 2 2 3" xfId="204"/>
    <cellStyle name="Millares 2 10 3 2 3" xfId="205"/>
    <cellStyle name="Millares 2 10 3 2 3 2" xfId="206"/>
    <cellStyle name="Millares 2 10 3 2 4" xfId="207"/>
    <cellStyle name="Millares 2 10 3 3" xfId="208"/>
    <cellStyle name="Millares 2 10 3 3 2" xfId="209"/>
    <cellStyle name="Millares 2 10 3 3 2 2" xfId="210"/>
    <cellStyle name="Millares 2 10 3 3 3" xfId="211"/>
    <cellStyle name="Millares 2 10 3 4" xfId="212"/>
    <cellStyle name="Millares 2 10 3 4 2" xfId="213"/>
    <cellStyle name="Millares 2 10 3 5" xfId="214"/>
    <cellStyle name="Millares 2 10 4" xfId="215"/>
    <cellStyle name="Millares 2 10 4 2" xfId="216"/>
    <cellStyle name="Millares 2 10 4 2 2" xfId="217"/>
    <cellStyle name="Millares 2 10 4 2 2 2" xfId="218"/>
    <cellStyle name="Millares 2 10 4 2 3" xfId="219"/>
    <cellStyle name="Millares 2 10 4 3" xfId="220"/>
    <cellStyle name="Millares 2 10 4 3 2" xfId="221"/>
    <cellStyle name="Millares 2 10 4 4" xfId="222"/>
    <cellStyle name="Millares 2 10 5" xfId="223"/>
    <cellStyle name="Millares 2 10 5 2" xfId="224"/>
    <cellStyle name="Millares 2 10 5 2 2" xfId="225"/>
    <cellStyle name="Millares 2 10 5 3" xfId="226"/>
    <cellStyle name="Millares 2 10 6" xfId="227"/>
    <cellStyle name="Millares 2 10 6 2" xfId="228"/>
    <cellStyle name="Millares 2 10 7" xfId="229"/>
    <cellStyle name="Millares 2 11" xfId="230"/>
    <cellStyle name="Millares 2 11 2" xfId="231"/>
    <cellStyle name="Millares 2 11 2 2" xfId="232"/>
    <cellStyle name="Millares 2 11 2 2 2" xfId="233"/>
    <cellStyle name="Millares 2 11 2 2 2 2" xfId="234"/>
    <cellStyle name="Millares 2 11 2 2 2 2 2" xfId="235"/>
    <cellStyle name="Millares 2 11 2 2 2 3" xfId="236"/>
    <cellStyle name="Millares 2 11 2 2 3" xfId="237"/>
    <cellStyle name="Millares 2 11 2 2 3 2" xfId="238"/>
    <cellStyle name="Millares 2 11 2 2 4" xfId="239"/>
    <cellStyle name="Millares 2 11 2 3" xfId="240"/>
    <cellStyle name="Millares 2 11 2 3 2" xfId="241"/>
    <cellStyle name="Millares 2 11 2 3 2 2" xfId="242"/>
    <cellStyle name="Millares 2 11 2 3 3" xfId="243"/>
    <cellStyle name="Millares 2 11 2 4" xfId="244"/>
    <cellStyle name="Millares 2 11 2 4 2" xfId="245"/>
    <cellStyle name="Millares 2 11 2 5" xfId="246"/>
    <cellStyle name="Millares 2 11 3" xfId="247"/>
    <cellStyle name="Millares 2 11 3 2" xfId="248"/>
    <cellStyle name="Millares 2 11 3 2 2" xfId="249"/>
    <cellStyle name="Millares 2 11 3 2 2 2" xfId="250"/>
    <cellStyle name="Millares 2 11 3 2 2 2 2" xfId="251"/>
    <cellStyle name="Millares 2 11 3 2 2 3" xfId="252"/>
    <cellStyle name="Millares 2 11 3 2 3" xfId="253"/>
    <cellStyle name="Millares 2 11 3 2 3 2" xfId="254"/>
    <cellStyle name="Millares 2 11 3 2 4" xfId="255"/>
    <cellStyle name="Millares 2 11 3 3" xfId="256"/>
    <cellStyle name="Millares 2 11 3 3 2" xfId="257"/>
    <cellStyle name="Millares 2 11 3 3 2 2" xfId="258"/>
    <cellStyle name="Millares 2 11 3 3 3" xfId="259"/>
    <cellStyle name="Millares 2 11 3 4" xfId="260"/>
    <cellStyle name="Millares 2 11 3 4 2" xfId="261"/>
    <cellStyle name="Millares 2 11 3 5" xfId="262"/>
    <cellStyle name="Millares 2 11 4" xfId="263"/>
    <cellStyle name="Millares 2 11 4 2" xfId="264"/>
    <cellStyle name="Millares 2 11 4 2 2" xfId="265"/>
    <cellStyle name="Millares 2 11 4 2 2 2" xfId="266"/>
    <cellStyle name="Millares 2 11 4 2 3" xfId="267"/>
    <cellStyle name="Millares 2 11 4 3" xfId="268"/>
    <cellStyle name="Millares 2 11 4 3 2" xfId="269"/>
    <cellStyle name="Millares 2 11 4 4" xfId="270"/>
    <cellStyle name="Millares 2 11 5" xfId="271"/>
    <cellStyle name="Millares 2 11 5 2" xfId="272"/>
    <cellStyle name="Millares 2 11 5 2 2" xfId="273"/>
    <cellStyle name="Millares 2 11 5 3" xfId="274"/>
    <cellStyle name="Millares 2 11 6" xfId="275"/>
    <cellStyle name="Millares 2 11 6 2" xfId="276"/>
    <cellStyle name="Millares 2 11 7" xfId="277"/>
    <cellStyle name="Millares 2 12" xfId="278"/>
    <cellStyle name="Millares 2 13" xfId="279"/>
    <cellStyle name="Millares 2 13 2" xfId="280"/>
    <cellStyle name="Millares 2 13 2 2" xfId="281"/>
    <cellStyle name="Millares 2 13 2 2 2" xfId="282"/>
    <cellStyle name="Millares 2 13 2 2 2 2" xfId="283"/>
    <cellStyle name="Millares 2 13 2 2 2 2 2" xfId="284"/>
    <cellStyle name="Millares 2 13 2 2 2 3" xfId="285"/>
    <cellStyle name="Millares 2 13 2 2 3" xfId="286"/>
    <cellStyle name="Millares 2 13 2 2 3 2" xfId="287"/>
    <cellStyle name="Millares 2 13 2 2 4" xfId="288"/>
    <cellStyle name="Millares 2 13 2 3" xfId="289"/>
    <cellStyle name="Millares 2 13 2 3 2" xfId="290"/>
    <cellStyle name="Millares 2 13 2 3 2 2" xfId="291"/>
    <cellStyle name="Millares 2 13 2 3 3" xfId="292"/>
    <cellStyle name="Millares 2 13 2 4" xfId="293"/>
    <cellStyle name="Millares 2 13 2 4 2" xfId="294"/>
    <cellStyle name="Millares 2 13 2 5" xfId="295"/>
    <cellStyle name="Millares 2 13 3" xfId="296"/>
    <cellStyle name="Millares 2 13 3 2" xfId="297"/>
    <cellStyle name="Millares 2 13 3 2 2" xfId="298"/>
    <cellStyle name="Millares 2 13 3 2 2 2" xfId="299"/>
    <cellStyle name="Millares 2 13 3 2 3" xfId="300"/>
    <cellStyle name="Millares 2 13 3 3" xfId="301"/>
    <cellStyle name="Millares 2 13 3 3 2" xfId="302"/>
    <cellStyle name="Millares 2 13 3 4" xfId="303"/>
    <cellStyle name="Millares 2 13 4" xfId="304"/>
    <cellStyle name="Millares 2 13 4 2" xfId="305"/>
    <cellStyle name="Millares 2 13 4 2 2" xfId="306"/>
    <cellStyle name="Millares 2 13 4 3" xfId="307"/>
    <cellStyle name="Millares 2 13 5" xfId="308"/>
    <cellStyle name="Millares 2 13 5 2" xfId="309"/>
    <cellStyle name="Millares 2 13 6" xfId="310"/>
    <cellStyle name="Millares 2 14" xfId="311"/>
    <cellStyle name="Millares 2 14 2" xfId="312"/>
    <cellStyle name="Millares 2 14 2 2" xfId="313"/>
    <cellStyle name="Millares 2 14 2 2 2" xfId="314"/>
    <cellStyle name="Millares 2 14 2 2 2 2" xfId="315"/>
    <cellStyle name="Millares 2 14 2 2 3" xfId="316"/>
    <cellStyle name="Millares 2 14 2 3" xfId="317"/>
    <cellStyle name="Millares 2 14 2 3 2" xfId="318"/>
    <cellStyle name="Millares 2 14 2 4" xfId="319"/>
    <cellStyle name="Millares 2 14 3" xfId="320"/>
    <cellStyle name="Millares 2 14 3 2" xfId="321"/>
    <cellStyle name="Millares 2 14 3 2 2" xfId="322"/>
    <cellStyle name="Millares 2 14 3 3" xfId="323"/>
    <cellStyle name="Millares 2 14 4" xfId="324"/>
    <cellStyle name="Millares 2 14 4 2" xfId="325"/>
    <cellStyle name="Millares 2 14 5" xfId="326"/>
    <cellStyle name="Millares 2 15" xfId="327"/>
    <cellStyle name="Millares 2 15 2" xfId="328"/>
    <cellStyle name="Millares 2 15 2 2" xfId="329"/>
    <cellStyle name="Millares 2 15 2 2 2" xfId="330"/>
    <cellStyle name="Millares 2 15 2 2 2 2" xfId="331"/>
    <cellStyle name="Millares 2 15 2 2 3" xfId="332"/>
    <cellStyle name="Millares 2 15 2 3" xfId="333"/>
    <cellStyle name="Millares 2 15 2 3 2" xfId="334"/>
    <cellStyle name="Millares 2 15 2 4" xfId="335"/>
    <cellStyle name="Millares 2 15 3" xfId="336"/>
    <cellStyle name="Millares 2 15 3 2" xfId="337"/>
    <cellStyle name="Millares 2 15 3 2 2" xfId="338"/>
    <cellStyle name="Millares 2 15 3 3" xfId="339"/>
    <cellStyle name="Millares 2 15 4" xfId="340"/>
    <cellStyle name="Millares 2 15 4 2" xfId="341"/>
    <cellStyle name="Millares 2 15 5" xfId="342"/>
    <cellStyle name="Millares 2 16" xfId="343"/>
    <cellStyle name="Millares 2 16 2" xfId="344"/>
    <cellStyle name="Millares 2 16 2 2" xfId="345"/>
    <cellStyle name="Millares 2 16 2 2 2" xfId="346"/>
    <cellStyle name="Millares 2 16 2 3" xfId="347"/>
    <cellStyle name="Millares 2 16 3" xfId="348"/>
    <cellStyle name="Millares 2 16 3 2" xfId="349"/>
    <cellStyle name="Millares 2 16 4" xfId="350"/>
    <cellStyle name="Millares 2 17" xfId="351"/>
    <cellStyle name="Millares 2 17 2" xfId="352"/>
    <cellStyle name="Millares 2 17 2 2" xfId="353"/>
    <cellStyle name="Millares 2 17 3" xfId="354"/>
    <cellStyle name="Millares 2 18" xfId="355"/>
    <cellStyle name="Millares 2 18 2" xfId="356"/>
    <cellStyle name="Millares 2 19" xfId="357"/>
    <cellStyle name="Millares 2 19 2" xfId="358"/>
    <cellStyle name="Millares 2 2" xfId="359"/>
    <cellStyle name="Millares 2 2 2" xfId="360"/>
    <cellStyle name="Millares 2 2 2 2" xfId="361"/>
    <cellStyle name="Millares 2 2 3" xfId="362"/>
    <cellStyle name="Millares 2 2 3 2" xfId="363"/>
    <cellStyle name="Millares 2 2 4" xfId="364"/>
    <cellStyle name="Millares 2 2 5" xfId="365"/>
    <cellStyle name="Millares 2 20" xfId="366"/>
    <cellStyle name="Millares 2 20 2" xfId="367"/>
    <cellStyle name="Millares 2 3" xfId="368"/>
    <cellStyle name="Millares 2 3 10" xfId="369"/>
    <cellStyle name="Millares 2 3 10 2" xfId="370"/>
    <cellStyle name="Millares 2 3 10 2 2" xfId="371"/>
    <cellStyle name="Millares 2 3 10 2 2 2" xfId="372"/>
    <cellStyle name="Millares 2 3 10 2 2 2 2" xfId="373"/>
    <cellStyle name="Millares 2 3 10 2 2 3" xfId="374"/>
    <cellStyle name="Millares 2 3 10 2 3" xfId="375"/>
    <cellStyle name="Millares 2 3 10 2 3 2" xfId="376"/>
    <cellStyle name="Millares 2 3 10 2 4" xfId="377"/>
    <cellStyle name="Millares 2 3 10 3" xfId="378"/>
    <cellStyle name="Millares 2 3 10 3 2" xfId="379"/>
    <cellStyle name="Millares 2 3 10 3 2 2" xfId="380"/>
    <cellStyle name="Millares 2 3 10 3 3" xfId="381"/>
    <cellStyle name="Millares 2 3 10 4" xfId="382"/>
    <cellStyle name="Millares 2 3 10 4 2" xfId="383"/>
    <cellStyle name="Millares 2 3 10 5" xfId="384"/>
    <cellStyle name="Millares 2 3 11" xfId="385"/>
    <cellStyle name="Millares 2 3 11 2" xfId="386"/>
    <cellStyle name="Millares 2 3 11 2 2" xfId="387"/>
    <cellStyle name="Millares 2 3 11 2 2 2" xfId="388"/>
    <cellStyle name="Millares 2 3 11 2 2 2 2" xfId="389"/>
    <cellStyle name="Millares 2 3 11 2 2 3" xfId="390"/>
    <cellStyle name="Millares 2 3 11 2 3" xfId="391"/>
    <cellStyle name="Millares 2 3 11 2 3 2" xfId="392"/>
    <cellStyle name="Millares 2 3 11 2 4" xfId="393"/>
    <cellStyle name="Millares 2 3 11 3" xfId="394"/>
    <cellStyle name="Millares 2 3 11 3 2" xfId="395"/>
    <cellStyle name="Millares 2 3 11 3 2 2" xfId="396"/>
    <cellStyle name="Millares 2 3 11 3 3" xfId="397"/>
    <cellStyle name="Millares 2 3 11 4" xfId="398"/>
    <cellStyle name="Millares 2 3 11 4 2" xfId="399"/>
    <cellStyle name="Millares 2 3 11 5" xfId="400"/>
    <cellStyle name="Millares 2 3 12" xfId="401"/>
    <cellStyle name="Millares 2 3 12 2" xfId="402"/>
    <cellStyle name="Millares 2 3 12 2 2" xfId="403"/>
    <cellStyle name="Millares 2 3 12 2 2 2" xfId="404"/>
    <cellStyle name="Millares 2 3 12 2 3" xfId="405"/>
    <cellStyle name="Millares 2 3 12 3" xfId="406"/>
    <cellStyle name="Millares 2 3 12 3 2" xfId="407"/>
    <cellStyle name="Millares 2 3 12 4" xfId="408"/>
    <cellStyle name="Millares 2 3 13" xfId="409"/>
    <cellStyle name="Millares 2 3 13 2" xfId="410"/>
    <cellStyle name="Millares 2 3 13 2 2" xfId="411"/>
    <cellStyle name="Millares 2 3 13 3" xfId="412"/>
    <cellStyle name="Millares 2 3 14" xfId="413"/>
    <cellStyle name="Millares 2 3 15" xfId="414"/>
    <cellStyle name="Millares 2 3 15 2" xfId="415"/>
    <cellStyle name="Millares 2 3 16" xfId="416"/>
    <cellStyle name="Millares 2 3 2" xfId="417"/>
    <cellStyle name="Millares 2 3 2 10" xfId="418"/>
    <cellStyle name="Millares 2 3 2 10 2" xfId="419"/>
    <cellStyle name="Millares 2 3 2 10 2 2" xfId="420"/>
    <cellStyle name="Millares 2 3 2 10 2 2 2" xfId="421"/>
    <cellStyle name="Millares 2 3 2 10 2 2 2 2" xfId="422"/>
    <cellStyle name="Millares 2 3 2 10 2 2 3" xfId="423"/>
    <cellStyle name="Millares 2 3 2 10 2 3" xfId="424"/>
    <cellStyle name="Millares 2 3 2 10 2 3 2" xfId="425"/>
    <cellStyle name="Millares 2 3 2 10 2 4" xfId="426"/>
    <cellStyle name="Millares 2 3 2 10 3" xfId="427"/>
    <cellStyle name="Millares 2 3 2 10 3 2" xfId="428"/>
    <cellStyle name="Millares 2 3 2 10 3 2 2" xfId="429"/>
    <cellStyle name="Millares 2 3 2 10 3 3" xfId="430"/>
    <cellStyle name="Millares 2 3 2 10 4" xfId="431"/>
    <cellStyle name="Millares 2 3 2 10 4 2" xfId="432"/>
    <cellStyle name="Millares 2 3 2 10 5" xfId="433"/>
    <cellStyle name="Millares 2 3 2 11" xfId="434"/>
    <cellStyle name="Millares 2 3 2 11 2" xfId="435"/>
    <cellStyle name="Millares 2 3 2 11 2 2" xfId="436"/>
    <cellStyle name="Millares 2 3 2 11 2 2 2" xfId="437"/>
    <cellStyle name="Millares 2 3 2 11 2 3" xfId="438"/>
    <cellStyle name="Millares 2 3 2 11 3" xfId="439"/>
    <cellStyle name="Millares 2 3 2 11 3 2" xfId="440"/>
    <cellStyle name="Millares 2 3 2 11 4" xfId="441"/>
    <cellStyle name="Millares 2 3 2 12" xfId="442"/>
    <cellStyle name="Millares 2 3 2 12 2" xfId="443"/>
    <cellStyle name="Millares 2 3 2 12 2 2" xfId="444"/>
    <cellStyle name="Millares 2 3 2 12 3" xfId="445"/>
    <cellStyle name="Millares 2 3 2 13" xfId="446"/>
    <cellStyle name="Millares 2 3 2 13 2" xfId="447"/>
    <cellStyle name="Millares 2 3 2 14" xfId="448"/>
    <cellStyle name="Millares 2 3 2 2" xfId="449"/>
    <cellStyle name="Millares 2 3 2 2 10" xfId="450"/>
    <cellStyle name="Millares 2 3 2 2 10 2" xfId="451"/>
    <cellStyle name="Millares 2 3 2 2 10 2 2" xfId="452"/>
    <cellStyle name="Millares 2 3 2 2 10 2 2 2" xfId="453"/>
    <cellStyle name="Millares 2 3 2 2 10 2 3" xfId="454"/>
    <cellStyle name="Millares 2 3 2 2 10 3" xfId="455"/>
    <cellStyle name="Millares 2 3 2 2 10 3 2" xfId="456"/>
    <cellStyle name="Millares 2 3 2 2 10 4" xfId="457"/>
    <cellStyle name="Millares 2 3 2 2 11" xfId="458"/>
    <cellStyle name="Millares 2 3 2 2 11 2" xfId="459"/>
    <cellStyle name="Millares 2 3 2 2 11 2 2" xfId="460"/>
    <cellStyle name="Millares 2 3 2 2 11 3" xfId="461"/>
    <cellStyle name="Millares 2 3 2 2 12" xfId="462"/>
    <cellStyle name="Millares 2 3 2 2 12 2" xfId="463"/>
    <cellStyle name="Millares 2 3 2 2 13" xfId="464"/>
    <cellStyle name="Millares 2 3 2 2 2" xfId="465"/>
    <cellStyle name="Millares 2 3 2 2 2 10" xfId="466"/>
    <cellStyle name="Millares 2 3 2 2 2 10 2" xfId="467"/>
    <cellStyle name="Millares 2 3 2 2 2 11" xfId="468"/>
    <cellStyle name="Millares 2 3 2 2 2 2" xfId="469"/>
    <cellStyle name="Millares 2 3 2 2 2 2 2" xfId="470"/>
    <cellStyle name="Millares 2 3 2 2 2 2 2 2" xfId="471"/>
    <cellStyle name="Millares 2 3 2 2 2 2 2 2 2" xfId="472"/>
    <cellStyle name="Millares 2 3 2 2 2 2 2 2 2 2" xfId="473"/>
    <cellStyle name="Millares 2 3 2 2 2 2 2 2 2 2 2" xfId="474"/>
    <cellStyle name="Millares 2 3 2 2 2 2 2 2 2 3" xfId="475"/>
    <cellStyle name="Millares 2 3 2 2 2 2 2 2 3" xfId="476"/>
    <cellStyle name="Millares 2 3 2 2 2 2 2 2 3 2" xfId="477"/>
    <cellStyle name="Millares 2 3 2 2 2 2 2 2 4" xfId="478"/>
    <cellStyle name="Millares 2 3 2 2 2 2 2 3" xfId="479"/>
    <cellStyle name="Millares 2 3 2 2 2 2 2 3 2" xfId="480"/>
    <cellStyle name="Millares 2 3 2 2 2 2 2 3 2 2" xfId="481"/>
    <cellStyle name="Millares 2 3 2 2 2 2 2 3 3" xfId="482"/>
    <cellStyle name="Millares 2 3 2 2 2 2 2 4" xfId="483"/>
    <cellStyle name="Millares 2 3 2 2 2 2 2 4 2" xfId="484"/>
    <cellStyle name="Millares 2 3 2 2 2 2 2 5" xfId="485"/>
    <cellStyle name="Millares 2 3 2 2 2 2 3" xfId="486"/>
    <cellStyle name="Millares 2 3 2 2 2 2 3 2" xfId="487"/>
    <cellStyle name="Millares 2 3 2 2 2 2 3 2 2" xfId="488"/>
    <cellStyle name="Millares 2 3 2 2 2 2 3 2 2 2" xfId="489"/>
    <cellStyle name="Millares 2 3 2 2 2 2 3 2 2 2 2" xfId="490"/>
    <cellStyle name="Millares 2 3 2 2 2 2 3 2 2 3" xfId="491"/>
    <cellStyle name="Millares 2 3 2 2 2 2 3 2 3" xfId="492"/>
    <cellStyle name="Millares 2 3 2 2 2 2 3 2 3 2" xfId="493"/>
    <cellStyle name="Millares 2 3 2 2 2 2 3 2 4" xfId="494"/>
    <cellStyle name="Millares 2 3 2 2 2 2 3 3" xfId="495"/>
    <cellStyle name="Millares 2 3 2 2 2 2 3 3 2" xfId="496"/>
    <cellStyle name="Millares 2 3 2 2 2 2 3 3 2 2" xfId="497"/>
    <cellStyle name="Millares 2 3 2 2 2 2 3 3 3" xfId="498"/>
    <cellStyle name="Millares 2 3 2 2 2 2 3 4" xfId="499"/>
    <cellStyle name="Millares 2 3 2 2 2 2 3 4 2" xfId="500"/>
    <cellStyle name="Millares 2 3 2 2 2 2 3 5" xfId="501"/>
    <cellStyle name="Millares 2 3 2 2 2 2 4" xfId="502"/>
    <cellStyle name="Millares 2 3 2 2 2 2 4 2" xfId="503"/>
    <cellStyle name="Millares 2 3 2 2 2 2 4 2 2" xfId="504"/>
    <cellStyle name="Millares 2 3 2 2 2 2 4 2 2 2" xfId="505"/>
    <cellStyle name="Millares 2 3 2 2 2 2 4 2 3" xfId="506"/>
    <cellStyle name="Millares 2 3 2 2 2 2 4 3" xfId="507"/>
    <cellStyle name="Millares 2 3 2 2 2 2 4 3 2" xfId="508"/>
    <cellStyle name="Millares 2 3 2 2 2 2 4 4" xfId="509"/>
    <cellStyle name="Millares 2 3 2 2 2 2 5" xfId="510"/>
    <cellStyle name="Millares 2 3 2 2 2 2 5 2" xfId="511"/>
    <cellStyle name="Millares 2 3 2 2 2 2 5 2 2" xfId="512"/>
    <cellStyle name="Millares 2 3 2 2 2 2 5 3" xfId="513"/>
    <cellStyle name="Millares 2 3 2 2 2 2 6" xfId="514"/>
    <cellStyle name="Millares 2 3 2 2 2 2 6 2" xfId="515"/>
    <cellStyle name="Millares 2 3 2 2 2 2 7" xfId="516"/>
    <cellStyle name="Millares 2 3 2 2 2 3" xfId="517"/>
    <cellStyle name="Millares 2 3 2 2 2 3 2" xfId="518"/>
    <cellStyle name="Millares 2 3 2 2 2 3 2 2" xfId="519"/>
    <cellStyle name="Millares 2 3 2 2 2 3 2 2 2" xfId="520"/>
    <cellStyle name="Millares 2 3 2 2 2 3 2 2 2 2" xfId="521"/>
    <cellStyle name="Millares 2 3 2 2 2 3 2 2 2 2 2" xfId="522"/>
    <cellStyle name="Millares 2 3 2 2 2 3 2 2 2 3" xfId="523"/>
    <cellStyle name="Millares 2 3 2 2 2 3 2 2 3" xfId="524"/>
    <cellStyle name="Millares 2 3 2 2 2 3 2 2 3 2" xfId="525"/>
    <cellStyle name="Millares 2 3 2 2 2 3 2 2 4" xfId="526"/>
    <cellStyle name="Millares 2 3 2 2 2 3 2 3" xfId="527"/>
    <cellStyle name="Millares 2 3 2 2 2 3 2 3 2" xfId="528"/>
    <cellStyle name="Millares 2 3 2 2 2 3 2 3 2 2" xfId="529"/>
    <cellStyle name="Millares 2 3 2 2 2 3 2 3 3" xfId="530"/>
    <cellStyle name="Millares 2 3 2 2 2 3 2 4" xfId="531"/>
    <cellStyle name="Millares 2 3 2 2 2 3 2 4 2" xfId="532"/>
    <cellStyle name="Millares 2 3 2 2 2 3 2 5" xfId="533"/>
    <cellStyle name="Millares 2 3 2 2 2 3 3" xfId="534"/>
    <cellStyle name="Millares 2 3 2 2 2 3 3 2" xfId="535"/>
    <cellStyle name="Millares 2 3 2 2 2 3 3 2 2" xfId="536"/>
    <cellStyle name="Millares 2 3 2 2 2 3 3 2 2 2" xfId="537"/>
    <cellStyle name="Millares 2 3 2 2 2 3 3 2 2 2 2" xfId="538"/>
    <cellStyle name="Millares 2 3 2 2 2 3 3 2 2 3" xfId="539"/>
    <cellStyle name="Millares 2 3 2 2 2 3 3 2 3" xfId="540"/>
    <cellStyle name="Millares 2 3 2 2 2 3 3 2 3 2" xfId="541"/>
    <cellStyle name="Millares 2 3 2 2 2 3 3 2 4" xfId="542"/>
    <cellStyle name="Millares 2 3 2 2 2 3 3 3" xfId="543"/>
    <cellStyle name="Millares 2 3 2 2 2 3 3 3 2" xfId="544"/>
    <cellStyle name="Millares 2 3 2 2 2 3 3 3 2 2" xfId="545"/>
    <cellStyle name="Millares 2 3 2 2 2 3 3 3 3" xfId="546"/>
    <cellStyle name="Millares 2 3 2 2 2 3 3 4" xfId="547"/>
    <cellStyle name="Millares 2 3 2 2 2 3 3 4 2" xfId="548"/>
    <cellStyle name="Millares 2 3 2 2 2 3 3 5" xfId="549"/>
    <cellStyle name="Millares 2 3 2 2 2 3 4" xfId="550"/>
    <cellStyle name="Millares 2 3 2 2 2 3 4 2" xfId="551"/>
    <cellStyle name="Millares 2 3 2 2 2 3 4 2 2" xfId="552"/>
    <cellStyle name="Millares 2 3 2 2 2 3 4 2 2 2" xfId="553"/>
    <cellStyle name="Millares 2 3 2 2 2 3 4 2 3" xfId="554"/>
    <cellStyle name="Millares 2 3 2 2 2 3 4 3" xfId="555"/>
    <cellStyle name="Millares 2 3 2 2 2 3 4 3 2" xfId="556"/>
    <cellStyle name="Millares 2 3 2 2 2 3 4 4" xfId="557"/>
    <cellStyle name="Millares 2 3 2 2 2 3 5" xfId="558"/>
    <cellStyle name="Millares 2 3 2 2 2 3 5 2" xfId="559"/>
    <cellStyle name="Millares 2 3 2 2 2 3 5 2 2" xfId="560"/>
    <cellStyle name="Millares 2 3 2 2 2 3 5 3" xfId="561"/>
    <cellStyle name="Millares 2 3 2 2 2 3 6" xfId="562"/>
    <cellStyle name="Millares 2 3 2 2 2 3 6 2" xfId="563"/>
    <cellStyle name="Millares 2 3 2 2 2 3 7" xfId="564"/>
    <cellStyle name="Millares 2 3 2 2 2 4" xfId="565"/>
    <cellStyle name="Millares 2 3 2 2 2 4 2" xfId="566"/>
    <cellStyle name="Millares 2 3 2 2 2 4 2 2" xfId="567"/>
    <cellStyle name="Millares 2 3 2 2 2 4 2 2 2" xfId="568"/>
    <cellStyle name="Millares 2 3 2 2 2 4 2 2 2 2" xfId="569"/>
    <cellStyle name="Millares 2 3 2 2 2 4 2 2 2 2 2" xfId="570"/>
    <cellStyle name="Millares 2 3 2 2 2 4 2 2 2 3" xfId="571"/>
    <cellStyle name="Millares 2 3 2 2 2 4 2 2 3" xfId="572"/>
    <cellStyle name="Millares 2 3 2 2 2 4 2 2 3 2" xfId="573"/>
    <cellStyle name="Millares 2 3 2 2 2 4 2 2 4" xfId="574"/>
    <cellStyle name="Millares 2 3 2 2 2 4 2 3" xfId="575"/>
    <cellStyle name="Millares 2 3 2 2 2 4 2 3 2" xfId="576"/>
    <cellStyle name="Millares 2 3 2 2 2 4 2 3 2 2" xfId="577"/>
    <cellStyle name="Millares 2 3 2 2 2 4 2 3 3" xfId="578"/>
    <cellStyle name="Millares 2 3 2 2 2 4 2 4" xfId="579"/>
    <cellStyle name="Millares 2 3 2 2 2 4 2 4 2" xfId="580"/>
    <cellStyle name="Millares 2 3 2 2 2 4 2 5" xfId="581"/>
    <cellStyle name="Millares 2 3 2 2 2 4 3" xfId="582"/>
    <cellStyle name="Millares 2 3 2 2 2 4 3 2" xfId="583"/>
    <cellStyle name="Millares 2 3 2 2 2 4 3 2 2" xfId="584"/>
    <cellStyle name="Millares 2 3 2 2 2 4 3 2 2 2" xfId="585"/>
    <cellStyle name="Millares 2 3 2 2 2 4 3 2 2 2 2" xfId="586"/>
    <cellStyle name="Millares 2 3 2 2 2 4 3 2 2 3" xfId="587"/>
    <cellStyle name="Millares 2 3 2 2 2 4 3 2 3" xfId="588"/>
    <cellStyle name="Millares 2 3 2 2 2 4 3 2 3 2" xfId="589"/>
    <cellStyle name="Millares 2 3 2 2 2 4 3 2 4" xfId="590"/>
    <cellStyle name="Millares 2 3 2 2 2 4 3 3" xfId="591"/>
    <cellStyle name="Millares 2 3 2 2 2 4 3 3 2" xfId="592"/>
    <cellStyle name="Millares 2 3 2 2 2 4 3 3 2 2" xfId="593"/>
    <cellStyle name="Millares 2 3 2 2 2 4 3 3 3" xfId="594"/>
    <cellStyle name="Millares 2 3 2 2 2 4 3 4" xfId="595"/>
    <cellStyle name="Millares 2 3 2 2 2 4 3 4 2" xfId="596"/>
    <cellStyle name="Millares 2 3 2 2 2 4 3 5" xfId="597"/>
    <cellStyle name="Millares 2 3 2 2 2 4 4" xfId="598"/>
    <cellStyle name="Millares 2 3 2 2 2 4 4 2" xfId="599"/>
    <cellStyle name="Millares 2 3 2 2 2 4 4 2 2" xfId="600"/>
    <cellStyle name="Millares 2 3 2 2 2 4 4 2 2 2" xfId="601"/>
    <cellStyle name="Millares 2 3 2 2 2 4 4 2 3" xfId="602"/>
    <cellStyle name="Millares 2 3 2 2 2 4 4 3" xfId="603"/>
    <cellStyle name="Millares 2 3 2 2 2 4 4 3 2" xfId="604"/>
    <cellStyle name="Millares 2 3 2 2 2 4 4 4" xfId="605"/>
    <cellStyle name="Millares 2 3 2 2 2 4 5" xfId="606"/>
    <cellStyle name="Millares 2 3 2 2 2 4 5 2" xfId="607"/>
    <cellStyle name="Millares 2 3 2 2 2 4 5 2 2" xfId="608"/>
    <cellStyle name="Millares 2 3 2 2 2 4 5 3" xfId="609"/>
    <cellStyle name="Millares 2 3 2 2 2 4 6" xfId="610"/>
    <cellStyle name="Millares 2 3 2 2 2 4 6 2" xfId="611"/>
    <cellStyle name="Millares 2 3 2 2 2 4 7" xfId="612"/>
    <cellStyle name="Millares 2 3 2 2 2 5" xfId="613"/>
    <cellStyle name="Millares 2 3 2 2 2 5 2" xfId="614"/>
    <cellStyle name="Millares 2 3 2 2 2 5 2 2" xfId="615"/>
    <cellStyle name="Millares 2 3 2 2 2 5 2 2 2" xfId="616"/>
    <cellStyle name="Millares 2 3 2 2 2 5 2 2 2 2" xfId="617"/>
    <cellStyle name="Millares 2 3 2 2 2 5 2 2 2 2 2" xfId="618"/>
    <cellStyle name="Millares 2 3 2 2 2 5 2 2 2 3" xfId="619"/>
    <cellStyle name="Millares 2 3 2 2 2 5 2 2 3" xfId="620"/>
    <cellStyle name="Millares 2 3 2 2 2 5 2 2 3 2" xfId="621"/>
    <cellStyle name="Millares 2 3 2 2 2 5 2 2 4" xfId="622"/>
    <cellStyle name="Millares 2 3 2 2 2 5 2 3" xfId="623"/>
    <cellStyle name="Millares 2 3 2 2 2 5 2 3 2" xfId="624"/>
    <cellStyle name="Millares 2 3 2 2 2 5 2 3 2 2" xfId="625"/>
    <cellStyle name="Millares 2 3 2 2 2 5 2 3 3" xfId="626"/>
    <cellStyle name="Millares 2 3 2 2 2 5 2 4" xfId="627"/>
    <cellStyle name="Millares 2 3 2 2 2 5 2 4 2" xfId="628"/>
    <cellStyle name="Millares 2 3 2 2 2 5 2 5" xfId="629"/>
    <cellStyle name="Millares 2 3 2 2 2 5 3" xfId="630"/>
    <cellStyle name="Millares 2 3 2 2 2 5 3 2" xfId="631"/>
    <cellStyle name="Millares 2 3 2 2 2 5 3 2 2" xfId="632"/>
    <cellStyle name="Millares 2 3 2 2 2 5 3 2 2 2" xfId="633"/>
    <cellStyle name="Millares 2 3 2 2 2 5 3 2 3" xfId="634"/>
    <cellStyle name="Millares 2 3 2 2 2 5 3 3" xfId="635"/>
    <cellStyle name="Millares 2 3 2 2 2 5 3 3 2" xfId="636"/>
    <cellStyle name="Millares 2 3 2 2 2 5 3 4" xfId="637"/>
    <cellStyle name="Millares 2 3 2 2 2 5 4" xfId="638"/>
    <cellStyle name="Millares 2 3 2 2 2 5 4 2" xfId="639"/>
    <cellStyle name="Millares 2 3 2 2 2 5 4 2 2" xfId="640"/>
    <cellStyle name="Millares 2 3 2 2 2 5 4 3" xfId="641"/>
    <cellStyle name="Millares 2 3 2 2 2 5 5" xfId="642"/>
    <cellStyle name="Millares 2 3 2 2 2 5 5 2" xfId="643"/>
    <cellStyle name="Millares 2 3 2 2 2 5 6" xfId="644"/>
    <cellStyle name="Millares 2 3 2 2 2 6" xfId="645"/>
    <cellStyle name="Millares 2 3 2 2 2 6 2" xfId="646"/>
    <cellStyle name="Millares 2 3 2 2 2 6 2 2" xfId="647"/>
    <cellStyle name="Millares 2 3 2 2 2 6 2 2 2" xfId="648"/>
    <cellStyle name="Millares 2 3 2 2 2 6 2 2 2 2" xfId="649"/>
    <cellStyle name="Millares 2 3 2 2 2 6 2 2 3" xfId="650"/>
    <cellStyle name="Millares 2 3 2 2 2 6 2 3" xfId="651"/>
    <cellStyle name="Millares 2 3 2 2 2 6 2 3 2" xfId="652"/>
    <cellStyle name="Millares 2 3 2 2 2 6 2 4" xfId="653"/>
    <cellStyle name="Millares 2 3 2 2 2 6 3" xfId="654"/>
    <cellStyle name="Millares 2 3 2 2 2 6 3 2" xfId="655"/>
    <cellStyle name="Millares 2 3 2 2 2 6 3 2 2" xfId="656"/>
    <cellStyle name="Millares 2 3 2 2 2 6 3 3" xfId="657"/>
    <cellStyle name="Millares 2 3 2 2 2 6 4" xfId="658"/>
    <cellStyle name="Millares 2 3 2 2 2 6 4 2" xfId="659"/>
    <cellStyle name="Millares 2 3 2 2 2 6 5" xfId="660"/>
    <cellStyle name="Millares 2 3 2 2 2 7" xfId="661"/>
    <cellStyle name="Millares 2 3 2 2 2 7 2" xfId="662"/>
    <cellStyle name="Millares 2 3 2 2 2 7 2 2" xfId="663"/>
    <cellStyle name="Millares 2 3 2 2 2 7 2 2 2" xfId="664"/>
    <cellStyle name="Millares 2 3 2 2 2 7 2 2 2 2" xfId="665"/>
    <cellStyle name="Millares 2 3 2 2 2 7 2 2 3" xfId="666"/>
    <cellStyle name="Millares 2 3 2 2 2 7 2 3" xfId="667"/>
    <cellStyle name="Millares 2 3 2 2 2 7 2 3 2" xfId="668"/>
    <cellStyle name="Millares 2 3 2 2 2 7 2 4" xfId="669"/>
    <cellStyle name="Millares 2 3 2 2 2 7 3" xfId="670"/>
    <cellStyle name="Millares 2 3 2 2 2 7 3 2" xfId="671"/>
    <cellStyle name="Millares 2 3 2 2 2 7 3 2 2" xfId="672"/>
    <cellStyle name="Millares 2 3 2 2 2 7 3 3" xfId="673"/>
    <cellStyle name="Millares 2 3 2 2 2 7 4" xfId="674"/>
    <cellStyle name="Millares 2 3 2 2 2 7 4 2" xfId="675"/>
    <cellStyle name="Millares 2 3 2 2 2 7 5" xfId="676"/>
    <cellStyle name="Millares 2 3 2 2 2 8" xfId="677"/>
    <cellStyle name="Millares 2 3 2 2 2 8 2" xfId="678"/>
    <cellStyle name="Millares 2 3 2 2 2 8 2 2" xfId="679"/>
    <cellStyle name="Millares 2 3 2 2 2 8 2 2 2" xfId="680"/>
    <cellStyle name="Millares 2 3 2 2 2 8 2 3" xfId="681"/>
    <cellStyle name="Millares 2 3 2 2 2 8 3" xfId="682"/>
    <cellStyle name="Millares 2 3 2 2 2 8 3 2" xfId="683"/>
    <cellStyle name="Millares 2 3 2 2 2 8 4" xfId="684"/>
    <cellStyle name="Millares 2 3 2 2 2 9" xfId="685"/>
    <cellStyle name="Millares 2 3 2 2 2 9 2" xfId="686"/>
    <cellStyle name="Millares 2 3 2 2 2 9 2 2" xfId="687"/>
    <cellStyle name="Millares 2 3 2 2 2 9 3" xfId="688"/>
    <cellStyle name="Millares 2 3 2 2 3" xfId="689"/>
    <cellStyle name="Millares 2 3 2 2 3 10" xfId="690"/>
    <cellStyle name="Millares 2 3 2 2 3 10 2" xfId="691"/>
    <cellStyle name="Millares 2 3 2 2 3 11" xfId="692"/>
    <cellStyle name="Millares 2 3 2 2 3 2" xfId="693"/>
    <cellStyle name="Millares 2 3 2 2 3 2 2" xfId="694"/>
    <cellStyle name="Millares 2 3 2 2 3 2 2 2" xfId="695"/>
    <cellStyle name="Millares 2 3 2 2 3 2 2 2 2" xfId="696"/>
    <cellStyle name="Millares 2 3 2 2 3 2 2 2 2 2" xfId="697"/>
    <cellStyle name="Millares 2 3 2 2 3 2 2 2 2 2 2" xfId="698"/>
    <cellStyle name="Millares 2 3 2 2 3 2 2 2 2 3" xfId="699"/>
    <cellStyle name="Millares 2 3 2 2 3 2 2 2 3" xfId="700"/>
    <cellStyle name="Millares 2 3 2 2 3 2 2 2 3 2" xfId="701"/>
    <cellStyle name="Millares 2 3 2 2 3 2 2 2 4" xfId="702"/>
    <cellStyle name="Millares 2 3 2 2 3 2 2 3" xfId="703"/>
    <cellStyle name="Millares 2 3 2 2 3 2 2 3 2" xfId="704"/>
    <cellStyle name="Millares 2 3 2 2 3 2 2 3 2 2" xfId="705"/>
    <cellStyle name="Millares 2 3 2 2 3 2 2 3 3" xfId="706"/>
    <cellStyle name="Millares 2 3 2 2 3 2 2 4" xfId="707"/>
    <cellStyle name="Millares 2 3 2 2 3 2 2 4 2" xfId="708"/>
    <cellStyle name="Millares 2 3 2 2 3 2 2 5" xfId="709"/>
    <cellStyle name="Millares 2 3 2 2 3 2 3" xfId="710"/>
    <cellStyle name="Millares 2 3 2 2 3 2 3 2" xfId="711"/>
    <cellStyle name="Millares 2 3 2 2 3 2 3 2 2" xfId="712"/>
    <cellStyle name="Millares 2 3 2 2 3 2 3 2 2 2" xfId="713"/>
    <cellStyle name="Millares 2 3 2 2 3 2 3 2 2 2 2" xfId="714"/>
    <cellStyle name="Millares 2 3 2 2 3 2 3 2 2 3" xfId="715"/>
    <cellStyle name="Millares 2 3 2 2 3 2 3 2 3" xfId="716"/>
    <cellStyle name="Millares 2 3 2 2 3 2 3 2 3 2" xfId="717"/>
    <cellStyle name="Millares 2 3 2 2 3 2 3 2 4" xfId="718"/>
    <cellStyle name="Millares 2 3 2 2 3 2 3 3" xfId="719"/>
    <cellStyle name="Millares 2 3 2 2 3 2 3 3 2" xfId="720"/>
    <cellStyle name="Millares 2 3 2 2 3 2 3 3 2 2" xfId="721"/>
    <cellStyle name="Millares 2 3 2 2 3 2 3 3 3" xfId="722"/>
    <cellStyle name="Millares 2 3 2 2 3 2 3 4" xfId="723"/>
    <cellStyle name="Millares 2 3 2 2 3 2 3 4 2" xfId="724"/>
    <cellStyle name="Millares 2 3 2 2 3 2 3 5" xfId="725"/>
    <cellStyle name="Millares 2 3 2 2 3 2 4" xfId="726"/>
    <cellStyle name="Millares 2 3 2 2 3 2 4 2" xfId="727"/>
    <cellStyle name="Millares 2 3 2 2 3 2 4 2 2" xfId="728"/>
    <cellStyle name="Millares 2 3 2 2 3 2 4 2 2 2" xfId="729"/>
    <cellStyle name="Millares 2 3 2 2 3 2 4 2 3" xfId="730"/>
    <cellStyle name="Millares 2 3 2 2 3 2 4 3" xfId="731"/>
    <cellStyle name="Millares 2 3 2 2 3 2 4 3 2" xfId="732"/>
    <cellStyle name="Millares 2 3 2 2 3 2 4 4" xfId="733"/>
    <cellStyle name="Millares 2 3 2 2 3 2 5" xfId="734"/>
    <cellStyle name="Millares 2 3 2 2 3 2 5 2" xfId="735"/>
    <cellStyle name="Millares 2 3 2 2 3 2 5 2 2" xfId="736"/>
    <cellStyle name="Millares 2 3 2 2 3 2 5 3" xfId="737"/>
    <cellStyle name="Millares 2 3 2 2 3 2 6" xfId="738"/>
    <cellStyle name="Millares 2 3 2 2 3 2 6 2" xfId="739"/>
    <cellStyle name="Millares 2 3 2 2 3 2 7" xfId="740"/>
    <cellStyle name="Millares 2 3 2 2 3 3" xfId="741"/>
    <cellStyle name="Millares 2 3 2 2 3 3 2" xfId="742"/>
    <cellStyle name="Millares 2 3 2 2 3 3 2 2" xfId="743"/>
    <cellStyle name="Millares 2 3 2 2 3 3 2 2 2" xfId="744"/>
    <cellStyle name="Millares 2 3 2 2 3 3 2 2 2 2" xfId="745"/>
    <cellStyle name="Millares 2 3 2 2 3 3 2 2 2 2 2" xfId="746"/>
    <cellStyle name="Millares 2 3 2 2 3 3 2 2 2 3" xfId="747"/>
    <cellStyle name="Millares 2 3 2 2 3 3 2 2 3" xfId="748"/>
    <cellStyle name="Millares 2 3 2 2 3 3 2 2 3 2" xfId="749"/>
    <cellStyle name="Millares 2 3 2 2 3 3 2 2 4" xfId="750"/>
    <cellStyle name="Millares 2 3 2 2 3 3 2 3" xfId="751"/>
    <cellStyle name="Millares 2 3 2 2 3 3 2 3 2" xfId="752"/>
    <cellStyle name="Millares 2 3 2 2 3 3 2 3 2 2" xfId="753"/>
    <cellStyle name="Millares 2 3 2 2 3 3 2 3 3" xfId="754"/>
    <cellStyle name="Millares 2 3 2 2 3 3 2 4" xfId="755"/>
    <cellStyle name="Millares 2 3 2 2 3 3 2 4 2" xfId="756"/>
    <cellStyle name="Millares 2 3 2 2 3 3 2 5" xfId="757"/>
    <cellStyle name="Millares 2 3 2 2 3 3 3" xfId="758"/>
    <cellStyle name="Millares 2 3 2 2 3 3 3 2" xfId="759"/>
    <cellStyle name="Millares 2 3 2 2 3 3 3 2 2" xfId="760"/>
    <cellStyle name="Millares 2 3 2 2 3 3 3 2 2 2" xfId="761"/>
    <cellStyle name="Millares 2 3 2 2 3 3 3 2 2 2 2" xfId="762"/>
    <cellStyle name="Millares 2 3 2 2 3 3 3 2 2 3" xfId="763"/>
    <cellStyle name="Millares 2 3 2 2 3 3 3 2 3" xfId="764"/>
    <cellStyle name="Millares 2 3 2 2 3 3 3 2 3 2" xfId="765"/>
    <cellStyle name="Millares 2 3 2 2 3 3 3 2 4" xfId="766"/>
    <cellStyle name="Millares 2 3 2 2 3 3 3 3" xfId="767"/>
    <cellStyle name="Millares 2 3 2 2 3 3 3 3 2" xfId="768"/>
    <cellStyle name="Millares 2 3 2 2 3 3 3 3 2 2" xfId="769"/>
    <cellStyle name="Millares 2 3 2 2 3 3 3 3 3" xfId="770"/>
    <cellStyle name="Millares 2 3 2 2 3 3 3 4" xfId="771"/>
    <cellStyle name="Millares 2 3 2 2 3 3 3 4 2" xfId="772"/>
    <cellStyle name="Millares 2 3 2 2 3 3 3 5" xfId="773"/>
    <cellStyle name="Millares 2 3 2 2 3 3 4" xfId="774"/>
    <cellStyle name="Millares 2 3 2 2 3 3 4 2" xfId="775"/>
    <cellStyle name="Millares 2 3 2 2 3 3 4 2 2" xfId="776"/>
    <cellStyle name="Millares 2 3 2 2 3 3 4 2 2 2" xfId="777"/>
    <cellStyle name="Millares 2 3 2 2 3 3 4 2 3" xfId="778"/>
    <cellStyle name="Millares 2 3 2 2 3 3 4 3" xfId="779"/>
    <cellStyle name="Millares 2 3 2 2 3 3 4 3 2" xfId="780"/>
    <cellStyle name="Millares 2 3 2 2 3 3 4 4" xfId="781"/>
    <cellStyle name="Millares 2 3 2 2 3 3 5" xfId="782"/>
    <cellStyle name="Millares 2 3 2 2 3 3 5 2" xfId="783"/>
    <cellStyle name="Millares 2 3 2 2 3 3 5 2 2" xfId="784"/>
    <cellStyle name="Millares 2 3 2 2 3 3 5 3" xfId="785"/>
    <cellStyle name="Millares 2 3 2 2 3 3 6" xfId="786"/>
    <cellStyle name="Millares 2 3 2 2 3 3 6 2" xfId="787"/>
    <cellStyle name="Millares 2 3 2 2 3 3 7" xfId="788"/>
    <cellStyle name="Millares 2 3 2 2 3 4" xfId="789"/>
    <cellStyle name="Millares 2 3 2 2 3 4 2" xfId="790"/>
    <cellStyle name="Millares 2 3 2 2 3 4 2 2" xfId="791"/>
    <cellStyle name="Millares 2 3 2 2 3 4 2 2 2" xfId="792"/>
    <cellStyle name="Millares 2 3 2 2 3 4 2 2 2 2" xfId="793"/>
    <cellStyle name="Millares 2 3 2 2 3 4 2 2 2 2 2" xfId="794"/>
    <cellStyle name="Millares 2 3 2 2 3 4 2 2 2 3" xfId="795"/>
    <cellStyle name="Millares 2 3 2 2 3 4 2 2 3" xfId="796"/>
    <cellStyle name="Millares 2 3 2 2 3 4 2 2 3 2" xfId="797"/>
    <cellStyle name="Millares 2 3 2 2 3 4 2 2 4" xfId="798"/>
    <cellStyle name="Millares 2 3 2 2 3 4 2 3" xfId="799"/>
    <cellStyle name="Millares 2 3 2 2 3 4 2 3 2" xfId="800"/>
    <cellStyle name="Millares 2 3 2 2 3 4 2 3 2 2" xfId="801"/>
    <cellStyle name="Millares 2 3 2 2 3 4 2 3 3" xfId="802"/>
    <cellStyle name="Millares 2 3 2 2 3 4 2 4" xfId="803"/>
    <cellStyle name="Millares 2 3 2 2 3 4 2 4 2" xfId="804"/>
    <cellStyle name="Millares 2 3 2 2 3 4 2 5" xfId="805"/>
    <cellStyle name="Millares 2 3 2 2 3 4 3" xfId="806"/>
    <cellStyle name="Millares 2 3 2 2 3 4 3 2" xfId="807"/>
    <cellStyle name="Millares 2 3 2 2 3 4 3 2 2" xfId="808"/>
    <cellStyle name="Millares 2 3 2 2 3 4 3 2 2 2" xfId="809"/>
    <cellStyle name="Millares 2 3 2 2 3 4 3 2 2 2 2" xfId="810"/>
    <cellStyle name="Millares 2 3 2 2 3 4 3 2 2 3" xfId="811"/>
    <cellStyle name="Millares 2 3 2 2 3 4 3 2 3" xfId="812"/>
    <cellStyle name="Millares 2 3 2 2 3 4 3 2 3 2" xfId="813"/>
    <cellStyle name="Millares 2 3 2 2 3 4 3 2 4" xfId="814"/>
    <cellStyle name="Millares 2 3 2 2 3 4 3 3" xfId="815"/>
    <cellStyle name="Millares 2 3 2 2 3 4 3 3 2" xfId="816"/>
    <cellStyle name="Millares 2 3 2 2 3 4 3 3 2 2" xfId="817"/>
    <cellStyle name="Millares 2 3 2 2 3 4 3 3 3" xfId="818"/>
    <cellStyle name="Millares 2 3 2 2 3 4 3 4" xfId="819"/>
    <cellStyle name="Millares 2 3 2 2 3 4 3 4 2" xfId="820"/>
    <cellStyle name="Millares 2 3 2 2 3 4 3 5" xfId="821"/>
    <cellStyle name="Millares 2 3 2 2 3 4 4" xfId="822"/>
    <cellStyle name="Millares 2 3 2 2 3 4 4 2" xfId="823"/>
    <cellStyle name="Millares 2 3 2 2 3 4 4 2 2" xfId="824"/>
    <cellStyle name="Millares 2 3 2 2 3 4 4 2 2 2" xfId="825"/>
    <cellStyle name="Millares 2 3 2 2 3 4 4 2 3" xfId="826"/>
    <cellStyle name="Millares 2 3 2 2 3 4 4 3" xfId="827"/>
    <cellStyle name="Millares 2 3 2 2 3 4 4 3 2" xfId="828"/>
    <cellStyle name="Millares 2 3 2 2 3 4 4 4" xfId="829"/>
    <cellStyle name="Millares 2 3 2 2 3 4 5" xfId="830"/>
    <cellStyle name="Millares 2 3 2 2 3 4 5 2" xfId="831"/>
    <cellStyle name="Millares 2 3 2 2 3 4 5 2 2" xfId="832"/>
    <cellStyle name="Millares 2 3 2 2 3 4 5 3" xfId="833"/>
    <cellStyle name="Millares 2 3 2 2 3 4 6" xfId="834"/>
    <cellStyle name="Millares 2 3 2 2 3 4 6 2" xfId="835"/>
    <cellStyle name="Millares 2 3 2 2 3 4 7" xfId="836"/>
    <cellStyle name="Millares 2 3 2 2 3 5" xfId="837"/>
    <cellStyle name="Millares 2 3 2 2 3 5 2" xfId="838"/>
    <cellStyle name="Millares 2 3 2 2 3 5 2 2" xfId="839"/>
    <cellStyle name="Millares 2 3 2 2 3 5 2 2 2" xfId="840"/>
    <cellStyle name="Millares 2 3 2 2 3 5 2 2 2 2" xfId="841"/>
    <cellStyle name="Millares 2 3 2 2 3 5 2 2 2 2 2" xfId="842"/>
    <cellStyle name="Millares 2 3 2 2 3 5 2 2 2 3" xfId="843"/>
    <cellStyle name="Millares 2 3 2 2 3 5 2 2 3" xfId="844"/>
    <cellStyle name="Millares 2 3 2 2 3 5 2 2 3 2" xfId="845"/>
    <cellStyle name="Millares 2 3 2 2 3 5 2 2 4" xfId="846"/>
    <cellStyle name="Millares 2 3 2 2 3 5 2 3" xfId="847"/>
    <cellStyle name="Millares 2 3 2 2 3 5 2 3 2" xfId="848"/>
    <cellStyle name="Millares 2 3 2 2 3 5 2 3 2 2" xfId="849"/>
    <cellStyle name="Millares 2 3 2 2 3 5 2 3 3" xfId="850"/>
    <cellStyle name="Millares 2 3 2 2 3 5 2 4" xfId="851"/>
    <cellStyle name="Millares 2 3 2 2 3 5 2 4 2" xfId="852"/>
    <cellStyle name="Millares 2 3 2 2 3 5 2 5" xfId="853"/>
    <cellStyle name="Millares 2 3 2 2 3 5 3" xfId="854"/>
    <cellStyle name="Millares 2 3 2 2 3 5 3 2" xfId="855"/>
    <cellStyle name="Millares 2 3 2 2 3 5 3 2 2" xfId="856"/>
    <cellStyle name="Millares 2 3 2 2 3 5 3 2 2 2" xfId="857"/>
    <cellStyle name="Millares 2 3 2 2 3 5 3 2 3" xfId="858"/>
    <cellStyle name="Millares 2 3 2 2 3 5 3 3" xfId="859"/>
    <cellStyle name="Millares 2 3 2 2 3 5 3 3 2" xfId="860"/>
    <cellStyle name="Millares 2 3 2 2 3 5 3 4" xfId="861"/>
    <cellStyle name="Millares 2 3 2 2 3 5 4" xfId="862"/>
    <cellStyle name="Millares 2 3 2 2 3 5 4 2" xfId="863"/>
    <cellStyle name="Millares 2 3 2 2 3 5 4 2 2" xfId="864"/>
    <cellStyle name="Millares 2 3 2 2 3 5 4 3" xfId="865"/>
    <cellStyle name="Millares 2 3 2 2 3 5 5" xfId="866"/>
    <cellStyle name="Millares 2 3 2 2 3 5 5 2" xfId="867"/>
    <cellStyle name="Millares 2 3 2 2 3 5 6" xfId="868"/>
    <cellStyle name="Millares 2 3 2 2 3 6" xfId="869"/>
    <cellStyle name="Millares 2 3 2 2 3 6 2" xfId="870"/>
    <cellStyle name="Millares 2 3 2 2 3 6 2 2" xfId="871"/>
    <cellStyle name="Millares 2 3 2 2 3 6 2 2 2" xfId="872"/>
    <cellStyle name="Millares 2 3 2 2 3 6 2 2 2 2" xfId="873"/>
    <cellStyle name="Millares 2 3 2 2 3 6 2 2 3" xfId="874"/>
    <cellStyle name="Millares 2 3 2 2 3 6 2 3" xfId="875"/>
    <cellStyle name="Millares 2 3 2 2 3 6 2 3 2" xfId="876"/>
    <cellStyle name="Millares 2 3 2 2 3 6 2 4" xfId="877"/>
    <cellStyle name="Millares 2 3 2 2 3 6 3" xfId="878"/>
    <cellStyle name="Millares 2 3 2 2 3 6 3 2" xfId="879"/>
    <cellStyle name="Millares 2 3 2 2 3 6 3 2 2" xfId="880"/>
    <cellStyle name="Millares 2 3 2 2 3 6 3 3" xfId="881"/>
    <cellStyle name="Millares 2 3 2 2 3 6 4" xfId="882"/>
    <cellStyle name="Millares 2 3 2 2 3 6 4 2" xfId="883"/>
    <cellStyle name="Millares 2 3 2 2 3 6 5" xfId="884"/>
    <cellStyle name="Millares 2 3 2 2 3 7" xfId="885"/>
    <cellStyle name="Millares 2 3 2 2 3 7 2" xfId="886"/>
    <cellStyle name="Millares 2 3 2 2 3 7 2 2" xfId="887"/>
    <cellStyle name="Millares 2 3 2 2 3 7 2 2 2" xfId="888"/>
    <cellStyle name="Millares 2 3 2 2 3 7 2 2 2 2" xfId="889"/>
    <cellStyle name="Millares 2 3 2 2 3 7 2 2 3" xfId="890"/>
    <cellStyle name="Millares 2 3 2 2 3 7 2 3" xfId="891"/>
    <cellStyle name="Millares 2 3 2 2 3 7 2 3 2" xfId="892"/>
    <cellStyle name="Millares 2 3 2 2 3 7 2 4" xfId="893"/>
    <cellStyle name="Millares 2 3 2 2 3 7 3" xfId="894"/>
    <cellStyle name="Millares 2 3 2 2 3 7 3 2" xfId="895"/>
    <cellStyle name="Millares 2 3 2 2 3 7 3 2 2" xfId="896"/>
    <cellStyle name="Millares 2 3 2 2 3 7 3 3" xfId="897"/>
    <cellStyle name="Millares 2 3 2 2 3 7 4" xfId="898"/>
    <cellStyle name="Millares 2 3 2 2 3 7 4 2" xfId="899"/>
    <cellStyle name="Millares 2 3 2 2 3 7 5" xfId="900"/>
    <cellStyle name="Millares 2 3 2 2 3 8" xfId="901"/>
    <cellStyle name="Millares 2 3 2 2 3 8 2" xfId="902"/>
    <cellStyle name="Millares 2 3 2 2 3 8 2 2" xfId="903"/>
    <cellStyle name="Millares 2 3 2 2 3 8 2 2 2" xfId="904"/>
    <cellStyle name="Millares 2 3 2 2 3 8 2 3" xfId="905"/>
    <cellStyle name="Millares 2 3 2 2 3 8 3" xfId="906"/>
    <cellStyle name="Millares 2 3 2 2 3 8 3 2" xfId="907"/>
    <cellStyle name="Millares 2 3 2 2 3 8 4" xfId="908"/>
    <cellStyle name="Millares 2 3 2 2 3 9" xfId="909"/>
    <cellStyle name="Millares 2 3 2 2 3 9 2" xfId="910"/>
    <cellStyle name="Millares 2 3 2 2 3 9 2 2" xfId="911"/>
    <cellStyle name="Millares 2 3 2 2 3 9 3" xfId="912"/>
    <cellStyle name="Millares 2 3 2 2 4" xfId="913"/>
    <cellStyle name="Millares 2 3 2 2 4 2" xfId="914"/>
    <cellStyle name="Millares 2 3 2 2 4 2 2" xfId="915"/>
    <cellStyle name="Millares 2 3 2 2 4 2 2 2" xfId="916"/>
    <cellStyle name="Millares 2 3 2 2 4 2 2 2 2" xfId="917"/>
    <cellStyle name="Millares 2 3 2 2 4 2 2 2 2 2" xfId="918"/>
    <cellStyle name="Millares 2 3 2 2 4 2 2 2 3" xfId="919"/>
    <cellStyle name="Millares 2 3 2 2 4 2 2 3" xfId="920"/>
    <cellStyle name="Millares 2 3 2 2 4 2 2 3 2" xfId="921"/>
    <cellStyle name="Millares 2 3 2 2 4 2 2 4" xfId="922"/>
    <cellStyle name="Millares 2 3 2 2 4 2 3" xfId="923"/>
    <cellStyle name="Millares 2 3 2 2 4 2 3 2" xfId="924"/>
    <cellStyle name="Millares 2 3 2 2 4 2 3 2 2" xfId="925"/>
    <cellStyle name="Millares 2 3 2 2 4 2 3 3" xfId="926"/>
    <cellStyle name="Millares 2 3 2 2 4 2 4" xfId="927"/>
    <cellStyle name="Millares 2 3 2 2 4 2 4 2" xfId="928"/>
    <cellStyle name="Millares 2 3 2 2 4 2 5" xfId="929"/>
    <cellStyle name="Millares 2 3 2 2 4 3" xfId="930"/>
    <cellStyle name="Millares 2 3 2 2 4 3 2" xfId="931"/>
    <cellStyle name="Millares 2 3 2 2 4 3 2 2" xfId="932"/>
    <cellStyle name="Millares 2 3 2 2 4 3 2 2 2" xfId="933"/>
    <cellStyle name="Millares 2 3 2 2 4 3 2 2 2 2" xfId="934"/>
    <cellStyle name="Millares 2 3 2 2 4 3 2 2 3" xfId="935"/>
    <cellStyle name="Millares 2 3 2 2 4 3 2 3" xfId="936"/>
    <cellStyle name="Millares 2 3 2 2 4 3 2 3 2" xfId="937"/>
    <cellStyle name="Millares 2 3 2 2 4 3 2 4" xfId="938"/>
    <cellStyle name="Millares 2 3 2 2 4 3 3" xfId="939"/>
    <cellStyle name="Millares 2 3 2 2 4 3 3 2" xfId="940"/>
    <cellStyle name="Millares 2 3 2 2 4 3 3 2 2" xfId="941"/>
    <cellStyle name="Millares 2 3 2 2 4 3 3 3" xfId="942"/>
    <cellStyle name="Millares 2 3 2 2 4 3 4" xfId="943"/>
    <cellStyle name="Millares 2 3 2 2 4 3 4 2" xfId="944"/>
    <cellStyle name="Millares 2 3 2 2 4 3 5" xfId="945"/>
    <cellStyle name="Millares 2 3 2 2 4 4" xfId="946"/>
    <cellStyle name="Millares 2 3 2 2 4 4 2" xfId="947"/>
    <cellStyle name="Millares 2 3 2 2 4 4 2 2" xfId="948"/>
    <cellStyle name="Millares 2 3 2 2 4 4 2 2 2" xfId="949"/>
    <cellStyle name="Millares 2 3 2 2 4 4 2 3" xfId="950"/>
    <cellStyle name="Millares 2 3 2 2 4 4 3" xfId="951"/>
    <cellStyle name="Millares 2 3 2 2 4 4 3 2" xfId="952"/>
    <cellStyle name="Millares 2 3 2 2 4 4 4" xfId="953"/>
    <cellStyle name="Millares 2 3 2 2 4 5" xfId="954"/>
    <cellStyle name="Millares 2 3 2 2 4 5 2" xfId="955"/>
    <cellStyle name="Millares 2 3 2 2 4 5 2 2" xfId="956"/>
    <cellStyle name="Millares 2 3 2 2 4 5 3" xfId="957"/>
    <cellStyle name="Millares 2 3 2 2 4 6" xfId="958"/>
    <cellStyle name="Millares 2 3 2 2 4 6 2" xfId="959"/>
    <cellStyle name="Millares 2 3 2 2 4 7" xfId="960"/>
    <cellStyle name="Millares 2 3 2 2 5" xfId="961"/>
    <cellStyle name="Millares 2 3 2 2 5 2" xfId="962"/>
    <cellStyle name="Millares 2 3 2 2 5 2 2" xfId="963"/>
    <cellStyle name="Millares 2 3 2 2 5 2 2 2" xfId="964"/>
    <cellStyle name="Millares 2 3 2 2 5 2 2 2 2" xfId="965"/>
    <cellStyle name="Millares 2 3 2 2 5 2 2 2 2 2" xfId="966"/>
    <cellStyle name="Millares 2 3 2 2 5 2 2 2 3" xfId="967"/>
    <cellStyle name="Millares 2 3 2 2 5 2 2 3" xfId="968"/>
    <cellStyle name="Millares 2 3 2 2 5 2 2 3 2" xfId="969"/>
    <cellStyle name="Millares 2 3 2 2 5 2 2 4" xfId="970"/>
    <cellStyle name="Millares 2 3 2 2 5 2 3" xfId="971"/>
    <cellStyle name="Millares 2 3 2 2 5 2 3 2" xfId="972"/>
    <cellStyle name="Millares 2 3 2 2 5 2 3 2 2" xfId="973"/>
    <cellStyle name="Millares 2 3 2 2 5 2 3 3" xfId="974"/>
    <cellStyle name="Millares 2 3 2 2 5 2 4" xfId="975"/>
    <cellStyle name="Millares 2 3 2 2 5 2 4 2" xfId="976"/>
    <cellStyle name="Millares 2 3 2 2 5 2 5" xfId="977"/>
    <cellStyle name="Millares 2 3 2 2 5 3" xfId="978"/>
    <cellStyle name="Millares 2 3 2 2 5 3 2" xfId="979"/>
    <cellStyle name="Millares 2 3 2 2 5 3 2 2" xfId="980"/>
    <cellStyle name="Millares 2 3 2 2 5 3 2 2 2" xfId="981"/>
    <cellStyle name="Millares 2 3 2 2 5 3 2 2 2 2" xfId="982"/>
    <cellStyle name="Millares 2 3 2 2 5 3 2 2 3" xfId="983"/>
    <cellStyle name="Millares 2 3 2 2 5 3 2 3" xfId="984"/>
    <cellStyle name="Millares 2 3 2 2 5 3 2 3 2" xfId="985"/>
    <cellStyle name="Millares 2 3 2 2 5 3 2 4" xfId="986"/>
    <cellStyle name="Millares 2 3 2 2 5 3 3" xfId="987"/>
    <cellStyle name="Millares 2 3 2 2 5 3 3 2" xfId="988"/>
    <cellStyle name="Millares 2 3 2 2 5 3 3 2 2" xfId="989"/>
    <cellStyle name="Millares 2 3 2 2 5 3 3 3" xfId="990"/>
    <cellStyle name="Millares 2 3 2 2 5 3 4" xfId="991"/>
    <cellStyle name="Millares 2 3 2 2 5 3 4 2" xfId="992"/>
    <cellStyle name="Millares 2 3 2 2 5 3 5" xfId="993"/>
    <cellStyle name="Millares 2 3 2 2 5 4" xfId="994"/>
    <cellStyle name="Millares 2 3 2 2 5 4 2" xfId="995"/>
    <cellStyle name="Millares 2 3 2 2 5 4 2 2" xfId="996"/>
    <cellStyle name="Millares 2 3 2 2 5 4 2 2 2" xfId="997"/>
    <cellStyle name="Millares 2 3 2 2 5 4 2 3" xfId="998"/>
    <cellStyle name="Millares 2 3 2 2 5 4 3" xfId="999"/>
    <cellStyle name="Millares 2 3 2 2 5 4 3 2" xfId="1000"/>
    <cellStyle name="Millares 2 3 2 2 5 4 4" xfId="1001"/>
    <cellStyle name="Millares 2 3 2 2 5 5" xfId="1002"/>
    <cellStyle name="Millares 2 3 2 2 5 5 2" xfId="1003"/>
    <cellStyle name="Millares 2 3 2 2 5 5 2 2" xfId="1004"/>
    <cellStyle name="Millares 2 3 2 2 5 5 3" xfId="1005"/>
    <cellStyle name="Millares 2 3 2 2 5 6" xfId="1006"/>
    <cellStyle name="Millares 2 3 2 2 5 6 2" xfId="1007"/>
    <cellStyle name="Millares 2 3 2 2 5 7" xfId="1008"/>
    <cellStyle name="Millares 2 3 2 2 6" xfId="1009"/>
    <cellStyle name="Millares 2 3 2 2 6 2" xfId="1010"/>
    <cellStyle name="Millares 2 3 2 2 6 2 2" xfId="1011"/>
    <cellStyle name="Millares 2 3 2 2 6 2 2 2" xfId="1012"/>
    <cellStyle name="Millares 2 3 2 2 6 2 2 2 2" xfId="1013"/>
    <cellStyle name="Millares 2 3 2 2 6 2 2 2 2 2" xfId="1014"/>
    <cellStyle name="Millares 2 3 2 2 6 2 2 2 3" xfId="1015"/>
    <cellStyle name="Millares 2 3 2 2 6 2 2 3" xfId="1016"/>
    <cellStyle name="Millares 2 3 2 2 6 2 2 3 2" xfId="1017"/>
    <cellStyle name="Millares 2 3 2 2 6 2 2 4" xfId="1018"/>
    <cellStyle name="Millares 2 3 2 2 6 2 3" xfId="1019"/>
    <cellStyle name="Millares 2 3 2 2 6 2 3 2" xfId="1020"/>
    <cellStyle name="Millares 2 3 2 2 6 2 3 2 2" xfId="1021"/>
    <cellStyle name="Millares 2 3 2 2 6 2 3 3" xfId="1022"/>
    <cellStyle name="Millares 2 3 2 2 6 2 4" xfId="1023"/>
    <cellStyle name="Millares 2 3 2 2 6 2 4 2" xfId="1024"/>
    <cellStyle name="Millares 2 3 2 2 6 2 5" xfId="1025"/>
    <cellStyle name="Millares 2 3 2 2 6 3" xfId="1026"/>
    <cellStyle name="Millares 2 3 2 2 6 3 2" xfId="1027"/>
    <cellStyle name="Millares 2 3 2 2 6 3 2 2" xfId="1028"/>
    <cellStyle name="Millares 2 3 2 2 6 3 2 2 2" xfId="1029"/>
    <cellStyle name="Millares 2 3 2 2 6 3 2 2 2 2" xfId="1030"/>
    <cellStyle name="Millares 2 3 2 2 6 3 2 2 3" xfId="1031"/>
    <cellStyle name="Millares 2 3 2 2 6 3 2 3" xfId="1032"/>
    <cellStyle name="Millares 2 3 2 2 6 3 2 3 2" xfId="1033"/>
    <cellStyle name="Millares 2 3 2 2 6 3 2 4" xfId="1034"/>
    <cellStyle name="Millares 2 3 2 2 6 3 3" xfId="1035"/>
    <cellStyle name="Millares 2 3 2 2 6 3 3 2" xfId="1036"/>
    <cellStyle name="Millares 2 3 2 2 6 3 3 2 2" xfId="1037"/>
    <cellStyle name="Millares 2 3 2 2 6 3 3 3" xfId="1038"/>
    <cellStyle name="Millares 2 3 2 2 6 3 4" xfId="1039"/>
    <cellStyle name="Millares 2 3 2 2 6 3 4 2" xfId="1040"/>
    <cellStyle name="Millares 2 3 2 2 6 3 5" xfId="1041"/>
    <cellStyle name="Millares 2 3 2 2 6 4" xfId="1042"/>
    <cellStyle name="Millares 2 3 2 2 6 4 2" xfId="1043"/>
    <cellStyle name="Millares 2 3 2 2 6 4 2 2" xfId="1044"/>
    <cellStyle name="Millares 2 3 2 2 6 4 2 2 2" xfId="1045"/>
    <cellStyle name="Millares 2 3 2 2 6 4 2 3" xfId="1046"/>
    <cellStyle name="Millares 2 3 2 2 6 4 3" xfId="1047"/>
    <cellStyle name="Millares 2 3 2 2 6 4 3 2" xfId="1048"/>
    <cellStyle name="Millares 2 3 2 2 6 4 4" xfId="1049"/>
    <cellStyle name="Millares 2 3 2 2 6 5" xfId="1050"/>
    <cellStyle name="Millares 2 3 2 2 6 5 2" xfId="1051"/>
    <cellStyle name="Millares 2 3 2 2 6 5 2 2" xfId="1052"/>
    <cellStyle name="Millares 2 3 2 2 6 5 3" xfId="1053"/>
    <cellStyle name="Millares 2 3 2 2 6 6" xfId="1054"/>
    <cellStyle name="Millares 2 3 2 2 6 6 2" xfId="1055"/>
    <cellStyle name="Millares 2 3 2 2 6 7" xfId="1056"/>
    <cellStyle name="Millares 2 3 2 2 7" xfId="1057"/>
    <cellStyle name="Millares 2 3 2 2 7 2" xfId="1058"/>
    <cellStyle name="Millares 2 3 2 2 7 2 2" xfId="1059"/>
    <cellStyle name="Millares 2 3 2 2 7 2 2 2" xfId="1060"/>
    <cellStyle name="Millares 2 3 2 2 7 2 2 2 2" xfId="1061"/>
    <cellStyle name="Millares 2 3 2 2 7 2 2 2 2 2" xfId="1062"/>
    <cellStyle name="Millares 2 3 2 2 7 2 2 2 3" xfId="1063"/>
    <cellStyle name="Millares 2 3 2 2 7 2 2 3" xfId="1064"/>
    <cellStyle name="Millares 2 3 2 2 7 2 2 3 2" xfId="1065"/>
    <cellStyle name="Millares 2 3 2 2 7 2 2 4" xfId="1066"/>
    <cellStyle name="Millares 2 3 2 2 7 2 3" xfId="1067"/>
    <cellStyle name="Millares 2 3 2 2 7 2 3 2" xfId="1068"/>
    <cellStyle name="Millares 2 3 2 2 7 2 3 2 2" xfId="1069"/>
    <cellStyle name="Millares 2 3 2 2 7 2 3 3" xfId="1070"/>
    <cellStyle name="Millares 2 3 2 2 7 2 4" xfId="1071"/>
    <cellStyle name="Millares 2 3 2 2 7 2 4 2" xfId="1072"/>
    <cellStyle name="Millares 2 3 2 2 7 2 5" xfId="1073"/>
    <cellStyle name="Millares 2 3 2 2 7 3" xfId="1074"/>
    <cellStyle name="Millares 2 3 2 2 7 3 2" xfId="1075"/>
    <cellStyle name="Millares 2 3 2 2 7 3 2 2" xfId="1076"/>
    <cellStyle name="Millares 2 3 2 2 7 3 2 2 2" xfId="1077"/>
    <cellStyle name="Millares 2 3 2 2 7 3 2 3" xfId="1078"/>
    <cellStyle name="Millares 2 3 2 2 7 3 3" xfId="1079"/>
    <cellStyle name="Millares 2 3 2 2 7 3 3 2" xfId="1080"/>
    <cellStyle name="Millares 2 3 2 2 7 3 4" xfId="1081"/>
    <cellStyle name="Millares 2 3 2 2 7 4" xfId="1082"/>
    <cellStyle name="Millares 2 3 2 2 7 4 2" xfId="1083"/>
    <cellStyle name="Millares 2 3 2 2 7 4 2 2" xfId="1084"/>
    <cellStyle name="Millares 2 3 2 2 7 4 3" xfId="1085"/>
    <cellStyle name="Millares 2 3 2 2 7 5" xfId="1086"/>
    <cellStyle name="Millares 2 3 2 2 7 5 2" xfId="1087"/>
    <cellStyle name="Millares 2 3 2 2 7 6" xfId="1088"/>
    <cellStyle name="Millares 2 3 2 2 8" xfId="1089"/>
    <cellStyle name="Millares 2 3 2 2 8 2" xfId="1090"/>
    <cellStyle name="Millares 2 3 2 2 8 2 2" xfId="1091"/>
    <cellStyle name="Millares 2 3 2 2 8 2 2 2" xfId="1092"/>
    <cellStyle name="Millares 2 3 2 2 8 2 2 2 2" xfId="1093"/>
    <cellStyle name="Millares 2 3 2 2 8 2 2 3" xfId="1094"/>
    <cellStyle name="Millares 2 3 2 2 8 2 3" xfId="1095"/>
    <cellStyle name="Millares 2 3 2 2 8 2 3 2" xfId="1096"/>
    <cellStyle name="Millares 2 3 2 2 8 2 4" xfId="1097"/>
    <cellStyle name="Millares 2 3 2 2 8 3" xfId="1098"/>
    <cellStyle name="Millares 2 3 2 2 8 3 2" xfId="1099"/>
    <cellStyle name="Millares 2 3 2 2 8 3 2 2" xfId="1100"/>
    <cellStyle name="Millares 2 3 2 2 8 3 3" xfId="1101"/>
    <cellStyle name="Millares 2 3 2 2 8 4" xfId="1102"/>
    <cellStyle name="Millares 2 3 2 2 8 4 2" xfId="1103"/>
    <cellStyle name="Millares 2 3 2 2 8 5" xfId="1104"/>
    <cellStyle name="Millares 2 3 2 2 9" xfId="1105"/>
    <cellStyle name="Millares 2 3 2 2 9 2" xfId="1106"/>
    <cellStyle name="Millares 2 3 2 2 9 2 2" xfId="1107"/>
    <cellStyle name="Millares 2 3 2 2 9 2 2 2" xfId="1108"/>
    <cellStyle name="Millares 2 3 2 2 9 2 2 2 2" xfId="1109"/>
    <cellStyle name="Millares 2 3 2 2 9 2 2 3" xfId="1110"/>
    <cellStyle name="Millares 2 3 2 2 9 2 3" xfId="1111"/>
    <cellStyle name="Millares 2 3 2 2 9 2 3 2" xfId="1112"/>
    <cellStyle name="Millares 2 3 2 2 9 2 4" xfId="1113"/>
    <cellStyle name="Millares 2 3 2 2 9 3" xfId="1114"/>
    <cellStyle name="Millares 2 3 2 2 9 3 2" xfId="1115"/>
    <cellStyle name="Millares 2 3 2 2 9 3 2 2" xfId="1116"/>
    <cellStyle name="Millares 2 3 2 2 9 3 3" xfId="1117"/>
    <cellStyle name="Millares 2 3 2 2 9 4" xfId="1118"/>
    <cellStyle name="Millares 2 3 2 2 9 4 2" xfId="1119"/>
    <cellStyle name="Millares 2 3 2 2 9 5" xfId="1120"/>
    <cellStyle name="Millares 2 3 2 3" xfId="1121"/>
    <cellStyle name="Millares 2 3 2 3 10" xfId="1122"/>
    <cellStyle name="Millares 2 3 2 3 10 2" xfId="1123"/>
    <cellStyle name="Millares 2 3 2 3 11" xfId="1124"/>
    <cellStyle name="Millares 2 3 2 3 2" xfId="1125"/>
    <cellStyle name="Millares 2 3 2 3 2 2" xfId="1126"/>
    <cellStyle name="Millares 2 3 2 3 2 2 2" xfId="1127"/>
    <cellStyle name="Millares 2 3 2 3 2 2 2 2" xfId="1128"/>
    <cellStyle name="Millares 2 3 2 3 2 2 2 2 2" xfId="1129"/>
    <cellStyle name="Millares 2 3 2 3 2 2 2 2 2 2" xfId="1130"/>
    <cellStyle name="Millares 2 3 2 3 2 2 2 2 3" xfId="1131"/>
    <cellStyle name="Millares 2 3 2 3 2 2 2 3" xfId="1132"/>
    <cellStyle name="Millares 2 3 2 3 2 2 2 3 2" xfId="1133"/>
    <cellStyle name="Millares 2 3 2 3 2 2 2 4" xfId="1134"/>
    <cellStyle name="Millares 2 3 2 3 2 2 3" xfId="1135"/>
    <cellStyle name="Millares 2 3 2 3 2 2 3 2" xfId="1136"/>
    <cellStyle name="Millares 2 3 2 3 2 2 3 2 2" xfId="1137"/>
    <cellStyle name="Millares 2 3 2 3 2 2 3 3" xfId="1138"/>
    <cellStyle name="Millares 2 3 2 3 2 2 4" xfId="1139"/>
    <cellStyle name="Millares 2 3 2 3 2 2 4 2" xfId="1140"/>
    <cellStyle name="Millares 2 3 2 3 2 2 5" xfId="1141"/>
    <cellStyle name="Millares 2 3 2 3 2 3" xfId="1142"/>
    <cellStyle name="Millares 2 3 2 3 2 3 2" xfId="1143"/>
    <cellStyle name="Millares 2 3 2 3 2 3 2 2" xfId="1144"/>
    <cellStyle name="Millares 2 3 2 3 2 3 2 2 2" xfId="1145"/>
    <cellStyle name="Millares 2 3 2 3 2 3 2 2 2 2" xfId="1146"/>
    <cellStyle name="Millares 2 3 2 3 2 3 2 2 3" xfId="1147"/>
    <cellStyle name="Millares 2 3 2 3 2 3 2 3" xfId="1148"/>
    <cellStyle name="Millares 2 3 2 3 2 3 2 3 2" xfId="1149"/>
    <cellStyle name="Millares 2 3 2 3 2 3 2 4" xfId="1150"/>
    <cellStyle name="Millares 2 3 2 3 2 3 3" xfId="1151"/>
    <cellStyle name="Millares 2 3 2 3 2 3 3 2" xfId="1152"/>
    <cellStyle name="Millares 2 3 2 3 2 3 3 2 2" xfId="1153"/>
    <cellStyle name="Millares 2 3 2 3 2 3 3 3" xfId="1154"/>
    <cellStyle name="Millares 2 3 2 3 2 3 4" xfId="1155"/>
    <cellStyle name="Millares 2 3 2 3 2 3 4 2" xfId="1156"/>
    <cellStyle name="Millares 2 3 2 3 2 3 5" xfId="1157"/>
    <cellStyle name="Millares 2 3 2 3 2 4" xfId="1158"/>
    <cellStyle name="Millares 2 3 2 3 2 4 2" xfId="1159"/>
    <cellStyle name="Millares 2 3 2 3 2 4 2 2" xfId="1160"/>
    <cellStyle name="Millares 2 3 2 3 2 4 2 2 2" xfId="1161"/>
    <cellStyle name="Millares 2 3 2 3 2 4 2 3" xfId="1162"/>
    <cellStyle name="Millares 2 3 2 3 2 4 3" xfId="1163"/>
    <cellStyle name="Millares 2 3 2 3 2 4 3 2" xfId="1164"/>
    <cellStyle name="Millares 2 3 2 3 2 4 4" xfId="1165"/>
    <cellStyle name="Millares 2 3 2 3 2 5" xfId="1166"/>
    <cellStyle name="Millares 2 3 2 3 2 5 2" xfId="1167"/>
    <cellStyle name="Millares 2 3 2 3 2 5 2 2" xfId="1168"/>
    <cellStyle name="Millares 2 3 2 3 2 5 3" xfId="1169"/>
    <cellStyle name="Millares 2 3 2 3 2 6" xfId="1170"/>
    <cellStyle name="Millares 2 3 2 3 2 6 2" xfId="1171"/>
    <cellStyle name="Millares 2 3 2 3 2 7" xfId="1172"/>
    <cellStyle name="Millares 2 3 2 3 3" xfId="1173"/>
    <cellStyle name="Millares 2 3 2 3 3 2" xfId="1174"/>
    <cellStyle name="Millares 2 3 2 3 3 2 2" xfId="1175"/>
    <cellStyle name="Millares 2 3 2 3 3 2 2 2" xfId="1176"/>
    <cellStyle name="Millares 2 3 2 3 3 2 2 2 2" xfId="1177"/>
    <cellStyle name="Millares 2 3 2 3 3 2 2 2 2 2" xfId="1178"/>
    <cellStyle name="Millares 2 3 2 3 3 2 2 2 3" xfId="1179"/>
    <cellStyle name="Millares 2 3 2 3 3 2 2 3" xfId="1180"/>
    <cellStyle name="Millares 2 3 2 3 3 2 2 3 2" xfId="1181"/>
    <cellStyle name="Millares 2 3 2 3 3 2 2 4" xfId="1182"/>
    <cellStyle name="Millares 2 3 2 3 3 2 3" xfId="1183"/>
    <cellStyle name="Millares 2 3 2 3 3 2 3 2" xfId="1184"/>
    <cellStyle name="Millares 2 3 2 3 3 2 3 2 2" xfId="1185"/>
    <cellStyle name="Millares 2 3 2 3 3 2 3 3" xfId="1186"/>
    <cellStyle name="Millares 2 3 2 3 3 2 4" xfId="1187"/>
    <cellStyle name="Millares 2 3 2 3 3 2 4 2" xfId="1188"/>
    <cellStyle name="Millares 2 3 2 3 3 2 5" xfId="1189"/>
    <cellStyle name="Millares 2 3 2 3 3 3" xfId="1190"/>
    <cellStyle name="Millares 2 3 2 3 3 3 2" xfId="1191"/>
    <cellStyle name="Millares 2 3 2 3 3 3 2 2" xfId="1192"/>
    <cellStyle name="Millares 2 3 2 3 3 3 2 2 2" xfId="1193"/>
    <cellStyle name="Millares 2 3 2 3 3 3 2 2 2 2" xfId="1194"/>
    <cellStyle name="Millares 2 3 2 3 3 3 2 2 3" xfId="1195"/>
    <cellStyle name="Millares 2 3 2 3 3 3 2 3" xfId="1196"/>
    <cellStyle name="Millares 2 3 2 3 3 3 2 3 2" xfId="1197"/>
    <cellStyle name="Millares 2 3 2 3 3 3 2 4" xfId="1198"/>
    <cellStyle name="Millares 2 3 2 3 3 3 3" xfId="1199"/>
    <cellStyle name="Millares 2 3 2 3 3 3 3 2" xfId="1200"/>
    <cellStyle name="Millares 2 3 2 3 3 3 3 2 2" xfId="1201"/>
    <cellStyle name="Millares 2 3 2 3 3 3 3 3" xfId="1202"/>
    <cellStyle name="Millares 2 3 2 3 3 3 4" xfId="1203"/>
    <cellStyle name="Millares 2 3 2 3 3 3 4 2" xfId="1204"/>
    <cellStyle name="Millares 2 3 2 3 3 3 5" xfId="1205"/>
    <cellStyle name="Millares 2 3 2 3 3 4" xfId="1206"/>
    <cellStyle name="Millares 2 3 2 3 3 4 2" xfId="1207"/>
    <cellStyle name="Millares 2 3 2 3 3 4 2 2" xfId="1208"/>
    <cellStyle name="Millares 2 3 2 3 3 4 2 2 2" xfId="1209"/>
    <cellStyle name="Millares 2 3 2 3 3 4 2 3" xfId="1210"/>
    <cellStyle name="Millares 2 3 2 3 3 4 3" xfId="1211"/>
    <cellStyle name="Millares 2 3 2 3 3 4 3 2" xfId="1212"/>
    <cellStyle name="Millares 2 3 2 3 3 4 4" xfId="1213"/>
    <cellStyle name="Millares 2 3 2 3 3 5" xfId="1214"/>
    <cellStyle name="Millares 2 3 2 3 3 5 2" xfId="1215"/>
    <cellStyle name="Millares 2 3 2 3 3 5 2 2" xfId="1216"/>
    <cellStyle name="Millares 2 3 2 3 3 5 3" xfId="1217"/>
    <cellStyle name="Millares 2 3 2 3 3 6" xfId="1218"/>
    <cellStyle name="Millares 2 3 2 3 3 6 2" xfId="1219"/>
    <cellStyle name="Millares 2 3 2 3 3 7" xfId="1220"/>
    <cellStyle name="Millares 2 3 2 3 4" xfId="1221"/>
    <cellStyle name="Millares 2 3 2 3 4 2" xfId="1222"/>
    <cellStyle name="Millares 2 3 2 3 4 2 2" xfId="1223"/>
    <cellStyle name="Millares 2 3 2 3 4 2 2 2" xfId="1224"/>
    <cellStyle name="Millares 2 3 2 3 4 2 2 2 2" xfId="1225"/>
    <cellStyle name="Millares 2 3 2 3 4 2 2 2 2 2" xfId="1226"/>
    <cellStyle name="Millares 2 3 2 3 4 2 2 2 3" xfId="1227"/>
    <cellStyle name="Millares 2 3 2 3 4 2 2 3" xfId="1228"/>
    <cellStyle name="Millares 2 3 2 3 4 2 2 3 2" xfId="1229"/>
    <cellStyle name="Millares 2 3 2 3 4 2 2 4" xfId="1230"/>
    <cellStyle name="Millares 2 3 2 3 4 2 3" xfId="1231"/>
    <cellStyle name="Millares 2 3 2 3 4 2 3 2" xfId="1232"/>
    <cellStyle name="Millares 2 3 2 3 4 2 3 2 2" xfId="1233"/>
    <cellStyle name="Millares 2 3 2 3 4 2 3 3" xfId="1234"/>
    <cellStyle name="Millares 2 3 2 3 4 2 4" xfId="1235"/>
    <cellStyle name="Millares 2 3 2 3 4 2 4 2" xfId="1236"/>
    <cellStyle name="Millares 2 3 2 3 4 2 5" xfId="1237"/>
    <cellStyle name="Millares 2 3 2 3 4 3" xfId="1238"/>
    <cellStyle name="Millares 2 3 2 3 4 3 2" xfId="1239"/>
    <cellStyle name="Millares 2 3 2 3 4 3 2 2" xfId="1240"/>
    <cellStyle name="Millares 2 3 2 3 4 3 2 2 2" xfId="1241"/>
    <cellStyle name="Millares 2 3 2 3 4 3 2 2 2 2" xfId="1242"/>
    <cellStyle name="Millares 2 3 2 3 4 3 2 2 3" xfId="1243"/>
    <cellStyle name="Millares 2 3 2 3 4 3 2 3" xfId="1244"/>
    <cellStyle name="Millares 2 3 2 3 4 3 2 3 2" xfId="1245"/>
    <cellStyle name="Millares 2 3 2 3 4 3 2 4" xfId="1246"/>
    <cellStyle name="Millares 2 3 2 3 4 3 3" xfId="1247"/>
    <cellStyle name="Millares 2 3 2 3 4 3 3 2" xfId="1248"/>
    <cellStyle name="Millares 2 3 2 3 4 3 3 2 2" xfId="1249"/>
    <cellStyle name="Millares 2 3 2 3 4 3 3 3" xfId="1250"/>
    <cellStyle name="Millares 2 3 2 3 4 3 4" xfId="1251"/>
    <cellStyle name="Millares 2 3 2 3 4 3 4 2" xfId="1252"/>
    <cellStyle name="Millares 2 3 2 3 4 3 5" xfId="1253"/>
    <cellStyle name="Millares 2 3 2 3 4 4" xfId="1254"/>
    <cellStyle name="Millares 2 3 2 3 4 4 2" xfId="1255"/>
    <cellStyle name="Millares 2 3 2 3 4 4 2 2" xfId="1256"/>
    <cellStyle name="Millares 2 3 2 3 4 4 2 2 2" xfId="1257"/>
    <cellStyle name="Millares 2 3 2 3 4 4 2 3" xfId="1258"/>
    <cellStyle name="Millares 2 3 2 3 4 4 3" xfId="1259"/>
    <cellStyle name="Millares 2 3 2 3 4 4 3 2" xfId="1260"/>
    <cellStyle name="Millares 2 3 2 3 4 4 4" xfId="1261"/>
    <cellStyle name="Millares 2 3 2 3 4 5" xfId="1262"/>
    <cellStyle name="Millares 2 3 2 3 4 5 2" xfId="1263"/>
    <cellStyle name="Millares 2 3 2 3 4 5 2 2" xfId="1264"/>
    <cellStyle name="Millares 2 3 2 3 4 5 3" xfId="1265"/>
    <cellStyle name="Millares 2 3 2 3 4 6" xfId="1266"/>
    <cellStyle name="Millares 2 3 2 3 4 6 2" xfId="1267"/>
    <cellStyle name="Millares 2 3 2 3 4 7" xfId="1268"/>
    <cellStyle name="Millares 2 3 2 3 5" xfId="1269"/>
    <cellStyle name="Millares 2 3 2 3 5 2" xfId="1270"/>
    <cellStyle name="Millares 2 3 2 3 5 2 2" xfId="1271"/>
    <cellStyle name="Millares 2 3 2 3 5 2 2 2" xfId="1272"/>
    <cellStyle name="Millares 2 3 2 3 5 2 2 2 2" xfId="1273"/>
    <cellStyle name="Millares 2 3 2 3 5 2 2 2 2 2" xfId="1274"/>
    <cellStyle name="Millares 2 3 2 3 5 2 2 2 3" xfId="1275"/>
    <cellStyle name="Millares 2 3 2 3 5 2 2 3" xfId="1276"/>
    <cellStyle name="Millares 2 3 2 3 5 2 2 3 2" xfId="1277"/>
    <cellStyle name="Millares 2 3 2 3 5 2 2 4" xfId="1278"/>
    <cellStyle name="Millares 2 3 2 3 5 2 3" xfId="1279"/>
    <cellStyle name="Millares 2 3 2 3 5 2 3 2" xfId="1280"/>
    <cellStyle name="Millares 2 3 2 3 5 2 3 2 2" xfId="1281"/>
    <cellStyle name="Millares 2 3 2 3 5 2 3 3" xfId="1282"/>
    <cellStyle name="Millares 2 3 2 3 5 2 4" xfId="1283"/>
    <cellStyle name="Millares 2 3 2 3 5 2 4 2" xfId="1284"/>
    <cellStyle name="Millares 2 3 2 3 5 2 5" xfId="1285"/>
    <cellStyle name="Millares 2 3 2 3 5 3" xfId="1286"/>
    <cellStyle name="Millares 2 3 2 3 5 3 2" xfId="1287"/>
    <cellStyle name="Millares 2 3 2 3 5 3 2 2" xfId="1288"/>
    <cellStyle name="Millares 2 3 2 3 5 3 2 2 2" xfId="1289"/>
    <cellStyle name="Millares 2 3 2 3 5 3 2 3" xfId="1290"/>
    <cellStyle name="Millares 2 3 2 3 5 3 3" xfId="1291"/>
    <cellStyle name="Millares 2 3 2 3 5 3 3 2" xfId="1292"/>
    <cellStyle name="Millares 2 3 2 3 5 3 4" xfId="1293"/>
    <cellStyle name="Millares 2 3 2 3 5 4" xfId="1294"/>
    <cellStyle name="Millares 2 3 2 3 5 4 2" xfId="1295"/>
    <cellStyle name="Millares 2 3 2 3 5 4 2 2" xfId="1296"/>
    <cellStyle name="Millares 2 3 2 3 5 4 3" xfId="1297"/>
    <cellStyle name="Millares 2 3 2 3 5 5" xfId="1298"/>
    <cellStyle name="Millares 2 3 2 3 5 5 2" xfId="1299"/>
    <cellStyle name="Millares 2 3 2 3 5 6" xfId="1300"/>
    <cellStyle name="Millares 2 3 2 3 6" xfId="1301"/>
    <cellStyle name="Millares 2 3 2 3 6 2" xfId="1302"/>
    <cellStyle name="Millares 2 3 2 3 6 2 2" xfId="1303"/>
    <cellStyle name="Millares 2 3 2 3 6 2 2 2" xfId="1304"/>
    <cellStyle name="Millares 2 3 2 3 6 2 2 2 2" xfId="1305"/>
    <cellStyle name="Millares 2 3 2 3 6 2 2 3" xfId="1306"/>
    <cellStyle name="Millares 2 3 2 3 6 2 3" xfId="1307"/>
    <cellStyle name="Millares 2 3 2 3 6 2 3 2" xfId="1308"/>
    <cellStyle name="Millares 2 3 2 3 6 2 4" xfId="1309"/>
    <cellStyle name="Millares 2 3 2 3 6 3" xfId="1310"/>
    <cellStyle name="Millares 2 3 2 3 6 3 2" xfId="1311"/>
    <cellStyle name="Millares 2 3 2 3 6 3 2 2" xfId="1312"/>
    <cellStyle name="Millares 2 3 2 3 6 3 3" xfId="1313"/>
    <cellStyle name="Millares 2 3 2 3 6 4" xfId="1314"/>
    <cellStyle name="Millares 2 3 2 3 6 4 2" xfId="1315"/>
    <cellStyle name="Millares 2 3 2 3 6 5" xfId="1316"/>
    <cellStyle name="Millares 2 3 2 3 7" xfId="1317"/>
    <cellStyle name="Millares 2 3 2 3 7 2" xfId="1318"/>
    <cellStyle name="Millares 2 3 2 3 7 2 2" xfId="1319"/>
    <cellStyle name="Millares 2 3 2 3 7 2 2 2" xfId="1320"/>
    <cellStyle name="Millares 2 3 2 3 7 2 2 2 2" xfId="1321"/>
    <cellStyle name="Millares 2 3 2 3 7 2 2 3" xfId="1322"/>
    <cellStyle name="Millares 2 3 2 3 7 2 3" xfId="1323"/>
    <cellStyle name="Millares 2 3 2 3 7 2 3 2" xfId="1324"/>
    <cellStyle name="Millares 2 3 2 3 7 2 4" xfId="1325"/>
    <cellStyle name="Millares 2 3 2 3 7 3" xfId="1326"/>
    <cellStyle name="Millares 2 3 2 3 7 3 2" xfId="1327"/>
    <cellStyle name="Millares 2 3 2 3 7 3 2 2" xfId="1328"/>
    <cellStyle name="Millares 2 3 2 3 7 3 3" xfId="1329"/>
    <cellStyle name="Millares 2 3 2 3 7 4" xfId="1330"/>
    <cellStyle name="Millares 2 3 2 3 7 4 2" xfId="1331"/>
    <cellStyle name="Millares 2 3 2 3 7 5" xfId="1332"/>
    <cellStyle name="Millares 2 3 2 3 8" xfId="1333"/>
    <cellStyle name="Millares 2 3 2 3 8 2" xfId="1334"/>
    <cellStyle name="Millares 2 3 2 3 8 2 2" xfId="1335"/>
    <cellStyle name="Millares 2 3 2 3 8 2 2 2" xfId="1336"/>
    <cellStyle name="Millares 2 3 2 3 8 2 3" xfId="1337"/>
    <cellStyle name="Millares 2 3 2 3 8 3" xfId="1338"/>
    <cellStyle name="Millares 2 3 2 3 8 3 2" xfId="1339"/>
    <cellStyle name="Millares 2 3 2 3 8 4" xfId="1340"/>
    <cellStyle name="Millares 2 3 2 3 9" xfId="1341"/>
    <cellStyle name="Millares 2 3 2 3 9 2" xfId="1342"/>
    <cellStyle name="Millares 2 3 2 3 9 2 2" xfId="1343"/>
    <cellStyle name="Millares 2 3 2 3 9 3" xfId="1344"/>
    <cellStyle name="Millares 2 3 2 4" xfId="1345"/>
    <cellStyle name="Millares 2 3 2 4 10" xfId="1346"/>
    <cellStyle name="Millares 2 3 2 4 10 2" xfId="1347"/>
    <cellStyle name="Millares 2 3 2 4 11" xfId="1348"/>
    <cellStyle name="Millares 2 3 2 4 2" xfId="1349"/>
    <cellStyle name="Millares 2 3 2 4 2 2" xfId="1350"/>
    <cellStyle name="Millares 2 3 2 4 2 2 2" xfId="1351"/>
    <cellStyle name="Millares 2 3 2 4 2 2 2 2" xfId="1352"/>
    <cellStyle name="Millares 2 3 2 4 2 2 2 2 2" xfId="1353"/>
    <cellStyle name="Millares 2 3 2 4 2 2 2 2 2 2" xfId="1354"/>
    <cellStyle name="Millares 2 3 2 4 2 2 2 2 3" xfId="1355"/>
    <cellStyle name="Millares 2 3 2 4 2 2 2 3" xfId="1356"/>
    <cellStyle name="Millares 2 3 2 4 2 2 2 3 2" xfId="1357"/>
    <cellStyle name="Millares 2 3 2 4 2 2 2 4" xfId="1358"/>
    <cellStyle name="Millares 2 3 2 4 2 2 3" xfId="1359"/>
    <cellStyle name="Millares 2 3 2 4 2 2 3 2" xfId="1360"/>
    <cellStyle name="Millares 2 3 2 4 2 2 3 2 2" xfId="1361"/>
    <cellStyle name="Millares 2 3 2 4 2 2 3 3" xfId="1362"/>
    <cellStyle name="Millares 2 3 2 4 2 2 4" xfId="1363"/>
    <cellStyle name="Millares 2 3 2 4 2 2 4 2" xfId="1364"/>
    <cellStyle name="Millares 2 3 2 4 2 2 5" xfId="1365"/>
    <cellStyle name="Millares 2 3 2 4 2 3" xfId="1366"/>
    <cellStyle name="Millares 2 3 2 4 2 3 2" xfId="1367"/>
    <cellStyle name="Millares 2 3 2 4 2 3 2 2" xfId="1368"/>
    <cellStyle name="Millares 2 3 2 4 2 3 2 2 2" xfId="1369"/>
    <cellStyle name="Millares 2 3 2 4 2 3 2 2 2 2" xfId="1370"/>
    <cellStyle name="Millares 2 3 2 4 2 3 2 2 3" xfId="1371"/>
    <cellStyle name="Millares 2 3 2 4 2 3 2 3" xfId="1372"/>
    <cellStyle name="Millares 2 3 2 4 2 3 2 3 2" xfId="1373"/>
    <cellStyle name="Millares 2 3 2 4 2 3 2 4" xfId="1374"/>
    <cellStyle name="Millares 2 3 2 4 2 3 3" xfId="1375"/>
    <cellStyle name="Millares 2 3 2 4 2 3 3 2" xfId="1376"/>
    <cellStyle name="Millares 2 3 2 4 2 3 3 2 2" xfId="1377"/>
    <cellStyle name="Millares 2 3 2 4 2 3 3 3" xfId="1378"/>
    <cellStyle name="Millares 2 3 2 4 2 3 4" xfId="1379"/>
    <cellStyle name="Millares 2 3 2 4 2 3 4 2" xfId="1380"/>
    <cellStyle name="Millares 2 3 2 4 2 3 5" xfId="1381"/>
    <cellStyle name="Millares 2 3 2 4 2 4" xfId="1382"/>
    <cellStyle name="Millares 2 3 2 4 2 4 2" xfId="1383"/>
    <cellStyle name="Millares 2 3 2 4 2 4 2 2" xfId="1384"/>
    <cellStyle name="Millares 2 3 2 4 2 4 2 2 2" xfId="1385"/>
    <cellStyle name="Millares 2 3 2 4 2 4 2 3" xfId="1386"/>
    <cellStyle name="Millares 2 3 2 4 2 4 3" xfId="1387"/>
    <cellStyle name="Millares 2 3 2 4 2 4 3 2" xfId="1388"/>
    <cellStyle name="Millares 2 3 2 4 2 4 4" xfId="1389"/>
    <cellStyle name="Millares 2 3 2 4 2 5" xfId="1390"/>
    <cellStyle name="Millares 2 3 2 4 2 5 2" xfId="1391"/>
    <cellStyle name="Millares 2 3 2 4 2 5 2 2" xfId="1392"/>
    <cellStyle name="Millares 2 3 2 4 2 5 3" xfId="1393"/>
    <cellStyle name="Millares 2 3 2 4 2 6" xfId="1394"/>
    <cellStyle name="Millares 2 3 2 4 2 6 2" xfId="1395"/>
    <cellStyle name="Millares 2 3 2 4 2 7" xfId="1396"/>
    <cellStyle name="Millares 2 3 2 4 3" xfId="1397"/>
    <cellStyle name="Millares 2 3 2 4 3 2" xfId="1398"/>
    <cellStyle name="Millares 2 3 2 4 3 2 2" xfId="1399"/>
    <cellStyle name="Millares 2 3 2 4 3 2 2 2" xfId="1400"/>
    <cellStyle name="Millares 2 3 2 4 3 2 2 2 2" xfId="1401"/>
    <cellStyle name="Millares 2 3 2 4 3 2 2 2 2 2" xfId="1402"/>
    <cellStyle name="Millares 2 3 2 4 3 2 2 2 3" xfId="1403"/>
    <cellStyle name="Millares 2 3 2 4 3 2 2 3" xfId="1404"/>
    <cellStyle name="Millares 2 3 2 4 3 2 2 3 2" xfId="1405"/>
    <cellStyle name="Millares 2 3 2 4 3 2 2 4" xfId="1406"/>
    <cellStyle name="Millares 2 3 2 4 3 2 3" xfId="1407"/>
    <cellStyle name="Millares 2 3 2 4 3 2 3 2" xfId="1408"/>
    <cellStyle name="Millares 2 3 2 4 3 2 3 2 2" xfId="1409"/>
    <cellStyle name="Millares 2 3 2 4 3 2 3 3" xfId="1410"/>
    <cellStyle name="Millares 2 3 2 4 3 2 4" xfId="1411"/>
    <cellStyle name="Millares 2 3 2 4 3 2 4 2" xfId="1412"/>
    <cellStyle name="Millares 2 3 2 4 3 2 5" xfId="1413"/>
    <cellStyle name="Millares 2 3 2 4 3 3" xfId="1414"/>
    <cellStyle name="Millares 2 3 2 4 3 3 2" xfId="1415"/>
    <cellStyle name="Millares 2 3 2 4 3 3 2 2" xfId="1416"/>
    <cellStyle name="Millares 2 3 2 4 3 3 2 2 2" xfId="1417"/>
    <cellStyle name="Millares 2 3 2 4 3 3 2 2 2 2" xfId="1418"/>
    <cellStyle name="Millares 2 3 2 4 3 3 2 2 3" xfId="1419"/>
    <cellStyle name="Millares 2 3 2 4 3 3 2 3" xfId="1420"/>
    <cellStyle name="Millares 2 3 2 4 3 3 2 3 2" xfId="1421"/>
    <cellStyle name="Millares 2 3 2 4 3 3 2 4" xfId="1422"/>
    <cellStyle name="Millares 2 3 2 4 3 3 3" xfId="1423"/>
    <cellStyle name="Millares 2 3 2 4 3 3 3 2" xfId="1424"/>
    <cellStyle name="Millares 2 3 2 4 3 3 3 2 2" xfId="1425"/>
    <cellStyle name="Millares 2 3 2 4 3 3 3 3" xfId="1426"/>
    <cellStyle name="Millares 2 3 2 4 3 3 4" xfId="1427"/>
    <cellStyle name="Millares 2 3 2 4 3 3 4 2" xfId="1428"/>
    <cellStyle name="Millares 2 3 2 4 3 3 5" xfId="1429"/>
    <cellStyle name="Millares 2 3 2 4 3 4" xfId="1430"/>
    <cellStyle name="Millares 2 3 2 4 3 4 2" xfId="1431"/>
    <cellStyle name="Millares 2 3 2 4 3 4 2 2" xfId="1432"/>
    <cellStyle name="Millares 2 3 2 4 3 4 2 2 2" xfId="1433"/>
    <cellStyle name="Millares 2 3 2 4 3 4 2 3" xfId="1434"/>
    <cellStyle name="Millares 2 3 2 4 3 4 3" xfId="1435"/>
    <cellStyle name="Millares 2 3 2 4 3 4 3 2" xfId="1436"/>
    <cellStyle name="Millares 2 3 2 4 3 4 4" xfId="1437"/>
    <cellStyle name="Millares 2 3 2 4 3 5" xfId="1438"/>
    <cellStyle name="Millares 2 3 2 4 3 5 2" xfId="1439"/>
    <cellStyle name="Millares 2 3 2 4 3 5 2 2" xfId="1440"/>
    <cellStyle name="Millares 2 3 2 4 3 5 3" xfId="1441"/>
    <cellStyle name="Millares 2 3 2 4 3 6" xfId="1442"/>
    <cellStyle name="Millares 2 3 2 4 3 6 2" xfId="1443"/>
    <cellStyle name="Millares 2 3 2 4 3 7" xfId="1444"/>
    <cellStyle name="Millares 2 3 2 4 4" xfId="1445"/>
    <cellStyle name="Millares 2 3 2 4 4 2" xfId="1446"/>
    <cellStyle name="Millares 2 3 2 4 4 2 2" xfId="1447"/>
    <cellStyle name="Millares 2 3 2 4 4 2 2 2" xfId="1448"/>
    <cellStyle name="Millares 2 3 2 4 4 2 2 2 2" xfId="1449"/>
    <cellStyle name="Millares 2 3 2 4 4 2 2 2 2 2" xfId="1450"/>
    <cellStyle name="Millares 2 3 2 4 4 2 2 2 3" xfId="1451"/>
    <cellStyle name="Millares 2 3 2 4 4 2 2 3" xfId="1452"/>
    <cellStyle name="Millares 2 3 2 4 4 2 2 3 2" xfId="1453"/>
    <cellStyle name="Millares 2 3 2 4 4 2 2 4" xfId="1454"/>
    <cellStyle name="Millares 2 3 2 4 4 2 3" xfId="1455"/>
    <cellStyle name="Millares 2 3 2 4 4 2 3 2" xfId="1456"/>
    <cellStyle name="Millares 2 3 2 4 4 2 3 2 2" xfId="1457"/>
    <cellStyle name="Millares 2 3 2 4 4 2 3 3" xfId="1458"/>
    <cellStyle name="Millares 2 3 2 4 4 2 4" xfId="1459"/>
    <cellStyle name="Millares 2 3 2 4 4 2 4 2" xfId="1460"/>
    <cellStyle name="Millares 2 3 2 4 4 2 5" xfId="1461"/>
    <cellStyle name="Millares 2 3 2 4 4 3" xfId="1462"/>
    <cellStyle name="Millares 2 3 2 4 4 3 2" xfId="1463"/>
    <cellStyle name="Millares 2 3 2 4 4 3 2 2" xfId="1464"/>
    <cellStyle name="Millares 2 3 2 4 4 3 2 2 2" xfId="1465"/>
    <cellStyle name="Millares 2 3 2 4 4 3 2 2 2 2" xfId="1466"/>
    <cellStyle name="Millares 2 3 2 4 4 3 2 2 3" xfId="1467"/>
    <cellStyle name="Millares 2 3 2 4 4 3 2 3" xfId="1468"/>
    <cellStyle name="Millares 2 3 2 4 4 3 2 3 2" xfId="1469"/>
    <cellStyle name="Millares 2 3 2 4 4 3 2 4" xfId="1470"/>
    <cellStyle name="Millares 2 3 2 4 4 3 3" xfId="1471"/>
    <cellStyle name="Millares 2 3 2 4 4 3 3 2" xfId="1472"/>
    <cellStyle name="Millares 2 3 2 4 4 3 3 2 2" xfId="1473"/>
    <cellStyle name="Millares 2 3 2 4 4 3 3 3" xfId="1474"/>
    <cellStyle name="Millares 2 3 2 4 4 3 4" xfId="1475"/>
    <cellStyle name="Millares 2 3 2 4 4 3 4 2" xfId="1476"/>
    <cellStyle name="Millares 2 3 2 4 4 3 5" xfId="1477"/>
    <cellStyle name="Millares 2 3 2 4 4 4" xfId="1478"/>
    <cellStyle name="Millares 2 3 2 4 4 4 2" xfId="1479"/>
    <cellStyle name="Millares 2 3 2 4 4 4 2 2" xfId="1480"/>
    <cellStyle name="Millares 2 3 2 4 4 4 2 2 2" xfId="1481"/>
    <cellStyle name="Millares 2 3 2 4 4 4 2 3" xfId="1482"/>
    <cellStyle name="Millares 2 3 2 4 4 4 3" xfId="1483"/>
    <cellStyle name="Millares 2 3 2 4 4 4 3 2" xfId="1484"/>
    <cellStyle name="Millares 2 3 2 4 4 4 4" xfId="1485"/>
    <cellStyle name="Millares 2 3 2 4 4 5" xfId="1486"/>
    <cellStyle name="Millares 2 3 2 4 4 5 2" xfId="1487"/>
    <cellStyle name="Millares 2 3 2 4 4 5 2 2" xfId="1488"/>
    <cellStyle name="Millares 2 3 2 4 4 5 3" xfId="1489"/>
    <cellStyle name="Millares 2 3 2 4 4 6" xfId="1490"/>
    <cellStyle name="Millares 2 3 2 4 4 6 2" xfId="1491"/>
    <cellStyle name="Millares 2 3 2 4 4 7" xfId="1492"/>
    <cellStyle name="Millares 2 3 2 4 5" xfId="1493"/>
    <cellStyle name="Millares 2 3 2 4 5 2" xfId="1494"/>
    <cellStyle name="Millares 2 3 2 4 5 2 2" xfId="1495"/>
    <cellStyle name="Millares 2 3 2 4 5 2 2 2" xfId="1496"/>
    <cellStyle name="Millares 2 3 2 4 5 2 2 2 2" xfId="1497"/>
    <cellStyle name="Millares 2 3 2 4 5 2 2 2 2 2" xfId="1498"/>
    <cellStyle name="Millares 2 3 2 4 5 2 2 2 3" xfId="1499"/>
    <cellStyle name="Millares 2 3 2 4 5 2 2 3" xfId="1500"/>
    <cellStyle name="Millares 2 3 2 4 5 2 2 3 2" xfId="1501"/>
    <cellStyle name="Millares 2 3 2 4 5 2 2 4" xfId="1502"/>
    <cellStyle name="Millares 2 3 2 4 5 2 3" xfId="1503"/>
    <cellStyle name="Millares 2 3 2 4 5 2 3 2" xfId="1504"/>
    <cellStyle name="Millares 2 3 2 4 5 2 3 2 2" xfId="1505"/>
    <cellStyle name="Millares 2 3 2 4 5 2 3 3" xfId="1506"/>
    <cellStyle name="Millares 2 3 2 4 5 2 4" xfId="1507"/>
    <cellStyle name="Millares 2 3 2 4 5 2 4 2" xfId="1508"/>
    <cellStyle name="Millares 2 3 2 4 5 2 5" xfId="1509"/>
    <cellStyle name="Millares 2 3 2 4 5 3" xfId="1510"/>
    <cellStyle name="Millares 2 3 2 4 5 3 2" xfId="1511"/>
    <cellStyle name="Millares 2 3 2 4 5 3 2 2" xfId="1512"/>
    <cellStyle name="Millares 2 3 2 4 5 3 2 2 2" xfId="1513"/>
    <cellStyle name="Millares 2 3 2 4 5 3 2 3" xfId="1514"/>
    <cellStyle name="Millares 2 3 2 4 5 3 3" xfId="1515"/>
    <cellStyle name="Millares 2 3 2 4 5 3 3 2" xfId="1516"/>
    <cellStyle name="Millares 2 3 2 4 5 3 4" xfId="1517"/>
    <cellStyle name="Millares 2 3 2 4 5 4" xfId="1518"/>
    <cellStyle name="Millares 2 3 2 4 5 4 2" xfId="1519"/>
    <cellStyle name="Millares 2 3 2 4 5 4 2 2" xfId="1520"/>
    <cellStyle name="Millares 2 3 2 4 5 4 3" xfId="1521"/>
    <cellStyle name="Millares 2 3 2 4 5 5" xfId="1522"/>
    <cellStyle name="Millares 2 3 2 4 5 5 2" xfId="1523"/>
    <cellStyle name="Millares 2 3 2 4 5 6" xfId="1524"/>
    <cellStyle name="Millares 2 3 2 4 6" xfId="1525"/>
    <cellStyle name="Millares 2 3 2 4 6 2" xfId="1526"/>
    <cellStyle name="Millares 2 3 2 4 6 2 2" xfId="1527"/>
    <cellStyle name="Millares 2 3 2 4 6 2 2 2" xfId="1528"/>
    <cellStyle name="Millares 2 3 2 4 6 2 2 2 2" xfId="1529"/>
    <cellStyle name="Millares 2 3 2 4 6 2 2 3" xfId="1530"/>
    <cellStyle name="Millares 2 3 2 4 6 2 3" xfId="1531"/>
    <cellStyle name="Millares 2 3 2 4 6 2 3 2" xfId="1532"/>
    <cellStyle name="Millares 2 3 2 4 6 2 4" xfId="1533"/>
    <cellStyle name="Millares 2 3 2 4 6 3" xfId="1534"/>
    <cellStyle name="Millares 2 3 2 4 6 3 2" xfId="1535"/>
    <cellStyle name="Millares 2 3 2 4 6 3 2 2" xfId="1536"/>
    <cellStyle name="Millares 2 3 2 4 6 3 3" xfId="1537"/>
    <cellStyle name="Millares 2 3 2 4 6 4" xfId="1538"/>
    <cellStyle name="Millares 2 3 2 4 6 4 2" xfId="1539"/>
    <cellStyle name="Millares 2 3 2 4 6 5" xfId="1540"/>
    <cellStyle name="Millares 2 3 2 4 7" xfId="1541"/>
    <cellStyle name="Millares 2 3 2 4 7 2" xfId="1542"/>
    <cellStyle name="Millares 2 3 2 4 7 2 2" xfId="1543"/>
    <cellStyle name="Millares 2 3 2 4 7 2 2 2" xfId="1544"/>
    <cellStyle name="Millares 2 3 2 4 7 2 2 2 2" xfId="1545"/>
    <cellStyle name="Millares 2 3 2 4 7 2 2 3" xfId="1546"/>
    <cellStyle name="Millares 2 3 2 4 7 2 3" xfId="1547"/>
    <cellStyle name="Millares 2 3 2 4 7 2 3 2" xfId="1548"/>
    <cellStyle name="Millares 2 3 2 4 7 2 4" xfId="1549"/>
    <cellStyle name="Millares 2 3 2 4 7 3" xfId="1550"/>
    <cellStyle name="Millares 2 3 2 4 7 3 2" xfId="1551"/>
    <cellStyle name="Millares 2 3 2 4 7 3 2 2" xfId="1552"/>
    <cellStyle name="Millares 2 3 2 4 7 3 3" xfId="1553"/>
    <cellStyle name="Millares 2 3 2 4 7 4" xfId="1554"/>
    <cellStyle name="Millares 2 3 2 4 7 4 2" xfId="1555"/>
    <cellStyle name="Millares 2 3 2 4 7 5" xfId="1556"/>
    <cellStyle name="Millares 2 3 2 4 8" xfId="1557"/>
    <cellStyle name="Millares 2 3 2 4 8 2" xfId="1558"/>
    <cellStyle name="Millares 2 3 2 4 8 2 2" xfId="1559"/>
    <cellStyle name="Millares 2 3 2 4 8 2 2 2" xfId="1560"/>
    <cellStyle name="Millares 2 3 2 4 8 2 3" xfId="1561"/>
    <cellStyle name="Millares 2 3 2 4 8 3" xfId="1562"/>
    <cellStyle name="Millares 2 3 2 4 8 3 2" xfId="1563"/>
    <cellStyle name="Millares 2 3 2 4 8 4" xfId="1564"/>
    <cellStyle name="Millares 2 3 2 4 9" xfId="1565"/>
    <cellStyle name="Millares 2 3 2 4 9 2" xfId="1566"/>
    <cellStyle name="Millares 2 3 2 4 9 2 2" xfId="1567"/>
    <cellStyle name="Millares 2 3 2 4 9 3" xfId="1568"/>
    <cellStyle name="Millares 2 3 2 5" xfId="1569"/>
    <cellStyle name="Millares 2 3 2 5 2" xfId="1570"/>
    <cellStyle name="Millares 2 3 2 5 2 2" xfId="1571"/>
    <cellStyle name="Millares 2 3 2 5 2 2 2" xfId="1572"/>
    <cellStyle name="Millares 2 3 2 5 2 2 2 2" xfId="1573"/>
    <cellStyle name="Millares 2 3 2 5 2 2 2 2 2" xfId="1574"/>
    <cellStyle name="Millares 2 3 2 5 2 2 2 3" xfId="1575"/>
    <cellStyle name="Millares 2 3 2 5 2 2 3" xfId="1576"/>
    <cellStyle name="Millares 2 3 2 5 2 2 3 2" xfId="1577"/>
    <cellStyle name="Millares 2 3 2 5 2 2 4" xfId="1578"/>
    <cellStyle name="Millares 2 3 2 5 2 3" xfId="1579"/>
    <cellStyle name="Millares 2 3 2 5 2 3 2" xfId="1580"/>
    <cellStyle name="Millares 2 3 2 5 2 3 2 2" xfId="1581"/>
    <cellStyle name="Millares 2 3 2 5 2 3 3" xfId="1582"/>
    <cellStyle name="Millares 2 3 2 5 2 4" xfId="1583"/>
    <cellStyle name="Millares 2 3 2 5 2 4 2" xfId="1584"/>
    <cellStyle name="Millares 2 3 2 5 2 5" xfId="1585"/>
    <cellStyle name="Millares 2 3 2 5 3" xfId="1586"/>
    <cellStyle name="Millares 2 3 2 5 3 2" xfId="1587"/>
    <cellStyle name="Millares 2 3 2 5 3 2 2" xfId="1588"/>
    <cellStyle name="Millares 2 3 2 5 3 2 2 2" xfId="1589"/>
    <cellStyle name="Millares 2 3 2 5 3 2 2 2 2" xfId="1590"/>
    <cellStyle name="Millares 2 3 2 5 3 2 2 3" xfId="1591"/>
    <cellStyle name="Millares 2 3 2 5 3 2 3" xfId="1592"/>
    <cellStyle name="Millares 2 3 2 5 3 2 3 2" xfId="1593"/>
    <cellStyle name="Millares 2 3 2 5 3 2 4" xfId="1594"/>
    <cellStyle name="Millares 2 3 2 5 3 3" xfId="1595"/>
    <cellStyle name="Millares 2 3 2 5 3 3 2" xfId="1596"/>
    <cellStyle name="Millares 2 3 2 5 3 3 2 2" xfId="1597"/>
    <cellStyle name="Millares 2 3 2 5 3 3 3" xfId="1598"/>
    <cellStyle name="Millares 2 3 2 5 3 4" xfId="1599"/>
    <cellStyle name="Millares 2 3 2 5 3 4 2" xfId="1600"/>
    <cellStyle name="Millares 2 3 2 5 3 5" xfId="1601"/>
    <cellStyle name="Millares 2 3 2 5 4" xfId="1602"/>
    <cellStyle name="Millares 2 3 2 5 4 2" xfId="1603"/>
    <cellStyle name="Millares 2 3 2 5 4 2 2" xfId="1604"/>
    <cellStyle name="Millares 2 3 2 5 4 2 2 2" xfId="1605"/>
    <cellStyle name="Millares 2 3 2 5 4 2 3" xfId="1606"/>
    <cellStyle name="Millares 2 3 2 5 4 3" xfId="1607"/>
    <cellStyle name="Millares 2 3 2 5 4 3 2" xfId="1608"/>
    <cellStyle name="Millares 2 3 2 5 4 4" xfId="1609"/>
    <cellStyle name="Millares 2 3 2 5 5" xfId="1610"/>
    <cellStyle name="Millares 2 3 2 5 5 2" xfId="1611"/>
    <cellStyle name="Millares 2 3 2 5 5 2 2" xfId="1612"/>
    <cellStyle name="Millares 2 3 2 5 5 3" xfId="1613"/>
    <cellStyle name="Millares 2 3 2 5 6" xfId="1614"/>
    <cellStyle name="Millares 2 3 2 5 6 2" xfId="1615"/>
    <cellStyle name="Millares 2 3 2 5 7" xfId="1616"/>
    <cellStyle name="Millares 2 3 2 6" xfId="1617"/>
    <cellStyle name="Millares 2 3 2 6 2" xfId="1618"/>
    <cellStyle name="Millares 2 3 2 6 2 2" xfId="1619"/>
    <cellStyle name="Millares 2 3 2 6 2 2 2" xfId="1620"/>
    <cellStyle name="Millares 2 3 2 6 2 2 2 2" xfId="1621"/>
    <cellStyle name="Millares 2 3 2 6 2 2 2 2 2" xfId="1622"/>
    <cellStyle name="Millares 2 3 2 6 2 2 2 3" xfId="1623"/>
    <cellStyle name="Millares 2 3 2 6 2 2 3" xfId="1624"/>
    <cellStyle name="Millares 2 3 2 6 2 2 3 2" xfId="1625"/>
    <cellStyle name="Millares 2 3 2 6 2 2 4" xfId="1626"/>
    <cellStyle name="Millares 2 3 2 6 2 3" xfId="1627"/>
    <cellStyle name="Millares 2 3 2 6 2 3 2" xfId="1628"/>
    <cellStyle name="Millares 2 3 2 6 2 3 2 2" xfId="1629"/>
    <cellStyle name="Millares 2 3 2 6 2 3 3" xfId="1630"/>
    <cellStyle name="Millares 2 3 2 6 2 4" xfId="1631"/>
    <cellStyle name="Millares 2 3 2 6 2 4 2" xfId="1632"/>
    <cellStyle name="Millares 2 3 2 6 2 5" xfId="1633"/>
    <cellStyle name="Millares 2 3 2 6 3" xfId="1634"/>
    <cellStyle name="Millares 2 3 2 6 3 2" xfId="1635"/>
    <cellStyle name="Millares 2 3 2 6 3 2 2" xfId="1636"/>
    <cellStyle name="Millares 2 3 2 6 3 2 2 2" xfId="1637"/>
    <cellStyle name="Millares 2 3 2 6 3 2 2 2 2" xfId="1638"/>
    <cellStyle name="Millares 2 3 2 6 3 2 2 3" xfId="1639"/>
    <cellStyle name="Millares 2 3 2 6 3 2 3" xfId="1640"/>
    <cellStyle name="Millares 2 3 2 6 3 2 3 2" xfId="1641"/>
    <cellStyle name="Millares 2 3 2 6 3 2 4" xfId="1642"/>
    <cellStyle name="Millares 2 3 2 6 3 3" xfId="1643"/>
    <cellStyle name="Millares 2 3 2 6 3 3 2" xfId="1644"/>
    <cellStyle name="Millares 2 3 2 6 3 3 2 2" xfId="1645"/>
    <cellStyle name="Millares 2 3 2 6 3 3 3" xfId="1646"/>
    <cellStyle name="Millares 2 3 2 6 3 4" xfId="1647"/>
    <cellStyle name="Millares 2 3 2 6 3 4 2" xfId="1648"/>
    <cellStyle name="Millares 2 3 2 6 3 5" xfId="1649"/>
    <cellStyle name="Millares 2 3 2 6 4" xfId="1650"/>
    <cellStyle name="Millares 2 3 2 6 4 2" xfId="1651"/>
    <cellStyle name="Millares 2 3 2 6 4 2 2" xfId="1652"/>
    <cellStyle name="Millares 2 3 2 6 4 2 2 2" xfId="1653"/>
    <cellStyle name="Millares 2 3 2 6 4 2 3" xfId="1654"/>
    <cellStyle name="Millares 2 3 2 6 4 3" xfId="1655"/>
    <cellStyle name="Millares 2 3 2 6 4 3 2" xfId="1656"/>
    <cellStyle name="Millares 2 3 2 6 4 4" xfId="1657"/>
    <cellStyle name="Millares 2 3 2 6 5" xfId="1658"/>
    <cellStyle name="Millares 2 3 2 6 5 2" xfId="1659"/>
    <cellStyle name="Millares 2 3 2 6 5 2 2" xfId="1660"/>
    <cellStyle name="Millares 2 3 2 6 5 3" xfId="1661"/>
    <cellStyle name="Millares 2 3 2 6 6" xfId="1662"/>
    <cellStyle name="Millares 2 3 2 6 6 2" xfId="1663"/>
    <cellStyle name="Millares 2 3 2 6 7" xfId="1664"/>
    <cellStyle name="Millares 2 3 2 7" xfId="1665"/>
    <cellStyle name="Millares 2 3 2 7 2" xfId="1666"/>
    <cellStyle name="Millares 2 3 2 7 2 2" xfId="1667"/>
    <cellStyle name="Millares 2 3 2 7 2 2 2" xfId="1668"/>
    <cellStyle name="Millares 2 3 2 7 2 2 2 2" xfId="1669"/>
    <cellStyle name="Millares 2 3 2 7 2 2 2 2 2" xfId="1670"/>
    <cellStyle name="Millares 2 3 2 7 2 2 2 3" xfId="1671"/>
    <cellStyle name="Millares 2 3 2 7 2 2 3" xfId="1672"/>
    <cellStyle name="Millares 2 3 2 7 2 2 3 2" xfId="1673"/>
    <cellStyle name="Millares 2 3 2 7 2 2 4" xfId="1674"/>
    <cellStyle name="Millares 2 3 2 7 2 3" xfId="1675"/>
    <cellStyle name="Millares 2 3 2 7 2 3 2" xfId="1676"/>
    <cellStyle name="Millares 2 3 2 7 2 3 2 2" xfId="1677"/>
    <cellStyle name="Millares 2 3 2 7 2 3 3" xfId="1678"/>
    <cellStyle name="Millares 2 3 2 7 2 4" xfId="1679"/>
    <cellStyle name="Millares 2 3 2 7 2 4 2" xfId="1680"/>
    <cellStyle name="Millares 2 3 2 7 2 5" xfId="1681"/>
    <cellStyle name="Millares 2 3 2 7 3" xfId="1682"/>
    <cellStyle name="Millares 2 3 2 7 3 2" xfId="1683"/>
    <cellStyle name="Millares 2 3 2 7 3 2 2" xfId="1684"/>
    <cellStyle name="Millares 2 3 2 7 3 2 2 2" xfId="1685"/>
    <cellStyle name="Millares 2 3 2 7 3 2 2 2 2" xfId="1686"/>
    <cellStyle name="Millares 2 3 2 7 3 2 2 3" xfId="1687"/>
    <cellStyle name="Millares 2 3 2 7 3 2 3" xfId="1688"/>
    <cellStyle name="Millares 2 3 2 7 3 2 3 2" xfId="1689"/>
    <cellStyle name="Millares 2 3 2 7 3 2 4" xfId="1690"/>
    <cellStyle name="Millares 2 3 2 7 3 3" xfId="1691"/>
    <cellStyle name="Millares 2 3 2 7 3 3 2" xfId="1692"/>
    <cellStyle name="Millares 2 3 2 7 3 3 2 2" xfId="1693"/>
    <cellStyle name="Millares 2 3 2 7 3 3 3" xfId="1694"/>
    <cellStyle name="Millares 2 3 2 7 3 4" xfId="1695"/>
    <cellStyle name="Millares 2 3 2 7 3 4 2" xfId="1696"/>
    <cellStyle name="Millares 2 3 2 7 3 5" xfId="1697"/>
    <cellStyle name="Millares 2 3 2 7 4" xfId="1698"/>
    <cellStyle name="Millares 2 3 2 7 4 2" xfId="1699"/>
    <cellStyle name="Millares 2 3 2 7 4 2 2" xfId="1700"/>
    <cellStyle name="Millares 2 3 2 7 4 2 2 2" xfId="1701"/>
    <cellStyle name="Millares 2 3 2 7 4 2 3" xfId="1702"/>
    <cellStyle name="Millares 2 3 2 7 4 3" xfId="1703"/>
    <cellStyle name="Millares 2 3 2 7 4 3 2" xfId="1704"/>
    <cellStyle name="Millares 2 3 2 7 4 4" xfId="1705"/>
    <cellStyle name="Millares 2 3 2 7 5" xfId="1706"/>
    <cellStyle name="Millares 2 3 2 7 5 2" xfId="1707"/>
    <cellStyle name="Millares 2 3 2 7 5 2 2" xfId="1708"/>
    <cellStyle name="Millares 2 3 2 7 5 3" xfId="1709"/>
    <cellStyle name="Millares 2 3 2 7 6" xfId="1710"/>
    <cellStyle name="Millares 2 3 2 7 6 2" xfId="1711"/>
    <cellStyle name="Millares 2 3 2 7 7" xfId="1712"/>
    <cellStyle name="Millares 2 3 2 8" xfId="1713"/>
    <cellStyle name="Millares 2 3 2 8 2" xfId="1714"/>
    <cellStyle name="Millares 2 3 2 8 2 2" xfId="1715"/>
    <cellStyle name="Millares 2 3 2 8 2 2 2" xfId="1716"/>
    <cellStyle name="Millares 2 3 2 8 2 2 2 2" xfId="1717"/>
    <cellStyle name="Millares 2 3 2 8 2 2 2 2 2" xfId="1718"/>
    <cellStyle name="Millares 2 3 2 8 2 2 2 3" xfId="1719"/>
    <cellStyle name="Millares 2 3 2 8 2 2 3" xfId="1720"/>
    <cellStyle name="Millares 2 3 2 8 2 2 3 2" xfId="1721"/>
    <cellStyle name="Millares 2 3 2 8 2 2 4" xfId="1722"/>
    <cellStyle name="Millares 2 3 2 8 2 3" xfId="1723"/>
    <cellStyle name="Millares 2 3 2 8 2 3 2" xfId="1724"/>
    <cellStyle name="Millares 2 3 2 8 2 3 2 2" xfId="1725"/>
    <cellStyle name="Millares 2 3 2 8 2 3 3" xfId="1726"/>
    <cellStyle name="Millares 2 3 2 8 2 4" xfId="1727"/>
    <cellStyle name="Millares 2 3 2 8 2 4 2" xfId="1728"/>
    <cellStyle name="Millares 2 3 2 8 2 5" xfId="1729"/>
    <cellStyle name="Millares 2 3 2 8 3" xfId="1730"/>
    <cellStyle name="Millares 2 3 2 8 3 2" xfId="1731"/>
    <cellStyle name="Millares 2 3 2 8 3 2 2" xfId="1732"/>
    <cellStyle name="Millares 2 3 2 8 3 2 2 2" xfId="1733"/>
    <cellStyle name="Millares 2 3 2 8 3 2 3" xfId="1734"/>
    <cellStyle name="Millares 2 3 2 8 3 3" xfId="1735"/>
    <cellStyle name="Millares 2 3 2 8 3 3 2" xfId="1736"/>
    <cellStyle name="Millares 2 3 2 8 3 4" xfId="1737"/>
    <cellStyle name="Millares 2 3 2 8 4" xfId="1738"/>
    <cellStyle name="Millares 2 3 2 8 4 2" xfId="1739"/>
    <cellStyle name="Millares 2 3 2 8 4 2 2" xfId="1740"/>
    <cellStyle name="Millares 2 3 2 8 4 3" xfId="1741"/>
    <cellStyle name="Millares 2 3 2 8 5" xfId="1742"/>
    <cellStyle name="Millares 2 3 2 8 5 2" xfId="1743"/>
    <cellStyle name="Millares 2 3 2 8 6" xfId="1744"/>
    <cellStyle name="Millares 2 3 2 9" xfId="1745"/>
    <cellStyle name="Millares 2 3 2 9 2" xfId="1746"/>
    <cellStyle name="Millares 2 3 2 9 2 2" xfId="1747"/>
    <cellStyle name="Millares 2 3 2 9 2 2 2" xfId="1748"/>
    <cellStyle name="Millares 2 3 2 9 2 2 2 2" xfId="1749"/>
    <cellStyle name="Millares 2 3 2 9 2 2 3" xfId="1750"/>
    <cellStyle name="Millares 2 3 2 9 2 3" xfId="1751"/>
    <cellStyle name="Millares 2 3 2 9 2 3 2" xfId="1752"/>
    <cellStyle name="Millares 2 3 2 9 2 4" xfId="1753"/>
    <cellStyle name="Millares 2 3 2 9 3" xfId="1754"/>
    <cellStyle name="Millares 2 3 2 9 3 2" xfId="1755"/>
    <cellStyle name="Millares 2 3 2 9 3 2 2" xfId="1756"/>
    <cellStyle name="Millares 2 3 2 9 3 3" xfId="1757"/>
    <cellStyle name="Millares 2 3 2 9 4" xfId="1758"/>
    <cellStyle name="Millares 2 3 2 9 4 2" xfId="1759"/>
    <cellStyle name="Millares 2 3 2 9 5" xfId="1760"/>
    <cellStyle name="Millares 2 3 3" xfId="1761"/>
    <cellStyle name="Millares 2 3 3 10" xfId="1762"/>
    <cellStyle name="Millares 2 3 3 10 2" xfId="1763"/>
    <cellStyle name="Millares 2 3 3 10 2 2" xfId="1764"/>
    <cellStyle name="Millares 2 3 3 10 2 2 2" xfId="1765"/>
    <cellStyle name="Millares 2 3 3 10 2 3" xfId="1766"/>
    <cellStyle name="Millares 2 3 3 10 3" xfId="1767"/>
    <cellStyle name="Millares 2 3 3 10 3 2" xfId="1768"/>
    <cellStyle name="Millares 2 3 3 10 4" xfId="1769"/>
    <cellStyle name="Millares 2 3 3 11" xfId="1770"/>
    <cellStyle name="Millares 2 3 3 11 2" xfId="1771"/>
    <cellStyle name="Millares 2 3 3 11 2 2" xfId="1772"/>
    <cellStyle name="Millares 2 3 3 11 3" xfId="1773"/>
    <cellStyle name="Millares 2 3 3 12" xfId="1774"/>
    <cellStyle name="Millares 2 3 3 12 2" xfId="1775"/>
    <cellStyle name="Millares 2 3 3 13" xfId="1776"/>
    <cellStyle name="Millares 2 3 3 2" xfId="1777"/>
    <cellStyle name="Millares 2 3 3 2 10" xfId="1778"/>
    <cellStyle name="Millares 2 3 3 2 10 2" xfId="1779"/>
    <cellStyle name="Millares 2 3 3 2 11" xfId="1780"/>
    <cellStyle name="Millares 2 3 3 2 2" xfId="1781"/>
    <cellStyle name="Millares 2 3 3 2 2 2" xfId="1782"/>
    <cellStyle name="Millares 2 3 3 2 2 2 2" xfId="1783"/>
    <cellStyle name="Millares 2 3 3 2 2 2 2 2" xfId="1784"/>
    <cellStyle name="Millares 2 3 3 2 2 2 2 2 2" xfId="1785"/>
    <cellStyle name="Millares 2 3 3 2 2 2 2 2 2 2" xfId="1786"/>
    <cellStyle name="Millares 2 3 3 2 2 2 2 2 3" xfId="1787"/>
    <cellStyle name="Millares 2 3 3 2 2 2 2 3" xfId="1788"/>
    <cellStyle name="Millares 2 3 3 2 2 2 2 3 2" xfId="1789"/>
    <cellStyle name="Millares 2 3 3 2 2 2 2 4" xfId="1790"/>
    <cellStyle name="Millares 2 3 3 2 2 2 3" xfId="1791"/>
    <cellStyle name="Millares 2 3 3 2 2 2 3 2" xfId="1792"/>
    <cellStyle name="Millares 2 3 3 2 2 2 3 2 2" xfId="1793"/>
    <cellStyle name="Millares 2 3 3 2 2 2 3 3" xfId="1794"/>
    <cellStyle name="Millares 2 3 3 2 2 2 4" xfId="1795"/>
    <cellStyle name="Millares 2 3 3 2 2 2 4 2" xfId="1796"/>
    <cellStyle name="Millares 2 3 3 2 2 2 5" xfId="1797"/>
    <cellStyle name="Millares 2 3 3 2 2 3" xfId="1798"/>
    <cellStyle name="Millares 2 3 3 2 2 3 2" xfId="1799"/>
    <cellStyle name="Millares 2 3 3 2 2 3 2 2" xfId="1800"/>
    <cellStyle name="Millares 2 3 3 2 2 3 2 2 2" xfId="1801"/>
    <cellStyle name="Millares 2 3 3 2 2 3 2 2 2 2" xfId="1802"/>
    <cellStyle name="Millares 2 3 3 2 2 3 2 2 3" xfId="1803"/>
    <cellStyle name="Millares 2 3 3 2 2 3 2 3" xfId="1804"/>
    <cellStyle name="Millares 2 3 3 2 2 3 2 3 2" xfId="1805"/>
    <cellStyle name="Millares 2 3 3 2 2 3 2 4" xfId="1806"/>
    <cellStyle name="Millares 2 3 3 2 2 3 3" xfId="1807"/>
    <cellStyle name="Millares 2 3 3 2 2 3 3 2" xfId="1808"/>
    <cellStyle name="Millares 2 3 3 2 2 3 3 2 2" xfId="1809"/>
    <cellStyle name="Millares 2 3 3 2 2 3 3 3" xfId="1810"/>
    <cellStyle name="Millares 2 3 3 2 2 3 4" xfId="1811"/>
    <cellStyle name="Millares 2 3 3 2 2 3 4 2" xfId="1812"/>
    <cellStyle name="Millares 2 3 3 2 2 3 5" xfId="1813"/>
    <cellStyle name="Millares 2 3 3 2 2 4" xfId="1814"/>
    <cellStyle name="Millares 2 3 3 2 2 4 2" xfId="1815"/>
    <cellStyle name="Millares 2 3 3 2 2 4 2 2" xfId="1816"/>
    <cellStyle name="Millares 2 3 3 2 2 4 2 2 2" xfId="1817"/>
    <cellStyle name="Millares 2 3 3 2 2 4 2 3" xfId="1818"/>
    <cellStyle name="Millares 2 3 3 2 2 4 3" xfId="1819"/>
    <cellStyle name="Millares 2 3 3 2 2 4 3 2" xfId="1820"/>
    <cellStyle name="Millares 2 3 3 2 2 4 4" xfId="1821"/>
    <cellStyle name="Millares 2 3 3 2 2 5" xfId="1822"/>
    <cellStyle name="Millares 2 3 3 2 2 5 2" xfId="1823"/>
    <cellStyle name="Millares 2 3 3 2 2 5 2 2" xfId="1824"/>
    <cellStyle name="Millares 2 3 3 2 2 5 3" xfId="1825"/>
    <cellStyle name="Millares 2 3 3 2 2 6" xfId="1826"/>
    <cellStyle name="Millares 2 3 3 2 2 6 2" xfId="1827"/>
    <cellStyle name="Millares 2 3 3 2 2 7" xfId="1828"/>
    <cellStyle name="Millares 2 3 3 2 3" xfId="1829"/>
    <cellStyle name="Millares 2 3 3 2 3 2" xfId="1830"/>
    <cellStyle name="Millares 2 3 3 2 3 2 2" xfId="1831"/>
    <cellStyle name="Millares 2 3 3 2 3 2 2 2" xfId="1832"/>
    <cellStyle name="Millares 2 3 3 2 3 2 2 2 2" xfId="1833"/>
    <cellStyle name="Millares 2 3 3 2 3 2 2 2 2 2" xfId="1834"/>
    <cellStyle name="Millares 2 3 3 2 3 2 2 2 3" xfId="1835"/>
    <cellStyle name="Millares 2 3 3 2 3 2 2 3" xfId="1836"/>
    <cellStyle name="Millares 2 3 3 2 3 2 2 3 2" xfId="1837"/>
    <cellStyle name="Millares 2 3 3 2 3 2 2 4" xfId="1838"/>
    <cellStyle name="Millares 2 3 3 2 3 2 3" xfId="1839"/>
    <cellStyle name="Millares 2 3 3 2 3 2 3 2" xfId="1840"/>
    <cellStyle name="Millares 2 3 3 2 3 2 3 2 2" xfId="1841"/>
    <cellStyle name="Millares 2 3 3 2 3 2 3 3" xfId="1842"/>
    <cellStyle name="Millares 2 3 3 2 3 2 4" xfId="1843"/>
    <cellStyle name="Millares 2 3 3 2 3 2 4 2" xfId="1844"/>
    <cellStyle name="Millares 2 3 3 2 3 2 5" xfId="1845"/>
    <cellStyle name="Millares 2 3 3 2 3 3" xfId="1846"/>
    <cellStyle name="Millares 2 3 3 2 3 3 2" xfId="1847"/>
    <cellStyle name="Millares 2 3 3 2 3 3 2 2" xfId="1848"/>
    <cellStyle name="Millares 2 3 3 2 3 3 2 2 2" xfId="1849"/>
    <cellStyle name="Millares 2 3 3 2 3 3 2 2 2 2" xfId="1850"/>
    <cellStyle name="Millares 2 3 3 2 3 3 2 2 3" xfId="1851"/>
    <cellStyle name="Millares 2 3 3 2 3 3 2 3" xfId="1852"/>
    <cellStyle name="Millares 2 3 3 2 3 3 2 3 2" xfId="1853"/>
    <cellStyle name="Millares 2 3 3 2 3 3 2 4" xfId="1854"/>
    <cellStyle name="Millares 2 3 3 2 3 3 3" xfId="1855"/>
    <cellStyle name="Millares 2 3 3 2 3 3 3 2" xfId="1856"/>
    <cellStyle name="Millares 2 3 3 2 3 3 3 2 2" xfId="1857"/>
    <cellStyle name="Millares 2 3 3 2 3 3 3 3" xfId="1858"/>
    <cellStyle name="Millares 2 3 3 2 3 3 4" xfId="1859"/>
    <cellStyle name="Millares 2 3 3 2 3 3 4 2" xfId="1860"/>
    <cellStyle name="Millares 2 3 3 2 3 3 5" xfId="1861"/>
    <cellStyle name="Millares 2 3 3 2 3 4" xfId="1862"/>
    <cellStyle name="Millares 2 3 3 2 3 4 2" xfId="1863"/>
    <cellStyle name="Millares 2 3 3 2 3 4 2 2" xfId="1864"/>
    <cellStyle name="Millares 2 3 3 2 3 4 2 2 2" xfId="1865"/>
    <cellStyle name="Millares 2 3 3 2 3 4 2 3" xfId="1866"/>
    <cellStyle name="Millares 2 3 3 2 3 4 3" xfId="1867"/>
    <cellStyle name="Millares 2 3 3 2 3 4 3 2" xfId="1868"/>
    <cellStyle name="Millares 2 3 3 2 3 4 4" xfId="1869"/>
    <cellStyle name="Millares 2 3 3 2 3 5" xfId="1870"/>
    <cellStyle name="Millares 2 3 3 2 3 5 2" xfId="1871"/>
    <cellStyle name="Millares 2 3 3 2 3 5 2 2" xfId="1872"/>
    <cellStyle name="Millares 2 3 3 2 3 5 3" xfId="1873"/>
    <cellStyle name="Millares 2 3 3 2 3 6" xfId="1874"/>
    <cellStyle name="Millares 2 3 3 2 3 6 2" xfId="1875"/>
    <cellStyle name="Millares 2 3 3 2 3 7" xfId="1876"/>
    <cellStyle name="Millares 2 3 3 2 4" xfId="1877"/>
    <cellStyle name="Millares 2 3 3 2 4 2" xfId="1878"/>
    <cellStyle name="Millares 2 3 3 2 4 2 2" xfId="1879"/>
    <cellStyle name="Millares 2 3 3 2 4 2 2 2" xfId="1880"/>
    <cellStyle name="Millares 2 3 3 2 4 2 2 2 2" xfId="1881"/>
    <cellStyle name="Millares 2 3 3 2 4 2 2 2 2 2" xfId="1882"/>
    <cellStyle name="Millares 2 3 3 2 4 2 2 2 3" xfId="1883"/>
    <cellStyle name="Millares 2 3 3 2 4 2 2 3" xfId="1884"/>
    <cellStyle name="Millares 2 3 3 2 4 2 2 3 2" xfId="1885"/>
    <cellStyle name="Millares 2 3 3 2 4 2 2 4" xfId="1886"/>
    <cellStyle name="Millares 2 3 3 2 4 2 3" xfId="1887"/>
    <cellStyle name="Millares 2 3 3 2 4 2 3 2" xfId="1888"/>
    <cellStyle name="Millares 2 3 3 2 4 2 3 2 2" xfId="1889"/>
    <cellStyle name="Millares 2 3 3 2 4 2 3 3" xfId="1890"/>
    <cellStyle name="Millares 2 3 3 2 4 2 4" xfId="1891"/>
    <cellStyle name="Millares 2 3 3 2 4 2 4 2" xfId="1892"/>
    <cellStyle name="Millares 2 3 3 2 4 2 5" xfId="1893"/>
    <cellStyle name="Millares 2 3 3 2 4 3" xfId="1894"/>
    <cellStyle name="Millares 2 3 3 2 4 3 2" xfId="1895"/>
    <cellStyle name="Millares 2 3 3 2 4 3 2 2" xfId="1896"/>
    <cellStyle name="Millares 2 3 3 2 4 3 2 2 2" xfId="1897"/>
    <cellStyle name="Millares 2 3 3 2 4 3 2 2 2 2" xfId="1898"/>
    <cellStyle name="Millares 2 3 3 2 4 3 2 2 3" xfId="1899"/>
    <cellStyle name="Millares 2 3 3 2 4 3 2 3" xfId="1900"/>
    <cellStyle name="Millares 2 3 3 2 4 3 2 3 2" xfId="1901"/>
    <cellStyle name="Millares 2 3 3 2 4 3 2 4" xfId="1902"/>
    <cellStyle name="Millares 2 3 3 2 4 3 3" xfId="1903"/>
    <cellStyle name="Millares 2 3 3 2 4 3 3 2" xfId="1904"/>
    <cellStyle name="Millares 2 3 3 2 4 3 3 2 2" xfId="1905"/>
    <cellStyle name="Millares 2 3 3 2 4 3 3 3" xfId="1906"/>
    <cellStyle name="Millares 2 3 3 2 4 3 4" xfId="1907"/>
    <cellStyle name="Millares 2 3 3 2 4 3 4 2" xfId="1908"/>
    <cellStyle name="Millares 2 3 3 2 4 3 5" xfId="1909"/>
    <cellStyle name="Millares 2 3 3 2 4 4" xfId="1910"/>
    <cellStyle name="Millares 2 3 3 2 4 4 2" xfId="1911"/>
    <cellStyle name="Millares 2 3 3 2 4 4 2 2" xfId="1912"/>
    <cellStyle name="Millares 2 3 3 2 4 4 2 2 2" xfId="1913"/>
    <cellStyle name="Millares 2 3 3 2 4 4 2 3" xfId="1914"/>
    <cellStyle name="Millares 2 3 3 2 4 4 3" xfId="1915"/>
    <cellStyle name="Millares 2 3 3 2 4 4 3 2" xfId="1916"/>
    <cellStyle name="Millares 2 3 3 2 4 4 4" xfId="1917"/>
    <cellStyle name="Millares 2 3 3 2 4 5" xfId="1918"/>
    <cellStyle name="Millares 2 3 3 2 4 5 2" xfId="1919"/>
    <cellStyle name="Millares 2 3 3 2 4 5 2 2" xfId="1920"/>
    <cellStyle name="Millares 2 3 3 2 4 5 3" xfId="1921"/>
    <cellStyle name="Millares 2 3 3 2 4 6" xfId="1922"/>
    <cellStyle name="Millares 2 3 3 2 4 6 2" xfId="1923"/>
    <cellStyle name="Millares 2 3 3 2 4 7" xfId="1924"/>
    <cellStyle name="Millares 2 3 3 2 5" xfId="1925"/>
    <cellStyle name="Millares 2 3 3 2 5 2" xfId="1926"/>
    <cellStyle name="Millares 2 3 3 2 5 2 2" xfId="1927"/>
    <cellStyle name="Millares 2 3 3 2 5 2 2 2" xfId="1928"/>
    <cellStyle name="Millares 2 3 3 2 5 2 2 2 2" xfId="1929"/>
    <cellStyle name="Millares 2 3 3 2 5 2 2 2 2 2" xfId="1930"/>
    <cellStyle name="Millares 2 3 3 2 5 2 2 2 3" xfId="1931"/>
    <cellStyle name="Millares 2 3 3 2 5 2 2 3" xfId="1932"/>
    <cellStyle name="Millares 2 3 3 2 5 2 2 3 2" xfId="1933"/>
    <cellStyle name="Millares 2 3 3 2 5 2 2 4" xfId="1934"/>
    <cellStyle name="Millares 2 3 3 2 5 2 3" xfId="1935"/>
    <cellStyle name="Millares 2 3 3 2 5 2 3 2" xfId="1936"/>
    <cellStyle name="Millares 2 3 3 2 5 2 3 2 2" xfId="1937"/>
    <cellStyle name="Millares 2 3 3 2 5 2 3 3" xfId="1938"/>
    <cellStyle name="Millares 2 3 3 2 5 2 4" xfId="1939"/>
    <cellStyle name="Millares 2 3 3 2 5 2 4 2" xfId="1940"/>
    <cellStyle name="Millares 2 3 3 2 5 2 5" xfId="1941"/>
    <cellStyle name="Millares 2 3 3 2 5 3" xfId="1942"/>
    <cellStyle name="Millares 2 3 3 2 5 3 2" xfId="1943"/>
    <cellStyle name="Millares 2 3 3 2 5 3 2 2" xfId="1944"/>
    <cellStyle name="Millares 2 3 3 2 5 3 2 2 2" xfId="1945"/>
    <cellStyle name="Millares 2 3 3 2 5 3 2 3" xfId="1946"/>
    <cellStyle name="Millares 2 3 3 2 5 3 3" xfId="1947"/>
    <cellStyle name="Millares 2 3 3 2 5 3 3 2" xfId="1948"/>
    <cellStyle name="Millares 2 3 3 2 5 3 4" xfId="1949"/>
    <cellStyle name="Millares 2 3 3 2 5 4" xfId="1950"/>
    <cellStyle name="Millares 2 3 3 2 5 4 2" xfId="1951"/>
    <cellStyle name="Millares 2 3 3 2 5 4 2 2" xfId="1952"/>
    <cellStyle name="Millares 2 3 3 2 5 4 3" xfId="1953"/>
    <cellStyle name="Millares 2 3 3 2 5 5" xfId="1954"/>
    <cellStyle name="Millares 2 3 3 2 5 5 2" xfId="1955"/>
    <cellStyle name="Millares 2 3 3 2 5 6" xfId="1956"/>
    <cellStyle name="Millares 2 3 3 2 6" xfId="1957"/>
    <cellStyle name="Millares 2 3 3 2 6 2" xfId="1958"/>
    <cellStyle name="Millares 2 3 3 2 6 2 2" xfId="1959"/>
    <cellStyle name="Millares 2 3 3 2 6 2 2 2" xfId="1960"/>
    <cellStyle name="Millares 2 3 3 2 6 2 2 2 2" xfId="1961"/>
    <cellStyle name="Millares 2 3 3 2 6 2 2 3" xfId="1962"/>
    <cellStyle name="Millares 2 3 3 2 6 2 3" xfId="1963"/>
    <cellStyle name="Millares 2 3 3 2 6 2 3 2" xfId="1964"/>
    <cellStyle name="Millares 2 3 3 2 6 2 4" xfId="1965"/>
    <cellStyle name="Millares 2 3 3 2 6 3" xfId="1966"/>
    <cellStyle name="Millares 2 3 3 2 6 3 2" xfId="1967"/>
    <cellStyle name="Millares 2 3 3 2 6 3 2 2" xfId="1968"/>
    <cellStyle name="Millares 2 3 3 2 6 3 3" xfId="1969"/>
    <cellStyle name="Millares 2 3 3 2 6 4" xfId="1970"/>
    <cellStyle name="Millares 2 3 3 2 6 4 2" xfId="1971"/>
    <cellStyle name="Millares 2 3 3 2 6 5" xfId="1972"/>
    <cellStyle name="Millares 2 3 3 2 7" xfId="1973"/>
    <cellStyle name="Millares 2 3 3 2 7 2" xfId="1974"/>
    <cellStyle name="Millares 2 3 3 2 7 2 2" xfId="1975"/>
    <cellStyle name="Millares 2 3 3 2 7 2 2 2" xfId="1976"/>
    <cellStyle name="Millares 2 3 3 2 7 2 2 2 2" xfId="1977"/>
    <cellStyle name="Millares 2 3 3 2 7 2 2 3" xfId="1978"/>
    <cellStyle name="Millares 2 3 3 2 7 2 3" xfId="1979"/>
    <cellStyle name="Millares 2 3 3 2 7 2 3 2" xfId="1980"/>
    <cellStyle name="Millares 2 3 3 2 7 2 4" xfId="1981"/>
    <cellStyle name="Millares 2 3 3 2 7 3" xfId="1982"/>
    <cellStyle name="Millares 2 3 3 2 7 3 2" xfId="1983"/>
    <cellStyle name="Millares 2 3 3 2 7 3 2 2" xfId="1984"/>
    <cellStyle name="Millares 2 3 3 2 7 3 3" xfId="1985"/>
    <cellStyle name="Millares 2 3 3 2 7 4" xfId="1986"/>
    <cellStyle name="Millares 2 3 3 2 7 4 2" xfId="1987"/>
    <cellStyle name="Millares 2 3 3 2 7 5" xfId="1988"/>
    <cellStyle name="Millares 2 3 3 2 8" xfId="1989"/>
    <cellStyle name="Millares 2 3 3 2 8 2" xfId="1990"/>
    <cellStyle name="Millares 2 3 3 2 8 2 2" xfId="1991"/>
    <cellStyle name="Millares 2 3 3 2 8 2 2 2" xfId="1992"/>
    <cellStyle name="Millares 2 3 3 2 8 2 3" xfId="1993"/>
    <cellStyle name="Millares 2 3 3 2 8 3" xfId="1994"/>
    <cellStyle name="Millares 2 3 3 2 8 3 2" xfId="1995"/>
    <cellStyle name="Millares 2 3 3 2 8 4" xfId="1996"/>
    <cellStyle name="Millares 2 3 3 2 9" xfId="1997"/>
    <cellStyle name="Millares 2 3 3 2 9 2" xfId="1998"/>
    <cellStyle name="Millares 2 3 3 2 9 2 2" xfId="1999"/>
    <cellStyle name="Millares 2 3 3 2 9 3" xfId="2000"/>
    <cellStyle name="Millares 2 3 3 3" xfId="2001"/>
    <cellStyle name="Millares 2 3 3 3 10" xfId="2002"/>
    <cellStyle name="Millares 2 3 3 3 10 2" xfId="2003"/>
    <cellStyle name="Millares 2 3 3 3 11" xfId="2004"/>
    <cellStyle name="Millares 2 3 3 3 2" xfId="2005"/>
    <cellStyle name="Millares 2 3 3 3 2 2" xfId="2006"/>
    <cellStyle name="Millares 2 3 3 3 2 2 2" xfId="2007"/>
    <cellStyle name="Millares 2 3 3 3 2 2 2 2" xfId="2008"/>
    <cellStyle name="Millares 2 3 3 3 2 2 2 2 2" xfId="2009"/>
    <cellStyle name="Millares 2 3 3 3 2 2 2 2 2 2" xfId="2010"/>
    <cellStyle name="Millares 2 3 3 3 2 2 2 2 3" xfId="2011"/>
    <cellStyle name="Millares 2 3 3 3 2 2 2 3" xfId="2012"/>
    <cellStyle name="Millares 2 3 3 3 2 2 2 3 2" xfId="2013"/>
    <cellStyle name="Millares 2 3 3 3 2 2 2 4" xfId="2014"/>
    <cellStyle name="Millares 2 3 3 3 2 2 3" xfId="2015"/>
    <cellStyle name="Millares 2 3 3 3 2 2 3 2" xfId="2016"/>
    <cellStyle name="Millares 2 3 3 3 2 2 3 2 2" xfId="2017"/>
    <cellStyle name="Millares 2 3 3 3 2 2 3 3" xfId="2018"/>
    <cellStyle name="Millares 2 3 3 3 2 2 4" xfId="2019"/>
    <cellStyle name="Millares 2 3 3 3 2 2 4 2" xfId="2020"/>
    <cellStyle name="Millares 2 3 3 3 2 2 5" xfId="2021"/>
    <cellStyle name="Millares 2 3 3 3 2 3" xfId="2022"/>
    <cellStyle name="Millares 2 3 3 3 2 3 2" xfId="2023"/>
    <cellStyle name="Millares 2 3 3 3 2 3 2 2" xfId="2024"/>
    <cellStyle name="Millares 2 3 3 3 2 3 2 2 2" xfId="2025"/>
    <cellStyle name="Millares 2 3 3 3 2 3 2 2 2 2" xfId="2026"/>
    <cellStyle name="Millares 2 3 3 3 2 3 2 2 3" xfId="2027"/>
    <cellStyle name="Millares 2 3 3 3 2 3 2 3" xfId="2028"/>
    <cellStyle name="Millares 2 3 3 3 2 3 2 3 2" xfId="2029"/>
    <cellStyle name="Millares 2 3 3 3 2 3 2 4" xfId="2030"/>
    <cellStyle name="Millares 2 3 3 3 2 3 3" xfId="2031"/>
    <cellStyle name="Millares 2 3 3 3 2 3 3 2" xfId="2032"/>
    <cellStyle name="Millares 2 3 3 3 2 3 3 2 2" xfId="2033"/>
    <cellStyle name="Millares 2 3 3 3 2 3 3 3" xfId="2034"/>
    <cellStyle name="Millares 2 3 3 3 2 3 4" xfId="2035"/>
    <cellStyle name="Millares 2 3 3 3 2 3 4 2" xfId="2036"/>
    <cellStyle name="Millares 2 3 3 3 2 3 5" xfId="2037"/>
    <cellStyle name="Millares 2 3 3 3 2 4" xfId="2038"/>
    <cellStyle name="Millares 2 3 3 3 2 4 2" xfId="2039"/>
    <cellStyle name="Millares 2 3 3 3 2 4 2 2" xfId="2040"/>
    <cellStyle name="Millares 2 3 3 3 2 4 2 2 2" xfId="2041"/>
    <cellStyle name="Millares 2 3 3 3 2 4 2 3" xfId="2042"/>
    <cellStyle name="Millares 2 3 3 3 2 4 3" xfId="2043"/>
    <cellStyle name="Millares 2 3 3 3 2 4 3 2" xfId="2044"/>
    <cellStyle name="Millares 2 3 3 3 2 4 4" xfId="2045"/>
    <cellStyle name="Millares 2 3 3 3 2 5" xfId="2046"/>
    <cellStyle name="Millares 2 3 3 3 2 5 2" xfId="2047"/>
    <cellStyle name="Millares 2 3 3 3 2 5 2 2" xfId="2048"/>
    <cellStyle name="Millares 2 3 3 3 2 5 3" xfId="2049"/>
    <cellStyle name="Millares 2 3 3 3 2 6" xfId="2050"/>
    <cellStyle name="Millares 2 3 3 3 2 6 2" xfId="2051"/>
    <cellStyle name="Millares 2 3 3 3 2 7" xfId="2052"/>
    <cellStyle name="Millares 2 3 3 3 3" xfId="2053"/>
    <cellStyle name="Millares 2 3 3 3 3 2" xfId="2054"/>
    <cellStyle name="Millares 2 3 3 3 3 2 2" xfId="2055"/>
    <cellStyle name="Millares 2 3 3 3 3 2 2 2" xfId="2056"/>
    <cellStyle name="Millares 2 3 3 3 3 2 2 2 2" xfId="2057"/>
    <cellStyle name="Millares 2 3 3 3 3 2 2 2 2 2" xfId="2058"/>
    <cellStyle name="Millares 2 3 3 3 3 2 2 2 3" xfId="2059"/>
    <cellStyle name="Millares 2 3 3 3 3 2 2 3" xfId="2060"/>
    <cellStyle name="Millares 2 3 3 3 3 2 2 3 2" xfId="2061"/>
    <cellStyle name="Millares 2 3 3 3 3 2 2 4" xfId="2062"/>
    <cellStyle name="Millares 2 3 3 3 3 2 3" xfId="2063"/>
    <cellStyle name="Millares 2 3 3 3 3 2 3 2" xfId="2064"/>
    <cellStyle name="Millares 2 3 3 3 3 2 3 2 2" xfId="2065"/>
    <cellStyle name="Millares 2 3 3 3 3 2 3 3" xfId="2066"/>
    <cellStyle name="Millares 2 3 3 3 3 2 4" xfId="2067"/>
    <cellStyle name="Millares 2 3 3 3 3 2 4 2" xfId="2068"/>
    <cellStyle name="Millares 2 3 3 3 3 2 5" xfId="2069"/>
    <cellStyle name="Millares 2 3 3 3 3 3" xfId="2070"/>
    <cellStyle name="Millares 2 3 3 3 3 3 2" xfId="2071"/>
    <cellStyle name="Millares 2 3 3 3 3 3 2 2" xfId="2072"/>
    <cellStyle name="Millares 2 3 3 3 3 3 2 2 2" xfId="2073"/>
    <cellStyle name="Millares 2 3 3 3 3 3 2 2 2 2" xfId="2074"/>
    <cellStyle name="Millares 2 3 3 3 3 3 2 2 3" xfId="2075"/>
    <cellStyle name="Millares 2 3 3 3 3 3 2 3" xfId="2076"/>
    <cellStyle name="Millares 2 3 3 3 3 3 2 3 2" xfId="2077"/>
    <cellStyle name="Millares 2 3 3 3 3 3 2 4" xfId="2078"/>
    <cellStyle name="Millares 2 3 3 3 3 3 3" xfId="2079"/>
    <cellStyle name="Millares 2 3 3 3 3 3 3 2" xfId="2080"/>
    <cellStyle name="Millares 2 3 3 3 3 3 3 2 2" xfId="2081"/>
    <cellStyle name="Millares 2 3 3 3 3 3 3 3" xfId="2082"/>
    <cellStyle name="Millares 2 3 3 3 3 3 4" xfId="2083"/>
    <cellStyle name="Millares 2 3 3 3 3 3 4 2" xfId="2084"/>
    <cellStyle name="Millares 2 3 3 3 3 3 5" xfId="2085"/>
    <cellStyle name="Millares 2 3 3 3 3 4" xfId="2086"/>
    <cellStyle name="Millares 2 3 3 3 3 4 2" xfId="2087"/>
    <cellStyle name="Millares 2 3 3 3 3 4 2 2" xfId="2088"/>
    <cellStyle name="Millares 2 3 3 3 3 4 2 2 2" xfId="2089"/>
    <cellStyle name="Millares 2 3 3 3 3 4 2 3" xfId="2090"/>
    <cellStyle name="Millares 2 3 3 3 3 4 3" xfId="2091"/>
    <cellStyle name="Millares 2 3 3 3 3 4 3 2" xfId="2092"/>
    <cellStyle name="Millares 2 3 3 3 3 4 4" xfId="2093"/>
    <cellStyle name="Millares 2 3 3 3 3 5" xfId="2094"/>
    <cellStyle name="Millares 2 3 3 3 3 5 2" xfId="2095"/>
    <cellStyle name="Millares 2 3 3 3 3 5 2 2" xfId="2096"/>
    <cellStyle name="Millares 2 3 3 3 3 5 3" xfId="2097"/>
    <cellStyle name="Millares 2 3 3 3 3 6" xfId="2098"/>
    <cellStyle name="Millares 2 3 3 3 3 6 2" xfId="2099"/>
    <cellStyle name="Millares 2 3 3 3 3 7" xfId="2100"/>
    <cellStyle name="Millares 2 3 3 3 4" xfId="2101"/>
    <cellStyle name="Millares 2 3 3 3 4 2" xfId="2102"/>
    <cellStyle name="Millares 2 3 3 3 4 2 2" xfId="2103"/>
    <cellStyle name="Millares 2 3 3 3 4 2 2 2" xfId="2104"/>
    <cellStyle name="Millares 2 3 3 3 4 2 2 2 2" xfId="2105"/>
    <cellStyle name="Millares 2 3 3 3 4 2 2 2 2 2" xfId="2106"/>
    <cellStyle name="Millares 2 3 3 3 4 2 2 2 3" xfId="2107"/>
    <cellStyle name="Millares 2 3 3 3 4 2 2 3" xfId="2108"/>
    <cellStyle name="Millares 2 3 3 3 4 2 2 3 2" xfId="2109"/>
    <cellStyle name="Millares 2 3 3 3 4 2 2 4" xfId="2110"/>
    <cellStyle name="Millares 2 3 3 3 4 2 3" xfId="2111"/>
    <cellStyle name="Millares 2 3 3 3 4 2 3 2" xfId="2112"/>
    <cellStyle name="Millares 2 3 3 3 4 2 3 2 2" xfId="2113"/>
    <cellStyle name="Millares 2 3 3 3 4 2 3 3" xfId="2114"/>
    <cellStyle name="Millares 2 3 3 3 4 2 4" xfId="2115"/>
    <cellStyle name="Millares 2 3 3 3 4 2 4 2" xfId="2116"/>
    <cellStyle name="Millares 2 3 3 3 4 2 5" xfId="2117"/>
    <cellStyle name="Millares 2 3 3 3 4 3" xfId="2118"/>
    <cellStyle name="Millares 2 3 3 3 4 3 2" xfId="2119"/>
    <cellStyle name="Millares 2 3 3 3 4 3 2 2" xfId="2120"/>
    <cellStyle name="Millares 2 3 3 3 4 3 2 2 2" xfId="2121"/>
    <cellStyle name="Millares 2 3 3 3 4 3 2 2 2 2" xfId="2122"/>
    <cellStyle name="Millares 2 3 3 3 4 3 2 2 3" xfId="2123"/>
    <cellStyle name="Millares 2 3 3 3 4 3 2 3" xfId="2124"/>
    <cellStyle name="Millares 2 3 3 3 4 3 2 3 2" xfId="2125"/>
    <cellStyle name="Millares 2 3 3 3 4 3 2 4" xfId="2126"/>
    <cellStyle name="Millares 2 3 3 3 4 3 3" xfId="2127"/>
    <cellStyle name="Millares 2 3 3 3 4 3 3 2" xfId="2128"/>
    <cellStyle name="Millares 2 3 3 3 4 3 3 2 2" xfId="2129"/>
    <cellStyle name="Millares 2 3 3 3 4 3 3 3" xfId="2130"/>
    <cellStyle name="Millares 2 3 3 3 4 3 4" xfId="2131"/>
    <cellStyle name="Millares 2 3 3 3 4 3 4 2" xfId="2132"/>
    <cellStyle name="Millares 2 3 3 3 4 3 5" xfId="2133"/>
    <cellStyle name="Millares 2 3 3 3 4 4" xfId="2134"/>
    <cellStyle name="Millares 2 3 3 3 4 4 2" xfId="2135"/>
    <cellStyle name="Millares 2 3 3 3 4 4 2 2" xfId="2136"/>
    <cellStyle name="Millares 2 3 3 3 4 4 2 2 2" xfId="2137"/>
    <cellStyle name="Millares 2 3 3 3 4 4 2 3" xfId="2138"/>
    <cellStyle name="Millares 2 3 3 3 4 4 3" xfId="2139"/>
    <cellStyle name="Millares 2 3 3 3 4 4 3 2" xfId="2140"/>
    <cellStyle name="Millares 2 3 3 3 4 4 4" xfId="2141"/>
    <cellStyle name="Millares 2 3 3 3 4 5" xfId="2142"/>
    <cellStyle name="Millares 2 3 3 3 4 5 2" xfId="2143"/>
    <cellStyle name="Millares 2 3 3 3 4 5 2 2" xfId="2144"/>
    <cellStyle name="Millares 2 3 3 3 4 5 3" xfId="2145"/>
    <cellStyle name="Millares 2 3 3 3 4 6" xfId="2146"/>
    <cellStyle name="Millares 2 3 3 3 4 6 2" xfId="2147"/>
    <cellStyle name="Millares 2 3 3 3 4 7" xfId="2148"/>
    <cellStyle name="Millares 2 3 3 3 5" xfId="2149"/>
    <cellStyle name="Millares 2 3 3 3 5 2" xfId="2150"/>
    <cellStyle name="Millares 2 3 3 3 5 2 2" xfId="2151"/>
    <cellStyle name="Millares 2 3 3 3 5 2 2 2" xfId="2152"/>
    <cellStyle name="Millares 2 3 3 3 5 2 2 2 2" xfId="2153"/>
    <cellStyle name="Millares 2 3 3 3 5 2 2 2 2 2" xfId="2154"/>
    <cellStyle name="Millares 2 3 3 3 5 2 2 2 3" xfId="2155"/>
    <cellStyle name="Millares 2 3 3 3 5 2 2 3" xfId="2156"/>
    <cellStyle name="Millares 2 3 3 3 5 2 2 3 2" xfId="2157"/>
    <cellStyle name="Millares 2 3 3 3 5 2 2 4" xfId="2158"/>
    <cellStyle name="Millares 2 3 3 3 5 2 3" xfId="2159"/>
    <cellStyle name="Millares 2 3 3 3 5 2 3 2" xfId="2160"/>
    <cellStyle name="Millares 2 3 3 3 5 2 3 2 2" xfId="2161"/>
    <cellStyle name="Millares 2 3 3 3 5 2 3 3" xfId="2162"/>
    <cellStyle name="Millares 2 3 3 3 5 2 4" xfId="2163"/>
    <cellStyle name="Millares 2 3 3 3 5 2 4 2" xfId="2164"/>
    <cellStyle name="Millares 2 3 3 3 5 2 5" xfId="2165"/>
    <cellStyle name="Millares 2 3 3 3 5 3" xfId="2166"/>
    <cellStyle name="Millares 2 3 3 3 5 3 2" xfId="2167"/>
    <cellStyle name="Millares 2 3 3 3 5 3 2 2" xfId="2168"/>
    <cellStyle name="Millares 2 3 3 3 5 3 2 2 2" xfId="2169"/>
    <cellStyle name="Millares 2 3 3 3 5 3 2 3" xfId="2170"/>
    <cellStyle name="Millares 2 3 3 3 5 3 3" xfId="2171"/>
    <cellStyle name="Millares 2 3 3 3 5 3 3 2" xfId="2172"/>
    <cellStyle name="Millares 2 3 3 3 5 3 4" xfId="2173"/>
    <cellStyle name="Millares 2 3 3 3 5 4" xfId="2174"/>
    <cellStyle name="Millares 2 3 3 3 5 4 2" xfId="2175"/>
    <cellStyle name="Millares 2 3 3 3 5 4 2 2" xfId="2176"/>
    <cellStyle name="Millares 2 3 3 3 5 4 3" xfId="2177"/>
    <cellStyle name="Millares 2 3 3 3 5 5" xfId="2178"/>
    <cellStyle name="Millares 2 3 3 3 5 5 2" xfId="2179"/>
    <cellStyle name="Millares 2 3 3 3 5 6" xfId="2180"/>
    <cellStyle name="Millares 2 3 3 3 6" xfId="2181"/>
    <cellStyle name="Millares 2 3 3 3 6 2" xfId="2182"/>
    <cellStyle name="Millares 2 3 3 3 6 2 2" xfId="2183"/>
    <cellStyle name="Millares 2 3 3 3 6 2 2 2" xfId="2184"/>
    <cellStyle name="Millares 2 3 3 3 6 2 2 2 2" xfId="2185"/>
    <cellStyle name="Millares 2 3 3 3 6 2 2 3" xfId="2186"/>
    <cellStyle name="Millares 2 3 3 3 6 2 3" xfId="2187"/>
    <cellStyle name="Millares 2 3 3 3 6 2 3 2" xfId="2188"/>
    <cellStyle name="Millares 2 3 3 3 6 2 4" xfId="2189"/>
    <cellStyle name="Millares 2 3 3 3 6 3" xfId="2190"/>
    <cellStyle name="Millares 2 3 3 3 6 3 2" xfId="2191"/>
    <cellStyle name="Millares 2 3 3 3 6 3 2 2" xfId="2192"/>
    <cellStyle name="Millares 2 3 3 3 6 3 3" xfId="2193"/>
    <cellStyle name="Millares 2 3 3 3 6 4" xfId="2194"/>
    <cellStyle name="Millares 2 3 3 3 6 4 2" xfId="2195"/>
    <cellStyle name="Millares 2 3 3 3 6 5" xfId="2196"/>
    <cellStyle name="Millares 2 3 3 3 7" xfId="2197"/>
    <cellStyle name="Millares 2 3 3 3 7 2" xfId="2198"/>
    <cellStyle name="Millares 2 3 3 3 7 2 2" xfId="2199"/>
    <cellStyle name="Millares 2 3 3 3 7 2 2 2" xfId="2200"/>
    <cellStyle name="Millares 2 3 3 3 7 2 2 2 2" xfId="2201"/>
    <cellStyle name="Millares 2 3 3 3 7 2 2 3" xfId="2202"/>
    <cellStyle name="Millares 2 3 3 3 7 2 3" xfId="2203"/>
    <cellStyle name="Millares 2 3 3 3 7 2 3 2" xfId="2204"/>
    <cellStyle name="Millares 2 3 3 3 7 2 4" xfId="2205"/>
    <cellStyle name="Millares 2 3 3 3 7 3" xfId="2206"/>
    <cellStyle name="Millares 2 3 3 3 7 3 2" xfId="2207"/>
    <cellStyle name="Millares 2 3 3 3 7 3 2 2" xfId="2208"/>
    <cellStyle name="Millares 2 3 3 3 7 3 3" xfId="2209"/>
    <cellStyle name="Millares 2 3 3 3 7 4" xfId="2210"/>
    <cellStyle name="Millares 2 3 3 3 7 4 2" xfId="2211"/>
    <cellStyle name="Millares 2 3 3 3 7 5" xfId="2212"/>
    <cellStyle name="Millares 2 3 3 3 8" xfId="2213"/>
    <cellStyle name="Millares 2 3 3 3 8 2" xfId="2214"/>
    <cellStyle name="Millares 2 3 3 3 8 2 2" xfId="2215"/>
    <cellStyle name="Millares 2 3 3 3 8 2 2 2" xfId="2216"/>
    <cellStyle name="Millares 2 3 3 3 8 2 3" xfId="2217"/>
    <cellStyle name="Millares 2 3 3 3 8 3" xfId="2218"/>
    <cellStyle name="Millares 2 3 3 3 8 3 2" xfId="2219"/>
    <cellStyle name="Millares 2 3 3 3 8 4" xfId="2220"/>
    <cellStyle name="Millares 2 3 3 3 9" xfId="2221"/>
    <cellStyle name="Millares 2 3 3 3 9 2" xfId="2222"/>
    <cellStyle name="Millares 2 3 3 3 9 2 2" xfId="2223"/>
    <cellStyle name="Millares 2 3 3 3 9 3" xfId="2224"/>
    <cellStyle name="Millares 2 3 3 4" xfId="2225"/>
    <cellStyle name="Millares 2 3 3 4 2" xfId="2226"/>
    <cellStyle name="Millares 2 3 3 4 2 2" xfId="2227"/>
    <cellStyle name="Millares 2 3 3 4 2 2 2" xfId="2228"/>
    <cellStyle name="Millares 2 3 3 4 2 2 2 2" xfId="2229"/>
    <cellStyle name="Millares 2 3 3 4 2 2 2 2 2" xfId="2230"/>
    <cellStyle name="Millares 2 3 3 4 2 2 2 3" xfId="2231"/>
    <cellStyle name="Millares 2 3 3 4 2 2 3" xfId="2232"/>
    <cellStyle name="Millares 2 3 3 4 2 2 3 2" xfId="2233"/>
    <cellStyle name="Millares 2 3 3 4 2 2 4" xfId="2234"/>
    <cellStyle name="Millares 2 3 3 4 2 3" xfId="2235"/>
    <cellStyle name="Millares 2 3 3 4 2 3 2" xfId="2236"/>
    <cellStyle name="Millares 2 3 3 4 2 3 2 2" xfId="2237"/>
    <cellStyle name="Millares 2 3 3 4 2 3 3" xfId="2238"/>
    <cellStyle name="Millares 2 3 3 4 2 4" xfId="2239"/>
    <cellStyle name="Millares 2 3 3 4 2 4 2" xfId="2240"/>
    <cellStyle name="Millares 2 3 3 4 2 5" xfId="2241"/>
    <cellStyle name="Millares 2 3 3 4 3" xfId="2242"/>
    <cellStyle name="Millares 2 3 3 4 3 2" xfId="2243"/>
    <cellStyle name="Millares 2 3 3 4 3 2 2" xfId="2244"/>
    <cellStyle name="Millares 2 3 3 4 3 2 2 2" xfId="2245"/>
    <cellStyle name="Millares 2 3 3 4 3 2 2 2 2" xfId="2246"/>
    <cellStyle name="Millares 2 3 3 4 3 2 2 3" xfId="2247"/>
    <cellStyle name="Millares 2 3 3 4 3 2 3" xfId="2248"/>
    <cellStyle name="Millares 2 3 3 4 3 2 3 2" xfId="2249"/>
    <cellStyle name="Millares 2 3 3 4 3 2 4" xfId="2250"/>
    <cellStyle name="Millares 2 3 3 4 3 3" xfId="2251"/>
    <cellStyle name="Millares 2 3 3 4 3 3 2" xfId="2252"/>
    <cellStyle name="Millares 2 3 3 4 3 3 2 2" xfId="2253"/>
    <cellStyle name="Millares 2 3 3 4 3 3 3" xfId="2254"/>
    <cellStyle name="Millares 2 3 3 4 3 4" xfId="2255"/>
    <cellStyle name="Millares 2 3 3 4 3 4 2" xfId="2256"/>
    <cellStyle name="Millares 2 3 3 4 3 5" xfId="2257"/>
    <cellStyle name="Millares 2 3 3 4 4" xfId="2258"/>
    <cellStyle name="Millares 2 3 3 4 4 2" xfId="2259"/>
    <cellStyle name="Millares 2 3 3 4 4 2 2" xfId="2260"/>
    <cellStyle name="Millares 2 3 3 4 4 2 2 2" xfId="2261"/>
    <cellStyle name="Millares 2 3 3 4 4 2 3" xfId="2262"/>
    <cellStyle name="Millares 2 3 3 4 4 3" xfId="2263"/>
    <cellStyle name="Millares 2 3 3 4 4 3 2" xfId="2264"/>
    <cellStyle name="Millares 2 3 3 4 4 4" xfId="2265"/>
    <cellStyle name="Millares 2 3 3 4 5" xfId="2266"/>
    <cellStyle name="Millares 2 3 3 4 5 2" xfId="2267"/>
    <cellStyle name="Millares 2 3 3 4 5 2 2" xfId="2268"/>
    <cellStyle name="Millares 2 3 3 4 5 3" xfId="2269"/>
    <cellStyle name="Millares 2 3 3 4 6" xfId="2270"/>
    <cellStyle name="Millares 2 3 3 4 6 2" xfId="2271"/>
    <cellStyle name="Millares 2 3 3 4 7" xfId="2272"/>
    <cellStyle name="Millares 2 3 3 5" xfId="2273"/>
    <cellStyle name="Millares 2 3 3 5 2" xfId="2274"/>
    <cellStyle name="Millares 2 3 3 5 2 2" xfId="2275"/>
    <cellStyle name="Millares 2 3 3 5 2 2 2" xfId="2276"/>
    <cellStyle name="Millares 2 3 3 5 2 2 2 2" xfId="2277"/>
    <cellStyle name="Millares 2 3 3 5 2 2 2 2 2" xfId="2278"/>
    <cellStyle name="Millares 2 3 3 5 2 2 2 3" xfId="2279"/>
    <cellStyle name="Millares 2 3 3 5 2 2 3" xfId="2280"/>
    <cellStyle name="Millares 2 3 3 5 2 2 3 2" xfId="2281"/>
    <cellStyle name="Millares 2 3 3 5 2 2 4" xfId="2282"/>
    <cellStyle name="Millares 2 3 3 5 2 3" xfId="2283"/>
    <cellStyle name="Millares 2 3 3 5 2 3 2" xfId="2284"/>
    <cellStyle name="Millares 2 3 3 5 2 3 2 2" xfId="2285"/>
    <cellStyle name="Millares 2 3 3 5 2 3 3" xfId="2286"/>
    <cellStyle name="Millares 2 3 3 5 2 4" xfId="2287"/>
    <cellStyle name="Millares 2 3 3 5 2 4 2" xfId="2288"/>
    <cellStyle name="Millares 2 3 3 5 2 5" xfId="2289"/>
    <cellStyle name="Millares 2 3 3 5 3" xfId="2290"/>
    <cellStyle name="Millares 2 3 3 5 3 2" xfId="2291"/>
    <cellStyle name="Millares 2 3 3 5 3 2 2" xfId="2292"/>
    <cellStyle name="Millares 2 3 3 5 3 2 2 2" xfId="2293"/>
    <cellStyle name="Millares 2 3 3 5 3 2 2 2 2" xfId="2294"/>
    <cellStyle name="Millares 2 3 3 5 3 2 2 3" xfId="2295"/>
    <cellStyle name="Millares 2 3 3 5 3 2 3" xfId="2296"/>
    <cellStyle name="Millares 2 3 3 5 3 2 3 2" xfId="2297"/>
    <cellStyle name="Millares 2 3 3 5 3 2 4" xfId="2298"/>
    <cellStyle name="Millares 2 3 3 5 3 3" xfId="2299"/>
    <cellStyle name="Millares 2 3 3 5 3 3 2" xfId="2300"/>
    <cellStyle name="Millares 2 3 3 5 3 3 2 2" xfId="2301"/>
    <cellStyle name="Millares 2 3 3 5 3 3 3" xfId="2302"/>
    <cellStyle name="Millares 2 3 3 5 3 4" xfId="2303"/>
    <cellStyle name="Millares 2 3 3 5 3 4 2" xfId="2304"/>
    <cellStyle name="Millares 2 3 3 5 3 5" xfId="2305"/>
    <cellStyle name="Millares 2 3 3 5 4" xfId="2306"/>
    <cellStyle name="Millares 2 3 3 5 4 2" xfId="2307"/>
    <cellStyle name="Millares 2 3 3 5 4 2 2" xfId="2308"/>
    <cellStyle name="Millares 2 3 3 5 4 2 2 2" xfId="2309"/>
    <cellStyle name="Millares 2 3 3 5 4 2 3" xfId="2310"/>
    <cellStyle name="Millares 2 3 3 5 4 3" xfId="2311"/>
    <cellStyle name="Millares 2 3 3 5 4 3 2" xfId="2312"/>
    <cellStyle name="Millares 2 3 3 5 4 4" xfId="2313"/>
    <cellStyle name="Millares 2 3 3 5 5" xfId="2314"/>
    <cellStyle name="Millares 2 3 3 5 5 2" xfId="2315"/>
    <cellStyle name="Millares 2 3 3 5 5 2 2" xfId="2316"/>
    <cellStyle name="Millares 2 3 3 5 5 3" xfId="2317"/>
    <cellStyle name="Millares 2 3 3 5 6" xfId="2318"/>
    <cellStyle name="Millares 2 3 3 5 6 2" xfId="2319"/>
    <cellStyle name="Millares 2 3 3 5 7" xfId="2320"/>
    <cellStyle name="Millares 2 3 3 6" xfId="2321"/>
    <cellStyle name="Millares 2 3 3 6 2" xfId="2322"/>
    <cellStyle name="Millares 2 3 3 6 2 2" xfId="2323"/>
    <cellStyle name="Millares 2 3 3 6 2 2 2" xfId="2324"/>
    <cellStyle name="Millares 2 3 3 6 2 2 2 2" xfId="2325"/>
    <cellStyle name="Millares 2 3 3 6 2 2 2 2 2" xfId="2326"/>
    <cellStyle name="Millares 2 3 3 6 2 2 2 3" xfId="2327"/>
    <cellStyle name="Millares 2 3 3 6 2 2 3" xfId="2328"/>
    <cellStyle name="Millares 2 3 3 6 2 2 3 2" xfId="2329"/>
    <cellStyle name="Millares 2 3 3 6 2 2 4" xfId="2330"/>
    <cellStyle name="Millares 2 3 3 6 2 3" xfId="2331"/>
    <cellStyle name="Millares 2 3 3 6 2 3 2" xfId="2332"/>
    <cellStyle name="Millares 2 3 3 6 2 3 2 2" xfId="2333"/>
    <cellStyle name="Millares 2 3 3 6 2 3 3" xfId="2334"/>
    <cellStyle name="Millares 2 3 3 6 2 4" xfId="2335"/>
    <cellStyle name="Millares 2 3 3 6 2 4 2" xfId="2336"/>
    <cellStyle name="Millares 2 3 3 6 2 5" xfId="2337"/>
    <cellStyle name="Millares 2 3 3 6 3" xfId="2338"/>
    <cellStyle name="Millares 2 3 3 6 3 2" xfId="2339"/>
    <cellStyle name="Millares 2 3 3 6 3 2 2" xfId="2340"/>
    <cellStyle name="Millares 2 3 3 6 3 2 2 2" xfId="2341"/>
    <cellStyle name="Millares 2 3 3 6 3 2 2 2 2" xfId="2342"/>
    <cellStyle name="Millares 2 3 3 6 3 2 2 3" xfId="2343"/>
    <cellStyle name="Millares 2 3 3 6 3 2 3" xfId="2344"/>
    <cellStyle name="Millares 2 3 3 6 3 2 3 2" xfId="2345"/>
    <cellStyle name="Millares 2 3 3 6 3 2 4" xfId="2346"/>
    <cellStyle name="Millares 2 3 3 6 3 3" xfId="2347"/>
    <cellStyle name="Millares 2 3 3 6 3 3 2" xfId="2348"/>
    <cellStyle name="Millares 2 3 3 6 3 3 2 2" xfId="2349"/>
    <cellStyle name="Millares 2 3 3 6 3 3 3" xfId="2350"/>
    <cellStyle name="Millares 2 3 3 6 3 4" xfId="2351"/>
    <cellStyle name="Millares 2 3 3 6 3 4 2" xfId="2352"/>
    <cellStyle name="Millares 2 3 3 6 3 5" xfId="2353"/>
    <cellStyle name="Millares 2 3 3 6 4" xfId="2354"/>
    <cellStyle name="Millares 2 3 3 6 4 2" xfId="2355"/>
    <cellStyle name="Millares 2 3 3 6 4 2 2" xfId="2356"/>
    <cellStyle name="Millares 2 3 3 6 4 2 2 2" xfId="2357"/>
    <cellStyle name="Millares 2 3 3 6 4 2 3" xfId="2358"/>
    <cellStyle name="Millares 2 3 3 6 4 3" xfId="2359"/>
    <cellStyle name="Millares 2 3 3 6 4 3 2" xfId="2360"/>
    <cellStyle name="Millares 2 3 3 6 4 4" xfId="2361"/>
    <cellStyle name="Millares 2 3 3 6 5" xfId="2362"/>
    <cellStyle name="Millares 2 3 3 6 5 2" xfId="2363"/>
    <cellStyle name="Millares 2 3 3 6 5 2 2" xfId="2364"/>
    <cellStyle name="Millares 2 3 3 6 5 3" xfId="2365"/>
    <cellStyle name="Millares 2 3 3 6 6" xfId="2366"/>
    <cellStyle name="Millares 2 3 3 6 6 2" xfId="2367"/>
    <cellStyle name="Millares 2 3 3 6 7" xfId="2368"/>
    <cellStyle name="Millares 2 3 3 7" xfId="2369"/>
    <cellStyle name="Millares 2 3 3 7 2" xfId="2370"/>
    <cellStyle name="Millares 2 3 3 7 2 2" xfId="2371"/>
    <cellStyle name="Millares 2 3 3 7 2 2 2" xfId="2372"/>
    <cellStyle name="Millares 2 3 3 7 2 2 2 2" xfId="2373"/>
    <cellStyle name="Millares 2 3 3 7 2 2 2 2 2" xfId="2374"/>
    <cellStyle name="Millares 2 3 3 7 2 2 2 3" xfId="2375"/>
    <cellStyle name="Millares 2 3 3 7 2 2 3" xfId="2376"/>
    <cellStyle name="Millares 2 3 3 7 2 2 3 2" xfId="2377"/>
    <cellStyle name="Millares 2 3 3 7 2 2 4" xfId="2378"/>
    <cellStyle name="Millares 2 3 3 7 2 3" xfId="2379"/>
    <cellStyle name="Millares 2 3 3 7 2 3 2" xfId="2380"/>
    <cellStyle name="Millares 2 3 3 7 2 3 2 2" xfId="2381"/>
    <cellStyle name="Millares 2 3 3 7 2 3 3" xfId="2382"/>
    <cellStyle name="Millares 2 3 3 7 2 4" xfId="2383"/>
    <cellStyle name="Millares 2 3 3 7 2 4 2" xfId="2384"/>
    <cellStyle name="Millares 2 3 3 7 2 5" xfId="2385"/>
    <cellStyle name="Millares 2 3 3 7 3" xfId="2386"/>
    <cellStyle name="Millares 2 3 3 7 3 2" xfId="2387"/>
    <cellStyle name="Millares 2 3 3 7 3 2 2" xfId="2388"/>
    <cellStyle name="Millares 2 3 3 7 3 2 2 2" xfId="2389"/>
    <cellStyle name="Millares 2 3 3 7 3 2 3" xfId="2390"/>
    <cellStyle name="Millares 2 3 3 7 3 3" xfId="2391"/>
    <cellStyle name="Millares 2 3 3 7 3 3 2" xfId="2392"/>
    <cellStyle name="Millares 2 3 3 7 3 4" xfId="2393"/>
    <cellStyle name="Millares 2 3 3 7 4" xfId="2394"/>
    <cellStyle name="Millares 2 3 3 7 4 2" xfId="2395"/>
    <cellStyle name="Millares 2 3 3 7 4 2 2" xfId="2396"/>
    <cellStyle name="Millares 2 3 3 7 4 3" xfId="2397"/>
    <cellStyle name="Millares 2 3 3 7 5" xfId="2398"/>
    <cellStyle name="Millares 2 3 3 7 5 2" xfId="2399"/>
    <cellStyle name="Millares 2 3 3 7 6" xfId="2400"/>
    <cellStyle name="Millares 2 3 3 8" xfId="2401"/>
    <cellStyle name="Millares 2 3 3 8 2" xfId="2402"/>
    <cellStyle name="Millares 2 3 3 8 2 2" xfId="2403"/>
    <cellStyle name="Millares 2 3 3 8 2 2 2" xfId="2404"/>
    <cellStyle name="Millares 2 3 3 8 2 2 2 2" xfId="2405"/>
    <cellStyle name="Millares 2 3 3 8 2 2 3" xfId="2406"/>
    <cellStyle name="Millares 2 3 3 8 2 3" xfId="2407"/>
    <cellStyle name="Millares 2 3 3 8 2 3 2" xfId="2408"/>
    <cellStyle name="Millares 2 3 3 8 2 4" xfId="2409"/>
    <cellStyle name="Millares 2 3 3 8 3" xfId="2410"/>
    <cellStyle name="Millares 2 3 3 8 3 2" xfId="2411"/>
    <cellStyle name="Millares 2 3 3 8 3 2 2" xfId="2412"/>
    <cellStyle name="Millares 2 3 3 8 3 3" xfId="2413"/>
    <cellStyle name="Millares 2 3 3 8 4" xfId="2414"/>
    <cellStyle name="Millares 2 3 3 8 4 2" xfId="2415"/>
    <cellStyle name="Millares 2 3 3 8 5" xfId="2416"/>
    <cellStyle name="Millares 2 3 3 9" xfId="2417"/>
    <cellStyle name="Millares 2 3 3 9 2" xfId="2418"/>
    <cellStyle name="Millares 2 3 3 9 2 2" xfId="2419"/>
    <cellStyle name="Millares 2 3 3 9 2 2 2" xfId="2420"/>
    <cellStyle name="Millares 2 3 3 9 2 2 2 2" xfId="2421"/>
    <cellStyle name="Millares 2 3 3 9 2 2 3" xfId="2422"/>
    <cellStyle name="Millares 2 3 3 9 2 3" xfId="2423"/>
    <cellStyle name="Millares 2 3 3 9 2 3 2" xfId="2424"/>
    <cellStyle name="Millares 2 3 3 9 2 4" xfId="2425"/>
    <cellStyle name="Millares 2 3 3 9 3" xfId="2426"/>
    <cellStyle name="Millares 2 3 3 9 3 2" xfId="2427"/>
    <cellStyle name="Millares 2 3 3 9 3 2 2" xfId="2428"/>
    <cellStyle name="Millares 2 3 3 9 3 3" xfId="2429"/>
    <cellStyle name="Millares 2 3 3 9 4" xfId="2430"/>
    <cellStyle name="Millares 2 3 3 9 4 2" xfId="2431"/>
    <cellStyle name="Millares 2 3 3 9 5" xfId="2432"/>
    <cellStyle name="Millares 2 3 4" xfId="2433"/>
    <cellStyle name="Millares 2 3 4 10" xfId="2434"/>
    <cellStyle name="Millares 2 3 4 10 2" xfId="2435"/>
    <cellStyle name="Millares 2 3 4 11" xfId="2436"/>
    <cellStyle name="Millares 2 3 4 2" xfId="2437"/>
    <cellStyle name="Millares 2 3 4 2 2" xfId="2438"/>
    <cellStyle name="Millares 2 3 4 2 2 2" xfId="2439"/>
    <cellStyle name="Millares 2 3 4 2 2 2 2" xfId="2440"/>
    <cellStyle name="Millares 2 3 4 2 2 2 2 2" xfId="2441"/>
    <cellStyle name="Millares 2 3 4 2 2 2 2 2 2" xfId="2442"/>
    <cellStyle name="Millares 2 3 4 2 2 2 2 3" xfId="2443"/>
    <cellStyle name="Millares 2 3 4 2 2 2 3" xfId="2444"/>
    <cellStyle name="Millares 2 3 4 2 2 2 3 2" xfId="2445"/>
    <cellStyle name="Millares 2 3 4 2 2 2 4" xfId="2446"/>
    <cellStyle name="Millares 2 3 4 2 2 3" xfId="2447"/>
    <cellStyle name="Millares 2 3 4 2 2 3 2" xfId="2448"/>
    <cellStyle name="Millares 2 3 4 2 2 3 2 2" xfId="2449"/>
    <cellStyle name="Millares 2 3 4 2 2 3 3" xfId="2450"/>
    <cellStyle name="Millares 2 3 4 2 2 4" xfId="2451"/>
    <cellStyle name="Millares 2 3 4 2 2 4 2" xfId="2452"/>
    <cellStyle name="Millares 2 3 4 2 2 5" xfId="2453"/>
    <cellStyle name="Millares 2 3 4 2 3" xfId="2454"/>
    <cellStyle name="Millares 2 3 4 2 3 2" xfId="2455"/>
    <cellStyle name="Millares 2 3 4 2 3 2 2" xfId="2456"/>
    <cellStyle name="Millares 2 3 4 2 3 2 2 2" xfId="2457"/>
    <cellStyle name="Millares 2 3 4 2 3 2 2 2 2" xfId="2458"/>
    <cellStyle name="Millares 2 3 4 2 3 2 2 3" xfId="2459"/>
    <cellStyle name="Millares 2 3 4 2 3 2 3" xfId="2460"/>
    <cellStyle name="Millares 2 3 4 2 3 2 3 2" xfId="2461"/>
    <cellStyle name="Millares 2 3 4 2 3 2 4" xfId="2462"/>
    <cellStyle name="Millares 2 3 4 2 3 3" xfId="2463"/>
    <cellStyle name="Millares 2 3 4 2 3 3 2" xfId="2464"/>
    <cellStyle name="Millares 2 3 4 2 3 3 2 2" xfId="2465"/>
    <cellStyle name="Millares 2 3 4 2 3 3 3" xfId="2466"/>
    <cellStyle name="Millares 2 3 4 2 3 4" xfId="2467"/>
    <cellStyle name="Millares 2 3 4 2 3 4 2" xfId="2468"/>
    <cellStyle name="Millares 2 3 4 2 3 5" xfId="2469"/>
    <cellStyle name="Millares 2 3 4 2 4" xfId="2470"/>
    <cellStyle name="Millares 2 3 4 2 4 2" xfId="2471"/>
    <cellStyle name="Millares 2 3 4 2 4 2 2" xfId="2472"/>
    <cellStyle name="Millares 2 3 4 2 4 2 2 2" xfId="2473"/>
    <cellStyle name="Millares 2 3 4 2 4 2 3" xfId="2474"/>
    <cellStyle name="Millares 2 3 4 2 4 3" xfId="2475"/>
    <cellStyle name="Millares 2 3 4 2 4 3 2" xfId="2476"/>
    <cellStyle name="Millares 2 3 4 2 4 4" xfId="2477"/>
    <cellStyle name="Millares 2 3 4 2 5" xfId="2478"/>
    <cellStyle name="Millares 2 3 4 2 5 2" xfId="2479"/>
    <cellStyle name="Millares 2 3 4 2 5 2 2" xfId="2480"/>
    <cellStyle name="Millares 2 3 4 2 5 3" xfId="2481"/>
    <cellStyle name="Millares 2 3 4 2 6" xfId="2482"/>
    <cellStyle name="Millares 2 3 4 2 6 2" xfId="2483"/>
    <cellStyle name="Millares 2 3 4 2 7" xfId="2484"/>
    <cellStyle name="Millares 2 3 4 3" xfId="2485"/>
    <cellStyle name="Millares 2 3 4 3 2" xfId="2486"/>
    <cellStyle name="Millares 2 3 4 3 2 2" xfId="2487"/>
    <cellStyle name="Millares 2 3 4 3 2 2 2" xfId="2488"/>
    <cellStyle name="Millares 2 3 4 3 2 2 2 2" xfId="2489"/>
    <cellStyle name="Millares 2 3 4 3 2 2 2 2 2" xfId="2490"/>
    <cellStyle name="Millares 2 3 4 3 2 2 2 3" xfId="2491"/>
    <cellStyle name="Millares 2 3 4 3 2 2 3" xfId="2492"/>
    <cellStyle name="Millares 2 3 4 3 2 2 3 2" xfId="2493"/>
    <cellStyle name="Millares 2 3 4 3 2 2 4" xfId="2494"/>
    <cellStyle name="Millares 2 3 4 3 2 3" xfId="2495"/>
    <cellStyle name="Millares 2 3 4 3 2 3 2" xfId="2496"/>
    <cellStyle name="Millares 2 3 4 3 2 3 2 2" xfId="2497"/>
    <cellStyle name="Millares 2 3 4 3 2 3 3" xfId="2498"/>
    <cellStyle name="Millares 2 3 4 3 2 4" xfId="2499"/>
    <cellStyle name="Millares 2 3 4 3 2 4 2" xfId="2500"/>
    <cellStyle name="Millares 2 3 4 3 2 5" xfId="2501"/>
    <cellStyle name="Millares 2 3 4 3 3" xfId="2502"/>
    <cellStyle name="Millares 2 3 4 3 3 2" xfId="2503"/>
    <cellStyle name="Millares 2 3 4 3 3 2 2" xfId="2504"/>
    <cellStyle name="Millares 2 3 4 3 3 2 2 2" xfId="2505"/>
    <cellStyle name="Millares 2 3 4 3 3 2 2 2 2" xfId="2506"/>
    <cellStyle name="Millares 2 3 4 3 3 2 2 3" xfId="2507"/>
    <cellStyle name="Millares 2 3 4 3 3 2 3" xfId="2508"/>
    <cellStyle name="Millares 2 3 4 3 3 2 3 2" xfId="2509"/>
    <cellStyle name="Millares 2 3 4 3 3 2 4" xfId="2510"/>
    <cellStyle name="Millares 2 3 4 3 3 3" xfId="2511"/>
    <cellStyle name="Millares 2 3 4 3 3 3 2" xfId="2512"/>
    <cellStyle name="Millares 2 3 4 3 3 3 2 2" xfId="2513"/>
    <cellStyle name="Millares 2 3 4 3 3 3 3" xfId="2514"/>
    <cellStyle name="Millares 2 3 4 3 3 4" xfId="2515"/>
    <cellStyle name="Millares 2 3 4 3 3 4 2" xfId="2516"/>
    <cellStyle name="Millares 2 3 4 3 3 5" xfId="2517"/>
    <cellStyle name="Millares 2 3 4 3 4" xfId="2518"/>
    <cellStyle name="Millares 2 3 4 3 4 2" xfId="2519"/>
    <cellStyle name="Millares 2 3 4 3 4 2 2" xfId="2520"/>
    <cellStyle name="Millares 2 3 4 3 4 2 2 2" xfId="2521"/>
    <cellStyle name="Millares 2 3 4 3 4 2 3" xfId="2522"/>
    <cellStyle name="Millares 2 3 4 3 4 3" xfId="2523"/>
    <cellStyle name="Millares 2 3 4 3 4 3 2" xfId="2524"/>
    <cellStyle name="Millares 2 3 4 3 4 4" xfId="2525"/>
    <cellStyle name="Millares 2 3 4 3 5" xfId="2526"/>
    <cellStyle name="Millares 2 3 4 3 5 2" xfId="2527"/>
    <cellStyle name="Millares 2 3 4 3 5 2 2" xfId="2528"/>
    <cellStyle name="Millares 2 3 4 3 5 3" xfId="2529"/>
    <cellStyle name="Millares 2 3 4 3 6" xfId="2530"/>
    <cellStyle name="Millares 2 3 4 3 6 2" xfId="2531"/>
    <cellStyle name="Millares 2 3 4 3 7" xfId="2532"/>
    <cellStyle name="Millares 2 3 4 4" xfId="2533"/>
    <cellStyle name="Millares 2 3 4 4 2" xfId="2534"/>
    <cellStyle name="Millares 2 3 4 4 2 2" xfId="2535"/>
    <cellStyle name="Millares 2 3 4 4 2 2 2" xfId="2536"/>
    <cellStyle name="Millares 2 3 4 4 2 2 2 2" xfId="2537"/>
    <cellStyle name="Millares 2 3 4 4 2 2 2 2 2" xfId="2538"/>
    <cellStyle name="Millares 2 3 4 4 2 2 2 3" xfId="2539"/>
    <cellStyle name="Millares 2 3 4 4 2 2 3" xfId="2540"/>
    <cellStyle name="Millares 2 3 4 4 2 2 3 2" xfId="2541"/>
    <cellStyle name="Millares 2 3 4 4 2 2 4" xfId="2542"/>
    <cellStyle name="Millares 2 3 4 4 2 3" xfId="2543"/>
    <cellStyle name="Millares 2 3 4 4 2 3 2" xfId="2544"/>
    <cellStyle name="Millares 2 3 4 4 2 3 2 2" xfId="2545"/>
    <cellStyle name="Millares 2 3 4 4 2 3 3" xfId="2546"/>
    <cellStyle name="Millares 2 3 4 4 2 4" xfId="2547"/>
    <cellStyle name="Millares 2 3 4 4 2 4 2" xfId="2548"/>
    <cellStyle name="Millares 2 3 4 4 2 5" xfId="2549"/>
    <cellStyle name="Millares 2 3 4 4 3" xfId="2550"/>
    <cellStyle name="Millares 2 3 4 4 3 2" xfId="2551"/>
    <cellStyle name="Millares 2 3 4 4 3 2 2" xfId="2552"/>
    <cellStyle name="Millares 2 3 4 4 3 2 2 2" xfId="2553"/>
    <cellStyle name="Millares 2 3 4 4 3 2 2 2 2" xfId="2554"/>
    <cellStyle name="Millares 2 3 4 4 3 2 2 3" xfId="2555"/>
    <cellStyle name="Millares 2 3 4 4 3 2 3" xfId="2556"/>
    <cellStyle name="Millares 2 3 4 4 3 2 3 2" xfId="2557"/>
    <cellStyle name="Millares 2 3 4 4 3 2 4" xfId="2558"/>
    <cellStyle name="Millares 2 3 4 4 3 3" xfId="2559"/>
    <cellStyle name="Millares 2 3 4 4 3 3 2" xfId="2560"/>
    <cellStyle name="Millares 2 3 4 4 3 3 2 2" xfId="2561"/>
    <cellStyle name="Millares 2 3 4 4 3 3 3" xfId="2562"/>
    <cellStyle name="Millares 2 3 4 4 3 4" xfId="2563"/>
    <cellStyle name="Millares 2 3 4 4 3 4 2" xfId="2564"/>
    <cellStyle name="Millares 2 3 4 4 3 5" xfId="2565"/>
    <cellStyle name="Millares 2 3 4 4 4" xfId="2566"/>
    <cellStyle name="Millares 2 3 4 4 4 2" xfId="2567"/>
    <cellStyle name="Millares 2 3 4 4 4 2 2" xfId="2568"/>
    <cellStyle name="Millares 2 3 4 4 4 2 2 2" xfId="2569"/>
    <cellStyle name="Millares 2 3 4 4 4 2 3" xfId="2570"/>
    <cellStyle name="Millares 2 3 4 4 4 3" xfId="2571"/>
    <cellStyle name="Millares 2 3 4 4 4 3 2" xfId="2572"/>
    <cellStyle name="Millares 2 3 4 4 4 4" xfId="2573"/>
    <cellStyle name="Millares 2 3 4 4 5" xfId="2574"/>
    <cellStyle name="Millares 2 3 4 4 5 2" xfId="2575"/>
    <cellStyle name="Millares 2 3 4 4 5 2 2" xfId="2576"/>
    <cellStyle name="Millares 2 3 4 4 5 3" xfId="2577"/>
    <cellStyle name="Millares 2 3 4 4 6" xfId="2578"/>
    <cellStyle name="Millares 2 3 4 4 6 2" xfId="2579"/>
    <cellStyle name="Millares 2 3 4 4 7" xfId="2580"/>
    <cellStyle name="Millares 2 3 4 5" xfId="2581"/>
    <cellStyle name="Millares 2 3 4 5 2" xfId="2582"/>
    <cellStyle name="Millares 2 3 4 5 2 2" xfId="2583"/>
    <cellStyle name="Millares 2 3 4 5 2 2 2" xfId="2584"/>
    <cellStyle name="Millares 2 3 4 5 2 2 2 2" xfId="2585"/>
    <cellStyle name="Millares 2 3 4 5 2 2 2 2 2" xfId="2586"/>
    <cellStyle name="Millares 2 3 4 5 2 2 2 3" xfId="2587"/>
    <cellStyle name="Millares 2 3 4 5 2 2 3" xfId="2588"/>
    <cellStyle name="Millares 2 3 4 5 2 2 3 2" xfId="2589"/>
    <cellStyle name="Millares 2 3 4 5 2 2 4" xfId="2590"/>
    <cellStyle name="Millares 2 3 4 5 2 3" xfId="2591"/>
    <cellStyle name="Millares 2 3 4 5 2 3 2" xfId="2592"/>
    <cellStyle name="Millares 2 3 4 5 2 3 2 2" xfId="2593"/>
    <cellStyle name="Millares 2 3 4 5 2 3 3" xfId="2594"/>
    <cellStyle name="Millares 2 3 4 5 2 4" xfId="2595"/>
    <cellStyle name="Millares 2 3 4 5 2 4 2" xfId="2596"/>
    <cellStyle name="Millares 2 3 4 5 2 5" xfId="2597"/>
    <cellStyle name="Millares 2 3 4 5 3" xfId="2598"/>
    <cellStyle name="Millares 2 3 4 5 3 2" xfId="2599"/>
    <cellStyle name="Millares 2 3 4 5 3 2 2" xfId="2600"/>
    <cellStyle name="Millares 2 3 4 5 3 2 2 2" xfId="2601"/>
    <cellStyle name="Millares 2 3 4 5 3 2 3" xfId="2602"/>
    <cellStyle name="Millares 2 3 4 5 3 3" xfId="2603"/>
    <cellStyle name="Millares 2 3 4 5 3 3 2" xfId="2604"/>
    <cellStyle name="Millares 2 3 4 5 3 4" xfId="2605"/>
    <cellStyle name="Millares 2 3 4 5 4" xfId="2606"/>
    <cellStyle name="Millares 2 3 4 5 4 2" xfId="2607"/>
    <cellStyle name="Millares 2 3 4 5 4 2 2" xfId="2608"/>
    <cellStyle name="Millares 2 3 4 5 4 3" xfId="2609"/>
    <cellStyle name="Millares 2 3 4 5 5" xfId="2610"/>
    <cellStyle name="Millares 2 3 4 5 5 2" xfId="2611"/>
    <cellStyle name="Millares 2 3 4 5 6" xfId="2612"/>
    <cellStyle name="Millares 2 3 4 6" xfId="2613"/>
    <cellStyle name="Millares 2 3 4 6 2" xfId="2614"/>
    <cellStyle name="Millares 2 3 4 6 2 2" xfId="2615"/>
    <cellStyle name="Millares 2 3 4 6 2 2 2" xfId="2616"/>
    <cellStyle name="Millares 2 3 4 6 2 2 2 2" xfId="2617"/>
    <cellStyle name="Millares 2 3 4 6 2 2 3" xfId="2618"/>
    <cellStyle name="Millares 2 3 4 6 2 3" xfId="2619"/>
    <cellStyle name="Millares 2 3 4 6 2 3 2" xfId="2620"/>
    <cellStyle name="Millares 2 3 4 6 2 4" xfId="2621"/>
    <cellStyle name="Millares 2 3 4 6 3" xfId="2622"/>
    <cellStyle name="Millares 2 3 4 6 3 2" xfId="2623"/>
    <cellStyle name="Millares 2 3 4 6 3 2 2" xfId="2624"/>
    <cellStyle name="Millares 2 3 4 6 3 3" xfId="2625"/>
    <cellStyle name="Millares 2 3 4 6 4" xfId="2626"/>
    <cellStyle name="Millares 2 3 4 6 4 2" xfId="2627"/>
    <cellStyle name="Millares 2 3 4 6 5" xfId="2628"/>
    <cellStyle name="Millares 2 3 4 7" xfId="2629"/>
    <cellStyle name="Millares 2 3 4 7 2" xfId="2630"/>
    <cellStyle name="Millares 2 3 4 7 2 2" xfId="2631"/>
    <cellStyle name="Millares 2 3 4 7 2 2 2" xfId="2632"/>
    <cellStyle name="Millares 2 3 4 7 2 2 2 2" xfId="2633"/>
    <cellStyle name="Millares 2 3 4 7 2 2 3" xfId="2634"/>
    <cellStyle name="Millares 2 3 4 7 2 3" xfId="2635"/>
    <cellStyle name="Millares 2 3 4 7 2 3 2" xfId="2636"/>
    <cellStyle name="Millares 2 3 4 7 2 4" xfId="2637"/>
    <cellStyle name="Millares 2 3 4 7 3" xfId="2638"/>
    <cellStyle name="Millares 2 3 4 7 3 2" xfId="2639"/>
    <cellStyle name="Millares 2 3 4 7 3 2 2" xfId="2640"/>
    <cellStyle name="Millares 2 3 4 7 3 3" xfId="2641"/>
    <cellStyle name="Millares 2 3 4 7 4" xfId="2642"/>
    <cellStyle name="Millares 2 3 4 7 4 2" xfId="2643"/>
    <cellStyle name="Millares 2 3 4 7 5" xfId="2644"/>
    <cellStyle name="Millares 2 3 4 8" xfId="2645"/>
    <cellStyle name="Millares 2 3 4 8 2" xfId="2646"/>
    <cellStyle name="Millares 2 3 4 8 2 2" xfId="2647"/>
    <cellStyle name="Millares 2 3 4 8 2 2 2" xfId="2648"/>
    <cellStyle name="Millares 2 3 4 8 2 3" xfId="2649"/>
    <cellStyle name="Millares 2 3 4 8 3" xfId="2650"/>
    <cellStyle name="Millares 2 3 4 8 3 2" xfId="2651"/>
    <cellStyle name="Millares 2 3 4 8 4" xfId="2652"/>
    <cellStyle name="Millares 2 3 4 9" xfId="2653"/>
    <cellStyle name="Millares 2 3 4 9 2" xfId="2654"/>
    <cellStyle name="Millares 2 3 4 9 2 2" xfId="2655"/>
    <cellStyle name="Millares 2 3 4 9 3" xfId="2656"/>
    <cellStyle name="Millares 2 3 5" xfId="2657"/>
    <cellStyle name="Millares 2 3 5 10" xfId="2658"/>
    <cellStyle name="Millares 2 3 5 10 2" xfId="2659"/>
    <cellStyle name="Millares 2 3 5 11" xfId="2660"/>
    <cellStyle name="Millares 2 3 5 2" xfId="2661"/>
    <cellStyle name="Millares 2 3 5 2 2" xfId="2662"/>
    <cellStyle name="Millares 2 3 5 2 2 2" xfId="2663"/>
    <cellStyle name="Millares 2 3 5 2 2 2 2" xfId="2664"/>
    <cellStyle name="Millares 2 3 5 2 2 2 2 2" xfId="2665"/>
    <cellStyle name="Millares 2 3 5 2 2 2 2 2 2" xfId="2666"/>
    <cellStyle name="Millares 2 3 5 2 2 2 2 3" xfId="2667"/>
    <cellStyle name="Millares 2 3 5 2 2 2 3" xfId="2668"/>
    <cellStyle name="Millares 2 3 5 2 2 2 3 2" xfId="2669"/>
    <cellStyle name="Millares 2 3 5 2 2 2 4" xfId="2670"/>
    <cellStyle name="Millares 2 3 5 2 2 3" xfId="2671"/>
    <cellStyle name="Millares 2 3 5 2 2 3 2" xfId="2672"/>
    <cellStyle name="Millares 2 3 5 2 2 3 2 2" xfId="2673"/>
    <cellStyle name="Millares 2 3 5 2 2 3 3" xfId="2674"/>
    <cellStyle name="Millares 2 3 5 2 2 4" xfId="2675"/>
    <cellStyle name="Millares 2 3 5 2 2 4 2" xfId="2676"/>
    <cellStyle name="Millares 2 3 5 2 2 5" xfId="2677"/>
    <cellStyle name="Millares 2 3 5 2 3" xfId="2678"/>
    <cellStyle name="Millares 2 3 5 2 3 2" xfId="2679"/>
    <cellStyle name="Millares 2 3 5 2 3 2 2" xfId="2680"/>
    <cellStyle name="Millares 2 3 5 2 3 2 2 2" xfId="2681"/>
    <cellStyle name="Millares 2 3 5 2 3 2 2 2 2" xfId="2682"/>
    <cellStyle name="Millares 2 3 5 2 3 2 2 3" xfId="2683"/>
    <cellStyle name="Millares 2 3 5 2 3 2 3" xfId="2684"/>
    <cellStyle name="Millares 2 3 5 2 3 2 3 2" xfId="2685"/>
    <cellStyle name="Millares 2 3 5 2 3 2 4" xfId="2686"/>
    <cellStyle name="Millares 2 3 5 2 3 3" xfId="2687"/>
    <cellStyle name="Millares 2 3 5 2 3 3 2" xfId="2688"/>
    <cellStyle name="Millares 2 3 5 2 3 3 2 2" xfId="2689"/>
    <cellStyle name="Millares 2 3 5 2 3 3 3" xfId="2690"/>
    <cellStyle name="Millares 2 3 5 2 3 4" xfId="2691"/>
    <cellStyle name="Millares 2 3 5 2 3 4 2" xfId="2692"/>
    <cellStyle name="Millares 2 3 5 2 3 5" xfId="2693"/>
    <cellStyle name="Millares 2 3 5 2 4" xfId="2694"/>
    <cellStyle name="Millares 2 3 5 2 4 2" xfId="2695"/>
    <cellStyle name="Millares 2 3 5 2 4 2 2" xfId="2696"/>
    <cellStyle name="Millares 2 3 5 2 4 2 2 2" xfId="2697"/>
    <cellStyle name="Millares 2 3 5 2 4 2 3" xfId="2698"/>
    <cellStyle name="Millares 2 3 5 2 4 3" xfId="2699"/>
    <cellStyle name="Millares 2 3 5 2 4 3 2" xfId="2700"/>
    <cellStyle name="Millares 2 3 5 2 4 4" xfId="2701"/>
    <cellStyle name="Millares 2 3 5 2 5" xfId="2702"/>
    <cellStyle name="Millares 2 3 5 2 5 2" xfId="2703"/>
    <cellStyle name="Millares 2 3 5 2 5 2 2" xfId="2704"/>
    <cellStyle name="Millares 2 3 5 2 5 3" xfId="2705"/>
    <cellStyle name="Millares 2 3 5 2 6" xfId="2706"/>
    <cellStyle name="Millares 2 3 5 2 6 2" xfId="2707"/>
    <cellStyle name="Millares 2 3 5 2 7" xfId="2708"/>
    <cellStyle name="Millares 2 3 5 3" xfId="2709"/>
    <cellStyle name="Millares 2 3 5 3 2" xfId="2710"/>
    <cellStyle name="Millares 2 3 5 3 2 2" xfId="2711"/>
    <cellStyle name="Millares 2 3 5 3 2 2 2" xfId="2712"/>
    <cellStyle name="Millares 2 3 5 3 2 2 2 2" xfId="2713"/>
    <cellStyle name="Millares 2 3 5 3 2 2 2 2 2" xfId="2714"/>
    <cellStyle name="Millares 2 3 5 3 2 2 2 3" xfId="2715"/>
    <cellStyle name="Millares 2 3 5 3 2 2 3" xfId="2716"/>
    <cellStyle name="Millares 2 3 5 3 2 2 3 2" xfId="2717"/>
    <cellStyle name="Millares 2 3 5 3 2 2 4" xfId="2718"/>
    <cellStyle name="Millares 2 3 5 3 2 3" xfId="2719"/>
    <cellStyle name="Millares 2 3 5 3 2 3 2" xfId="2720"/>
    <cellStyle name="Millares 2 3 5 3 2 3 2 2" xfId="2721"/>
    <cellStyle name="Millares 2 3 5 3 2 3 3" xfId="2722"/>
    <cellStyle name="Millares 2 3 5 3 2 4" xfId="2723"/>
    <cellStyle name="Millares 2 3 5 3 2 4 2" xfId="2724"/>
    <cellStyle name="Millares 2 3 5 3 2 5" xfId="2725"/>
    <cellStyle name="Millares 2 3 5 3 3" xfId="2726"/>
    <cellStyle name="Millares 2 3 5 3 3 2" xfId="2727"/>
    <cellStyle name="Millares 2 3 5 3 3 2 2" xfId="2728"/>
    <cellStyle name="Millares 2 3 5 3 3 2 2 2" xfId="2729"/>
    <cellStyle name="Millares 2 3 5 3 3 2 2 2 2" xfId="2730"/>
    <cellStyle name="Millares 2 3 5 3 3 2 2 3" xfId="2731"/>
    <cellStyle name="Millares 2 3 5 3 3 2 3" xfId="2732"/>
    <cellStyle name="Millares 2 3 5 3 3 2 3 2" xfId="2733"/>
    <cellStyle name="Millares 2 3 5 3 3 2 4" xfId="2734"/>
    <cellStyle name="Millares 2 3 5 3 3 3" xfId="2735"/>
    <cellStyle name="Millares 2 3 5 3 3 3 2" xfId="2736"/>
    <cellStyle name="Millares 2 3 5 3 3 3 2 2" xfId="2737"/>
    <cellStyle name="Millares 2 3 5 3 3 3 3" xfId="2738"/>
    <cellStyle name="Millares 2 3 5 3 3 4" xfId="2739"/>
    <cellStyle name="Millares 2 3 5 3 3 4 2" xfId="2740"/>
    <cellStyle name="Millares 2 3 5 3 3 5" xfId="2741"/>
    <cellStyle name="Millares 2 3 5 3 4" xfId="2742"/>
    <cellStyle name="Millares 2 3 5 3 4 2" xfId="2743"/>
    <cellStyle name="Millares 2 3 5 3 4 2 2" xfId="2744"/>
    <cellStyle name="Millares 2 3 5 3 4 2 2 2" xfId="2745"/>
    <cellStyle name="Millares 2 3 5 3 4 2 3" xfId="2746"/>
    <cellStyle name="Millares 2 3 5 3 4 3" xfId="2747"/>
    <cellStyle name="Millares 2 3 5 3 4 3 2" xfId="2748"/>
    <cellStyle name="Millares 2 3 5 3 4 4" xfId="2749"/>
    <cellStyle name="Millares 2 3 5 3 5" xfId="2750"/>
    <cellStyle name="Millares 2 3 5 3 5 2" xfId="2751"/>
    <cellStyle name="Millares 2 3 5 3 5 2 2" xfId="2752"/>
    <cellStyle name="Millares 2 3 5 3 5 3" xfId="2753"/>
    <cellStyle name="Millares 2 3 5 3 6" xfId="2754"/>
    <cellStyle name="Millares 2 3 5 3 6 2" xfId="2755"/>
    <cellStyle name="Millares 2 3 5 3 7" xfId="2756"/>
    <cellStyle name="Millares 2 3 5 4" xfId="2757"/>
    <cellStyle name="Millares 2 3 5 4 2" xfId="2758"/>
    <cellStyle name="Millares 2 3 5 4 2 2" xfId="2759"/>
    <cellStyle name="Millares 2 3 5 4 2 2 2" xfId="2760"/>
    <cellStyle name="Millares 2 3 5 4 2 2 2 2" xfId="2761"/>
    <cellStyle name="Millares 2 3 5 4 2 2 2 2 2" xfId="2762"/>
    <cellStyle name="Millares 2 3 5 4 2 2 2 3" xfId="2763"/>
    <cellStyle name="Millares 2 3 5 4 2 2 3" xfId="2764"/>
    <cellStyle name="Millares 2 3 5 4 2 2 3 2" xfId="2765"/>
    <cellStyle name="Millares 2 3 5 4 2 2 4" xfId="2766"/>
    <cellStyle name="Millares 2 3 5 4 2 3" xfId="2767"/>
    <cellStyle name="Millares 2 3 5 4 2 3 2" xfId="2768"/>
    <cellStyle name="Millares 2 3 5 4 2 3 2 2" xfId="2769"/>
    <cellStyle name="Millares 2 3 5 4 2 3 3" xfId="2770"/>
    <cellStyle name="Millares 2 3 5 4 2 4" xfId="2771"/>
    <cellStyle name="Millares 2 3 5 4 2 4 2" xfId="2772"/>
    <cellStyle name="Millares 2 3 5 4 2 5" xfId="2773"/>
    <cellStyle name="Millares 2 3 5 4 3" xfId="2774"/>
    <cellStyle name="Millares 2 3 5 4 3 2" xfId="2775"/>
    <cellStyle name="Millares 2 3 5 4 3 2 2" xfId="2776"/>
    <cellStyle name="Millares 2 3 5 4 3 2 2 2" xfId="2777"/>
    <cellStyle name="Millares 2 3 5 4 3 2 2 2 2" xfId="2778"/>
    <cellStyle name="Millares 2 3 5 4 3 2 2 3" xfId="2779"/>
    <cellStyle name="Millares 2 3 5 4 3 2 3" xfId="2780"/>
    <cellStyle name="Millares 2 3 5 4 3 2 3 2" xfId="2781"/>
    <cellStyle name="Millares 2 3 5 4 3 2 4" xfId="2782"/>
    <cellStyle name="Millares 2 3 5 4 3 3" xfId="2783"/>
    <cellStyle name="Millares 2 3 5 4 3 3 2" xfId="2784"/>
    <cellStyle name="Millares 2 3 5 4 3 3 2 2" xfId="2785"/>
    <cellStyle name="Millares 2 3 5 4 3 3 3" xfId="2786"/>
    <cellStyle name="Millares 2 3 5 4 3 4" xfId="2787"/>
    <cellStyle name="Millares 2 3 5 4 3 4 2" xfId="2788"/>
    <cellStyle name="Millares 2 3 5 4 3 5" xfId="2789"/>
    <cellStyle name="Millares 2 3 5 4 4" xfId="2790"/>
    <cellStyle name="Millares 2 3 5 4 4 2" xfId="2791"/>
    <cellStyle name="Millares 2 3 5 4 4 2 2" xfId="2792"/>
    <cellStyle name="Millares 2 3 5 4 4 2 2 2" xfId="2793"/>
    <cellStyle name="Millares 2 3 5 4 4 2 3" xfId="2794"/>
    <cellStyle name="Millares 2 3 5 4 4 3" xfId="2795"/>
    <cellStyle name="Millares 2 3 5 4 4 3 2" xfId="2796"/>
    <cellStyle name="Millares 2 3 5 4 4 4" xfId="2797"/>
    <cellStyle name="Millares 2 3 5 4 5" xfId="2798"/>
    <cellStyle name="Millares 2 3 5 4 5 2" xfId="2799"/>
    <cellStyle name="Millares 2 3 5 4 5 2 2" xfId="2800"/>
    <cellStyle name="Millares 2 3 5 4 5 3" xfId="2801"/>
    <cellStyle name="Millares 2 3 5 4 6" xfId="2802"/>
    <cellStyle name="Millares 2 3 5 4 6 2" xfId="2803"/>
    <cellStyle name="Millares 2 3 5 4 7" xfId="2804"/>
    <cellStyle name="Millares 2 3 5 5" xfId="2805"/>
    <cellStyle name="Millares 2 3 5 5 2" xfId="2806"/>
    <cellStyle name="Millares 2 3 5 5 2 2" xfId="2807"/>
    <cellStyle name="Millares 2 3 5 5 2 2 2" xfId="2808"/>
    <cellStyle name="Millares 2 3 5 5 2 2 2 2" xfId="2809"/>
    <cellStyle name="Millares 2 3 5 5 2 2 2 2 2" xfId="2810"/>
    <cellStyle name="Millares 2 3 5 5 2 2 2 3" xfId="2811"/>
    <cellStyle name="Millares 2 3 5 5 2 2 3" xfId="2812"/>
    <cellStyle name="Millares 2 3 5 5 2 2 3 2" xfId="2813"/>
    <cellStyle name="Millares 2 3 5 5 2 2 4" xfId="2814"/>
    <cellStyle name="Millares 2 3 5 5 2 3" xfId="2815"/>
    <cellStyle name="Millares 2 3 5 5 2 3 2" xfId="2816"/>
    <cellStyle name="Millares 2 3 5 5 2 3 2 2" xfId="2817"/>
    <cellStyle name="Millares 2 3 5 5 2 3 3" xfId="2818"/>
    <cellStyle name="Millares 2 3 5 5 2 4" xfId="2819"/>
    <cellStyle name="Millares 2 3 5 5 2 4 2" xfId="2820"/>
    <cellStyle name="Millares 2 3 5 5 2 5" xfId="2821"/>
    <cellStyle name="Millares 2 3 5 5 3" xfId="2822"/>
    <cellStyle name="Millares 2 3 5 5 3 2" xfId="2823"/>
    <cellStyle name="Millares 2 3 5 5 3 2 2" xfId="2824"/>
    <cellStyle name="Millares 2 3 5 5 3 2 2 2" xfId="2825"/>
    <cellStyle name="Millares 2 3 5 5 3 2 3" xfId="2826"/>
    <cellStyle name="Millares 2 3 5 5 3 3" xfId="2827"/>
    <cellStyle name="Millares 2 3 5 5 3 3 2" xfId="2828"/>
    <cellStyle name="Millares 2 3 5 5 3 4" xfId="2829"/>
    <cellStyle name="Millares 2 3 5 5 4" xfId="2830"/>
    <cellStyle name="Millares 2 3 5 5 4 2" xfId="2831"/>
    <cellStyle name="Millares 2 3 5 5 4 2 2" xfId="2832"/>
    <cellStyle name="Millares 2 3 5 5 4 3" xfId="2833"/>
    <cellStyle name="Millares 2 3 5 5 5" xfId="2834"/>
    <cellStyle name="Millares 2 3 5 5 5 2" xfId="2835"/>
    <cellStyle name="Millares 2 3 5 5 6" xfId="2836"/>
    <cellStyle name="Millares 2 3 5 6" xfId="2837"/>
    <cellStyle name="Millares 2 3 5 6 2" xfId="2838"/>
    <cellStyle name="Millares 2 3 5 6 2 2" xfId="2839"/>
    <cellStyle name="Millares 2 3 5 6 2 2 2" xfId="2840"/>
    <cellStyle name="Millares 2 3 5 6 2 2 2 2" xfId="2841"/>
    <cellStyle name="Millares 2 3 5 6 2 2 3" xfId="2842"/>
    <cellStyle name="Millares 2 3 5 6 2 3" xfId="2843"/>
    <cellStyle name="Millares 2 3 5 6 2 3 2" xfId="2844"/>
    <cellStyle name="Millares 2 3 5 6 2 4" xfId="2845"/>
    <cellStyle name="Millares 2 3 5 6 3" xfId="2846"/>
    <cellStyle name="Millares 2 3 5 6 3 2" xfId="2847"/>
    <cellStyle name="Millares 2 3 5 6 3 2 2" xfId="2848"/>
    <cellStyle name="Millares 2 3 5 6 3 3" xfId="2849"/>
    <cellStyle name="Millares 2 3 5 6 4" xfId="2850"/>
    <cellStyle name="Millares 2 3 5 6 4 2" xfId="2851"/>
    <cellStyle name="Millares 2 3 5 6 5" xfId="2852"/>
    <cellStyle name="Millares 2 3 5 7" xfId="2853"/>
    <cellStyle name="Millares 2 3 5 7 2" xfId="2854"/>
    <cellStyle name="Millares 2 3 5 7 2 2" xfId="2855"/>
    <cellStyle name="Millares 2 3 5 7 2 2 2" xfId="2856"/>
    <cellStyle name="Millares 2 3 5 7 2 2 2 2" xfId="2857"/>
    <cellStyle name="Millares 2 3 5 7 2 2 3" xfId="2858"/>
    <cellStyle name="Millares 2 3 5 7 2 3" xfId="2859"/>
    <cellStyle name="Millares 2 3 5 7 2 3 2" xfId="2860"/>
    <cellStyle name="Millares 2 3 5 7 2 4" xfId="2861"/>
    <cellStyle name="Millares 2 3 5 7 3" xfId="2862"/>
    <cellStyle name="Millares 2 3 5 7 3 2" xfId="2863"/>
    <cellStyle name="Millares 2 3 5 7 3 2 2" xfId="2864"/>
    <cellStyle name="Millares 2 3 5 7 3 3" xfId="2865"/>
    <cellStyle name="Millares 2 3 5 7 4" xfId="2866"/>
    <cellStyle name="Millares 2 3 5 7 4 2" xfId="2867"/>
    <cellStyle name="Millares 2 3 5 7 5" xfId="2868"/>
    <cellStyle name="Millares 2 3 5 8" xfId="2869"/>
    <cellStyle name="Millares 2 3 5 8 2" xfId="2870"/>
    <cellStyle name="Millares 2 3 5 8 2 2" xfId="2871"/>
    <cellStyle name="Millares 2 3 5 8 2 2 2" xfId="2872"/>
    <cellStyle name="Millares 2 3 5 8 2 3" xfId="2873"/>
    <cellStyle name="Millares 2 3 5 8 3" xfId="2874"/>
    <cellStyle name="Millares 2 3 5 8 3 2" xfId="2875"/>
    <cellStyle name="Millares 2 3 5 8 4" xfId="2876"/>
    <cellStyle name="Millares 2 3 5 9" xfId="2877"/>
    <cellStyle name="Millares 2 3 5 9 2" xfId="2878"/>
    <cellStyle name="Millares 2 3 5 9 2 2" xfId="2879"/>
    <cellStyle name="Millares 2 3 5 9 3" xfId="2880"/>
    <cellStyle name="Millares 2 3 6" xfId="2881"/>
    <cellStyle name="Millares 2 3 6 2" xfId="2882"/>
    <cellStyle name="Millares 2 3 6 2 2" xfId="2883"/>
    <cellStyle name="Millares 2 3 6 2 2 2" xfId="2884"/>
    <cellStyle name="Millares 2 3 6 2 2 2 2" xfId="2885"/>
    <cellStyle name="Millares 2 3 6 2 2 2 2 2" xfId="2886"/>
    <cellStyle name="Millares 2 3 6 2 2 2 3" xfId="2887"/>
    <cellStyle name="Millares 2 3 6 2 2 3" xfId="2888"/>
    <cellStyle name="Millares 2 3 6 2 2 3 2" xfId="2889"/>
    <cellStyle name="Millares 2 3 6 2 2 4" xfId="2890"/>
    <cellStyle name="Millares 2 3 6 2 3" xfId="2891"/>
    <cellStyle name="Millares 2 3 6 2 3 2" xfId="2892"/>
    <cellStyle name="Millares 2 3 6 2 3 2 2" xfId="2893"/>
    <cellStyle name="Millares 2 3 6 2 3 3" xfId="2894"/>
    <cellStyle name="Millares 2 3 6 2 4" xfId="2895"/>
    <cellStyle name="Millares 2 3 6 2 4 2" xfId="2896"/>
    <cellStyle name="Millares 2 3 6 2 5" xfId="2897"/>
    <cellStyle name="Millares 2 3 6 3" xfId="2898"/>
    <cellStyle name="Millares 2 3 6 3 2" xfId="2899"/>
    <cellStyle name="Millares 2 3 6 3 2 2" xfId="2900"/>
    <cellStyle name="Millares 2 3 6 3 2 2 2" xfId="2901"/>
    <cellStyle name="Millares 2 3 6 3 2 2 2 2" xfId="2902"/>
    <cellStyle name="Millares 2 3 6 3 2 2 3" xfId="2903"/>
    <cellStyle name="Millares 2 3 6 3 2 3" xfId="2904"/>
    <cellStyle name="Millares 2 3 6 3 2 3 2" xfId="2905"/>
    <cellStyle name="Millares 2 3 6 3 2 4" xfId="2906"/>
    <cellStyle name="Millares 2 3 6 3 3" xfId="2907"/>
    <cellStyle name="Millares 2 3 6 3 3 2" xfId="2908"/>
    <cellStyle name="Millares 2 3 6 3 3 2 2" xfId="2909"/>
    <cellStyle name="Millares 2 3 6 3 3 3" xfId="2910"/>
    <cellStyle name="Millares 2 3 6 3 4" xfId="2911"/>
    <cellStyle name="Millares 2 3 6 3 4 2" xfId="2912"/>
    <cellStyle name="Millares 2 3 6 3 5" xfId="2913"/>
    <cellStyle name="Millares 2 3 6 4" xfId="2914"/>
    <cellStyle name="Millares 2 3 6 4 2" xfId="2915"/>
    <cellStyle name="Millares 2 3 6 4 2 2" xfId="2916"/>
    <cellStyle name="Millares 2 3 6 4 2 2 2" xfId="2917"/>
    <cellStyle name="Millares 2 3 6 4 2 3" xfId="2918"/>
    <cellStyle name="Millares 2 3 6 4 3" xfId="2919"/>
    <cellStyle name="Millares 2 3 6 4 3 2" xfId="2920"/>
    <cellStyle name="Millares 2 3 6 4 4" xfId="2921"/>
    <cellStyle name="Millares 2 3 6 5" xfId="2922"/>
    <cellStyle name="Millares 2 3 6 5 2" xfId="2923"/>
    <cellStyle name="Millares 2 3 6 5 2 2" xfId="2924"/>
    <cellStyle name="Millares 2 3 6 5 3" xfId="2925"/>
    <cellStyle name="Millares 2 3 6 6" xfId="2926"/>
    <cellStyle name="Millares 2 3 6 6 2" xfId="2927"/>
    <cellStyle name="Millares 2 3 6 7" xfId="2928"/>
    <cellStyle name="Millares 2 3 7" xfId="2929"/>
    <cellStyle name="Millares 2 3 7 2" xfId="2930"/>
    <cellStyle name="Millares 2 3 7 2 2" xfId="2931"/>
    <cellStyle name="Millares 2 3 7 2 2 2" xfId="2932"/>
    <cellStyle name="Millares 2 3 7 2 2 2 2" xfId="2933"/>
    <cellStyle name="Millares 2 3 7 2 2 2 2 2" xfId="2934"/>
    <cellStyle name="Millares 2 3 7 2 2 2 3" xfId="2935"/>
    <cellStyle name="Millares 2 3 7 2 2 3" xfId="2936"/>
    <cellStyle name="Millares 2 3 7 2 2 3 2" xfId="2937"/>
    <cellStyle name="Millares 2 3 7 2 2 4" xfId="2938"/>
    <cellStyle name="Millares 2 3 7 2 3" xfId="2939"/>
    <cellStyle name="Millares 2 3 7 2 3 2" xfId="2940"/>
    <cellStyle name="Millares 2 3 7 2 3 2 2" xfId="2941"/>
    <cellStyle name="Millares 2 3 7 2 3 3" xfId="2942"/>
    <cellStyle name="Millares 2 3 7 2 4" xfId="2943"/>
    <cellStyle name="Millares 2 3 7 2 4 2" xfId="2944"/>
    <cellStyle name="Millares 2 3 7 2 5" xfId="2945"/>
    <cellStyle name="Millares 2 3 7 3" xfId="2946"/>
    <cellStyle name="Millares 2 3 7 3 2" xfId="2947"/>
    <cellStyle name="Millares 2 3 7 3 2 2" xfId="2948"/>
    <cellStyle name="Millares 2 3 7 3 2 2 2" xfId="2949"/>
    <cellStyle name="Millares 2 3 7 3 2 2 2 2" xfId="2950"/>
    <cellStyle name="Millares 2 3 7 3 2 2 3" xfId="2951"/>
    <cellStyle name="Millares 2 3 7 3 2 3" xfId="2952"/>
    <cellStyle name="Millares 2 3 7 3 2 3 2" xfId="2953"/>
    <cellStyle name="Millares 2 3 7 3 2 4" xfId="2954"/>
    <cellStyle name="Millares 2 3 7 3 3" xfId="2955"/>
    <cellStyle name="Millares 2 3 7 3 3 2" xfId="2956"/>
    <cellStyle name="Millares 2 3 7 3 3 2 2" xfId="2957"/>
    <cellStyle name="Millares 2 3 7 3 3 3" xfId="2958"/>
    <cellStyle name="Millares 2 3 7 3 4" xfId="2959"/>
    <cellStyle name="Millares 2 3 7 3 4 2" xfId="2960"/>
    <cellStyle name="Millares 2 3 7 3 5" xfId="2961"/>
    <cellStyle name="Millares 2 3 7 4" xfId="2962"/>
    <cellStyle name="Millares 2 3 7 4 2" xfId="2963"/>
    <cellStyle name="Millares 2 3 7 4 2 2" xfId="2964"/>
    <cellStyle name="Millares 2 3 7 4 2 2 2" xfId="2965"/>
    <cellStyle name="Millares 2 3 7 4 2 3" xfId="2966"/>
    <cellStyle name="Millares 2 3 7 4 3" xfId="2967"/>
    <cellStyle name="Millares 2 3 7 4 3 2" xfId="2968"/>
    <cellStyle name="Millares 2 3 7 4 4" xfId="2969"/>
    <cellStyle name="Millares 2 3 7 5" xfId="2970"/>
    <cellStyle name="Millares 2 3 7 5 2" xfId="2971"/>
    <cellStyle name="Millares 2 3 7 5 2 2" xfId="2972"/>
    <cellStyle name="Millares 2 3 7 5 3" xfId="2973"/>
    <cellStyle name="Millares 2 3 7 6" xfId="2974"/>
    <cellStyle name="Millares 2 3 7 6 2" xfId="2975"/>
    <cellStyle name="Millares 2 3 7 7" xfId="2976"/>
    <cellStyle name="Millares 2 3 8" xfId="2977"/>
    <cellStyle name="Millares 2 3 8 2" xfId="2978"/>
    <cellStyle name="Millares 2 3 8 2 2" xfId="2979"/>
    <cellStyle name="Millares 2 3 8 2 2 2" xfId="2980"/>
    <cellStyle name="Millares 2 3 8 2 2 2 2" xfId="2981"/>
    <cellStyle name="Millares 2 3 8 2 2 2 2 2" xfId="2982"/>
    <cellStyle name="Millares 2 3 8 2 2 2 3" xfId="2983"/>
    <cellStyle name="Millares 2 3 8 2 2 3" xfId="2984"/>
    <cellStyle name="Millares 2 3 8 2 2 3 2" xfId="2985"/>
    <cellStyle name="Millares 2 3 8 2 2 4" xfId="2986"/>
    <cellStyle name="Millares 2 3 8 2 3" xfId="2987"/>
    <cellStyle name="Millares 2 3 8 2 3 2" xfId="2988"/>
    <cellStyle name="Millares 2 3 8 2 3 2 2" xfId="2989"/>
    <cellStyle name="Millares 2 3 8 2 3 3" xfId="2990"/>
    <cellStyle name="Millares 2 3 8 2 4" xfId="2991"/>
    <cellStyle name="Millares 2 3 8 2 4 2" xfId="2992"/>
    <cellStyle name="Millares 2 3 8 2 5" xfId="2993"/>
    <cellStyle name="Millares 2 3 8 3" xfId="2994"/>
    <cellStyle name="Millares 2 3 8 3 2" xfId="2995"/>
    <cellStyle name="Millares 2 3 8 3 2 2" xfId="2996"/>
    <cellStyle name="Millares 2 3 8 3 2 2 2" xfId="2997"/>
    <cellStyle name="Millares 2 3 8 3 2 2 2 2" xfId="2998"/>
    <cellStyle name="Millares 2 3 8 3 2 2 3" xfId="2999"/>
    <cellStyle name="Millares 2 3 8 3 2 3" xfId="3000"/>
    <cellStyle name="Millares 2 3 8 3 2 3 2" xfId="3001"/>
    <cellStyle name="Millares 2 3 8 3 2 4" xfId="3002"/>
    <cellStyle name="Millares 2 3 8 3 3" xfId="3003"/>
    <cellStyle name="Millares 2 3 8 3 3 2" xfId="3004"/>
    <cellStyle name="Millares 2 3 8 3 3 2 2" xfId="3005"/>
    <cellStyle name="Millares 2 3 8 3 3 3" xfId="3006"/>
    <cellStyle name="Millares 2 3 8 3 4" xfId="3007"/>
    <cellStyle name="Millares 2 3 8 3 4 2" xfId="3008"/>
    <cellStyle name="Millares 2 3 8 3 5" xfId="3009"/>
    <cellStyle name="Millares 2 3 8 4" xfId="3010"/>
    <cellStyle name="Millares 2 3 8 4 2" xfId="3011"/>
    <cellStyle name="Millares 2 3 8 4 2 2" xfId="3012"/>
    <cellStyle name="Millares 2 3 8 4 2 2 2" xfId="3013"/>
    <cellStyle name="Millares 2 3 8 4 2 3" xfId="3014"/>
    <cellStyle name="Millares 2 3 8 4 3" xfId="3015"/>
    <cellStyle name="Millares 2 3 8 4 3 2" xfId="3016"/>
    <cellStyle name="Millares 2 3 8 4 4" xfId="3017"/>
    <cellStyle name="Millares 2 3 8 5" xfId="3018"/>
    <cellStyle name="Millares 2 3 8 5 2" xfId="3019"/>
    <cellStyle name="Millares 2 3 8 5 2 2" xfId="3020"/>
    <cellStyle name="Millares 2 3 8 5 3" xfId="3021"/>
    <cellStyle name="Millares 2 3 8 6" xfId="3022"/>
    <cellStyle name="Millares 2 3 8 6 2" xfId="3023"/>
    <cellStyle name="Millares 2 3 8 7" xfId="3024"/>
    <cellStyle name="Millares 2 3 9" xfId="3025"/>
    <cellStyle name="Millares 2 3 9 2" xfId="3026"/>
    <cellStyle name="Millares 2 3 9 2 2" xfId="3027"/>
    <cellStyle name="Millares 2 3 9 2 2 2" xfId="3028"/>
    <cellStyle name="Millares 2 3 9 2 2 2 2" xfId="3029"/>
    <cellStyle name="Millares 2 3 9 2 2 2 2 2" xfId="3030"/>
    <cellStyle name="Millares 2 3 9 2 2 2 3" xfId="3031"/>
    <cellStyle name="Millares 2 3 9 2 2 3" xfId="3032"/>
    <cellStyle name="Millares 2 3 9 2 2 3 2" xfId="3033"/>
    <cellStyle name="Millares 2 3 9 2 2 4" xfId="3034"/>
    <cellStyle name="Millares 2 3 9 2 3" xfId="3035"/>
    <cellStyle name="Millares 2 3 9 2 3 2" xfId="3036"/>
    <cellStyle name="Millares 2 3 9 2 3 2 2" xfId="3037"/>
    <cellStyle name="Millares 2 3 9 2 3 3" xfId="3038"/>
    <cellStyle name="Millares 2 3 9 2 4" xfId="3039"/>
    <cellStyle name="Millares 2 3 9 2 4 2" xfId="3040"/>
    <cellStyle name="Millares 2 3 9 2 5" xfId="3041"/>
    <cellStyle name="Millares 2 3 9 3" xfId="3042"/>
    <cellStyle name="Millares 2 3 9 3 2" xfId="3043"/>
    <cellStyle name="Millares 2 3 9 3 2 2" xfId="3044"/>
    <cellStyle name="Millares 2 3 9 3 2 2 2" xfId="3045"/>
    <cellStyle name="Millares 2 3 9 3 2 3" xfId="3046"/>
    <cellStyle name="Millares 2 3 9 3 3" xfId="3047"/>
    <cellStyle name="Millares 2 3 9 3 3 2" xfId="3048"/>
    <cellStyle name="Millares 2 3 9 3 4" xfId="3049"/>
    <cellStyle name="Millares 2 3 9 4" xfId="3050"/>
    <cellStyle name="Millares 2 3 9 4 2" xfId="3051"/>
    <cellStyle name="Millares 2 3 9 4 2 2" xfId="3052"/>
    <cellStyle name="Millares 2 3 9 4 3" xfId="3053"/>
    <cellStyle name="Millares 2 3 9 5" xfId="3054"/>
    <cellStyle name="Millares 2 3 9 5 2" xfId="3055"/>
    <cellStyle name="Millares 2 3 9 6" xfId="3056"/>
    <cellStyle name="Millares 2 4" xfId="3057"/>
    <cellStyle name="Millares 2 4 10" xfId="3058"/>
    <cellStyle name="Millares 2 4 10 2" xfId="3059"/>
    <cellStyle name="Millares 2 4 10 2 2" xfId="3060"/>
    <cellStyle name="Millares 2 4 10 2 2 2" xfId="3061"/>
    <cellStyle name="Millares 2 4 10 2 2 2 2" xfId="3062"/>
    <cellStyle name="Millares 2 4 10 2 2 3" xfId="3063"/>
    <cellStyle name="Millares 2 4 10 2 3" xfId="3064"/>
    <cellStyle name="Millares 2 4 10 2 3 2" xfId="3065"/>
    <cellStyle name="Millares 2 4 10 2 4" xfId="3066"/>
    <cellStyle name="Millares 2 4 10 3" xfId="3067"/>
    <cellStyle name="Millares 2 4 10 3 2" xfId="3068"/>
    <cellStyle name="Millares 2 4 10 3 2 2" xfId="3069"/>
    <cellStyle name="Millares 2 4 10 3 3" xfId="3070"/>
    <cellStyle name="Millares 2 4 10 4" xfId="3071"/>
    <cellStyle name="Millares 2 4 10 4 2" xfId="3072"/>
    <cellStyle name="Millares 2 4 10 5" xfId="3073"/>
    <cellStyle name="Millares 2 4 11" xfId="3074"/>
    <cellStyle name="Millares 2 4 11 2" xfId="3075"/>
    <cellStyle name="Millares 2 4 11 2 2" xfId="3076"/>
    <cellStyle name="Millares 2 4 11 2 2 2" xfId="3077"/>
    <cellStyle name="Millares 2 4 11 2 2 2 2" xfId="3078"/>
    <cellStyle name="Millares 2 4 11 2 2 3" xfId="3079"/>
    <cellStyle name="Millares 2 4 11 2 3" xfId="3080"/>
    <cellStyle name="Millares 2 4 11 2 3 2" xfId="3081"/>
    <cellStyle name="Millares 2 4 11 2 4" xfId="3082"/>
    <cellStyle name="Millares 2 4 11 3" xfId="3083"/>
    <cellStyle name="Millares 2 4 11 3 2" xfId="3084"/>
    <cellStyle name="Millares 2 4 11 3 2 2" xfId="3085"/>
    <cellStyle name="Millares 2 4 11 3 3" xfId="3086"/>
    <cellStyle name="Millares 2 4 11 4" xfId="3087"/>
    <cellStyle name="Millares 2 4 11 4 2" xfId="3088"/>
    <cellStyle name="Millares 2 4 11 5" xfId="3089"/>
    <cellStyle name="Millares 2 4 12" xfId="3090"/>
    <cellStyle name="Millares 2 4 12 2" xfId="3091"/>
    <cellStyle name="Millares 2 4 12 2 2" xfId="3092"/>
    <cellStyle name="Millares 2 4 12 2 2 2" xfId="3093"/>
    <cellStyle name="Millares 2 4 12 2 3" xfId="3094"/>
    <cellStyle name="Millares 2 4 12 3" xfId="3095"/>
    <cellStyle name="Millares 2 4 12 3 2" xfId="3096"/>
    <cellStyle name="Millares 2 4 12 4" xfId="3097"/>
    <cellStyle name="Millares 2 4 13" xfId="3098"/>
    <cellStyle name="Millares 2 4 13 2" xfId="3099"/>
    <cellStyle name="Millares 2 4 13 2 2" xfId="3100"/>
    <cellStyle name="Millares 2 4 13 3" xfId="3101"/>
    <cellStyle name="Millares 2 4 14" xfId="3102"/>
    <cellStyle name="Millares 2 4 15" xfId="3103"/>
    <cellStyle name="Millares 2 4 15 2" xfId="3104"/>
    <cellStyle name="Millares 2 4 16" xfId="3105"/>
    <cellStyle name="Millares 2 4 2" xfId="3106"/>
    <cellStyle name="Millares 2 4 2 10" xfId="3107"/>
    <cellStyle name="Millares 2 4 2 10 2" xfId="3108"/>
    <cellStyle name="Millares 2 4 2 10 2 2" xfId="3109"/>
    <cellStyle name="Millares 2 4 2 10 2 2 2" xfId="3110"/>
    <cellStyle name="Millares 2 4 2 10 2 2 2 2" xfId="3111"/>
    <cellStyle name="Millares 2 4 2 10 2 2 3" xfId="3112"/>
    <cellStyle name="Millares 2 4 2 10 2 3" xfId="3113"/>
    <cellStyle name="Millares 2 4 2 10 2 3 2" xfId="3114"/>
    <cellStyle name="Millares 2 4 2 10 2 4" xfId="3115"/>
    <cellStyle name="Millares 2 4 2 10 3" xfId="3116"/>
    <cellStyle name="Millares 2 4 2 10 3 2" xfId="3117"/>
    <cellStyle name="Millares 2 4 2 10 3 2 2" xfId="3118"/>
    <cellStyle name="Millares 2 4 2 10 3 3" xfId="3119"/>
    <cellStyle name="Millares 2 4 2 10 4" xfId="3120"/>
    <cellStyle name="Millares 2 4 2 10 4 2" xfId="3121"/>
    <cellStyle name="Millares 2 4 2 10 5" xfId="3122"/>
    <cellStyle name="Millares 2 4 2 11" xfId="3123"/>
    <cellStyle name="Millares 2 4 2 11 2" xfId="3124"/>
    <cellStyle name="Millares 2 4 2 11 2 2" xfId="3125"/>
    <cellStyle name="Millares 2 4 2 11 2 2 2" xfId="3126"/>
    <cellStyle name="Millares 2 4 2 11 2 3" xfId="3127"/>
    <cellStyle name="Millares 2 4 2 11 3" xfId="3128"/>
    <cellStyle name="Millares 2 4 2 11 3 2" xfId="3129"/>
    <cellStyle name="Millares 2 4 2 11 4" xfId="3130"/>
    <cellStyle name="Millares 2 4 2 12" xfId="3131"/>
    <cellStyle name="Millares 2 4 2 12 2" xfId="3132"/>
    <cellStyle name="Millares 2 4 2 12 2 2" xfId="3133"/>
    <cellStyle name="Millares 2 4 2 12 3" xfId="3134"/>
    <cellStyle name="Millares 2 4 2 13" xfId="3135"/>
    <cellStyle name="Millares 2 4 2 13 2" xfId="3136"/>
    <cellStyle name="Millares 2 4 2 14" xfId="3137"/>
    <cellStyle name="Millares 2 4 2 2" xfId="3138"/>
    <cellStyle name="Millares 2 4 2 2 10" xfId="3139"/>
    <cellStyle name="Millares 2 4 2 2 10 2" xfId="3140"/>
    <cellStyle name="Millares 2 4 2 2 10 2 2" xfId="3141"/>
    <cellStyle name="Millares 2 4 2 2 10 2 2 2" xfId="3142"/>
    <cellStyle name="Millares 2 4 2 2 10 2 3" xfId="3143"/>
    <cellStyle name="Millares 2 4 2 2 10 3" xfId="3144"/>
    <cellStyle name="Millares 2 4 2 2 10 3 2" xfId="3145"/>
    <cellStyle name="Millares 2 4 2 2 10 4" xfId="3146"/>
    <cellStyle name="Millares 2 4 2 2 11" xfId="3147"/>
    <cellStyle name="Millares 2 4 2 2 11 2" xfId="3148"/>
    <cellStyle name="Millares 2 4 2 2 11 2 2" xfId="3149"/>
    <cellStyle name="Millares 2 4 2 2 11 3" xfId="3150"/>
    <cellStyle name="Millares 2 4 2 2 12" xfId="3151"/>
    <cellStyle name="Millares 2 4 2 2 12 2" xfId="3152"/>
    <cellStyle name="Millares 2 4 2 2 13" xfId="3153"/>
    <cellStyle name="Millares 2 4 2 2 2" xfId="3154"/>
    <cellStyle name="Millares 2 4 2 2 2 10" xfId="3155"/>
    <cellStyle name="Millares 2 4 2 2 2 10 2" xfId="3156"/>
    <cellStyle name="Millares 2 4 2 2 2 11" xfId="3157"/>
    <cellStyle name="Millares 2 4 2 2 2 2" xfId="3158"/>
    <cellStyle name="Millares 2 4 2 2 2 2 2" xfId="3159"/>
    <cellStyle name="Millares 2 4 2 2 2 2 2 2" xfId="3160"/>
    <cellStyle name="Millares 2 4 2 2 2 2 2 2 2" xfId="3161"/>
    <cellStyle name="Millares 2 4 2 2 2 2 2 2 2 2" xfId="3162"/>
    <cellStyle name="Millares 2 4 2 2 2 2 2 2 2 2 2" xfId="3163"/>
    <cellStyle name="Millares 2 4 2 2 2 2 2 2 2 3" xfId="3164"/>
    <cellStyle name="Millares 2 4 2 2 2 2 2 2 3" xfId="3165"/>
    <cellStyle name="Millares 2 4 2 2 2 2 2 2 3 2" xfId="3166"/>
    <cellStyle name="Millares 2 4 2 2 2 2 2 2 4" xfId="3167"/>
    <cellStyle name="Millares 2 4 2 2 2 2 2 3" xfId="3168"/>
    <cellStyle name="Millares 2 4 2 2 2 2 2 3 2" xfId="3169"/>
    <cellStyle name="Millares 2 4 2 2 2 2 2 3 2 2" xfId="3170"/>
    <cellStyle name="Millares 2 4 2 2 2 2 2 3 3" xfId="3171"/>
    <cellStyle name="Millares 2 4 2 2 2 2 2 4" xfId="3172"/>
    <cellStyle name="Millares 2 4 2 2 2 2 2 4 2" xfId="3173"/>
    <cellStyle name="Millares 2 4 2 2 2 2 2 5" xfId="3174"/>
    <cellStyle name="Millares 2 4 2 2 2 2 3" xfId="3175"/>
    <cellStyle name="Millares 2 4 2 2 2 2 3 2" xfId="3176"/>
    <cellStyle name="Millares 2 4 2 2 2 2 3 2 2" xfId="3177"/>
    <cellStyle name="Millares 2 4 2 2 2 2 3 2 2 2" xfId="3178"/>
    <cellStyle name="Millares 2 4 2 2 2 2 3 2 2 2 2" xfId="3179"/>
    <cellStyle name="Millares 2 4 2 2 2 2 3 2 2 3" xfId="3180"/>
    <cellStyle name="Millares 2 4 2 2 2 2 3 2 3" xfId="3181"/>
    <cellStyle name="Millares 2 4 2 2 2 2 3 2 3 2" xfId="3182"/>
    <cellStyle name="Millares 2 4 2 2 2 2 3 2 4" xfId="3183"/>
    <cellStyle name="Millares 2 4 2 2 2 2 3 3" xfId="3184"/>
    <cellStyle name="Millares 2 4 2 2 2 2 3 3 2" xfId="3185"/>
    <cellStyle name="Millares 2 4 2 2 2 2 3 3 2 2" xfId="3186"/>
    <cellStyle name="Millares 2 4 2 2 2 2 3 3 3" xfId="3187"/>
    <cellStyle name="Millares 2 4 2 2 2 2 3 4" xfId="3188"/>
    <cellStyle name="Millares 2 4 2 2 2 2 3 4 2" xfId="3189"/>
    <cellStyle name="Millares 2 4 2 2 2 2 3 5" xfId="3190"/>
    <cellStyle name="Millares 2 4 2 2 2 2 4" xfId="3191"/>
    <cellStyle name="Millares 2 4 2 2 2 2 4 2" xfId="3192"/>
    <cellStyle name="Millares 2 4 2 2 2 2 4 2 2" xfId="3193"/>
    <cellStyle name="Millares 2 4 2 2 2 2 4 2 2 2" xfId="3194"/>
    <cellStyle name="Millares 2 4 2 2 2 2 4 2 3" xfId="3195"/>
    <cellStyle name="Millares 2 4 2 2 2 2 4 3" xfId="3196"/>
    <cellStyle name="Millares 2 4 2 2 2 2 4 3 2" xfId="3197"/>
    <cellStyle name="Millares 2 4 2 2 2 2 4 4" xfId="3198"/>
    <cellStyle name="Millares 2 4 2 2 2 2 5" xfId="3199"/>
    <cellStyle name="Millares 2 4 2 2 2 2 5 2" xfId="3200"/>
    <cellStyle name="Millares 2 4 2 2 2 2 5 2 2" xfId="3201"/>
    <cellStyle name="Millares 2 4 2 2 2 2 5 3" xfId="3202"/>
    <cellStyle name="Millares 2 4 2 2 2 2 6" xfId="3203"/>
    <cellStyle name="Millares 2 4 2 2 2 2 6 2" xfId="3204"/>
    <cellStyle name="Millares 2 4 2 2 2 2 7" xfId="3205"/>
    <cellStyle name="Millares 2 4 2 2 2 3" xfId="3206"/>
    <cellStyle name="Millares 2 4 2 2 2 3 2" xfId="3207"/>
    <cellStyle name="Millares 2 4 2 2 2 3 2 2" xfId="3208"/>
    <cellStyle name="Millares 2 4 2 2 2 3 2 2 2" xfId="3209"/>
    <cellStyle name="Millares 2 4 2 2 2 3 2 2 2 2" xfId="3210"/>
    <cellStyle name="Millares 2 4 2 2 2 3 2 2 2 2 2" xfId="3211"/>
    <cellStyle name="Millares 2 4 2 2 2 3 2 2 2 3" xfId="3212"/>
    <cellStyle name="Millares 2 4 2 2 2 3 2 2 3" xfId="3213"/>
    <cellStyle name="Millares 2 4 2 2 2 3 2 2 3 2" xfId="3214"/>
    <cellStyle name="Millares 2 4 2 2 2 3 2 2 4" xfId="3215"/>
    <cellStyle name="Millares 2 4 2 2 2 3 2 3" xfId="3216"/>
    <cellStyle name="Millares 2 4 2 2 2 3 2 3 2" xfId="3217"/>
    <cellStyle name="Millares 2 4 2 2 2 3 2 3 2 2" xfId="3218"/>
    <cellStyle name="Millares 2 4 2 2 2 3 2 3 3" xfId="3219"/>
    <cellStyle name="Millares 2 4 2 2 2 3 2 4" xfId="3220"/>
    <cellStyle name="Millares 2 4 2 2 2 3 2 4 2" xfId="3221"/>
    <cellStyle name="Millares 2 4 2 2 2 3 2 5" xfId="3222"/>
    <cellStyle name="Millares 2 4 2 2 2 3 3" xfId="3223"/>
    <cellStyle name="Millares 2 4 2 2 2 3 3 2" xfId="3224"/>
    <cellStyle name="Millares 2 4 2 2 2 3 3 2 2" xfId="3225"/>
    <cellStyle name="Millares 2 4 2 2 2 3 3 2 2 2" xfId="3226"/>
    <cellStyle name="Millares 2 4 2 2 2 3 3 2 2 2 2" xfId="3227"/>
    <cellStyle name="Millares 2 4 2 2 2 3 3 2 2 3" xfId="3228"/>
    <cellStyle name="Millares 2 4 2 2 2 3 3 2 3" xfId="3229"/>
    <cellStyle name="Millares 2 4 2 2 2 3 3 2 3 2" xfId="3230"/>
    <cellStyle name="Millares 2 4 2 2 2 3 3 2 4" xfId="3231"/>
    <cellStyle name="Millares 2 4 2 2 2 3 3 3" xfId="3232"/>
    <cellStyle name="Millares 2 4 2 2 2 3 3 3 2" xfId="3233"/>
    <cellStyle name="Millares 2 4 2 2 2 3 3 3 2 2" xfId="3234"/>
    <cellStyle name="Millares 2 4 2 2 2 3 3 3 3" xfId="3235"/>
    <cellStyle name="Millares 2 4 2 2 2 3 3 4" xfId="3236"/>
    <cellStyle name="Millares 2 4 2 2 2 3 3 4 2" xfId="3237"/>
    <cellStyle name="Millares 2 4 2 2 2 3 3 5" xfId="3238"/>
    <cellStyle name="Millares 2 4 2 2 2 3 4" xfId="3239"/>
    <cellStyle name="Millares 2 4 2 2 2 3 4 2" xfId="3240"/>
    <cellStyle name="Millares 2 4 2 2 2 3 4 2 2" xfId="3241"/>
    <cellStyle name="Millares 2 4 2 2 2 3 4 2 2 2" xfId="3242"/>
    <cellStyle name="Millares 2 4 2 2 2 3 4 2 3" xfId="3243"/>
    <cellStyle name="Millares 2 4 2 2 2 3 4 3" xfId="3244"/>
    <cellStyle name="Millares 2 4 2 2 2 3 4 3 2" xfId="3245"/>
    <cellStyle name="Millares 2 4 2 2 2 3 4 4" xfId="3246"/>
    <cellStyle name="Millares 2 4 2 2 2 3 5" xfId="3247"/>
    <cellStyle name="Millares 2 4 2 2 2 3 5 2" xfId="3248"/>
    <cellStyle name="Millares 2 4 2 2 2 3 5 2 2" xfId="3249"/>
    <cellStyle name="Millares 2 4 2 2 2 3 5 3" xfId="3250"/>
    <cellStyle name="Millares 2 4 2 2 2 3 6" xfId="3251"/>
    <cellStyle name="Millares 2 4 2 2 2 3 6 2" xfId="3252"/>
    <cellStyle name="Millares 2 4 2 2 2 3 7" xfId="3253"/>
    <cellStyle name="Millares 2 4 2 2 2 4" xfId="3254"/>
    <cellStyle name="Millares 2 4 2 2 2 4 2" xfId="3255"/>
    <cellStyle name="Millares 2 4 2 2 2 4 2 2" xfId="3256"/>
    <cellStyle name="Millares 2 4 2 2 2 4 2 2 2" xfId="3257"/>
    <cellStyle name="Millares 2 4 2 2 2 4 2 2 2 2" xfId="3258"/>
    <cellStyle name="Millares 2 4 2 2 2 4 2 2 2 2 2" xfId="3259"/>
    <cellStyle name="Millares 2 4 2 2 2 4 2 2 2 3" xfId="3260"/>
    <cellStyle name="Millares 2 4 2 2 2 4 2 2 3" xfId="3261"/>
    <cellStyle name="Millares 2 4 2 2 2 4 2 2 3 2" xfId="3262"/>
    <cellStyle name="Millares 2 4 2 2 2 4 2 2 4" xfId="3263"/>
    <cellStyle name="Millares 2 4 2 2 2 4 2 3" xfId="3264"/>
    <cellStyle name="Millares 2 4 2 2 2 4 2 3 2" xfId="3265"/>
    <cellStyle name="Millares 2 4 2 2 2 4 2 3 2 2" xfId="3266"/>
    <cellStyle name="Millares 2 4 2 2 2 4 2 3 3" xfId="3267"/>
    <cellStyle name="Millares 2 4 2 2 2 4 2 4" xfId="3268"/>
    <cellStyle name="Millares 2 4 2 2 2 4 2 4 2" xfId="3269"/>
    <cellStyle name="Millares 2 4 2 2 2 4 2 5" xfId="3270"/>
    <cellStyle name="Millares 2 4 2 2 2 4 3" xfId="3271"/>
    <cellStyle name="Millares 2 4 2 2 2 4 3 2" xfId="3272"/>
    <cellStyle name="Millares 2 4 2 2 2 4 3 2 2" xfId="3273"/>
    <cellStyle name="Millares 2 4 2 2 2 4 3 2 2 2" xfId="3274"/>
    <cellStyle name="Millares 2 4 2 2 2 4 3 2 2 2 2" xfId="3275"/>
    <cellStyle name="Millares 2 4 2 2 2 4 3 2 2 3" xfId="3276"/>
    <cellStyle name="Millares 2 4 2 2 2 4 3 2 3" xfId="3277"/>
    <cellStyle name="Millares 2 4 2 2 2 4 3 2 3 2" xfId="3278"/>
    <cellStyle name="Millares 2 4 2 2 2 4 3 2 4" xfId="3279"/>
    <cellStyle name="Millares 2 4 2 2 2 4 3 3" xfId="3280"/>
    <cellStyle name="Millares 2 4 2 2 2 4 3 3 2" xfId="3281"/>
    <cellStyle name="Millares 2 4 2 2 2 4 3 3 2 2" xfId="3282"/>
    <cellStyle name="Millares 2 4 2 2 2 4 3 3 3" xfId="3283"/>
    <cellStyle name="Millares 2 4 2 2 2 4 3 4" xfId="3284"/>
    <cellStyle name="Millares 2 4 2 2 2 4 3 4 2" xfId="3285"/>
    <cellStyle name="Millares 2 4 2 2 2 4 3 5" xfId="3286"/>
    <cellStyle name="Millares 2 4 2 2 2 4 4" xfId="3287"/>
    <cellStyle name="Millares 2 4 2 2 2 4 4 2" xfId="3288"/>
    <cellStyle name="Millares 2 4 2 2 2 4 4 2 2" xfId="3289"/>
    <cellStyle name="Millares 2 4 2 2 2 4 4 2 2 2" xfId="3290"/>
    <cellStyle name="Millares 2 4 2 2 2 4 4 2 3" xfId="3291"/>
    <cellStyle name="Millares 2 4 2 2 2 4 4 3" xfId="3292"/>
    <cellStyle name="Millares 2 4 2 2 2 4 4 3 2" xfId="3293"/>
    <cellStyle name="Millares 2 4 2 2 2 4 4 4" xfId="3294"/>
    <cellStyle name="Millares 2 4 2 2 2 4 5" xfId="3295"/>
    <cellStyle name="Millares 2 4 2 2 2 4 5 2" xfId="3296"/>
    <cellStyle name="Millares 2 4 2 2 2 4 5 2 2" xfId="3297"/>
    <cellStyle name="Millares 2 4 2 2 2 4 5 3" xfId="3298"/>
    <cellStyle name="Millares 2 4 2 2 2 4 6" xfId="3299"/>
    <cellStyle name="Millares 2 4 2 2 2 4 6 2" xfId="3300"/>
    <cellStyle name="Millares 2 4 2 2 2 4 7" xfId="3301"/>
    <cellStyle name="Millares 2 4 2 2 2 5" xfId="3302"/>
    <cellStyle name="Millares 2 4 2 2 2 5 2" xfId="3303"/>
    <cellStyle name="Millares 2 4 2 2 2 5 2 2" xfId="3304"/>
    <cellStyle name="Millares 2 4 2 2 2 5 2 2 2" xfId="3305"/>
    <cellStyle name="Millares 2 4 2 2 2 5 2 2 2 2" xfId="3306"/>
    <cellStyle name="Millares 2 4 2 2 2 5 2 2 2 2 2" xfId="3307"/>
    <cellStyle name="Millares 2 4 2 2 2 5 2 2 2 3" xfId="3308"/>
    <cellStyle name="Millares 2 4 2 2 2 5 2 2 3" xfId="3309"/>
    <cellStyle name="Millares 2 4 2 2 2 5 2 2 3 2" xfId="3310"/>
    <cellStyle name="Millares 2 4 2 2 2 5 2 2 4" xfId="3311"/>
    <cellStyle name="Millares 2 4 2 2 2 5 2 3" xfId="3312"/>
    <cellStyle name="Millares 2 4 2 2 2 5 2 3 2" xfId="3313"/>
    <cellStyle name="Millares 2 4 2 2 2 5 2 3 2 2" xfId="3314"/>
    <cellStyle name="Millares 2 4 2 2 2 5 2 3 3" xfId="3315"/>
    <cellStyle name="Millares 2 4 2 2 2 5 2 4" xfId="3316"/>
    <cellStyle name="Millares 2 4 2 2 2 5 2 4 2" xfId="3317"/>
    <cellStyle name="Millares 2 4 2 2 2 5 2 5" xfId="3318"/>
    <cellStyle name="Millares 2 4 2 2 2 5 3" xfId="3319"/>
    <cellStyle name="Millares 2 4 2 2 2 5 3 2" xfId="3320"/>
    <cellStyle name="Millares 2 4 2 2 2 5 3 2 2" xfId="3321"/>
    <cellStyle name="Millares 2 4 2 2 2 5 3 2 2 2" xfId="3322"/>
    <cellStyle name="Millares 2 4 2 2 2 5 3 2 3" xfId="3323"/>
    <cellStyle name="Millares 2 4 2 2 2 5 3 3" xfId="3324"/>
    <cellStyle name="Millares 2 4 2 2 2 5 3 3 2" xfId="3325"/>
    <cellStyle name="Millares 2 4 2 2 2 5 3 4" xfId="3326"/>
    <cellStyle name="Millares 2 4 2 2 2 5 4" xfId="3327"/>
    <cellStyle name="Millares 2 4 2 2 2 5 4 2" xfId="3328"/>
    <cellStyle name="Millares 2 4 2 2 2 5 4 2 2" xfId="3329"/>
    <cellStyle name="Millares 2 4 2 2 2 5 4 3" xfId="3330"/>
    <cellStyle name="Millares 2 4 2 2 2 5 5" xfId="3331"/>
    <cellStyle name="Millares 2 4 2 2 2 5 5 2" xfId="3332"/>
    <cellStyle name="Millares 2 4 2 2 2 5 6" xfId="3333"/>
    <cellStyle name="Millares 2 4 2 2 2 6" xfId="3334"/>
    <cellStyle name="Millares 2 4 2 2 2 6 2" xfId="3335"/>
    <cellStyle name="Millares 2 4 2 2 2 6 2 2" xfId="3336"/>
    <cellStyle name="Millares 2 4 2 2 2 6 2 2 2" xfId="3337"/>
    <cellStyle name="Millares 2 4 2 2 2 6 2 2 2 2" xfId="3338"/>
    <cellStyle name="Millares 2 4 2 2 2 6 2 2 3" xfId="3339"/>
    <cellStyle name="Millares 2 4 2 2 2 6 2 3" xfId="3340"/>
    <cellStyle name="Millares 2 4 2 2 2 6 2 3 2" xfId="3341"/>
    <cellStyle name="Millares 2 4 2 2 2 6 2 4" xfId="3342"/>
    <cellStyle name="Millares 2 4 2 2 2 6 3" xfId="3343"/>
    <cellStyle name="Millares 2 4 2 2 2 6 3 2" xfId="3344"/>
    <cellStyle name="Millares 2 4 2 2 2 6 3 2 2" xfId="3345"/>
    <cellStyle name="Millares 2 4 2 2 2 6 3 3" xfId="3346"/>
    <cellStyle name="Millares 2 4 2 2 2 6 4" xfId="3347"/>
    <cellStyle name="Millares 2 4 2 2 2 6 4 2" xfId="3348"/>
    <cellStyle name="Millares 2 4 2 2 2 6 5" xfId="3349"/>
    <cellStyle name="Millares 2 4 2 2 2 7" xfId="3350"/>
    <cellStyle name="Millares 2 4 2 2 2 7 2" xfId="3351"/>
    <cellStyle name="Millares 2 4 2 2 2 7 2 2" xfId="3352"/>
    <cellStyle name="Millares 2 4 2 2 2 7 2 2 2" xfId="3353"/>
    <cellStyle name="Millares 2 4 2 2 2 7 2 2 2 2" xfId="3354"/>
    <cellStyle name="Millares 2 4 2 2 2 7 2 2 3" xfId="3355"/>
    <cellStyle name="Millares 2 4 2 2 2 7 2 3" xfId="3356"/>
    <cellStyle name="Millares 2 4 2 2 2 7 2 3 2" xfId="3357"/>
    <cellStyle name="Millares 2 4 2 2 2 7 2 4" xfId="3358"/>
    <cellStyle name="Millares 2 4 2 2 2 7 3" xfId="3359"/>
    <cellStyle name="Millares 2 4 2 2 2 7 3 2" xfId="3360"/>
    <cellStyle name="Millares 2 4 2 2 2 7 3 2 2" xfId="3361"/>
    <cellStyle name="Millares 2 4 2 2 2 7 3 3" xfId="3362"/>
    <cellStyle name="Millares 2 4 2 2 2 7 4" xfId="3363"/>
    <cellStyle name="Millares 2 4 2 2 2 7 4 2" xfId="3364"/>
    <cellStyle name="Millares 2 4 2 2 2 7 5" xfId="3365"/>
    <cellStyle name="Millares 2 4 2 2 2 8" xfId="3366"/>
    <cellStyle name="Millares 2 4 2 2 2 8 2" xfId="3367"/>
    <cellStyle name="Millares 2 4 2 2 2 8 2 2" xfId="3368"/>
    <cellStyle name="Millares 2 4 2 2 2 8 2 2 2" xfId="3369"/>
    <cellStyle name="Millares 2 4 2 2 2 8 2 3" xfId="3370"/>
    <cellStyle name="Millares 2 4 2 2 2 8 3" xfId="3371"/>
    <cellStyle name="Millares 2 4 2 2 2 8 3 2" xfId="3372"/>
    <cellStyle name="Millares 2 4 2 2 2 8 4" xfId="3373"/>
    <cellStyle name="Millares 2 4 2 2 2 9" xfId="3374"/>
    <cellStyle name="Millares 2 4 2 2 2 9 2" xfId="3375"/>
    <cellStyle name="Millares 2 4 2 2 2 9 2 2" xfId="3376"/>
    <cellStyle name="Millares 2 4 2 2 2 9 3" xfId="3377"/>
    <cellStyle name="Millares 2 4 2 2 3" xfId="3378"/>
    <cellStyle name="Millares 2 4 2 2 3 10" xfId="3379"/>
    <cellStyle name="Millares 2 4 2 2 3 10 2" xfId="3380"/>
    <cellStyle name="Millares 2 4 2 2 3 11" xfId="3381"/>
    <cellStyle name="Millares 2 4 2 2 3 2" xfId="3382"/>
    <cellStyle name="Millares 2 4 2 2 3 2 2" xfId="3383"/>
    <cellStyle name="Millares 2 4 2 2 3 2 2 2" xfId="3384"/>
    <cellStyle name="Millares 2 4 2 2 3 2 2 2 2" xfId="3385"/>
    <cellStyle name="Millares 2 4 2 2 3 2 2 2 2 2" xfId="3386"/>
    <cellStyle name="Millares 2 4 2 2 3 2 2 2 2 2 2" xfId="3387"/>
    <cellStyle name="Millares 2 4 2 2 3 2 2 2 2 3" xfId="3388"/>
    <cellStyle name="Millares 2 4 2 2 3 2 2 2 3" xfId="3389"/>
    <cellStyle name="Millares 2 4 2 2 3 2 2 2 3 2" xfId="3390"/>
    <cellStyle name="Millares 2 4 2 2 3 2 2 2 4" xfId="3391"/>
    <cellStyle name="Millares 2 4 2 2 3 2 2 3" xfId="3392"/>
    <cellStyle name="Millares 2 4 2 2 3 2 2 3 2" xfId="3393"/>
    <cellStyle name="Millares 2 4 2 2 3 2 2 3 2 2" xfId="3394"/>
    <cellStyle name="Millares 2 4 2 2 3 2 2 3 3" xfId="3395"/>
    <cellStyle name="Millares 2 4 2 2 3 2 2 4" xfId="3396"/>
    <cellStyle name="Millares 2 4 2 2 3 2 2 4 2" xfId="3397"/>
    <cellStyle name="Millares 2 4 2 2 3 2 2 5" xfId="3398"/>
    <cellStyle name="Millares 2 4 2 2 3 2 3" xfId="3399"/>
    <cellStyle name="Millares 2 4 2 2 3 2 3 2" xfId="3400"/>
    <cellStyle name="Millares 2 4 2 2 3 2 3 2 2" xfId="3401"/>
    <cellStyle name="Millares 2 4 2 2 3 2 3 2 2 2" xfId="3402"/>
    <cellStyle name="Millares 2 4 2 2 3 2 3 2 2 2 2" xfId="3403"/>
    <cellStyle name="Millares 2 4 2 2 3 2 3 2 2 3" xfId="3404"/>
    <cellStyle name="Millares 2 4 2 2 3 2 3 2 3" xfId="3405"/>
    <cellStyle name="Millares 2 4 2 2 3 2 3 2 3 2" xfId="3406"/>
    <cellStyle name="Millares 2 4 2 2 3 2 3 2 4" xfId="3407"/>
    <cellStyle name="Millares 2 4 2 2 3 2 3 3" xfId="3408"/>
    <cellStyle name="Millares 2 4 2 2 3 2 3 3 2" xfId="3409"/>
    <cellStyle name="Millares 2 4 2 2 3 2 3 3 2 2" xfId="3410"/>
    <cellStyle name="Millares 2 4 2 2 3 2 3 3 3" xfId="3411"/>
    <cellStyle name="Millares 2 4 2 2 3 2 3 4" xfId="3412"/>
    <cellStyle name="Millares 2 4 2 2 3 2 3 4 2" xfId="3413"/>
    <cellStyle name="Millares 2 4 2 2 3 2 3 5" xfId="3414"/>
    <cellStyle name="Millares 2 4 2 2 3 2 4" xfId="3415"/>
    <cellStyle name="Millares 2 4 2 2 3 2 4 2" xfId="3416"/>
    <cellStyle name="Millares 2 4 2 2 3 2 4 2 2" xfId="3417"/>
    <cellStyle name="Millares 2 4 2 2 3 2 4 2 2 2" xfId="3418"/>
    <cellStyle name="Millares 2 4 2 2 3 2 4 2 3" xfId="3419"/>
    <cellStyle name="Millares 2 4 2 2 3 2 4 3" xfId="3420"/>
    <cellStyle name="Millares 2 4 2 2 3 2 4 3 2" xfId="3421"/>
    <cellStyle name="Millares 2 4 2 2 3 2 4 4" xfId="3422"/>
    <cellStyle name="Millares 2 4 2 2 3 2 5" xfId="3423"/>
    <cellStyle name="Millares 2 4 2 2 3 2 5 2" xfId="3424"/>
    <cellStyle name="Millares 2 4 2 2 3 2 5 2 2" xfId="3425"/>
    <cellStyle name="Millares 2 4 2 2 3 2 5 3" xfId="3426"/>
    <cellStyle name="Millares 2 4 2 2 3 2 6" xfId="3427"/>
    <cellStyle name="Millares 2 4 2 2 3 2 6 2" xfId="3428"/>
    <cellStyle name="Millares 2 4 2 2 3 2 7" xfId="3429"/>
    <cellStyle name="Millares 2 4 2 2 3 3" xfId="3430"/>
    <cellStyle name="Millares 2 4 2 2 3 3 2" xfId="3431"/>
    <cellStyle name="Millares 2 4 2 2 3 3 2 2" xfId="3432"/>
    <cellStyle name="Millares 2 4 2 2 3 3 2 2 2" xfId="3433"/>
    <cellStyle name="Millares 2 4 2 2 3 3 2 2 2 2" xfId="3434"/>
    <cellStyle name="Millares 2 4 2 2 3 3 2 2 2 2 2" xfId="3435"/>
    <cellStyle name="Millares 2 4 2 2 3 3 2 2 2 3" xfId="3436"/>
    <cellStyle name="Millares 2 4 2 2 3 3 2 2 3" xfId="3437"/>
    <cellStyle name="Millares 2 4 2 2 3 3 2 2 3 2" xfId="3438"/>
    <cellStyle name="Millares 2 4 2 2 3 3 2 2 4" xfId="3439"/>
    <cellStyle name="Millares 2 4 2 2 3 3 2 3" xfId="3440"/>
    <cellStyle name="Millares 2 4 2 2 3 3 2 3 2" xfId="3441"/>
    <cellStyle name="Millares 2 4 2 2 3 3 2 3 2 2" xfId="3442"/>
    <cellStyle name="Millares 2 4 2 2 3 3 2 3 3" xfId="3443"/>
    <cellStyle name="Millares 2 4 2 2 3 3 2 4" xfId="3444"/>
    <cellStyle name="Millares 2 4 2 2 3 3 2 4 2" xfId="3445"/>
    <cellStyle name="Millares 2 4 2 2 3 3 2 5" xfId="3446"/>
    <cellStyle name="Millares 2 4 2 2 3 3 3" xfId="3447"/>
    <cellStyle name="Millares 2 4 2 2 3 3 3 2" xfId="3448"/>
    <cellStyle name="Millares 2 4 2 2 3 3 3 2 2" xfId="3449"/>
    <cellStyle name="Millares 2 4 2 2 3 3 3 2 2 2" xfId="3450"/>
    <cellStyle name="Millares 2 4 2 2 3 3 3 2 2 2 2" xfId="3451"/>
    <cellStyle name="Millares 2 4 2 2 3 3 3 2 2 3" xfId="3452"/>
    <cellStyle name="Millares 2 4 2 2 3 3 3 2 3" xfId="3453"/>
    <cellStyle name="Millares 2 4 2 2 3 3 3 2 3 2" xfId="3454"/>
    <cellStyle name="Millares 2 4 2 2 3 3 3 2 4" xfId="3455"/>
    <cellStyle name="Millares 2 4 2 2 3 3 3 3" xfId="3456"/>
    <cellStyle name="Millares 2 4 2 2 3 3 3 3 2" xfId="3457"/>
    <cellStyle name="Millares 2 4 2 2 3 3 3 3 2 2" xfId="3458"/>
    <cellStyle name="Millares 2 4 2 2 3 3 3 3 3" xfId="3459"/>
    <cellStyle name="Millares 2 4 2 2 3 3 3 4" xfId="3460"/>
    <cellStyle name="Millares 2 4 2 2 3 3 3 4 2" xfId="3461"/>
    <cellStyle name="Millares 2 4 2 2 3 3 3 5" xfId="3462"/>
    <cellStyle name="Millares 2 4 2 2 3 3 4" xfId="3463"/>
    <cellStyle name="Millares 2 4 2 2 3 3 4 2" xfId="3464"/>
    <cellStyle name="Millares 2 4 2 2 3 3 4 2 2" xfId="3465"/>
    <cellStyle name="Millares 2 4 2 2 3 3 4 2 2 2" xfId="3466"/>
    <cellStyle name="Millares 2 4 2 2 3 3 4 2 3" xfId="3467"/>
    <cellStyle name="Millares 2 4 2 2 3 3 4 3" xfId="3468"/>
    <cellStyle name="Millares 2 4 2 2 3 3 4 3 2" xfId="3469"/>
    <cellStyle name="Millares 2 4 2 2 3 3 4 4" xfId="3470"/>
    <cellStyle name="Millares 2 4 2 2 3 3 5" xfId="3471"/>
    <cellStyle name="Millares 2 4 2 2 3 3 5 2" xfId="3472"/>
    <cellStyle name="Millares 2 4 2 2 3 3 5 2 2" xfId="3473"/>
    <cellStyle name="Millares 2 4 2 2 3 3 5 3" xfId="3474"/>
    <cellStyle name="Millares 2 4 2 2 3 3 6" xfId="3475"/>
    <cellStyle name="Millares 2 4 2 2 3 3 6 2" xfId="3476"/>
    <cellStyle name="Millares 2 4 2 2 3 3 7" xfId="3477"/>
    <cellStyle name="Millares 2 4 2 2 3 4" xfId="3478"/>
    <cellStyle name="Millares 2 4 2 2 3 4 2" xfId="3479"/>
    <cellStyle name="Millares 2 4 2 2 3 4 2 2" xfId="3480"/>
    <cellStyle name="Millares 2 4 2 2 3 4 2 2 2" xfId="3481"/>
    <cellStyle name="Millares 2 4 2 2 3 4 2 2 2 2" xfId="3482"/>
    <cellStyle name="Millares 2 4 2 2 3 4 2 2 2 2 2" xfId="3483"/>
    <cellStyle name="Millares 2 4 2 2 3 4 2 2 2 3" xfId="3484"/>
    <cellStyle name="Millares 2 4 2 2 3 4 2 2 3" xfId="3485"/>
    <cellStyle name="Millares 2 4 2 2 3 4 2 2 3 2" xfId="3486"/>
    <cellStyle name="Millares 2 4 2 2 3 4 2 2 4" xfId="3487"/>
    <cellStyle name="Millares 2 4 2 2 3 4 2 3" xfId="3488"/>
    <cellStyle name="Millares 2 4 2 2 3 4 2 3 2" xfId="3489"/>
    <cellStyle name="Millares 2 4 2 2 3 4 2 3 2 2" xfId="3490"/>
    <cellStyle name="Millares 2 4 2 2 3 4 2 3 3" xfId="3491"/>
    <cellStyle name="Millares 2 4 2 2 3 4 2 4" xfId="3492"/>
    <cellStyle name="Millares 2 4 2 2 3 4 2 4 2" xfId="3493"/>
    <cellStyle name="Millares 2 4 2 2 3 4 2 5" xfId="3494"/>
    <cellStyle name="Millares 2 4 2 2 3 4 3" xfId="3495"/>
    <cellStyle name="Millares 2 4 2 2 3 4 3 2" xfId="3496"/>
    <cellStyle name="Millares 2 4 2 2 3 4 3 2 2" xfId="3497"/>
    <cellStyle name="Millares 2 4 2 2 3 4 3 2 2 2" xfId="3498"/>
    <cellStyle name="Millares 2 4 2 2 3 4 3 2 2 2 2" xfId="3499"/>
    <cellStyle name="Millares 2 4 2 2 3 4 3 2 2 3" xfId="3500"/>
    <cellStyle name="Millares 2 4 2 2 3 4 3 2 3" xfId="3501"/>
    <cellStyle name="Millares 2 4 2 2 3 4 3 2 3 2" xfId="3502"/>
    <cellStyle name="Millares 2 4 2 2 3 4 3 2 4" xfId="3503"/>
    <cellStyle name="Millares 2 4 2 2 3 4 3 3" xfId="3504"/>
    <cellStyle name="Millares 2 4 2 2 3 4 3 3 2" xfId="3505"/>
    <cellStyle name="Millares 2 4 2 2 3 4 3 3 2 2" xfId="3506"/>
    <cellStyle name="Millares 2 4 2 2 3 4 3 3 3" xfId="3507"/>
    <cellStyle name="Millares 2 4 2 2 3 4 3 4" xfId="3508"/>
    <cellStyle name="Millares 2 4 2 2 3 4 3 4 2" xfId="3509"/>
    <cellStyle name="Millares 2 4 2 2 3 4 3 5" xfId="3510"/>
    <cellStyle name="Millares 2 4 2 2 3 4 4" xfId="3511"/>
    <cellStyle name="Millares 2 4 2 2 3 4 4 2" xfId="3512"/>
    <cellStyle name="Millares 2 4 2 2 3 4 4 2 2" xfId="3513"/>
    <cellStyle name="Millares 2 4 2 2 3 4 4 2 2 2" xfId="3514"/>
    <cellStyle name="Millares 2 4 2 2 3 4 4 2 3" xfId="3515"/>
    <cellStyle name="Millares 2 4 2 2 3 4 4 3" xfId="3516"/>
    <cellStyle name="Millares 2 4 2 2 3 4 4 3 2" xfId="3517"/>
    <cellStyle name="Millares 2 4 2 2 3 4 4 4" xfId="3518"/>
    <cellStyle name="Millares 2 4 2 2 3 4 5" xfId="3519"/>
    <cellStyle name="Millares 2 4 2 2 3 4 5 2" xfId="3520"/>
    <cellStyle name="Millares 2 4 2 2 3 4 5 2 2" xfId="3521"/>
    <cellStyle name="Millares 2 4 2 2 3 4 5 3" xfId="3522"/>
    <cellStyle name="Millares 2 4 2 2 3 4 6" xfId="3523"/>
    <cellStyle name="Millares 2 4 2 2 3 4 6 2" xfId="3524"/>
    <cellStyle name="Millares 2 4 2 2 3 4 7" xfId="3525"/>
    <cellStyle name="Millares 2 4 2 2 3 5" xfId="3526"/>
    <cellStyle name="Millares 2 4 2 2 3 5 2" xfId="3527"/>
    <cellStyle name="Millares 2 4 2 2 3 5 2 2" xfId="3528"/>
    <cellStyle name="Millares 2 4 2 2 3 5 2 2 2" xfId="3529"/>
    <cellStyle name="Millares 2 4 2 2 3 5 2 2 2 2" xfId="3530"/>
    <cellStyle name="Millares 2 4 2 2 3 5 2 2 2 2 2" xfId="3531"/>
    <cellStyle name="Millares 2 4 2 2 3 5 2 2 2 3" xfId="3532"/>
    <cellStyle name="Millares 2 4 2 2 3 5 2 2 3" xfId="3533"/>
    <cellStyle name="Millares 2 4 2 2 3 5 2 2 3 2" xfId="3534"/>
    <cellStyle name="Millares 2 4 2 2 3 5 2 2 4" xfId="3535"/>
    <cellStyle name="Millares 2 4 2 2 3 5 2 3" xfId="3536"/>
    <cellStyle name="Millares 2 4 2 2 3 5 2 3 2" xfId="3537"/>
    <cellStyle name="Millares 2 4 2 2 3 5 2 3 2 2" xfId="3538"/>
    <cellStyle name="Millares 2 4 2 2 3 5 2 3 3" xfId="3539"/>
    <cellStyle name="Millares 2 4 2 2 3 5 2 4" xfId="3540"/>
    <cellStyle name="Millares 2 4 2 2 3 5 2 4 2" xfId="3541"/>
    <cellStyle name="Millares 2 4 2 2 3 5 2 5" xfId="3542"/>
    <cellStyle name="Millares 2 4 2 2 3 5 3" xfId="3543"/>
    <cellStyle name="Millares 2 4 2 2 3 5 3 2" xfId="3544"/>
    <cellStyle name="Millares 2 4 2 2 3 5 3 2 2" xfId="3545"/>
    <cellStyle name="Millares 2 4 2 2 3 5 3 2 2 2" xfId="3546"/>
    <cellStyle name="Millares 2 4 2 2 3 5 3 2 3" xfId="3547"/>
    <cellStyle name="Millares 2 4 2 2 3 5 3 3" xfId="3548"/>
    <cellStyle name="Millares 2 4 2 2 3 5 3 3 2" xfId="3549"/>
    <cellStyle name="Millares 2 4 2 2 3 5 3 4" xfId="3550"/>
    <cellStyle name="Millares 2 4 2 2 3 5 4" xfId="3551"/>
    <cellStyle name="Millares 2 4 2 2 3 5 4 2" xfId="3552"/>
    <cellStyle name="Millares 2 4 2 2 3 5 4 2 2" xfId="3553"/>
    <cellStyle name="Millares 2 4 2 2 3 5 4 3" xfId="3554"/>
    <cellStyle name="Millares 2 4 2 2 3 5 5" xfId="3555"/>
    <cellStyle name="Millares 2 4 2 2 3 5 5 2" xfId="3556"/>
    <cellStyle name="Millares 2 4 2 2 3 5 6" xfId="3557"/>
    <cellStyle name="Millares 2 4 2 2 3 6" xfId="3558"/>
    <cellStyle name="Millares 2 4 2 2 3 6 2" xfId="3559"/>
    <cellStyle name="Millares 2 4 2 2 3 6 2 2" xfId="3560"/>
    <cellStyle name="Millares 2 4 2 2 3 6 2 2 2" xfId="3561"/>
    <cellStyle name="Millares 2 4 2 2 3 6 2 2 2 2" xfId="3562"/>
    <cellStyle name="Millares 2 4 2 2 3 6 2 2 3" xfId="3563"/>
    <cellStyle name="Millares 2 4 2 2 3 6 2 3" xfId="3564"/>
    <cellStyle name="Millares 2 4 2 2 3 6 2 3 2" xfId="3565"/>
    <cellStyle name="Millares 2 4 2 2 3 6 2 4" xfId="3566"/>
    <cellStyle name="Millares 2 4 2 2 3 6 3" xfId="3567"/>
    <cellStyle name="Millares 2 4 2 2 3 6 3 2" xfId="3568"/>
    <cellStyle name="Millares 2 4 2 2 3 6 3 2 2" xfId="3569"/>
    <cellStyle name="Millares 2 4 2 2 3 6 3 3" xfId="3570"/>
    <cellStyle name="Millares 2 4 2 2 3 6 4" xfId="3571"/>
    <cellStyle name="Millares 2 4 2 2 3 6 4 2" xfId="3572"/>
    <cellStyle name="Millares 2 4 2 2 3 6 5" xfId="3573"/>
    <cellStyle name="Millares 2 4 2 2 3 7" xfId="3574"/>
    <cellStyle name="Millares 2 4 2 2 3 7 2" xfId="3575"/>
    <cellStyle name="Millares 2 4 2 2 3 7 2 2" xfId="3576"/>
    <cellStyle name="Millares 2 4 2 2 3 7 2 2 2" xfId="3577"/>
    <cellStyle name="Millares 2 4 2 2 3 7 2 2 2 2" xfId="3578"/>
    <cellStyle name="Millares 2 4 2 2 3 7 2 2 3" xfId="3579"/>
    <cellStyle name="Millares 2 4 2 2 3 7 2 3" xfId="3580"/>
    <cellStyle name="Millares 2 4 2 2 3 7 2 3 2" xfId="3581"/>
    <cellStyle name="Millares 2 4 2 2 3 7 2 4" xfId="3582"/>
    <cellStyle name="Millares 2 4 2 2 3 7 3" xfId="3583"/>
    <cellStyle name="Millares 2 4 2 2 3 7 3 2" xfId="3584"/>
    <cellStyle name="Millares 2 4 2 2 3 7 3 2 2" xfId="3585"/>
    <cellStyle name="Millares 2 4 2 2 3 7 3 3" xfId="3586"/>
    <cellStyle name="Millares 2 4 2 2 3 7 4" xfId="3587"/>
    <cellStyle name="Millares 2 4 2 2 3 7 4 2" xfId="3588"/>
    <cellStyle name="Millares 2 4 2 2 3 7 5" xfId="3589"/>
    <cellStyle name="Millares 2 4 2 2 3 8" xfId="3590"/>
    <cellStyle name="Millares 2 4 2 2 3 8 2" xfId="3591"/>
    <cellStyle name="Millares 2 4 2 2 3 8 2 2" xfId="3592"/>
    <cellStyle name="Millares 2 4 2 2 3 8 2 2 2" xfId="3593"/>
    <cellStyle name="Millares 2 4 2 2 3 8 2 3" xfId="3594"/>
    <cellStyle name="Millares 2 4 2 2 3 8 3" xfId="3595"/>
    <cellStyle name="Millares 2 4 2 2 3 8 3 2" xfId="3596"/>
    <cellStyle name="Millares 2 4 2 2 3 8 4" xfId="3597"/>
    <cellStyle name="Millares 2 4 2 2 3 9" xfId="3598"/>
    <cellStyle name="Millares 2 4 2 2 3 9 2" xfId="3599"/>
    <cellStyle name="Millares 2 4 2 2 3 9 2 2" xfId="3600"/>
    <cellStyle name="Millares 2 4 2 2 3 9 3" xfId="3601"/>
    <cellStyle name="Millares 2 4 2 2 4" xfId="3602"/>
    <cellStyle name="Millares 2 4 2 2 4 2" xfId="3603"/>
    <cellStyle name="Millares 2 4 2 2 4 2 2" xfId="3604"/>
    <cellStyle name="Millares 2 4 2 2 4 2 2 2" xfId="3605"/>
    <cellStyle name="Millares 2 4 2 2 4 2 2 2 2" xfId="3606"/>
    <cellStyle name="Millares 2 4 2 2 4 2 2 2 2 2" xfId="3607"/>
    <cellStyle name="Millares 2 4 2 2 4 2 2 2 3" xfId="3608"/>
    <cellStyle name="Millares 2 4 2 2 4 2 2 3" xfId="3609"/>
    <cellStyle name="Millares 2 4 2 2 4 2 2 3 2" xfId="3610"/>
    <cellStyle name="Millares 2 4 2 2 4 2 2 4" xfId="3611"/>
    <cellStyle name="Millares 2 4 2 2 4 2 3" xfId="3612"/>
    <cellStyle name="Millares 2 4 2 2 4 2 3 2" xfId="3613"/>
    <cellStyle name="Millares 2 4 2 2 4 2 3 2 2" xfId="3614"/>
    <cellStyle name="Millares 2 4 2 2 4 2 3 3" xfId="3615"/>
    <cellStyle name="Millares 2 4 2 2 4 2 4" xfId="3616"/>
    <cellStyle name="Millares 2 4 2 2 4 2 4 2" xfId="3617"/>
    <cellStyle name="Millares 2 4 2 2 4 2 5" xfId="3618"/>
    <cellStyle name="Millares 2 4 2 2 4 3" xfId="3619"/>
    <cellStyle name="Millares 2 4 2 2 4 3 2" xfId="3620"/>
    <cellStyle name="Millares 2 4 2 2 4 3 2 2" xfId="3621"/>
    <cellStyle name="Millares 2 4 2 2 4 3 2 2 2" xfId="3622"/>
    <cellStyle name="Millares 2 4 2 2 4 3 2 2 2 2" xfId="3623"/>
    <cellStyle name="Millares 2 4 2 2 4 3 2 2 3" xfId="3624"/>
    <cellStyle name="Millares 2 4 2 2 4 3 2 3" xfId="3625"/>
    <cellStyle name="Millares 2 4 2 2 4 3 2 3 2" xfId="3626"/>
    <cellStyle name="Millares 2 4 2 2 4 3 2 4" xfId="3627"/>
    <cellStyle name="Millares 2 4 2 2 4 3 3" xfId="3628"/>
    <cellStyle name="Millares 2 4 2 2 4 3 3 2" xfId="3629"/>
    <cellStyle name="Millares 2 4 2 2 4 3 3 2 2" xfId="3630"/>
    <cellStyle name="Millares 2 4 2 2 4 3 3 3" xfId="3631"/>
    <cellStyle name="Millares 2 4 2 2 4 3 4" xfId="3632"/>
    <cellStyle name="Millares 2 4 2 2 4 3 4 2" xfId="3633"/>
    <cellStyle name="Millares 2 4 2 2 4 3 5" xfId="3634"/>
    <cellStyle name="Millares 2 4 2 2 4 4" xfId="3635"/>
    <cellStyle name="Millares 2 4 2 2 4 4 2" xfId="3636"/>
    <cellStyle name="Millares 2 4 2 2 4 4 2 2" xfId="3637"/>
    <cellStyle name="Millares 2 4 2 2 4 4 2 2 2" xfId="3638"/>
    <cellStyle name="Millares 2 4 2 2 4 4 2 3" xfId="3639"/>
    <cellStyle name="Millares 2 4 2 2 4 4 3" xfId="3640"/>
    <cellStyle name="Millares 2 4 2 2 4 4 3 2" xfId="3641"/>
    <cellStyle name="Millares 2 4 2 2 4 4 4" xfId="3642"/>
    <cellStyle name="Millares 2 4 2 2 4 5" xfId="3643"/>
    <cellStyle name="Millares 2 4 2 2 4 5 2" xfId="3644"/>
    <cellStyle name="Millares 2 4 2 2 4 5 2 2" xfId="3645"/>
    <cellStyle name="Millares 2 4 2 2 4 5 3" xfId="3646"/>
    <cellStyle name="Millares 2 4 2 2 4 6" xfId="3647"/>
    <cellStyle name="Millares 2 4 2 2 4 6 2" xfId="3648"/>
    <cellStyle name="Millares 2 4 2 2 4 7" xfId="3649"/>
    <cellStyle name="Millares 2 4 2 2 5" xfId="3650"/>
    <cellStyle name="Millares 2 4 2 2 5 2" xfId="3651"/>
    <cellStyle name="Millares 2 4 2 2 5 2 2" xfId="3652"/>
    <cellStyle name="Millares 2 4 2 2 5 2 2 2" xfId="3653"/>
    <cellStyle name="Millares 2 4 2 2 5 2 2 2 2" xfId="3654"/>
    <cellStyle name="Millares 2 4 2 2 5 2 2 2 2 2" xfId="3655"/>
    <cellStyle name="Millares 2 4 2 2 5 2 2 2 3" xfId="3656"/>
    <cellStyle name="Millares 2 4 2 2 5 2 2 3" xfId="3657"/>
    <cellStyle name="Millares 2 4 2 2 5 2 2 3 2" xfId="3658"/>
    <cellStyle name="Millares 2 4 2 2 5 2 2 4" xfId="3659"/>
    <cellStyle name="Millares 2 4 2 2 5 2 3" xfId="3660"/>
    <cellStyle name="Millares 2 4 2 2 5 2 3 2" xfId="3661"/>
    <cellStyle name="Millares 2 4 2 2 5 2 3 2 2" xfId="3662"/>
    <cellStyle name="Millares 2 4 2 2 5 2 3 3" xfId="3663"/>
    <cellStyle name="Millares 2 4 2 2 5 2 4" xfId="3664"/>
    <cellStyle name="Millares 2 4 2 2 5 2 4 2" xfId="3665"/>
    <cellStyle name="Millares 2 4 2 2 5 2 5" xfId="3666"/>
    <cellStyle name="Millares 2 4 2 2 5 3" xfId="3667"/>
    <cellStyle name="Millares 2 4 2 2 5 3 2" xfId="3668"/>
    <cellStyle name="Millares 2 4 2 2 5 3 2 2" xfId="3669"/>
    <cellStyle name="Millares 2 4 2 2 5 3 2 2 2" xfId="3670"/>
    <cellStyle name="Millares 2 4 2 2 5 3 2 2 2 2" xfId="3671"/>
    <cellStyle name="Millares 2 4 2 2 5 3 2 2 3" xfId="3672"/>
    <cellStyle name="Millares 2 4 2 2 5 3 2 3" xfId="3673"/>
    <cellStyle name="Millares 2 4 2 2 5 3 2 3 2" xfId="3674"/>
    <cellStyle name="Millares 2 4 2 2 5 3 2 4" xfId="3675"/>
    <cellStyle name="Millares 2 4 2 2 5 3 3" xfId="3676"/>
    <cellStyle name="Millares 2 4 2 2 5 3 3 2" xfId="3677"/>
    <cellStyle name="Millares 2 4 2 2 5 3 3 2 2" xfId="3678"/>
    <cellStyle name="Millares 2 4 2 2 5 3 3 3" xfId="3679"/>
    <cellStyle name="Millares 2 4 2 2 5 3 4" xfId="3680"/>
    <cellStyle name="Millares 2 4 2 2 5 3 4 2" xfId="3681"/>
    <cellStyle name="Millares 2 4 2 2 5 3 5" xfId="3682"/>
    <cellStyle name="Millares 2 4 2 2 5 4" xfId="3683"/>
    <cellStyle name="Millares 2 4 2 2 5 4 2" xfId="3684"/>
    <cellStyle name="Millares 2 4 2 2 5 4 2 2" xfId="3685"/>
    <cellStyle name="Millares 2 4 2 2 5 4 2 2 2" xfId="3686"/>
    <cellStyle name="Millares 2 4 2 2 5 4 2 3" xfId="3687"/>
    <cellStyle name="Millares 2 4 2 2 5 4 3" xfId="3688"/>
    <cellStyle name="Millares 2 4 2 2 5 4 3 2" xfId="3689"/>
    <cellStyle name="Millares 2 4 2 2 5 4 4" xfId="3690"/>
    <cellStyle name="Millares 2 4 2 2 5 5" xfId="3691"/>
    <cellStyle name="Millares 2 4 2 2 5 5 2" xfId="3692"/>
    <cellStyle name="Millares 2 4 2 2 5 5 2 2" xfId="3693"/>
    <cellStyle name="Millares 2 4 2 2 5 5 3" xfId="3694"/>
    <cellStyle name="Millares 2 4 2 2 5 6" xfId="3695"/>
    <cellStyle name="Millares 2 4 2 2 5 6 2" xfId="3696"/>
    <cellStyle name="Millares 2 4 2 2 5 7" xfId="3697"/>
    <cellStyle name="Millares 2 4 2 2 6" xfId="3698"/>
    <cellStyle name="Millares 2 4 2 2 6 2" xfId="3699"/>
    <cellStyle name="Millares 2 4 2 2 6 2 2" xfId="3700"/>
    <cellStyle name="Millares 2 4 2 2 6 2 2 2" xfId="3701"/>
    <cellStyle name="Millares 2 4 2 2 6 2 2 2 2" xfId="3702"/>
    <cellStyle name="Millares 2 4 2 2 6 2 2 2 2 2" xfId="3703"/>
    <cellStyle name="Millares 2 4 2 2 6 2 2 2 3" xfId="3704"/>
    <cellStyle name="Millares 2 4 2 2 6 2 2 3" xfId="3705"/>
    <cellStyle name="Millares 2 4 2 2 6 2 2 3 2" xfId="3706"/>
    <cellStyle name="Millares 2 4 2 2 6 2 2 4" xfId="3707"/>
    <cellStyle name="Millares 2 4 2 2 6 2 3" xfId="3708"/>
    <cellStyle name="Millares 2 4 2 2 6 2 3 2" xfId="3709"/>
    <cellStyle name="Millares 2 4 2 2 6 2 3 2 2" xfId="3710"/>
    <cellStyle name="Millares 2 4 2 2 6 2 3 3" xfId="3711"/>
    <cellStyle name="Millares 2 4 2 2 6 2 4" xfId="3712"/>
    <cellStyle name="Millares 2 4 2 2 6 2 4 2" xfId="3713"/>
    <cellStyle name="Millares 2 4 2 2 6 2 5" xfId="3714"/>
    <cellStyle name="Millares 2 4 2 2 6 3" xfId="3715"/>
    <cellStyle name="Millares 2 4 2 2 6 3 2" xfId="3716"/>
    <cellStyle name="Millares 2 4 2 2 6 3 2 2" xfId="3717"/>
    <cellStyle name="Millares 2 4 2 2 6 3 2 2 2" xfId="3718"/>
    <cellStyle name="Millares 2 4 2 2 6 3 2 2 2 2" xfId="3719"/>
    <cellStyle name="Millares 2 4 2 2 6 3 2 2 3" xfId="3720"/>
    <cellStyle name="Millares 2 4 2 2 6 3 2 3" xfId="3721"/>
    <cellStyle name="Millares 2 4 2 2 6 3 2 3 2" xfId="3722"/>
    <cellStyle name="Millares 2 4 2 2 6 3 2 4" xfId="3723"/>
    <cellStyle name="Millares 2 4 2 2 6 3 3" xfId="3724"/>
    <cellStyle name="Millares 2 4 2 2 6 3 3 2" xfId="3725"/>
    <cellStyle name="Millares 2 4 2 2 6 3 3 2 2" xfId="3726"/>
    <cellStyle name="Millares 2 4 2 2 6 3 3 3" xfId="3727"/>
    <cellStyle name="Millares 2 4 2 2 6 3 4" xfId="3728"/>
    <cellStyle name="Millares 2 4 2 2 6 3 4 2" xfId="3729"/>
    <cellStyle name="Millares 2 4 2 2 6 3 5" xfId="3730"/>
    <cellStyle name="Millares 2 4 2 2 6 4" xfId="3731"/>
    <cellStyle name="Millares 2 4 2 2 6 4 2" xfId="3732"/>
    <cellStyle name="Millares 2 4 2 2 6 4 2 2" xfId="3733"/>
    <cellStyle name="Millares 2 4 2 2 6 4 2 2 2" xfId="3734"/>
    <cellStyle name="Millares 2 4 2 2 6 4 2 3" xfId="3735"/>
    <cellStyle name="Millares 2 4 2 2 6 4 3" xfId="3736"/>
    <cellStyle name="Millares 2 4 2 2 6 4 3 2" xfId="3737"/>
    <cellStyle name="Millares 2 4 2 2 6 4 4" xfId="3738"/>
    <cellStyle name="Millares 2 4 2 2 6 5" xfId="3739"/>
    <cellStyle name="Millares 2 4 2 2 6 5 2" xfId="3740"/>
    <cellStyle name="Millares 2 4 2 2 6 5 2 2" xfId="3741"/>
    <cellStyle name="Millares 2 4 2 2 6 5 3" xfId="3742"/>
    <cellStyle name="Millares 2 4 2 2 6 6" xfId="3743"/>
    <cellStyle name="Millares 2 4 2 2 6 6 2" xfId="3744"/>
    <cellStyle name="Millares 2 4 2 2 6 7" xfId="3745"/>
    <cellStyle name="Millares 2 4 2 2 7" xfId="3746"/>
    <cellStyle name="Millares 2 4 2 2 7 2" xfId="3747"/>
    <cellStyle name="Millares 2 4 2 2 7 2 2" xfId="3748"/>
    <cellStyle name="Millares 2 4 2 2 7 2 2 2" xfId="3749"/>
    <cellStyle name="Millares 2 4 2 2 7 2 2 2 2" xfId="3750"/>
    <cellStyle name="Millares 2 4 2 2 7 2 2 2 2 2" xfId="3751"/>
    <cellStyle name="Millares 2 4 2 2 7 2 2 2 3" xfId="3752"/>
    <cellStyle name="Millares 2 4 2 2 7 2 2 3" xfId="3753"/>
    <cellStyle name="Millares 2 4 2 2 7 2 2 3 2" xfId="3754"/>
    <cellStyle name="Millares 2 4 2 2 7 2 2 4" xfId="3755"/>
    <cellStyle name="Millares 2 4 2 2 7 2 3" xfId="3756"/>
    <cellStyle name="Millares 2 4 2 2 7 2 3 2" xfId="3757"/>
    <cellStyle name="Millares 2 4 2 2 7 2 3 2 2" xfId="3758"/>
    <cellStyle name="Millares 2 4 2 2 7 2 3 3" xfId="3759"/>
    <cellStyle name="Millares 2 4 2 2 7 2 4" xfId="3760"/>
    <cellStyle name="Millares 2 4 2 2 7 2 4 2" xfId="3761"/>
    <cellStyle name="Millares 2 4 2 2 7 2 5" xfId="3762"/>
    <cellStyle name="Millares 2 4 2 2 7 3" xfId="3763"/>
    <cellStyle name="Millares 2 4 2 2 7 3 2" xfId="3764"/>
    <cellStyle name="Millares 2 4 2 2 7 3 2 2" xfId="3765"/>
    <cellStyle name="Millares 2 4 2 2 7 3 2 2 2" xfId="3766"/>
    <cellStyle name="Millares 2 4 2 2 7 3 2 3" xfId="3767"/>
    <cellStyle name="Millares 2 4 2 2 7 3 3" xfId="3768"/>
    <cellStyle name="Millares 2 4 2 2 7 3 3 2" xfId="3769"/>
    <cellStyle name="Millares 2 4 2 2 7 3 4" xfId="3770"/>
    <cellStyle name="Millares 2 4 2 2 7 4" xfId="3771"/>
    <cellStyle name="Millares 2 4 2 2 7 4 2" xfId="3772"/>
    <cellStyle name="Millares 2 4 2 2 7 4 2 2" xfId="3773"/>
    <cellStyle name="Millares 2 4 2 2 7 4 3" xfId="3774"/>
    <cellStyle name="Millares 2 4 2 2 7 5" xfId="3775"/>
    <cellStyle name="Millares 2 4 2 2 7 5 2" xfId="3776"/>
    <cellStyle name="Millares 2 4 2 2 7 6" xfId="3777"/>
    <cellStyle name="Millares 2 4 2 2 8" xfId="3778"/>
    <cellStyle name="Millares 2 4 2 2 8 2" xfId="3779"/>
    <cellStyle name="Millares 2 4 2 2 8 2 2" xfId="3780"/>
    <cellStyle name="Millares 2 4 2 2 8 2 2 2" xfId="3781"/>
    <cellStyle name="Millares 2 4 2 2 8 2 2 2 2" xfId="3782"/>
    <cellStyle name="Millares 2 4 2 2 8 2 2 3" xfId="3783"/>
    <cellStyle name="Millares 2 4 2 2 8 2 3" xfId="3784"/>
    <cellStyle name="Millares 2 4 2 2 8 2 3 2" xfId="3785"/>
    <cellStyle name="Millares 2 4 2 2 8 2 4" xfId="3786"/>
    <cellStyle name="Millares 2 4 2 2 8 3" xfId="3787"/>
    <cellStyle name="Millares 2 4 2 2 8 3 2" xfId="3788"/>
    <cellStyle name="Millares 2 4 2 2 8 3 2 2" xfId="3789"/>
    <cellStyle name="Millares 2 4 2 2 8 3 3" xfId="3790"/>
    <cellStyle name="Millares 2 4 2 2 8 4" xfId="3791"/>
    <cellStyle name="Millares 2 4 2 2 8 4 2" xfId="3792"/>
    <cellStyle name="Millares 2 4 2 2 8 5" xfId="3793"/>
    <cellStyle name="Millares 2 4 2 2 9" xfId="3794"/>
    <cellStyle name="Millares 2 4 2 2 9 2" xfId="3795"/>
    <cellStyle name="Millares 2 4 2 2 9 2 2" xfId="3796"/>
    <cellStyle name="Millares 2 4 2 2 9 2 2 2" xfId="3797"/>
    <cellStyle name="Millares 2 4 2 2 9 2 2 2 2" xfId="3798"/>
    <cellStyle name="Millares 2 4 2 2 9 2 2 3" xfId="3799"/>
    <cellStyle name="Millares 2 4 2 2 9 2 3" xfId="3800"/>
    <cellStyle name="Millares 2 4 2 2 9 2 3 2" xfId="3801"/>
    <cellStyle name="Millares 2 4 2 2 9 2 4" xfId="3802"/>
    <cellStyle name="Millares 2 4 2 2 9 3" xfId="3803"/>
    <cellStyle name="Millares 2 4 2 2 9 3 2" xfId="3804"/>
    <cellStyle name="Millares 2 4 2 2 9 3 2 2" xfId="3805"/>
    <cellStyle name="Millares 2 4 2 2 9 3 3" xfId="3806"/>
    <cellStyle name="Millares 2 4 2 2 9 4" xfId="3807"/>
    <cellStyle name="Millares 2 4 2 2 9 4 2" xfId="3808"/>
    <cellStyle name="Millares 2 4 2 2 9 5" xfId="3809"/>
    <cellStyle name="Millares 2 4 2 3" xfId="3810"/>
    <cellStyle name="Millares 2 4 2 3 10" xfId="3811"/>
    <cellStyle name="Millares 2 4 2 3 10 2" xfId="3812"/>
    <cellStyle name="Millares 2 4 2 3 11" xfId="3813"/>
    <cellStyle name="Millares 2 4 2 3 2" xfId="3814"/>
    <cellStyle name="Millares 2 4 2 3 2 2" xfId="3815"/>
    <cellStyle name="Millares 2 4 2 3 2 2 2" xfId="3816"/>
    <cellStyle name="Millares 2 4 2 3 2 2 2 2" xfId="3817"/>
    <cellStyle name="Millares 2 4 2 3 2 2 2 2 2" xfId="3818"/>
    <cellStyle name="Millares 2 4 2 3 2 2 2 2 2 2" xfId="3819"/>
    <cellStyle name="Millares 2 4 2 3 2 2 2 2 3" xfId="3820"/>
    <cellStyle name="Millares 2 4 2 3 2 2 2 3" xfId="3821"/>
    <cellStyle name="Millares 2 4 2 3 2 2 2 3 2" xfId="3822"/>
    <cellStyle name="Millares 2 4 2 3 2 2 2 4" xfId="3823"/>
    <cellStyle name="Millares 2 4 2 3 2 2 3" xfId="3824"/>
    <cellStyle name="Millares 2 4 2 3 2 2 3 2" xfId="3825"/>
    <cellStyle name="Millares 2 4 2 3 2 2 3 2 2" xfId="3826"/>
    <cellStyle name="Millares 2 4 2 3 2 2 3 3" xfId="3827"/>
    <cellStyle name="Millares 2 4 2 3 2 2 4" xfId="3828"/>
    <cellStyle name="Millares 2 4 2 3 2 2 4 2" xfId="3829"/>
    <cellStyle name="Millares 2 4 2 3 2 2 5" xfId="3830"/>
    <cellStyle name="Millares 2 4 2 3 2 3" xfId="3831"/>
    <cellStyle name="Millares 2 4 2 3 2 3 2" xfId="3832"/>
    <cellStyle name="Millares 2 4 2 3 2 3 2 2" xfId="3833"/>
    <cellStyle name="Millares 2 4 2 3 2 3 2 2 2" xfId="3834"/>
    <cellStyle name="Millares 2 4 2 3 2 3 2 2 2 2" xfId="3835"/>
    <cellStyle name="Millares 2 4 2 3 2 3 2 2 3" xfId="3836"/>
    <cellStyle name="Millares 2 4 2 3 2 3 2 3" xfId="3837"/>
    <cellStyle name="Millares 2 4 2 3 2 3 2 3 2" xfId="3838"/>
    <cellStyle name="Millares 2 4 2 3 2 3 2 4" xfId="3839"/>
    <cellStyle name="Millares 2 4 2 3 2 3 3" xfId="3840"/>
    <cellStyle name="Millares 2 4 2 3 2 3 3 2" xfId="3841"/>
    <cellStyle name="Millares 2 4 2 3 2 3 3 2 2" xfId="3842"/>
    <cellStyle name="Millares 2 4 2 3 2 3 3 3" xfId="3843"/>
    <cellStyle name="Millares 2 4 2 3 2 3 4" xfId="3844"/>
    <cellStyle name="Millares 2 4 2 3 2 3 4 2" xfId="3845"/>
    <cellStyle name="Millares 2 4 2 3 2 3 5" xfId="3846"/>
    <cellStyle name="Millares 2 4 2 3 2 4" xfId="3847"/>
    <cellStyle name="Millares 2 4 2 3 2 4 2" xfId="3848"/>
    <cellStyle name="Millares 2 4 2 3 2 4 2 2" xfId="3849"/>
    <cellStyle name="Millares 2 4 2 3 2 4 2 2 2" xfId="3850"/>
    <cellStyle name="Millares 2 4 2 3 2 4 2 3" xfId="3851"/>
    <cellStyle name="Millares 2 4 2 3 2 4 3" xfId="3852"/>
    <cellStyle name="Millares 2 4 2 3 2 4 3 2" xfId="3853"/>
    <cellStyle name="Millares 2 4 2 3 2 4 4" xfId="3854"/>
    <cellStyle name="Millares 2 4 2 3 2 5" xfId="3855"/>
    <cellStyle name="Millares 2 4 2 3 2 5 2" xfId="3856"/>
    <cellStyle name="Millares 2 4 2 3 2 5 2 2" xfId="3857"/>
    <cellStyle name="Millares 2 4 2 3 2 5 3" xfId="3858"/>
    <cellStyle name="Millares 2 4 2 3 2 6" xfId="3859"/>
    <cellStyle name="Millares 2 4 2 3 2 6 2" xfId="3860"/>
    <cellStyle name="Millares 2 4 2 3 2 7" xfId="3861"/>
    <cellStyle name="Millares 2 4 2 3 3" xfId="3862"/>
    <cellStyle name="Millares 2 4 2 3 3 2" xfId="3863"/>
    <cellStyle name="Millares 2 4 2 3 3 2 2" xfId="3864"/>
    <cellStyle name="Millares 2 4 2 3 3 2 2 2" xfId="3865"/>
    <cellStyle name="Millares 2 4 2 3 3 2 2 2 2" xfId="3866"/>
    <cellStyle name="Millares 2 4 2 3 3 2 2 2 2 2" xfId="3867"/>
    <cellStyle name="Millares 2 4 2 3 3 2 2 2 3" xfId="3868"/>
    <cellStyle name="Millares 2 4 2 3 3 2 2 3" xfId="3869"/>
    <cellStyle name="Millares 2 4 2 3 3 2 2 3 2" xfId="3870"/>
    <cellStyle name="Millares 2 4 2 3 3 2 2 4" xfId="3871"/>
    <cellStyle name="Millares 2 4 2 3 3 2 3" xfId="3872"/>
    <cellStyle name="Millares 2 4 2 3 3 2 3 2" xfId="3873"/>
    <cellStyle name="Millares 2 4 2 3 3 2 3 2 2" xfId="3874"/>
    <cellStyle name="Millares 2 4 2 3 3 2 3 3" xfId="3875"/>
    <cellStyle name="Millares 2 4 2 3 3 2 4" xfId="3876"/>
    <cellStyle name="Millares 2 4 2 3 3 2 4 2" xfId="3877"/>
    <cellStyle name="Millares 2 4 2 3 3 2 5" xfId="3878"/>
    <cellStyle name="Millares 2 4 2 3 3 3" xfId="3879"/>
    <cellStyle name="Millares 2 4 2 3 3 3 2" xfId="3880"/>
    <cellStyle name="Millares 2 4 2 3 3 3 2 2" xfId="3881"/>
    <cellStyle name="Millares 2 4 2 3 3 3 2 2 2" xfId="3882"/>
    <cellStyle name="Millares 2 4 2 3 3 3 2 2 2 2" xfId="3883"/>
    <cellStyle name="Millares 2 4 2 3 3 3 2 2 3" xfId="3884"/>
    <cellStyle name="Millares 2 4 2 3 3 3 2 3" xfId="3885"/>
    <cellStyle name="Millares 2 4 2 3 3 3 2 3 2" xfId="3886"/>
    <cellStyle name="Millares 2 4 2 3 3 3 2 4" xfId="3887"/>
    <cellStyle name="Millares 2 4 2 3 3 3 3" xfId="3888"/>
    <cellStyle name="Millares 2 4 2 3 3 3 3 2" xfId="3889"/>
    <cellStyle name="Millares 2 4 2 3 3 3 3 2 2" xfId="3890"/>
    <cellStyle name="Millares 2 4 2 3 3 3 3 3" xfId="3891"/>
    <cellStyle name="Millares 2 4 2 3 3 3 4" xfId="3892"/>
    <cellStyle name="Millares 2 4 2 3 3 3 4 2" xfId="3893"/>
    <cellStyle name="Millares 2 4 2 3 3 3 5" xfId="3894"/>
    <cellStyle name="Millares 2 4 2 3 3 4" xfId="3895"/>
    <cellStyle name="Millares 2 4 2 3 3 4 2" xfId="3896"/>
    <cellStyle name="Millares 2 4 2 3 3 4 2 2" xfId="3897"/>
    <cellStyle name="Millares 2 4 2 3 3 4 2 2 2" xfId="3898"/>
    <cellStyle name="Millares 2 4 2 3 3 4 2 3" xfId="3899"/>
    <cellStyle name="Millares 2 4 2 3 3 4 3" xfId="3900"/>
    <cellStyle name="Millares 2 4 2 3 3 4 3 2" xfId="3901"/>
    <cellStyle name="Millares 2 4 2 3 3 4 4" xfId="3902"/>
    <cellStyle name="Millares 2 4 2 3 3 5" xfId="3903"/>
    <cellStyle name="Millares 2 4 2 3 3 5 2" xfId="3904"/>
    <cellStyle name="Millares 2 4 2 3 3 5 2 2" xfId="3905"/>
    <cellStyle name="Millares 2 4 2 3 3 5 3" xfId="3906"/>
    <cellStyle name="Millares 2 4 2 3 3 6" xfId="3907"/>
    <cellStyle name="Millares 2 4 2 3 3 6 2" xfId="3908"/>
    <cellStyle name="Millares 2 4 2 3 3 7" xfId="3909"/>
    <cellStyle name="Millares 2 4 2 3 4" xfId="3910"/>
    <cellStyle name="Millares 2 4 2 3 4 2" xfId="3911"/>
    <cellStyle name="Millares 2 4 2 3 4 2 2" xfId="3912"/>
    <cellStyle name="Millares 2 4 2 3 4 2 2 2" xfId="3913"/>
    <cellStyle name="Millares 2 4 2 3 4 2 2 2 2" xfId="3914"/>
    <cellStyle name="Millares 2 4 2 3 4 2 2 2 2 2" xfId="3915"/>
    <cellStyle name="Millares 2 4 2 3 4 2 2 2 3" xfId="3916"/>
    <cellStyle name="Millares 2 4 2 3 4 2 2 3" xfId="3917"/>
    <cellStyle name="Millares 2 4 2 3 4 2 2 3 2" xfId="3918"/>
    <cellStyle name="Millares 2 4 2 3 4 2 2 4" xfId="3919"/>
    <cellStyle name="Millares 2 4 2 3 4 2 3" xfId="3920"/>
    <cellStyle name="Millares 2 4 2 3 4 2 3 2" xfId="3921"/>
    <cellStyle name="Millares 2 4 2 3 4 2 3 2 2" xfId="3922"/>
    <cellStyle name="Millares 2 4 2 3 4 2 3 3" xfId="3923"/>
    <cellStyle name="Millares 2 4 2 3 4 2 4" xfId="3924"/>
    <cellStyle name="Millares 2 4 2 3 4 2 4 2" xfId="3925"/>
    <cellStyle name="Millares 2 4 2 3 4 2 5" xfId="3926"/>
    <cellStyle name="Millares 2 4 2 3 4 3" xfId="3927"/>
    <cellStyle name="Millares 2 4 2 3 4 3 2" xfId="3928"/>
    <cellStyle name="Millares 2 4 2 3 4 3 2 2" xfId="3929"/>
    <cellStyle name="Millares 2 4 2 3 4 3 2 2 2" xfId="3930"/>
    <cellStyle name="Millares 2 4 2 3 4 3 2 2 2 2" xfId="3931"/>
    <cellStyle name="Millares 2 4 2 3 4 3 2 2 3" xfId="3932"/>
    <cellStyle name="Millares 2 4 2 3 4 3 2 3" xfId="3933"/>
    <cellStyle name="Millares 2 4 2 3 4 3 2 3 2" xfId="3934"/>
    <cellStyle name="Millares 2 4 2 3 4 3 2 4" xfId="3935"/>
    <cellStyle name="Millares 2 4 2 3 4 3 3" xfId="3936"/>
    <cellStyle name="Millares 2 4 2 3 4 3 3 2" xfId="3937"/>
    <cellStyle name="Millares 2 4 2 3 4 3 3 2 2" xfId="3938"/>
    <cellStyle name="Millares 2 4 2 3 4 3 3 3" xfId="3939"/>
    <cellStyle name="Millares 2 4 2 3 4 3 4" xfId="3940"/>
    <cellStyle name="Millares 2 4 2 3 4 3 4 2" xfId="3941"/>
    <cellStyle name="Millares 2 4 2 3 4 3 5" xfId="3942"/>
    <cellStyle name="Millares 2 4 2 3 4 4" xfId="3943"/>
    <cellStyle name="Millares 2 4 2 3 4 4 2" xfId="3944"/>
    <cellStyle name="Millares 2 4 2 3 4 4 2 2" xfId="3945"/>
    <cellStyle name="Millares 2 4 2 3 4 4 2 2 2" xfId="3946"/>
    <cellStyle name="Millares 2 4 2 3 4 4 2 3" xfId="3947"/>
    <cellStyle name="Millares 2 4 2 3 4 4 3" xfId="3948"/>
    <cellStyle name="Millares 2 4 2 3 4 4 3 2" xfId="3949"/>
    <cellStyle name="Millares 2 4 2 3 4 4 4" xfId="3950"/>
    <cellStyle name="Millares 2 4 2 3 4 5" xfId="3951"/>
    <cellStyle name="Millares 2 4 2 3 4 5 2" xfId="3952"/>
    <cellStyle name="Millares 2 4 2 3 4 5 2 2" xfId="3953"/>
    <cellStyle name="Millares 2 4 2 3 4 5 3" xfId="3954"/>
    <cellStyle name="Millares 2 4 2 3 4 6" xfId="3955"/>
    <cellStyle name="Millares 2 4 2 3 4 6 2" xfId="3956"/>
    <cellStyle name="Millares 2 4 2 3 4 7" xfId="3957"/>
    <cellStyle name="Millares 2 4 2 3 5" xfId="3958"/>
    <cellStyle name="Millares 2 4 2 3 5 2" xfId="3959"/>
    <cellStyle name="Millares 2 4 2 3 5 2 2" xfId="3960"/>
    <cellStyle name="Millares 2 4 2 3 5 2 2 2" xfId="3961"/>
    <cellStyle name="Millares 2 4 2 3 5 2 2 2 2" xfId="3962"/>
    <cellStyle name="Millares 2 4 2 3 5 2 2 2 2 2" xfId="3963"/>
    <cellStyle name="Millares 2 4 2 3 5 2 2 2 3" xfId="3964"/>
    <cellStyle name="Millares 2 4 2 3 5 2 2 3" xfId="3965"/>
    <cellStyle name="Millares 2 4 2 3 5 2 2 3 2" xfId="3966"/>
    <cellStyle name="Millares 2 4 2 3 5 2 2 4" xfId="3967"/>
    <cellStyle name="Millares 2 4 2 3 5 2 3" xfId="3968"/>
    <cellStyle name="Millares 2 4 2 3 5 2 3 2" xfId="3969"/>
    <cellStyle name="Millares 2 4 2 3 5 2 3 2 2" xfId="3970"/>
    <cellStyle name="Millares 2 4 2 3 5 2 3 3" xfId="3971"/>
    <cellStyle name="Millares 2 4 2 3 5 2 4" xfId="3972"/>
    <cellStyle name="Millares 2 4 2 3 5 2 4 2" xfId="3973"/>
    <cellStyle name="Millares 2 4 2 3 5 2 5" xfId="3974"/>
    <cellStyle name="Millares 2 4 2 3 5 3" xfId="3975"/>
    <cellStyle name="Millares 2 4 2 3 5 3 2" xfId="3976"/>
    <cellStyle name="Millares 2 4 2 3 5 3 2 2" xfId="3977"/>
    <cellStyle name="Millares 2 4 2 3 5 3 2 2 2" xfId="3978"/>
    <cellStyle name="Millares 2 4 2 3 5 3 2 3" xfId="3979"/>
    <cellStyle name="Millares 2 4 2 3 5 3 3" xfId="3980"/>
    <cellStyle name="Millares 2 4 2 3 5 3 3 2" xfId="3981"/>
    <cellStyle name="Millares 2 4 2 3 5 3 4" xfId="3982"/>
    <cellStyle name="Millares 2 4 2 3 5 4" xfId="3983"/>
    <cellStyle name="Millares 2 4 2 3 5 4 2" xfId="3984"/>
    <cellStyle name="Millares 2 4 2 3 5 4 2 2" xfId="3985"/>
    <cellStyle name="Millares 2 4 2 3 5 4 3" xfId="3986"/>
    <cellStyle name="Millares 2 4 2 3 5 5" xfId="3987"/>
    <cellStyle name="Millares 2 4 2 3 5 5 2" xfId="3988"/>
    <cellStyle name="Millares 2 4 2 3 5 6" xfId="3989"/>
    <cellStyle name="Millares 2 4 2 3 6" xfId="3990"/>
    <cellStyle name="Millares 2 4 2 3 6 2" xfId="3991"/>
    <cellStyle name="Millares 2 4 2 3 6 2 2" xfId="3992"/>
    <cellStyle name="Millares 2 4 2 3 6 2 2 2" xfId="3993"/>
    <cellStyle name="Millares 2 4 2 3 6 2 2 2 2" xfId="3994"/>
    <cellStyle name="Millares 2 4 2 3 6 2 2 3" xfId="3995"/>
    <cellStyle name="Millares 2 4 2 3 6 2 3" xfId="3996"/>
    <cellStyle name="Millares 2 4 2 3 6 2 3 2" xfId="3997"/>
    <cellStyle name="Millares 2 4 2 3 6 2 4" xfId="3998"/>
    <cellStyle name="Millares 2 4 2 3 6 3" xfId="3999"/>
    <cellStyle name="Millares 2 4 2 3 6 3 2" xfId="4000"/>
    <cellStyle name="Millares 2 4 2 3 6 3 2 2" xfId="4001"/>
    <cellStyle name="Millares 2 4 2 3 6 3 3" xfId="4002"/>
    <cellStyle name="Millares 2 4 2 3 6 4" xfId="4003"/>
    <cellStyle name="Millares 2 4 2 3 6 4 2" xfId="4004"/>
    <cellStyle name="Millares 2 4 2 3 6 5" xfId="4005"/>
    <cellStyle name="Millares 2 4 2 3 7" xfId="4006"/>
    <cellStyle name="Millares 2 4 2 3 7 2" xfId="4007"/>
    <cellStyle name="Millares 2 4 2 3 7 2 2" xfId="4008"/>
    <cellStyle name="Millares 2 4 2 3 7 2 2 2" xfId="4009"/>
    <cellStyle name="Millares 2 4 2 3 7 2 2 2 2" xfId="4010"/>
    <cellStyle name="Millares 2 4 2 3 7 2 2 3" xfId="4011"/>
    <cellStyle name="Millares 2 4 2 3 7 2 3" xfId="4012"/>
    <cellStyle name="Millares 2 4 2 3 7 2 3 2" xfId="4013"/>
    <cellStyle name="Millares 2 4 2 3 7 2 4" xfId="4014"/>
    <cellStyle name="Millares 2 4 2 3 7 3" xfId="4015"/>
    <cellStyle name="Millares 2 4 2 3 7 3 2" xfId="4016"/>
    <cellStyle name="Millares 2 4 2 3 7 3 2 2" xfId="4017"/>
    <cellStyle name="Millares 2 4 2 3 7 3 3" xfId="4018"/>
    <cellStyle name="Millares 2 4 2 3 7 4" xfId="4019"/>
    <cellStyle name="Millares 2 4 2 3 7 4 2" xfId="4020"/>
    <cellStyle name="Millares 2 4 2 3 7 5" xfId="4021"/>
    <cellStyle name="Millares 2 4 2 3 8" xfId="4022"/>
    <cellStyle name="Millares 2 4 2 3 8 2" xfId="4023"/>
    <cellStyle name="Millares 2 4 2 3 8 2 2" xfId="4024"/>
    <cellStyle name="Millares 2 4 2 3 8 2 2 2" xfId="4025"/>
    <cellStyle name="Millares 2 4 2 3 8 2 3" xfId="4026"/>
    <cellStyle name="Millares 2 4 2 3 8 3" xfId="4027"/>
    <cellStyle name="Millares 2 4 2 3 8 3 2" xfId="4028"/>
    <cellStyle name="Millares 2 4 2 3 8 4" xfId="4029"/>
    <cellStyle name="Millares 2 4 2 3 9" xfId="4030"/>
    <cellStyle name="Millares 2 4 2 3 9 2" xfId="4031"/>
    <cellStyle name="Millares 2 4 2 3 9 2 2" xfId="4032"/>
    <cellStyle name="Millares 2 4 2 3 9 3" xfId="4033"/>
    <cellStyle name="Millares 2 4 2 4" xfId="4034"/>
    <cellStyle name="Millares 2 4 2 4 10" xfId="4035"/>
    <cellStyle name="Millares 2 4 2 4 10 2" xfId="4036"/>
    <cellStyle name="Millares 2 4 2 4 11" xfId="4037"/>
    <cellStyle name="Millares 2 4 2 4 2" xfId="4038"/>
    <cellStyle name="Millares 2 4 2 4 2 2" xfId="4039"/>
    <cellStyle name="Millares 2 4 2 4 2 2 2" xfId="4040"/>
    <cellStyle name="Millares 2 4 2 4 2 2 2 2" xfId="4041"/>
    <cellStyle name="Millares 2 4 2 4 2 2 2 2 2" xfId="4042"/>
    <cellStyle name="Millares 2 4 2 4 2 2 2 2 2 2" xfId="4043"/>
    <cellStyle name="Millares 2 4 2 4 2 2 2 2 3" xfId="4044"/>
    <cellStyle name="Millares 2 4 2 4 2 2 2 3" xfId="4045"/>
    <cellStyle name="Millares 2 4 2 4 2 2 2 3 2" xfId="4046"/>
    <cellStyle name="Millares 2 4 2 4 2 2 2 4" xfId="4047"/>
    <cellStyle name="Millares 2 4 2 4 2 2 3" xfId="4048"/>
    <cellStyle name="Millares 2 4 2 4 2 2 3 2" xfId="4049"/>
    <cellStyle name="Millares 2 4 2 4 2 2 3 2 2" xfId="4050"/>
    <cellStyle name="Millares 2 4 2 4 2 2 3 3" xfId="4051"/>
    <cellStyle name="Millares 2 4 2 4 2 2 4" xfId="4052"/>
    <cellStyle name="Millares 2 4 2 4 2 2 4 2" xfId="4053"/>
    <cellStyle name="Millares 2 4 2 4 2 2 5" xfId="4054"/>
    <cellStyle name="Millares 2 4 2 4 2 3" xfId="4055"/>
    <cellStyle name="Millares 2 4 2 4 2 3 2" xfId="4056"/>
    <cellStyle name="Millares 2 4 2 4 2 3 2 2" xfId="4057"/>
    <cellStyle name="Millares 2 4 2 4 2 3 2 2 2" xfId="4058"/>
    <cellStyle name="Millares 2 4 2 4 2 3 2 2 2 2" xfId="4059"/>
    <cellStyle name="Millares 2 4 2 4 2 3 2 2 3" xfId="4060"/>
    <cellStyle name="Millares 2 4 2 4 2 3 2 3" xfId="4061"/>
    <cellStyle name="Millares 2 4 2 4 2 3 2 3 2" xfId="4062"/>
    <cellStyle name="Millares 2 4 2 4 2 3 2 4" xfId="4063"/>
    <cellStyle name="Millares 2 4 2 4 2 3 3" xfId="4064"/>
    <cellStyle name="Millares 2 4 2 4 2 3 3 2" xfId="4065"/>
    <cellStyle name="Millares 2 4 2 4 2 3 3 2 2" xfId="4066"/>
    <cellStyle name="Millares 2 4 2 4 2 3 3 3" xfId="4067"/>
    <cellStyle name="Millares 2 4 2 4 2 3 4" xfId="4068"/>
    <cellStyle name="Millares 2 4 2 4 2 3 4 2" xfId="4069"/>
    <cellStyle name="Millares 2 4 2 4 2 3 5" xfId="4070"/>
    <cellStyle name="Millares 2 4 2 4 2 4" xfId="4071"/>
    <cellStyle name="Millares 2 4 2 4 2 4 2" xfId="4072"/>
    <cellStyle name="Millares 2 4 2 4 2 4 2 2" xfId="4073"/>
    <cellStyle name="Millares 2 4 2 4 2 4 2 2 2" xfId="4074"/>
    <cellStyle name="Millares 2 4 2 4 2 4 2 3" xfId="4075"/>
    <cellStyle name="Millares 2 4 2 4 2 4 3" xfId="4076"/>
    <cellStyle name="Millares 2 4 2 4 2 4 3 2" xfId="4077"/>
    <cellStyle name="Millares 2 4 2 4 2 4 4" xfId="4078"/>
    <cellStyle name="Millares 2 4 2 4 2 5" xfId="4079"/>
    <cellStyle name="Millares 2 4 2 4 2 5 2" xfId="4080"/>
    <cellStyle name="Millares 2 4 2 4 2 5 2 2" xfId="4081"/>
    <cellStyle name="Millares 2 4 2 4 2 5 3" xfId="4082"/>
    <cellStyle name="Millares 2 4 2 4 2 6" xfId="4083"/>
    <cellStyle name="Millares 2 4 2 4 2 6 2" xfId="4084"/>
    <cellStyle name="Millares 2 4 2 4 2 7" xfId="4085"/>
    <cellStyle name="Millares 2 4 2 4 3" xfId="4086"/>
    <cellStyle name="Millares 2 4 2 4 3 2" xfId="4087"/>
    <cellStyle name="Millares 2 4 2 4 3 2 2" xfId="4088"/>
    <cellStyle name="Millares 2 4 2 4 3 2 2 2" xfId="4089"/>
    <cellStyle name="Millares 2 4 2 4 3 2 2 2 2" xfId="4090"/>
    <cellStyle name="Millares 2 4 2 4 3 2 2 2 2 2" xfId="4091"/>
    <cellStyle name="Millares 2 4 2 4 3 2 2 2 3" xfId="4092"/>
    <cellStyle name="Millares 2 4 2 4 3 2 2 3" xfId="4093"/>
    <cellStyle name="Millares 2 4 2 4 3 2 2 3 2" xfId="4094"/>
    <cellStyle name="Millares 2 4 2 4 3 2 2 4" xfId="4095"/>
    <cellStyle name="Millares 2 4 2 4 3 2 3" xfId="4096"/>
    <cellStyle name="Millares 2 4 2 4 3 2 3 2" xfId="4097"/>
    <cellStyle name="Millares 2 4 2 4 3 2 3 2 2" xfId="4098"/>
    <cellStyle name="Millares 2 4 2 4 3 2 3 3" xfId="4099"/>
    <cellStyle name="Millares 2 4 2 4 3 2 4" xfId="4100"/>
    <cellStyle name="Millares 2 4 2 4 3 2 4 2" xfId="4101"/>
    <cellStyle name="Millares 2 4 2 4 3 2 5" xfId="4102"/>
    <cellStyle name="Millares 2 4 2 4 3 3" xfId="4103"/>
    <cellStyle name="Millares 2 4 2 4 3 3 2" xfId="4104"/>
    <cellStyle name="Millares 2 4 2 4 3 3 2 2" xfId="4105"/>
    <cellStyle name="Millares 2 4 2 4 3 3 2 2 2" xfId="4106"/>
    <cellStyle name="Millares 2 4 2 4 3 3 2 2 2 2" xfId="4107"/>
    <cellStyle name="Millares 2 4 2 4 3 3 2 2 3" xfId="4108"/>
    <cellStyle name="Millares 2 4 2 4 3 3 2 3" xfId="4109"/>
    <cellStyle name="Millares 2 4 2 4 3 3 2 3 2" xfId="4110"/>
    <cellStyle name="Millares 2 4 2 4 3 3 2 4" xfId="4111"/>
    <cellStyle name="Millares 2 4 2 4 3 3 3" xfId="4112"/>
    <cellStyle name="Millares 2 4 2 4 3 3 3 2" xfId="4113"/>
    <cellStyle name="Millares 2 4 2 4 3 3 3 2 2" xfId="4114"/>
    <cellStyle name="Millares 2 4 2 4 3 3 3 3" xfId="4115"/>
    <cellStyle name="Millares 2 4 2 4 3 3 4" xfId="4116"/>
    <cellStyle name="Millares 2 4 2 4 3 3 4 2" xfId="4117"/>
    <cellStyle name="Millares 2 4 2 4 3 3 5" xfId="4118"/>
    <cellStyle name="Millares 2 4 2 4 3 4" xfId="4119"/>
    <cellStyle name="Millares 2 4 2 4 3 4 2" xfId="4120"/>
    <cellStyle name="Millares 2 4 2 4 3 4 2 2" xfId="4121"/>
    <cellStyle name="Millares 2 4 2 4 3 4 2 2 2" xfId="4122"/>
    <cellStyle name="Millares 2 4 2 4 3 4 2 3" xfId="4123"/>
    <cellStyle name="Millares 2 4 2 4 3 4 3" xfId="4124"/>
    <cellStyle name="Millares 2 4 2 4 3 4 3 2" xfId="4125"/>
    <cellStyle name="Millares 2 4 2 4 3 4 4" xfId="4126"/>
    <cellStyle name="Millares 2 4 2 4 3 5" xfId="4127"/>
    <cellStyle name="Millares 2 4 2 4 3 5 2" xfId="4128"/>
    <cellStyle name="Millares 2 4 2 4 3 5 2 2" xfId="4129"/>
    <cellStyle name="Millares 2 4 2 4 3 5 3" xfId="4130"/>
    <cellStyle name="Millares 2 4 2 4 3 6" xfId="4131"/>
    <cellStyle name="Millares 2 4 2 4 3 6 2" xfId="4132"/>
    <cellStyle name="Millares 2 4 2 4 3 7" xfId="4133"/>
    <cellStyle name="Millares 2 4 2 4 4" xfId="4134"/>
    <cellStyle name="Millares 2 4 2 4 4 2" xfId="4135"/>
    <cellStyle name="Millares 2 4 2 4 4 2 2" xfId="4136"/>
    <cellStyle name="Millares 2 4 2 4 4 2 2 2" xfId="4137"/>
    <cellStyle name="Millares 2 4 2 4 4 2 2 2 2" xfId="4138"/>
    <cellStyle name="Millares 2 4 2 4 4 2 2 2 2 2" xfId="4139"/>
    <cellStyle name="Millares 2 4 2 4 4 2 2 2 3" xfId="4140"/>
    <cellStyle name="Millares 2 4 2 4 4 2 2 3" xfId="4141"/>
    <cellStyle name="Millares 2 4 2 4 4 2 2 3 2" xfId="4142"/>
    <cellStyle name="Millares 2 4 2 4 4 2 2 4" xfId="4143"/>
    <cellStyle name="Millares 2 4 2 4 4 2 3" xfId="4144"/>
    <cellStyle name="Millares 2 4 2 4 4 2 3 2" xfId="4145"/>
    <cellStyle name="Millares 2 4 2 4 4 2 3 2 2" xfId="4146"/>
    <cellStyle name="Millares 2 4 2 4 4 2 3 3" xfId="4147"/>
    <cellStyle name="Millares 2 4 2 4 4 2 4" xfId="4148"/>
    <cellStyle name="Millares 2 4 2 4 4 2 4 2" xfId="4149"/>
    <cellStyle name="Millares 2 4 2 4 4 2 5" xfId="4150"/>
    <cellStyle name="Millares 2 4 2 4 4 3" xfId="4151"/>
    <cellStyle name="Millares 2 4 2 4 4 3 2" xfId="4152"/>
    <cellStyle name="Millares 2 4 2 4 4 3 2 2" xfId="4153"/>
    <cellStyle name="Millares 2 4 2 4 4 3 2 2 2" xfId="4154"/>
    <cellStyle name="Millares 2 4 2 4 4 3 2 2 2 2" xfId="4155"/>
    <cellStyle name="Millares 2 4 2 4 4 3 2 2 3" xfId="4156"/>
    <cellStyle name="Millares 2 4 2 4 4 3 2 3" xfId="4157"/>
    <cellStyle name="Millares 2 4 2 4 4 3 2 3 2" xfId="4158"/>
    <cellStyle name="Millares 2 4 2 4 4 3 2 4" xfId="4159"/>
    <cellStyle name="Millares 2 4 2 4 4 3 3" xfId="4160"/>
    <cellStyle name="Millares 2 4 2 4 4 3 3 2" xfId="4161"/>
    <cellStyle name="Millares 2 4 2 4 4 3 3 2 2" xfId="4162"/>
    <cellStyle name="Millares 2 4 2 4 4 3 3 3" xfId="4163"/>
    <cellStyle name="Millares 2 4 2 4 4 3 4" xfId="4164"/>
    <cellStyle name="Millares 2 4 2 4 4 3 4 2" xfId="4165"/>
    <cellStyle name="Millares 2 4 2 4 4 3 5" xfId="4166"/>
    <cellStyle name="Millares 2 4 2 4 4 4" xfId="4167"/>
    <cellStyle name="Millares 2 4 2 4 4 4 2" xfId="4168"/>
    <cellStyle name="Millares 2 4 2 4 4 4 2 2" xfId="4169"/>
    <cellStyle name="Millares 2 4 2 4 4 4 2 2 2" xfId="4170"/>
    <cellStyle name="Millares 2 4 2 4 4 4 2 3" xfId="4171"/>
    <cellStyle name="Millares 2 4 2 4 4 4 3" xfId="4172"/>
    <cellStyle name="Millares 2 4 2 4 4 4 3 2" xfId="4173"/>
    <cellStyle name="Millares 2 4 2 4 4 4 4" xfId="4174"/>
    <cellStyle name="Millares 2 4 2 4 4 5" xfId="4175"/>
    <cellStyle name="Millares 2 4 2 4 4 5 2" xfId="4176"/>
    <cellStyle name="Millares 2 4 2 4 4 5 2 2" xfId="4177"/>
    <cellStyle name="Millares 2 4 2 4 4 5 3" xfId="4178"/>
    <cellStyle name="Millares 2 4 2 4 4 6" xfId="4179"/>
    <cellStyle name="Millares 2 4 2 4 4 6 2" xfId="4180"/>
    <cellStyle name="Millares 2 4 2 4 4 7" xfId="4181"/>
    <cellStyle name="Millares 2 4 2 4 5" xfId="4182"/>
    <cellStyle name="Millares 2 4 2 4 5 2" xfId="4183"/>
    <cellStyle name="Millares 2 4 2 4 5 2 2" xfId="4184"/>
    <cellStyle name="Millares 2 4 2 4 5 2 2 2" xfId="4185"/>
    <cellStyle name="Millares 2 4 2 4 5 2 2 2 2" xfId="4186"/>
    <cellStyle name="Millares 2 4 2 4 5 2 2 2 2 2" xfId="4187"/>
    <cellStyle name="Millares 2 4 2 4 5 2 2 2 3" xfId="4188"/>
    <cellStyle name="Millares 2 4 2 4 5 2 2 3" xfId="4189"/>
    <cellStyle name="Millares 2 4 2 4 5 2 2 3 2" xfId="4190"/>
    <cellStyle name="Millares 2 4 2 4 5 2 2 4" xfId="4191"/>
    <cellStyle name="Millares 2 4 2 4 5 2 3" xfId="4192"/>
    <cellStyle name="Millares 2 4 2 4 5 2 3 2" xfId="4193"/>
    <cellStyle name="Millares 2 4 2 4 5 2 3 2 2" xfId="4194"/>
    <cellStyle name="Millares 2 4 2 4 5 2 3 3" xfId="4195"/>
    <cellStyle name="Millares 2 4 2 4 5 2 4" xfId="4196"/>
    <cellStyle name="Millares 2 4 2 4 5 2 4 2" xfId="4197"/>
    <cellStyle name="Millares 2 4 2 4 5 2 5" xfId="4198"/>
    <cellStyle name="Millares 2 4 2 4 5 3" xfId="4199"/>
    <cellStyle name="Millares 2 4 2 4 5 3 2" xfId="4200"/>
    <cellStyle name="Millares 2 4 2 4 5 3 2 2" xfId="4201"/>
    <cellStyle name="Millares 2 4 2 4 5 3 2 2 2" xfId="4202"/>
    <cellStyle name="Millares 2 4 2 4 5 3 2 3" xfId="4203"/>
    <cellStyle name="Millares 2 4 2 4 5 3 3" xfId="4204"/>
    <cellStyle name="Millares 2 4 2 4 5 3 3 2" xfId="4205"/>
    <cellStyle name="Millares 2 4 2 4 5 3 4" xfId="4206"/>
    <cellStyle name="Millares 2 4 2 4 5 4" xfId="4207"/>
    <cellStyle name="Millares 2 4 2 4 5 4 2" xfId="4208"/>
    <cellStyle name="Millares 2 4 2 4 5 4 2 2" xfId="4209"/>
    <cellStyle name="Millares 2 4 2 4 5 4 3" xfId="4210"/>
    <cellStyle name="Millares 2 4 2 4 5 5" xfId="4211"/>
    <cellStyle name="Millares 2 4 2 4 5 5 2" xfId="4212"/>
    <cellStyle name="Millares 2 4 2 4 5 6" xfId="4213"/>
    <cellStyle name="Millares 2 4 2 4 6" xfId="4214"/>
    <cellStyle name="Millares 2 4 2 4 6 2" xfId="4215"/>
    <cellStyle name="Millares 2 4 2 4 6 2 2" xfId="4216"/>
    <cellStyle name="Millares 2 4 2 4 6 2 2 2" xfId="4217"/>
    <cellStyle name="Millares 2 4 2 4 6 2 2 2 2" xfId="4218"/>
    <cellStyle name="Millares 2 4 2 4 6 2 2 3" xfId="4219"/>
    <cellStyle name="Millares 2 4 2 4 6 2 3" xfId="4220"/>
    <cellStyle name="Millares 2 4 2 4 6 2 3 2" xfId="4221"/>
    <cellStyle name="Millares 2 4 2 4 6 2 4" xfId="4222"/>
    <cellStyle name="Millares 2 4 2 4 6 3" xfId="4223"/>
    <cellStyle name="Millares 2 4 2 4 6 3 2" xfId="4224"/>
    <cellStyle name="Millares 2 4 2 4 6 3 2 2" xfId="4225"/>
    <cellStyle name="Millares 2 4 2 4 6 3 3" xfId="4226"/>
    <cellStyle name="Millares 2 4 2 4 6 4" xfId="4227"/>
    <cellStyle name="Millares 2 4 2 4 6 4 2" xfId="4228"/>
    <cellStyle name="Millares 2 4 2 4 6 5" xfId="4229"/>
    <cellStyle name="Millares 2 4 2 4 7" xfId="4230"/>
    <cellStyle name="Millares 2 4 2 4 7 2" xfId="4231"/>
    <cellStyle name="Millares 2 4 2 4 7 2 2" xfId="4232"/>
    <cellStyle name="Millares 2 4 2 4 7 2 2 2" xfId="4233"/>
    <cellStyle name="Millares 2 4 2 4 7 2 2 2 2" xfId="4234"/>
    <cellStyle name="Millares 2 4 2 4 7 2 2 3" xfId="4235"/>
    <cellStyle name="Millares 2 4 2 4 7 2 3" xfId="4236"/>
    <cellStyle name="Millares 2 4 2 4 7 2 3 2" xfId="4237"/>
    <cellStyle name="Millares 2 4 2 4 7 2 4" xfId="4238"/>
    <cellStyle name="Millares 2 4 2 4 7 3" xfId="4239"/>
    <cellStyle name="Millares 2 4 2 4 7 3 2" xfId="4240"/>
    <cellStyle name="Millares 2 4 2 4 7 3 2 2" xfId="4241"/>
    <cellStyle name="Millares 2 4 2 4 7 3 3" xfId="4242"/>
    <cellStyle name="Millares 2 4 2 4 7 4" xfId="4243"/>
    <cellStyle name="Millares 2 4 2 4 7 4 2" xfId="4244"/>
    <cellStyle name="Millares 2 4 2 4 7 5" xfId="4245"/>
    <cellStyle name="Millares 2 4 2 4 8" xfId="4246"/>
    <cellStyle name="Millares 2 4 2 4 8 2" xfId="4247"/>
    <cellStyle name="Millares 2 4 2 4 8 2 2" xfId="4248"/>
    <cellStyle name="Millares 2 4 2 4 8 2 2 2" xfId="4249"/>
    <cellStyle name="Millares 2 4 2 4 8 2 3" xfId="4250"/>
    <cellStyle name="Millares 2 4 2 4 8 3" xfId="4251"/>
    <cellStyle name="Millares 2 4 2 4 8 3 2" xfId="4252"/>
    <cellStyle name="Millares 2 4 2 4 8 4" xfId="4253"/>
    <cellStyle name="Millares 2 4 2 4 9" xfId="4254"/>
    <cellStyle name="Millares 2 4 2 4 9 2" xfId="4255"/>
    <cellStyle name="Millares 2 4 2 4 9 2 2" xfId="4256"/>
    <cellStyle name="Millares 2 4 2 4 9 3" xfId="4257"/>
    <cellStyle name="Millares 2 4 2 5" xfId="4258"/>
    <cellStyle name="Millares 2 4 2 5 2" xfId="4259"/>
    <cellStyle name="Millares 2 4 2 5 2 2" xfId="4260"/>
    <cellStyle name="Millares 2 4 2 5 2 2 2" xfId="4261"/>
    <cellStyle name="Millares 2 4 2 5 2 2 2 2" xfId="4262"/>
    <cellStyle name="Millares 2 4 2 5 2 2 2 2 2" xfId="4263"/>
    <cellStyle name="Millares 2 4 2 5 2 2 2 3" xfId="4264"/>
    <cellStyle name="Millares 2 4 2 5 2 2 3" xfId="4265"/>
    <cellStyle name="Millares 2 4 2 5 2 2 3 2" xfId="4266"/>
    <cellStyle name="Millares 2 4 2 5 2 2 4" xfId="4267"/>
    <cellStyle name="Millares 2 4 2 5 2 3" xfId="4268"/>
    <cellStyle name="Millares 2 4 2 5 2 3 2" xfId="4269"/>
    <cellStyle name="Millares 2 4 2 5 2 3 2 2" xfId="4270"/>
    <cellStyle name="Millares 2 4 2 5 2 3 3" xfId="4271"/>
    <cellStyle name="Millares 2 4 2 5 2 4" xfId="4272"/>
    <cellStyle name="Millares 2 4 2 5 2 4 2" xfId="4273"/>
    <cellStyle name="Millares 2 4 2 5 2 5" xfId="4274"/>
    <cellStyle name="Millares 2 4 2 5 3" xfId="4275"/>
    <cellStyle name="Millares 2 4 2 5 3 2" xfId="4276"/>
    <cellStyle name="Millares 2 4 2 5 3 2 2" xfId="4277"/>
    <cellStyle name="Millares 2 4 2 5 3 2 2 2" xfId="4278"/>
    <cellStyle name="Millares 2 4 2 5 3 2 2 2 2" xfId="4279"/>
    <cellStyle name="Millares 2 4 2 5 3 2 2 3" xfId="4280"/>
    <cellStyle name="Millares 2 4 2 5 3 2 3" xfId="4281"/>
    <cellStyle name="Millares 2 4 2 5 3 2 3 2" xfId="4282"/>
    <cellStyle name="Millares 2 4 2 5 3 2 4" xfId="4283"/>
    <cellStyle name="Millares 2 4 2 5 3 3" xfId="4284"/>
    <cellStyle name="Millares 2 4 2 5 3 3 2" xfId="4285"/>
    <cellStyle name="Millares 2 4 2 5 3 3 2 2" xfId="4286"/>
    <cellStyle name="Millares 2 4 2 5 3 3 3" xfId="4287"/>
    <cellStyle name="Millares 2 4 2 5 3 4" xfId="4288"/>
    <cellStyle name="Millares 2 4 2 5 3 4 2" xfId="4289"/>
    <cellStyle name="Millares 2 4 2 5 3 5" xfId="4290"/>
    <cellStyle name="Millares 2 4 2 5 4" xfId="4291"/>
    <cellStyle name="Millares 2 4 2 5 4 2" xfId="4292"/>
    <cellStyle name="Millares 2 4 2 5 4 2 2" xfId="4293"/>
    <cellStyle name="Millares 2 4 2 5 4 2 2 2" xfId="4294"/>
    <cellStyle name="Millares 2 4 2 5 4 2 3" xfId="4295"/>
    <cellStyle name="Millares 2 4 2 5 4 3" xfId="4296"/>
    <cellStyle name="Millares 2 4 2 5 4 3 2" xfId="4297"/>
    <cellStyle name="Millares 2 4 2 5 4 4" xfId="4298"/>
    <cellStyle name="Millares 2 4 2 5 5" xfId="4299"/>
    <cellStyle name="Millares 2 4 2 5 5 2" xfId="4300"/>
    <cellStyle name="Millares 2 4 2 5 5 2 2" xfId="4301"/>
    <cellStyle name="Millares 2 4 2 5 5 3" xfId="4302"/>
    <cellStyle name="Millares 2 4 2 5 6" xfId="4303"/>
    <cellStyle name="Millares 2 4 2 5 6 2" xfId="4304"/>
    <cellStyle name="Millares 2 4 2 5 7" xfId="4305"/>
    <cellStyle name="Millares 2 4 2 6" xfId="4306"/>
    <cellStyle name="Millares 2 4 2 6 2" xfId="4307"/>
    <cellStyle name="Millares 2 4 2 6 2 2" xfId="4308"/>
    <cellStyle name="Millares 2 4 2 6 2 2 2" xfId="4309"/>
    <cellStyle name="Millares 2 4 2 6 2 2 2 2" xfId="4310"/>
    <cellStyle name="Millares 2 4 2 6 2 2 2 2 2" xfId="4311"/>
    <cellStyle name="Millares 2 4 2 6 2 2 2 3" xfId="4312"/>
    <cellStyle name="Millares 2 4 2 6 2 2 3" xfId="4313"/>
    <cellStyle name="Millares 2 4 2 6 2 2 3 2" xfId="4314"/>
    <cellStyle name="Millares 2 4 2 6 2 2 4" xfId="4315"/>
    <cellStyle name="Millares 2 4 2 6 2 3" xfId="4316"/>
    <cellStyle name="Millares 2 4 2 6 2 3 2" xfId="4317"/>
    <cellStyle name="Millares 2 4 2 6 2 3 2 2" xfId="4318"/>
    <cellStyle name="Millares 2 4 2 6 2 3 3" xfId="4319"/>
    <cellStyle name="Millares 2 4 2 6 2 4" xfId="4320"/>
    <cellStyle name="Millares 2 4 2 6 2 4 2" xfId="4321"/>
    <cellStyle name="Millares 2 4 2 6 2 5" xfId="4322"/>
    <cellStyle name="Millares 2 4 2 6 3" xfId="4323"/>
    <cellStyle name="Millares 2 4 2 6 3 2" xfId="4324"/>
    <cellStyle name="Millares 2 4 2 6 3 2 2" xfId="4325"/>
    <cellStyle name="Millares 2 4 2 6 3 2 2 2" xfId="4326"/>
    <cellStyle name="Millares 2 4 2 6 3 2 2 2 2" xfId="4327"/>
    <cellStyle name="Millares 2 4 2 6 3 2 2 3" xfId="4328"/>
    <cellStyle name="Millares 2 4 2 6 3 2 3" xfId="4329"/>
    <cellStyle name="Millares 2 4 2 6 3 2 3 2" xfId="4330"/>
    <cellStyle name="Millares 2 4 2 6 3 2 4" xfId="4331"/>
    <cellStyle name="Millares 2 4 2 6 3 3" xfId="4332"/>
    <cellStyle name="Millares 2 4 2 6 3 3 2" xfId="4333"/>
    <cellStyle name="Millares 2 4 2 6 3 3 2 2" xfId="4334"/>
    <cellStyle name="Millares 2 4 2 6 3 3 3" xfId="4335"/>
    <cellStyle name="Millares 2 4 2 6 3 4" xfId="4336"/>
    <cellStyle name="Millares 2 4 2 6 3 4 2" xfId="4337"/>
    <cellStyle name="Millares 2 4 2 6 3 5" xfId="4338"/>
    <cellStyle name="Millares 2 4 2 6 4" xfId="4339"/>
    <cellStyle name="Millares 2 4 2 6 4 2" xfId="4340"/>
    <cellStyle name="Millares 2 4 2 6 4 2 2" xfId="4341"/>
    <cellStyle name="Millares 2 4 2 6 4 2 2 2" xfId="4342"/>
    <cellStyle name="Millares 2 4 2 6 4 2 3" xfId="4343"/>
    <cellStyle name="Millares 2 4 2 6 4 3" xfId="4344"/>
    <cellStyle name="Millares 2 4 2 6 4 3 2" xfId="4345"/>
    <cellStyle name="Millares 2 4 2 6 4 4" xfId="4346"/>
    <cellStyle name="Millares 2 4 2 6 5" xfId="4347"/>
    <cellStyle name="Millares 2 4 2 6 5 2" xfId="4348"/>
    <cellStyle name="Millares 2 4 2 6 5 2 2" xfId="4349"/>
    <cellStyle name="Millares 2 4 2 6 5 3" xfId="4350"/>
    <cellStyle name="Millares 2 4 2 6 6" xfId="4351"/>
    <cellStyle name="Millares 2 4 2 6 6 2" xfId="4352"/>
    <cellStyle name="Millares 2 4 2 6 7" xfId="4353"/>
    <cellStyle name="Millares 2 4 2 7" xfId="4354"/>
    <cellStyle name="Millares 2 4 2 7 2" xfId="4355"/>
    <cellStyle name="Millares 2 4 2 7 2 2" xfId="4356"/>
    <cellStyle name="Millares 2 4 2 7 2 2 2" xfId="4357"/>
    <cellStyle name="Millares 2 4 2 7 2 2 2 2" xfId="4358"/>
    <cellStyle name="Millares 2 4 2 7 2 2 2 2 2" xfId="4359"/>
    <cellStyle name="Millares 2 4 2 7 2 2 2 3" xfId="4360"/>
    <cellStyle name="Millares 2 4 2 7 2 2 3" xfId="4361"/>
    <cellStyle name="Millares 2 4 2 7 2 2 3 2" xfId="4362"/>
    <cellStyle name="Millares 2 4 2 7 2 2 4" xfId="4363"/>
    <cellStyle name="Millares 2 4 2 7 2 3" xfId="4364"/>
    <cellStyle name="Millares 2 4 2 7 2 3 2" xfId="4365"/>
    <cellStyle name="Millares 2 4 2 7 2 3 2 2" xfId="4366"/>
    <cellStyle name="Millares 2 4 2 7 2 3 3" xfId="4367"/>
    <cellStyle name="Millares 2 4 2 7 2 4" xfId="4368"/>
    <cellStyle name="Millares 2 4 2 7 2 4 2" xfId="4369"/>
    <cellStyle name="Millares 2 4 2 7 2 5" xfId="4370"/>
    <cellStyle name="Millares 2 4 2 7 3" xfId="4371"/>
    <cellStyle name="Millares 2 4 2 7 3 2" xfId="4372"/>
    <cellStyle name="Millares 2 4 2 7 3 2 2" xfId="4373"/>
    <cellStyle name="Millares 2 4 2 7 3 2 2 2" xfId="4374"/>
    <cellStyle name="Millares 2 4 2 7 3 2 2 2 2" xfId="4375"/>
    <cellStyle name="Millares 2 4 2 7 3 2 2 3" xfId="4376"/>
    <cellStyle name="Millares 2 4 2 7 3 2 3" xfId="4377"/>
    <cellStyle name="Millares 2 4 2 7 3 2 3 2" xfId="4378"/>
    <cellStyle name="Millares 2 4 2 7 3 2 4" xfId="4379"/>
    <cellStyle name="Millares 2 4 2 7 3 3" xfId="4380"/>
    <cellStyle name="Millares 2 4 2 7 3 3 2" xfId="4381"/>
    <cellStyle name="Millares 2 4 2 7 3 3 2 2" xfId="4382"/>
    <cellStyle name="Millares 2 4 2 7 3 3 3" xfId="4383"/>
    <cellStyle name="Millares 2 4 2 7 3 4" xfId="4384"/>
    <cellStyle name="Millares 2 4 2 7 3 4 2" xfId="4385"/>
    <cellStyle name="Millares 2 4 2 7 3 5" xfId="4386"/>
    <cellStyle name="Millares 2 4 2 7 4" xfId="4387"/>
    <cellStyle name="Millares 2 4 2 7 4 2" xfId="4388"/>
    <cellStyle name="Millares 2 4 2 7 4 2 2" xfId="4389"/>
    <cellStyle name="Millares 2 4 2 7 4 2 2 2" xfId="4390"/>
    <cellStyle name="Millares 2 4 2 7 4 2 3" xfId="4391"/>
    <cellStyle name="Millares 2 4 2 7 4 3" xfId="4392"/>
    <cellStyle name="Millares 2 4 2 7 4 3 2" xfId="4393"/>
    <cellStyle name="Millares 2 4 2 7 4 4" xfId="4394"/>
    <cellStyle name="Millares 2 4 2 7 5" xfId="4395"/>
    <cellStyle name="Millares 2 4 2 7 5 2" xfId="4396"/>
    <cellStyle name="Millares 2 4 2 7 5 2 2" xfId="4397"/>
    <cellStyle name="Millares 2 4 2 7 5 3" xfId="4398"/>
    <cellStyle name="Millares 2 4 2 7 6" xfId="4399"/>
    <cellStyle name="Millares 2 4 2 7 6 2" xfId="4400"/>
    <cellStyle name="Millares 2 4 2 7 7" xfId="4401"/>
    <cellStyle name="Millares 2 4 2 8" xfId="4402"/>
    <cellStyle name="Millares 2 4 2 8 2" xfId="4403"/>
    <cellStyle name="Millares 2 4 2 8 2 2" xfId="4404"/>
    <cellStyle name="Millares 2 4 2 8 2 2 2" xfId="4405"/>
    <cellStyle name="Millares 2 4 2 8 2 2 2 2" xfId="4406"/>
    <cellStyle name="Millares 2 4 2 8 2 2 2 2 2" xfId="4407"/>
    <cellStyle name="Millares 2 4 2 8 2 2 2 3" xfId="4408"/>
    <cellStyle name="Millares 2 4 2 8 2 2 3" xfId="4409"/>
    <cellStyle name="Millares 2 4 2 8 2 2 3 2" xfId="4410"/>
    <cellStyle name="Millares 2 4 2 8 2 2 4" xfId="4411"/>
    <cellStyle name="Millares 2 4 2 8 2 3" xfId="4412"/>
    <cellStyle name="Millares 2 4 2 8 2 3 2" xfId="4413"/>
    <cellStyle name="Millares 2 4 2 8 2 3 2 2" xfId="4414"/>
    <cellStyle name="Millares 2 4 2 8 2 3 3" xfId="4415"/>
    <cellStyle name="Millares 2 4 2 8 2 4" xfId="4416"/>
    <cellStyle name="Millares 2 4 2 8 2 4 2" xfId="4417"/>
    <cellStyle name="Millares 2 4 2 8 2 5" xfId="4418"/>
    <cellStyle name="Millares 2 4 2 8 3" xfId="4419"/>
    <cellStyle name="Millares 2 4 2 8 3 2" xfId="4420"/>
    <cellStyle name="Millares 2 4 2 8 3 2 2" xfId="4421"/>
    <cellStyle name="Millares 2 4 2 8 3 2 2 2" xfId="4422"/>
    <cellStyle name="Millares 2 4 2 8 3 2 3" xfId="4423"/>
    <cellStyle name="Millares 2 4 2 8 3 3" xfId="4424"/>
    <cellStyle name="Millares 2 4 2 8 3 3 2" xfId="4425"/>
    <cellStyle name="Millares 2 4 2 8 3 4" xfId="4426"/>
    <cellStyle name="Millares 2 4 2 8 4" xfId="4427"/>
    <cellStyle name="Millares 2 4 2 8 4 2" xfId="4428"/>
    <cellStyle name="Millares 2 4 2 8 4 2 2" xfId="4429"/>
    <cellStyle name="Millares 2 4 2 8 4 3" xfId="4430"/>
    <cellStyle name="Millares 2 4 2 8 5" xfId="4431"/>
    <cellStyle name="Millares 2 4 2 8 5 2" xfId="4432"/>
    <cellStyle name="Millares 2 4 2 8 6" xfId="4433"/>
    <cellStyle name="Millares 2 4 2 9" xfId="4434"/>
    <cellStyle name="Millares 2 4 2 9 2" xfId="4435"/>
    <cellStyle name="Millares 2 4 2 9 2 2" xfId="4436"/>
    <cellStyle name="Millares 2 4 2 9 2 2 2" xfId="4437"/>
    <cellStyle name="Millares 2 4 2 9 2 2 2 2" xfId="4438"/>
    <cellStyle name="Millares 2 4 2 9 2 2 3" xfId="4439"/>
    <cellStyle name="Millares 2 4 2 9 2 3" xfId="4440"/>
    <cellStyle name="Millares 2 4 2 9 2 3 2" xfId="4441"/>
    <cellStyle name="Millares 2 4 2 9 2 4" xfId="4442"/>
    <cellStyle name="Millares 2 4 2 9 3" xfId="4443"/>
    <cellStyle name="Millares 2 4 2 9 3 2" xfId="4444"/>
    <cellStyle name="Millares 2 4 2 9 3 2 2" xfId="4445"/>
    <cellStyle name="Millares 2 4 2 9 3 3" xfId="4446"/>
    <cellStyle name="Millares 2 4 2 9 4" xfId="4447"/>
    <cellStyle name="Millares 2 4 2 9 4 2" xfId="4448"/>
    <cellStyle name="Millares 2 4 2 9 5" xfId="4449"/>
    <cellStyle name="Millares 2 4 3" xfId="4450"/>
    <cellStyle name="Millares 2 4 3 10" xfId="4451"/>
    <cellStyle name="Millares 2 4 3 10 2" xfId="4452"/>
    <cellStyle name="Millares 2 4 3 10 2 2" xfId="4453"/>
    <cellStyle name="Millares 2 4 3 10 2 2 2" xfId="4454"/>
    <cellStyle name="Millares 2 4 3 10 2 3" xfId="4455"/>
    <cellStyle name="Millares 2 4 3 10 3" xfId="4456"/>
    <cellStyle name="Millares 2 4 3 10 3 2" xfId="4457"/>
    <cellStyle name="Millares 2 4 3 10 4" xfId="4458"/>
    <cellStyle name="Millares 2 4 3 11" xfId="4459"/>
    <cellStyle name="Millares 2 4 3 11 2" xfId="4460"/>
    <cellStyle name="Millares 2 4 3 11 2 2" xfId="4461"/>
    <cellStyle name="Millares 2 4 3 11 3" xfId="4462"/>
    <cellStyle name="Millares 2 4 3 12" xfId="4463"/>
    <cellStyle name="Millares 2 4 3 12 2" xfId="4464"/>
    <cellStyle name="Millares 2 4 3 13" xfId="4465"/>
    <cellStyle name="Millares 2 4 3 2" xfId="4466"/>
    <cellStyle name="Millares 2 4 3 2 10" xfId="4467"/>
    <cellStyle name="Millares 2 4 3 2 10 2" xfId="4468"/>
    <cellStyle name="Millares 2 4 3 2 11" xfId="4469"/>
    <cellStyle name="Millares 2 4 3 2 2" xfId="4470"/>
    <cellStyle name="Millares 2 4 3 2 2 2" xfId="4471"/>
    <cellStyle name="Millares 2 4 3 2 2 2 2" xfId="4472"/>
    <cellStyle name="Millares 2 4 3 2 2 2 2 2" xfId="4473"/>
    <cellStyle name="Millares 2 4 3 2 2 2 2 2 2" xfId="4474"/>
    <cellStyle name="Millares 2 4 3 2 2 2 2 2 2 2" xfId="4475"/>
    <cellStyle name="Millares 2 4 3 2 2 2 2 2 3" xfId="4476"/>
    <cellStyle name="Millares 2 4 3 2 2 2 2 3" xfId="4477"/>
    <cellStyle name="Millares 2 4 3 2 2 2 2 3 2" xfId="4478"/>
    <cellStyle name="Millares 2 4 3 2 2 2 2 4" xfId="4479"/>
    <cellStyle name="Millares 2 4 3 2 2 2 3" xfId="4480"/>
    <cellStyle name="Millares 2 4 3 2 2 2 3 2" xfId="4481"/>
    <cellStyle name="Millares 2 4 3 2 2 2 3 2 2" xfId="4482"/>
    <cellStyle name="Millares 2 4 3 2 2 2 3 3" xfId="4483"/>
    <cellStyle name="Millares 2 4 3 2 2 2 4" xfId="4484"/>
    <cellStyle name="Millares 2 4 3 2 2 2 4 2" xfId="4485"/>
    <cellStyle name="Millares 2 4 3 2 2 2 5" xfId="4486"/>
    <cellStyle name="Millares 2 4 3 2 2 3" xfId="4487"/>
    <cellStyle name="Millares 2 4 3 2 2 3 2" xfId="4488"/>
    <cellStyle name="Millares 2 4 3 2 2 3 2 2" xfId="4489"/>
    <cellStyle name="Millares 2 4 3 2 2 3 2 2 2" xfId="4490"/>
    <cellStyle name="Millares 2 4 3 2 2 3 2 2 2 2" xfId="4491"/>
    <cellStyle name="Millares 2 4 3 2 2 3 2 2 3" xfId="4492"/>
    <cellStyle name="Millares 2 4 3 2 2 3 2 3" xfId="4493"/>
    <cellStyle name="Millares 2 4 3 2 2 3 2 3 2" xfId="4494"/>
    <cellStyle name="Millares 2 4 3 2 2 3 2 4" xfId="4495"/>
    <cellStyle name="Millares 2 4 3 2 2 3 3" xfId="4496"/>
    <cellStyle name="Millares 2 4 3 2 2 3 3 2" xfId="4497"/>
    <cellStyle name="Millares 2 4 3 2 2 3 3 2 2" xfId="4498"/>
    <cellStyle name="Millares 2 4 3 2 2 3 3 3" xfId="4499"/>
    <cellStyle name="Millares 2 4 3 2 2 3 4" xfId="4500"/>
    <cellStyle name="Millares 2 4 3 2 2 3 4 2" xfId="4501"/>
    <cellStyle name="Millares 2 4 3 2 2 3 5" xfId="4502"/>
    <cellStyle name="Millares 2 4 3 2 2 4" xfId="4503"/>
    <cellStyle name="Millares 2 4 3 2 2 4 2" xfId="4504"/>
    <cellStyle name="Millares 2 4 3 2 2 4 2 2" xfId="4505"/>
    <cellStyle name="Millares 2 4 3 2 2 4 2 2 2" xfId="4506"/>
    <cellStyle name="Millares 2 4 3 2 2 4 2 3" xfId="4507"/>
    <cellStyle name="Millares 2 4 3 2 2 4 3" xfId="4508"/>
    <cellStyle name="Millares 2 4 3 2 2 4 3 2" xfId="4509"/>
    <cellStyle name="Millares 2 4 3 2 2 4 4" xfId="4510"/>
    <cellStyle name="Millares 2 4 3 2 2 5" xfId="4511"/>
    <cellStyle name="Millares 2 4 3 2 2 5 2" xfId="4512"/>
    <cellStyle name="Millares 2 4 3 2 2 5 2 2" xfId="4513"/>
    <cellStyle name="Millares 2 4 3 2 2 5 3" xfId="4514"/>
    <cellStyle name="Millares 2 4 3 2 2 6" xfId="4515"/>
    <cellStyle name="Millares 2 4 3 2 2 6 2" xfId="4516"/>
    <cellStyle name="Millares 2 4 3 2 2 7" xfId="4517"/>
    <cellStyle name="Millares 2 4 3 2 3" xfId="4518"/>
    <cellStyle name="Millares 2 4 3 2 3 2" xfId="4519"/>
    <cellStyle name="Millares 2 4 3 2 3 2 2" xfId="4520"/>
    <cellStyle name="Millares 2 4 3 2 3 2 2 2" xfId="4521"/>
    <cellStyle name="Millares 2 4 3 2 3 2 2 2 2" xfId="4522"/>
    <cellStyle name="Millares 2 4 3 2 3 2 2 2 2 2" xfId="4523"/>
    <cellStyle name="Millares 2 4 3 2 3 2 2 2 3" xfId="4524"/>
    <cellStyle name="Millares 2 4 3 2 3 2 2 3" xfId="4525"/>
    <cellStyle name="Millares 2 4 3 2 3 2 2 3 2" xfId="4526"/>
    <cellStyle name="Millares 2 4 3 2 3 2 2 4" xfId="4527"/>
    <cellStyle name="Millares 2 4 3 2 3 2 3" xfId="4528"/>
    <cellStyle name="Millares 2 4 3 2 3 2 3 2" xfId="4529"/>
    <cellStyle name="Millares 2 4 3 2 3 2 3 2 2" xfId="4530"/>
    <cellStyle name="Millares 2 4 3 2 3 2 3 3" xfId="4531"/>
    <cellStyle name="Millares 2 4 3 2 3 2 4" xfId="4532"/>
    <cellStyle name="Millares 2 4 3 2 3 2 4 2" xfId="4533"/>
    <cellStyle name="Millares 2 4 3 2 3 2 5" xfId="4534"/>
    <cellStyle name="Millares 2 4 3 2 3 3" xfId="4535"/>
    <cellStyle name="Millares 2 4 3 2 3 3 2" xfId="4536"/>
    <cellStyle name="Millares 2 4 3 2 3 3 2 2" xfId="4537"/>
    <cellStyle name="Millares 2 4 3 2 3 3 2 2 2" xfId="4538"/>
    <cellStyle name="Millares 2 4 3 2 3 3 2 2 2 2" xfId="4539"/>
    <cellStyle name="Millares 2 4 3 2 3 3 2 2 3" xfId="4540"/>
    <cellStyle name="Millares 2 4 3 2 3 3 2 3" xfId="4541"/>
    <cellStyle name="Millares 2 4 3 2 3 3 2 3 2" xfId="4542"/>
    <cellStyle name="Millares 2 4 3 2 3 3 2 4" xfId="4543"/>
    <cellStyle name="Millares 2 4 3 2 3 3 3" xfId="4544"/>
    <cellStyle name="Millares 2 4 3 2 3 3 3 2" xfId="4545"/>
    <cellStyle name="Millares 2 4 3 2 3 3 3 2 2" xfId="4546"/>
    <cellStyle name="Millares 2 4 3 2 3 3 3 3" xfId="4547"/>
    <cellStyle name="Millares 2 4 3 2 3 3 4" xfId="4548"/>
    <cellStyle name="Millares 2 4 3 2 3 3 4 2" xfId="4549"/>
    <cellStyle name="Millares 2 4 3 2 3 3 5" xfId="4550"/>
    <cellStyle name="Millares 2 4 3 2 3 4" xfId="4551"/>
    <cellStyle name="Millares 2 4 3 2 3 4 2" xfId="4552"/>
    <cellStyle name="Millares 2 4 3 2 3 4 2 2" xfId="4553"/>
    <cellStyle name="Millares 2 4 3 2 3 4 2 2 2" xfId="4554"/>
    <cellStyle name="Millares 2 4 3 2 3 4 2 3" xfId="4555"/>
    <cellStyle name="Millares 2 4 3 2 3 4 3" xfId="4556"/>
    <cellStyle name="Millares 2 4 3 2 3 4 3 2" xfId="4557"/>
    <cellStyle name="Millares 2 4 3 2 3 4 4" xfId="4558"/>
    <cellStyle name="Millares 2 4 3 2 3 5" xfId="4559"/>
    <cellStyle name="Millares 2 4 3 2 3 5 2" xfId="4560"/>
    <cellStyle name="Millares 2 4 3 2 3 5 2 2" xfId="4561"/>
    <cellStyle name="Millares 2 4 3 2 3 5 3" xfId="4562"/>
    <cellStyle name="Millares 2 4 3 2 3 6" xfId="4563"/>
    <cellStyle name="Millares 2 4 3 2 3 6 2" xfId="4564"/>
    <cellStyle name="Millares 2 4 3 2 3 7" xfId="4565"/>
    <cellStyle name="Millares 2 4 3 2 4" xfId="4566"/>
    <cellStyle name="Millares 2 4 3 2 4 2" xfId="4567"/>
    <cellStyle name="Millares 2 4 3 2 4 2 2" xfId="4568"/>
    <cellStyle name="Millares 2 4 3 2 4 2 2 2" xfId="4569"/>
    <cellStyle name="Millares 2 4 3 2 4 2 2 2 2" xfId="4570"/>
    <cellStyle name="Millares 2 4 3 2 4 2 2 2 2 2" xfId="4571"/>
    <cellStyle name="Millares 2 4 3 2 4 2 2 2 3" xfId="4572"/>
    <cellStyle name="Millares 2 4 3 2 4 2 2 3" xfId="4573"/>
    <cellStyle name="Millares 2 4 3 2 4 2 2 3 2" xfId="4574"/>
    <cellStyle name="Millares 2 4 3 2 4 2 2 4" xfId="4575"/>
    <cellStyle name="Millares 2 4 3 2 4 2 3" xfId="4576"/>
    <cellStyle name="Millares 2 4 3 2 4 2 3 2" xfId="4577"/>
    <cellStyle name="Millares 2 4 3 2 4 2 3 2 2" xfId="4578"/>
    <cellStyle name="Millares 2 4 3 2 4 2 3 3" xfId="4579"/>
    <cellStyle name="Millares 2 4 3 2 4 2 4" xfId="4580"/>
    <cellStyle name="Millares 2 4 3 2 4 2 4 2" xfId="4581"/>
    <cellStyle name="Millares 2 4 3 2 4 2 5" xfId="4582"/>
    <cellStyle name="Millares 2 4 3 2 4 3" xfId="4583"/>
    <cellStyle name="Millares 2 4 3 2 4 3 2" xfId="4584"/>
    <cellStyle name="Millares 2 4 3 2 4 3 2 2" xfId="4585"/>
    <cellStyle name="Millares 2 4 3 2 4 3 2 2 2" xfId="4586"/>
    <cellStyle name="Millares 2 4 3 2 4 3 2 2 2 2" xfId="4587"/>
    <cellStyle name="Millares 2 4 3 2 4 3 2 2 3" xfId="4588"/>
    <cellStyle name="Millares 2 4 3 2 4 3 2 3" xfId="4589"/>
    <cellStyle name="Millares 2 4 3 2 4 3 2 3 2" xfId="4590"/>
    <cellStyle name="Millares 2 4 3 2 4 3 2 4" xfId="4591"/>
    <cellStyle name="Millares 2 4 3 2 4 3 3" xfId="4592"/>
    <cellStyle name="Millares 2 4 3 2 4 3 3 2" xfId="4593"/>
    <cellStyle name="Millares 2 4 3 2 4 3 3 2 2" xfId="4594"/>
    <cellStyle name="Millares 2 4 3 2 4 3 3 3" xfId="4595"/>
    <cellStyle name="Millares 2 4 3 2 4 3 4" xfId="4596"/>
    <cellStyle name="Millares 2 4 3 2 4 3 4 2" xfId="4597"/>
    <cellStyle name="Millares 2 4 3 2 4 3 5" xfId="4598"/>
    <cellStyle name="Millares 2 4 3 2 4 4" xfId="4599"/>
    <cellStyle name="Millares 2 4 3 2 4 4 2" xfId="4600"/>
    <cellStyle name="Millares 2 4 3 2 4 4 2 2" xfId="4601"/>
    <cellStyle name="Millares 2 4 3 2 4 4 2 2 2" xfId="4602"/>
    <cellStyle name="Millares 2 4 3 2 4 4 2 3" xfId="4603"/>
    <cellStyle name="Millares 2 4 3 2 4 4 3" xfId="4604"/>
    <cellStyle name="Millares 2 4 3 2 4 4 3 2" xfId="4605"/>
    <cellStyle name="Millares 2 4 3 2 4 4 4" xfId="4606"/>
    <cellStyle name="Millares 2 4 3 2 4 5" xfId="4607"/>
    <cellStyle name="Millares 2 4 3 2 4 5 2" xfId="4608"/>
    <cellStyle name="Millares 2 4 3 2 4 5 2 2" xfId="4609"/>
    <cellStyle name="Millares 2 4 3 2 4 5 3" xfId="4610"/>
    <cellStyle name="Millares 2 4 3 2 4 6" xfId="4611"/>
    <cellStyle name="Millares 2 4 3 2 4 6 2" xfId="4612"/>
    <cellStyle name="Millares 2 4 3 2 4 7" xfId="4613"/>
    <cellStyle name="Millares 2 4 3 2 5" xfId="4614"/>
    <cellStyle name="Millares 2 4 3 2 5 2" xfId="4615"/>
    <cellStyle name="Millares 2 4 3 2 5 2 2" xfId="4616"/>
    <cellStyle name="Millares 2 4 3 2 5 2 2 2" xfId="4617"/>
    <cellStyle name="Millares 2 4 3 2 5 2 2 2 2" xfId="4618"/>
    <cellStyle name="Millares 2 4 3 2 5 2 2 2 2 2" xfId="4619"/>
    <cellStyle name="Millares 2 4 3 2 5 2 2 2 3" xfId="4620"/>
    <cellStyle name="Millares 2 4 3 2 5 2 2 3" xfId="4621"/>
    <cellStyle name="Millares 2 4 3 2 5 2 2 3 2" xfId="4622"/>
    <cellStyle name="Millares 2 4 3 2 5 2 2 4" xfId="4623"/>
    <cellStyle name="Millares 2 4 3 2 5 2 3" xfId="4624"/>
    <cellStyle name="Millares 2 4 3 2 5 2 3 2" xfId="4625"/>
    <cellStyle name="Millares 2 4 3 2 5 2 3 2 2" xfId="4626"/>
    <cellStyle name="Millares 2 4 3 2 5 2 3 3" xfId="4627"/>
    <cellStyle name="Millares 2 4 3 2 5 2 4" xfId="4628"/>
    <cellStyle name="Millares 2 4 3 2 5 2 4 2" xfId="4629"/>
    <cellStyle name="Millares 2 4 3 2 5 2 5" xfId="4630"/>
    <cellStyle name="Millares 2 4 3 2 5 3" xfId="4631"/>
    <cellStyle name="Millares 2 4 3 2 5 3 2" xfId="4632"/>
    <cellStyle name="Millares 2 4 3 2 5 3 2 2" xfId="4633"/>
    <cellStyle name="Millares 2 4 3 2 5 3 2 2 2" xfId="4634"/>
    <cellStyle name="Millares 2 4 3 2 5 3 2 3" xfId="4635"/>
    <cellStyle name="Millares 2 4 3 2 5 3 3" xfId="4636"/>
    <cellStyle name="Millares 2 4 3 2 5 3 3 2" xfId="4637"/>
    <cellStyle name="Millares 2 4 3 2 5 3 4" xfId="4638"/>
    <cellStyle name="Millares 2 4 3 2 5 4" xfId="4639"/>
    <cellStyle name="Millares 2 4 3 2 5 4 2" xfId="4640"/>
    <cellStyle name="Millares 2 4 3 2 5 4 2 2" xfId="4641"/>
    <cellStyle name="Millares 2 4 3 2 5 4 3" xfId="4642"/>
    <cellStyle name="Millares 2 4 3 2 5 5" xfId="4643"/>
    <cellStyle name="Millares 2 4 3 2 5 5 2" xfId="4644"/>
    <cellStyle name="Millares 2 4 3 2 5 6" xfId="4645"/>
    <cellStyle name="Millares 2 4 3 2 6" xfId="4646"/>
    <cellStyle name="Millares 2 4 3 2 6 2" xfId="4647"/>
    <cellStyle name="Millares 2 4 3 2 6 2 2" xfId="4648"/>
    <cellStyle name="Millares 2 4 3 2 6 2 2 2" xfId="4649"/>
    <cellStyle name="Millares 2 4 3 2 6 2 2 2 2" xfId="4650"/>
    <cellStyle name="Millares 2 4 3 2 6 2 2 3" xfId="4651"/>
    <cellStyle name="Millares 2 4 3 2 6 2 3" xfId="4652"/>
    <cellStyle name="Millares 2 4 3 2 6 2 3 2" xfId="4653"/>
    <cellStyle name="Millares 2 4 3 2 6 2 4" xfId="4654"/>
    <cellStyle name="Millares 2 4 3 2 6 3" xfId="4655"/>
    <cellStyle name="Millares 2 4 3 2 6 3 2" xfId="4656"/>
    <cellStyle name="Millares 2 4 3 2 6 3 2 2" xfId="4657"/>
    <cellStyle name="Millares 2 4 3 2 6 3 3" xfId="4658"/>
    <cellStyle name="Millares 2 4 3 2 6 4" xfId="4659"/>
    <cellStyle name="Millares 2 4 3 2 6 4 2" xfId="4660"/>
    <cellStyle name="Millares 2 4 3 2 6 5" xfId="4661"/>
    <cellStyle name="Millares 2 4 3 2 7" xfId="4662"/>
    <cellStyle name="Millares 2 4 3 2 7 2" xfId="4663"/>
    <cellStyle name="Millares 2 4 3 2 7 2 2" xfId="4664"/>
    <cellStyle name="Millares 2 4 3 2 7 2 2 2" xfId="4665"/>
    <cellStyle name="Millares 2 4 3 2 7 2 2 2 2" xfId="4666"/>
    <cellStyle name="Millares 2 4 3 2 7 2 2 3" xfId="4667"/>
    <cellStyle name="Millares 2 4 3 2 7 2 3" xfId="4668"/>
    <cellStyle name="Millares 2 4 3 2 7 2 3 2" xfId="4669"/>
    <cellStyle name="Millares 2 4 3 2 7 2 4" xfId="4670"/>
    <cellStyle name="Millares 2 4 3 2 7 3" xfId="4671"/>
    <cellStyle name="Millares 2 4 3 2 7 3 2" xfId="4672"/>
    <cellStyle name="Millares 2 4 3 2 7 3 2 2" xfId="4673"/>
    <cellStyle name="Millares 2 4 3 2 7 3 3" xfId="4674"/>
    <cellStyle name="Millares 2 4 3 2 7 4" xfId="4675"/>
    <cellStyle name="Millares 2 4 3 2 7 4 2" xfId="4676"/>
    <cellStyle name="Millares 2 4 3 2 7 5" xfId="4677"/>
    <cellStyle name="Millares 2 4 3 2 8" xfId="4678"/>
    <cellStyle name="Millares 2 4 3 2 8 2" xfId="4679"/>
    <cellStyle name="Millares 2 4 3 2 8 2 2" xfId="4680"/>
    <cellStyle name="Millares 2 4 3 2 8 2 2 2" xfId="4681"/>
    <cellStyle name="Millares 2 4 3 2 8 2 3" xfId="4682"/>
    <cellStyle name="Millares 2 4 3 2 8 3" xfId="4683"/>
    <cellStyle name="Millares 2 4 3 2 8 3 2" xfId="4684"/>
    <cellStyle name="Millares 2 4 3 2 8 4" xfId="4685"/>
    <cellStyle name="Millares 2 4 3 2 9" xfId="4686"/>
    <cellStyle name="Millares 2 4 3 2 9 2" xfId="4687"/>
    <cellStyle name="Millares 2 4 3 2 9 2 2" xfId="4688"/>
    <cellStyle name="Millares 2 4 3 2 9 3" xfId="4689"/>
    <cellStyle name="Millares 2 4 3 3" xfId="4690"/>
    <cellStyle name="Millares 2 4 3 3 10" xfId="4691"/>
    <cellStyle name="Millares 2 4 3 3 10 2" xfId="4692"/>
    <cellStyle name="Millares 2 4 3 3 11" xfId="4693"/>
    <cellStyle name="Millares 2 4 3 3 2" xfId="4694"/>
    <cellStyle name="Millares 2 4 3 3 2 2" xfId="4695"/>
    <cellStyle name="Millares 2 4 3 3 2 2 2" xfId="4696"/>
    <cellStyle name="Millares 2 4 3 3 2 2 2 2" xfId="4697"/>
    <cellStyle name="Millares 2 4 3 3 2 2 2 2 2" xfId="4698"/>
    <cellStyle name="Millares 2 4 3 3 2 2 2 2 2 2" xfId="4699"/>
    <cellStyle name="Millares 2 4 3 3 2 2 2 2 3" xfId="4700"/>
    <cellStyle name="Millares 2 4 3 3 2 2 2 3" xfId="4701"/>
    <cellStyle name="Millares 2 4 3 3 2 2 2 3 2" xfId="4702"/>
    <cellStyle name="Millares 2 4 3 3 2 2 2 4" xfId="4703"/>
    <cellStyle name="Millares 2 4 3 3 2 2 3" xfId="4704"/>
    <cellStyle name="Millares 2 4 3 3 2 2 3 2" xfId="4705"/>
    <cellStyle name="Millares 2 4 3 3 2 2 3 2 2" xfId="4706"/>
    <cellStyle name="Millares 2 4 3 3 2 2 3 3" xfId="4707"/>
    <cellStyle name="Millares 2 4 3 3 2 2 4" xfId="4708"/>
    <cellStyle name="Millares 2 4 3 3 2 2 4 2" xfId="4709"/>
    <cellStyle name="Millares 2 4 3 3 2 2 5" xfId="4710"/>
    <cellStyle name="Millares 2 4 3 3 2 3" xfId="4711"/>
    <cellStyle name="Millares 2 4 3 3 2 3 2" xfId="4712"/>
    <cellStyle name="Millares 2 4 3 3 2 3 2 2" xfId="4713"/>
    <cellStyle name="Millares 2 4 3 3 2 3 2 2 2" xfId="4714"/>
    <cellStyle name="Millares 2 4 3 3 2 3 2 2 2 2" xfId="4715"/>
    <cellStyle name="Millares 2 4 3 3 2 3 2 2 3" xfId="4716"/>
    <cellStyle name="Millares 2 4 3 3 2 3 2 3" xfId="4717"/>
    <cellStyle name="Millares 2 4 3 3 2 3 2 3 2" xfId="4718"/>
    <cellStyle name="Millares 2 4 3 3 2 3 2 4" xfId="4719"/>
    <cellStyle name="Millares 2 4 3 3 2 3 3" xfId="4720"/>
    <cellStyle name="Millares 2 4 3 3 2 3 3 2" xfId="4721"/>
    <cellStyle name="Millares 2 4 3 3 2 3 3 2 2" xfId="4722"/>
    <cellStyle name="Millares 2 4 3 3 2 3 3 3" xfId="4723"/>
    <cellStyle name="Millares 2 4 3 3 2 3 4" xfId="4724"/>
    <cellStyle name="Millares 2 4 3 3 2 3 4 2" xfId="4725"/>
    <cellStyle name="Millares 2 4 3 3 2 3 5" xfId="4726"/>
    <cellStyle name="Millares 2 4 3 3 2 4" xfId="4727"/>
    <cellStyle name="Millares 2 4 3 3 2 4 2" xfId="4728"/>
    <cellStyle name="Millares 2 4 3 3 2 4 2 2" xfId="4729"/>
    <cellStyle name="Millares 2 4 3 3 2 4 2 2 2" xfId="4730"/>
    <cellStyle name="Millares 2 4 3 3 2 4 2 3" xfId="4731"/>
    <cellStyle name="Millares 2 4 3 3 2 4 3" xfId="4732"/>
    <cellStyle name="Millares 2 4 3 3 2 4 3 2" xfId="4733"/>
    <cellStyle name="Millares 2 4 3 3 2 4 4" xfId="4734"/>
    <cellStyle name="Millares 2 4 3 3 2 5" xfId="4735"/>
    <cellStyle name="Millares 2 4 3 3 2 5 2" xfId="4736"/>
    <cellStyle name="Millares 2 4 3 3 2 5 2 2" xfId="4737"/>
    <cellStyle name="Millares 2 4 3 3 2 5 3" xfId="4738"/>
    <cellStyle name="Millares 2 4 3 3 2 6" xfId="4739"/>
    <cellStyle name="Millares 2 4 3 3 2 6 2" xfId="4740"/>
    <cellStyle name="Millares 2 4 3 3 2 7" xfId="4741"/>
    <cellStyle name="Millares 2 4 3 3 3" xfId="4742"/>
    <cellStyle name="Millares 2 4 3 3 3 2" xfId="4743"/>
    <cellStyle name="Millares 2 4 3 3 3 2 2" xfId="4744"/>
    <cellStyle name="Millares 2 4 3 3 3 2 2 2" xfId="4745"/>
    <cellStyle name="Millares 2 4 3 3 3 2 2 2 2" xfId="4746"/>
    <cellStyle name="Millares 2 4 3 3 3 2 2 2 2 2" xfId="4747"/>
    <cellStyle name="Millares 2 4 3 3 3 2 2 2 3" xfId="4748"/>
    <cellStyle name="Millares 2 4 3 3 3 2 2 3" xfId="4749"/>
    <cellStyle name="Millares 2 4 3 3 3 2 2 3 2" xfId="4750"/>
    <cellStyle name="Millares 2 4 3 3 3 2 2 4" xfId="4751"/>
    <cellStyle name="Millares 2 4 3 3 3 2 3" xfId="4752"/>
    <cellStyle name="Millares 2 4 3 3 3 2 3 2" xfId="4753"/>
    <cellStyle name="Millares 2 4 3 3 3 2 3 2 2" xfId="4754"/>
    <cellStyle name="Millares 2 4 3 3 3 2 3 3" xfId="4755"/>
    <cellStyle name="Millares 2 4 3 3 3 2 4" xfId="4756"/>
    <cellStyle name="Millares 2 4 3 3 3 2 4 2" xfId="4757"/>
    <cellStyle name="Millares 2 4 3 3 3 2 5" xfId="4758"/>
    <cellStyle name="Millares 2 4 3 3 3 3" xfId="4759"/>
    <cellStyle name="Millares 2 4 3 3 3 3 2" xfId="4760"/>
    <cellStyle name="Millares 2 4 3 3 3 3 2 2" xfId="4761"/>
    <cellStyle name="Millares 2 4 3 3 3 3 2 2 2" xfId="4762"/>
    <cellStyle name="Millares 2 4 3 3 3 3 2 2 2 2" xfId="4763"/>
    <cellStyle name="Millares 2 4 3 3 3 3 2 2 3" xfId="4764"/>
    <cellStyle name="Millares 2 4 3 3 3 3 2 3" xfId="4765"/>
    <cellStyle name="Millares 2 4 3 3 3 3 2 3 2" xfId="4766"/>
    <cellStyle name="Millares 2 4 3 3 3 3 2 4" xfId="4767"/>
    <cellStyle name="Millares 2 4 3 3 3 3 3" xfId="4768"/>
    <cellStyle name="Millares 2 4 3 3 3 3 3 2" xfId="4769"/>
    <cellStyle name="Millares 2 4 3 3 3 3 3 2 2" xfId="4770"/>
    <cellStyle name="Millares 2 4 3 3 3 3 3 3" xfId="4771"/>
    <cellStyle name="Millares 2 4 3 3 3 3 4" xfId="4772"/>
    <cellStyle name="Millares 2 4 3 3 3 3 4 2" xfId="4773"/>
    <cellStyle name="Millares 2 4 3 3 3 3 5" xfId="4774"/>
    <cellStyle name="Millares 2 4 3 3 3 4" xfId="4775"/>
    <cellStyle name="Millares 2 4 3 3 3 4 2" xfId="4776"/>
    <cellStyle name="Millares 2 4 3 3 3 4 2 2" xfId="4777"/>
    <cellStyle name="Millares 2 4 3 3 3 4 2 2 2" xfId="4778"/>
    <cellStyle name="Millares 2 4 3 3 3 4 2 3" xfId="4779"/>
    <cellStyle name="Millares 2 4 3 3 3 4 3" xfId="4780"/>
    <cellStyle name="Millares 2 4 3 3 3 4 3 2" xfId="4781"/>
    <cellStyle name="Millares 2 4 3 3 3 4 4" xfId="4782"/>
    <cellStyle name="Millares 2 4 3 3 3 5" xfId="4783"/>
    <cellStyle name="Millares 2 4 3 3 3 5 2" xfId="4784"/>
    <cellStyle name="Millares 2 4 3 3 3 5 2 2" xfId="4785"/>
    <cellStyle name="Millares 2 4 3 3 3 5 3" xfId="4786"/>
    <cellStyle name="Millares 2 4 3 3 3 6" xfId="4787"/>
    <cellStyle name="Millares 2 4 3 3 3 6 2" xfId="4788"/>
    <cellStyle name="Millares 2 4 3 3 3 7" xfId="4789"/>
    <cellStyle name="Millares 2 4 3 3 4" xfId="4790"/>
    <cellStyle name="Millares 2 4 3 3 4 2" xfId="4791"/>
    <cellStyle name="Millares 2 4 3 3 4 2 2" xfId="4792"/>
    <cellStyle name="Millares 2 4 3 3 4 2 2 2" xfId="4793"/>
    <cellStyle name="Millares 2 4 3 3 4 2 2 2 2" xfId="4794"/>
    <cellStyle name="Millares 2 4 3 3 4 2 2 2 2 2" xfId="4795"/>
    <cellStyle name="Millares 2 4 3 3 4 2 2 2 3" xfId="4796"/>
    <cellStyle name="Millares 2 4 3 3 4 2 2 3" xfId="4797"/>
    <cellStyle name="Millares 2 4 3 3 4 2 2 3 2" xfId="4798"/>
    <cellStyle name="Millares 2 4 3 3 4 2 2 4" xfId="4799"/>
    <cellStyle name="Millares 2 4 3 3 4 2 3" xfId="4800"/>
    <cellStyle name="Millares 2 4 3 3 4 2 3 2" xfId="4801"/>
    <cellStyle name="Millares 2 4 3 3 4 2 3 2 2" xfId="4802"/>
    <cellStyle name="Millares 2 4 3 3 4 2 3 3" xfId="4803"/>
    <cellStyle name="Millares 2 4 3 3 4 2 4" xfId="4804"/>
    <cellStyle name="Millares 2 4 3 3 4 2 4 2" xfId="4805"/>
    <cellStyle name="Millares 2 4 3 3 4 2 5" xfId="4806"/>
    <cellStyle name="Millares 2 4 3 3 4 3" xfId="4807"/>
    <cellStyle name="Millares 2 4 3 3 4 3 2" xfId="4808"/>
    <cellStyle name="Millares 2 4 3 3 4 3 2 2" xfId="4809"/>
    <cellStyle name="Millares 2 4 3 3 4 3 2 2 2" xfId="4810"/>
    <cellStyle name="Millares 2 4 3 3 4 3 2 2 2 2" xfId="4811"/>
    <cellStyle name="Millares 2 4 3 3 4 3 2 2 3" xfId="4812"/>
    <cellStyle name="Millares 2 4 3 3 4 3 2 3" xfId="4813"/>
    <cellStyle name="Millares 2 4 3 3 4 3 2 3 2" xfId="4814"/>
    <cellStyle name="Millares 2 4 3 3 4 3 2 4" xfId="4815"/>
    <cellStyle name="Millares 2 4 3 3 4 3 3" xfId="4816"/>
    <cellStyle name="Millares 2 4 3 3 4 3 3 2" xfId="4817"/>
    <cellStyle name="Millares 2 4 3 3 4 3 3 2 2" xfId="4818"/>
    <cellStyle name="Millares 2 4 3 3 4 3 3 3" xfId="4819"/>
    <cellStyle name="Millares 2 4 3 3 4 3 4" xfId="4820"/>
    <cellStyle name="Millares 2 4 3 3 4 3 4 2" xfId="4821"/>
    <cellStyle name="Millares 2 4 3 3 4 3 5" xfId="4822"/>
    <cellStyle name="Millares 2 4 3 3 4 4" xfId="4823"/>
    <cellStyle name="Millares 2 4 3 3 4 4 2" xfId="4824"/>
    <cellStyle name="Millares 2 4 3 3 4 4 2 2" xfId="4825"/>
    <cellStyle name="Millares 2 4 3 3 4 4 2 2 2" xfId="4826"/>
    <cellStyle name="Millares 2 4 3 3 4 4 2 3" xfId="4827"/>
    <cellStyle name="Millares 2 4 3 3 4 4 3" xfId="4828"/>
    <cellStyle name="Millares 2 4 3 3 4 4 3 2" xfId="4829"/>
    <cellStyle name="Millares 2 4 3 3 4 4 4" xfId="4830"/>
    <cellStyle name="Millares 2 4 3 3 4 5" xfId="4831"/>
    <cellStyle name="Millares 2 4 3 3 4 5 2" xfId="4832"/>
    <cellStyle name="Millares 2 4 3 3 4 5 2 2" xfId="4833"/>
    <cellStyle name="Millares 2 4 3 3 4 5 3" xfId="4834"/>
    <cellStyle name="Millares 2 4 3 3 4 6" xfId="4835"/>
    <cellStyle name="Millares 2 4 3 3 4 6 2" xfId="4836"/>
    <cellStyle name="Millares 2 4 3 3 4 7" xfId="4837"/>
    <cellStyle name="Millares 2 4 3 3 5" xfId="4838"/>
    <cellStyle name="Millares 2 4 3 3 5 2" xfId="4839"/>
    <cellStyle name="Millares 2 4 3 3 5 2 2" xfId="4840"/>
    <cellStyle name="Millares 2 4 3 3 5 2 2 2" xfId="4841"/>
    <cellStyle name="Millares 2 4 3 3 5 2 2 2 2" xfId="4842"/>
    <cellStyle name="Millares 2 4 3 3 5 2 2 2 2 2" xfId="4843"/>
    <cellStyle name="Millares 2 4 3 3 5 2 2 2 3" xfId="4844"/>
    <cellStyle name="Millares 2 4 3 3 5 2 2 3" xfId="4845"/>
    <cellStyle name="Millares 2 4 3 3 5 2 2 3 2" xfId="4846"/>
    <cellStyle name="Millares 2 4 3 3 5 2 2 4" xfId="4847"/>
    <cellStyle name="Millares 2 4 3 3 5 2 3" xfId="4848"/>
    <cellStyle name="Millares 2 4 3 3 5 2 3 2" xfId="4849"/>
    <cellStyle name="Millares 2 4 3 3 5 2 3 2 2" xfId="4850"/>
    <cellStyle name="Millares 2 4 3 3 5 2 3 3" xfId="4851"/>
    <cellStyle name="Millares 2 4 3 3 5 2 4" xfId="4852"/>
    <cellStyle name="Millares 2 4 3 3 5 2 4 2" xfId="4853"/>
    <cellStyle name="Millares 2 4 3 3 5 2 5" xfId="4854"/>
    <cellStyle name="Millares 2 4 3 3 5 3" xfId="4855"/>
    <cellStyle name="Millares 2 4 3 3 5 3 2" xfId="4856"/>
    <cellStyle name="Millares 2 4 3 3 5 3 2 2" xfId="4857"/>
    <cellStyle name="Millares 2 4 3 3 5 3 2 2 2" xfId="4858"/>
    <cellStyle name="Millares 2 4 3 3 5 3 2 3" xfId="4859"/>
    <cellStyle name="Millares 2 4 3 3 5 3 3" xfId="4860"/>
    <cellStyle name="Millares 2 4 3 3 5 3 3 2" xfId="4861"/>
    <cellStyle name="Millares 2 4 3 3 5 3 4" xfId="4862"/>
    <cellStyle name="Millares 2 4 3 3 5 4" xfId="4863"/>
    <cellStyle name="Millares 2 4 3 3 5 4 2" xfId="4864"/>
    <cellStyle name="Millares 2 4 3 3 5 4 2 2" xfId="4865"/>
    <cellStyle name="Millares 2 4 3 3 5 4 3" xfId="4866"/>
    <cellStyle name="Millares 2 4 3 3 5 5" xfId="4867"/>
    <cellStyle name="Millares 2 4 3 3 5 5 2" xfId="4868"/>
    <cellStyle name="Millares 2 4 3 3 5 6" xfId="4869"/>
    <cellStyle name="Millares 2 4 3 3 6" xfId="4870"/>
    <cellStyle name="Millares 2 4 3 3 6 2" xfId="4871"/>
    <cellStyle name="Millares 2 4 3 3 6 2 2" xfId="4872"/>
    <cellStyle name="Millares 2 4 3 3 6 2 2 2" xfId="4873"/>
    <cellStyle name="Millares 2 4 3 3 6 2 2 2 2" xfId="4874"/>
    <cellStyle name="Millares 2 4 3 3 6 2 2 3" xfId="4875"/>
    <cellStyle name="Millares 2 4 3 3 6 2 3" xfId="4876"/>
    <cellStyle name="Millares 2 4 3 3 6 2 3 2" xfId="4877"/>
    <cellStyle name="Millares 2 4 3 3 6 2 4" xfId="4878"/>
    <cellStyle name="Millares 2 4 3 3 6 3" xfId="4879"/>
    <cellStyle name="Millares 2 4 3 3 6 3 2" xfId="4880"/>
    <cellStyle name="Millares 2 4 3 3 6 3 2 2" xfId="4881"/>
    <cellStyle name="Millares 2 4 3 3 6 3 3" xfId="4882"/>
    <cellStyle name="Millares 2 4 3 3 6 4" xfId="4883"/>
    <cellStyle name="Millares 2 4 3 3 6 4 2" xfId="4884"/>
    <cellStyle name="Millares 2 4 3 3 6 5" xfId="4885"/>
    <cellStyle name="Millares 2 4 3 3 7" xfId="4886"/>
    <cellStyle name="Millares 2 4 3 3 7 2" xfId="4887"/>
    <cellStyle name="Millares 2 4 3 3 7 2 2" xfId="4888"/>
    <cellStyle name="Millares 2 4 3 3 7 2 2 2" xfId="4889"/>
    <cellStyle name="Millares 2 4 3 3 7 2 2 2 2" xfId="4890"/>
    <cellStyle name="Millares 2 4 3 3 7 2 2 3" xfId="4891"/>
    <cellStyle name="Millares 2 4 3 3 7 2 3" xfId="4892"/>
    <cellStyle name="Millares 2 4 3 3 7 2 3 2" xfId="4893"/>
    <cellStyle name="Millares 2 4 3 3 7 2 4" xfId="4894"/>
    <cellStyle name="Millares 2 4 3 3 7 3" xfId="4895"/>
    <cellStyle name="Millares 2 4 3 3 7 3 2" xfId="4896"/>
    <cellStyle name="Millares 2 4 3 3 7 3 2 2" xfId="4897"/>
    <cellStyle name="Millares 2 4 3 3 7 3 3" xfId="4898"/>
    <cellStyle name="Millares 2 4 3 3 7 4" xfId="4899"/>
    <cellStyle name="Millares 2 4 3 3 7 4 2" xfId="4900"/>
    <cellStyle name="Millares 2 4 3 3 7 5" xfId="4901"/>
    <cellStyle name="Millares 2 4 3 3 8" xfId="4902"/>
    <cellStyle name="Millares 2 4 3 3 8 2" xfId="4903"/>
    <cellStyle name="Millares 2 4 3 3 8 2 2" xfId="4904"/>
    <cellStyle name="Millares 2 4 3 3 8 2 2 2" xfId="4905"/>
    <cellStyle name="Millares 2 4 3 3 8 2 3" xfId="4906"/>
    <cellStyle name="Millares 2 4 3 3 8 3" xfId="4907"/>
    <cellStyle name="Millares 2 4 3 3 8 3 2" xfId="4908"/>
    <cellStyle name="Millares 2 4 3 3 8 4" xfId="4909"/>
    <cellStyle name="Millares 2 4 3 3 9" xfId="4910"/>
    <cellStyle name="Millares 2 4 3 3 9 2" xfId="4911"/>
    <cellStyle name="Millares 2 4 3 3 9 2 2" xfId="4912"/>
    <cellStyle name="Millares 2 4 3 3 9 3" xfId="4913"/>
    <cellStyle name="Millares 2 4 3 4" xfId="4914"/>
    <cellStyle name="Millares 2 4 3 4 2" xfId="4915"/>
    <cellStyle name="Millares 2 4 3 4 2 2" xfId="4916"/>
    <cellStyle name="Millares 2 4 3 4 2 2 2" xfId="4917"/>
    <cellStyle name="Millares 2 4 3 4 2 2 2 2" xfId="4918"/>
    <cellStyle name="Millares 2 4 3 4 2 2 2 2 2" xfId="4919"/>
    <cellStyle name="Millares 2 4 3 4 2 2 2 3" xfId="4920"/>
    <cellStyle name="Millares 2 4 3 4 2 2 3" xfId="4921"/>
    <cellStyle name="Millares 2 4 3 4 2 2 3 2" xfId="4922"/>
    <cellStyle name="Millares 2 4 3 4 2 2 4" xfId="4923"/>
    <cellStyle name="Millares 2 4 3 4 2 3" xfId="4924"/>
    <cellStyle name="Millares 2 4 3 4 2 3 2" xfId="4925"/>
    <cellStyle name="Millares 2 4 3 4 2 3 2 2" xfId="4926"/>
    <cellStyle name="Millares 2 4 3 4 2 3 3" xfId="4927"/>
    <cellStyle name="Millares 2 4 3 4 2 4" xfId="4928"/>
    <cellStyle name="Millares 2 4 3 4 2 4 2" xfId="4929"/>
    <cellStyle name="Millares 2 4 3 4 2 5" xfId="4930"/>
    <cellStyle name="Millares 2 4 3 4 3" xfId="4931"/>
    <cellStyle name="Millares 2 4 3 4 3 2" xfId="4932"/>
    <cellStyle name="Millares 2 4 3 4 3 2 2" xfId="4933"/>
    <cellStyle name="Millares 2 4 3 4 3 2 2 2" xfId="4934"/>
    <cellStyle name="Millares 2 4 3 4 3 2 2 2 2" xfId="4935"/>
    <cellStyle name="Millares 2 4 3 4 3 2 2 3" xfId="4936"/>
    <cellStyle name="Millares 2 4 3 4 3 2 3" xfId="4937"/>
    <cellStyle name="Millares 2 4 3 4 3 2 3 2" xfId="4938"/>
    <cellStyle name="Millares 2 4 3 4 3 2 4" xfId="4939"/>
    <cellStyle name="Millares 2 4 3 4 3 3" xfId="4940"/>
    <cellStyle name="Millares 2 4 3 4 3 3 2" xfId="4941"/>
    <cellStyle name="Millares 2 4 3 4 3 3 2 2" xfId="4942"/>
    <cellStyle name="Millares 2 4 3 4 3 3 3" xfId="4943"/>
    <cellStyle name="Millares 2 4 3 4 3 4" xfId="4944"/>
    <cellStyle name="Millares 2 4 3 4 3 4 2" xfId="4945"/>
    <cellStyle name="Millares 2 4 3 4 3 5" xfId="4946"/>
    <cellStyle name="Millares 2 4 3 4 4" xfId="4947"/>
    <cellStyle name="Millares 2 4 3 4 4 2" xfId="4948"/>
    <cellStyle name="Millares 2 4 3 4 4 2 2" xfId="4949"/>
    <cellStyle name="Millares 2 4 3 4 4 2 2 2" xfId="4950"/>
    <cellStyle name="Millares 2 4 3 4 4 2 3" xfId="4951"/>
    <cellStyle name="Millares 2 4 3 4 4 3" xfId="4952"/>
    <cellStyle name="Millares 2 4 3 4 4 3 2" xfId="4953"/>
    <cellStyle name="Millares 2 4 3 4 4 4" xfId="4954"/>
    <cellStyle name="Millares 2 4 3 4 5" xfId="4955"/>
    <cellStyle name="Millares 2 4 3 4 5 2" xfId="4956"/>
    <cellStyle name="Millares 2 4 3 4 5 2 2" xfId="4957"/>
    <cellStyle name="Millares 2 4 3 4 5 3" xfId="4958"/>
    <cellStyle name="Millares 2 4 3 4 6" xfId="4959"/>
    <cellStyle name="Millares 2 4 3 4 6 2" xfId="4960"/>
    <cellStyle name="Millares 2 4 3 4 7" xfId="4961"/>
    <cellStyle name="Millares 2 4 3 5" xfId="4962"/>
    <cellStyle name="Millares 2 4 3 5 2" xfId="4963"/>
    <cellStyle name="Millares 2 4 3 5 2 2" xfId="4964"/>
    <cellStyle name="Millares 2 4 3 5 2 2 2" xfId="4965"/>
    <cellStyle name="Millares 2 4 3 5 2 2 2 2" xfId="4966"/>
    <cellStyle name="Millares 2 4 3 5 2 2 2 2 2" xfId="4967"/>
    <cellStyle name="Millares 2 4 3 5 2 2 2 3" xfId="4968"/>
    <cellStyle name="Millares 2 4 3 5 2 2 3" xfId="4969"/>
    <cellStyle name="Millares 2 4 3 5 2 2 3 2" xfId="4970"/>
    <cellStyle name="Millares 2 4 3 5 2 2 4" xfId="4971"/>
    <cellStyle name="Millares 2 4 3 5 2 3" xfId="4972"/>
    <cellStyle name="Millares 2 4 3 5 2 3 2" xfId="4973"/>
    <cellStyle name="Millares 2 4 3 5 2 3 2 2" xfId="4974"/>
    <cellStyle name="Millares 2 4 3 5 2 3 3" xfId="4975"/>
    <cellStyle name="Millares 2 4 3 5 2 4" xfId="4976"/>
    <cellStyle name="Millares 2 4 3 5 2 4 2" xfId="4977"/>
    <cellStyle name="Millares 2 4 3 5 2 5" xfId="4978"/>
    <cellStyle name="Millares 2 4 3 5 3" xfId="4979"/>
    <cellStyle name="Millares 2 4 3 5 3 2" xfId="4980"/>
    <cellStyle name="Millares 2 4 3 5 3 2 2" xfId="4981"/>
    <cellStyle name="Millares 2 4 3 5 3 2 2 2" xfId="4982"/>
    <cellStyle name="Millares 2 4 3 5 3 2 2 2 2" xfId="4983"/>
    <cellStyle name="Millares 2 4 3 5 3 2 2 3" xfId="4984"/>
    <cellStyle name="Millares 2 4 3 5 3 2 3" xfId="4985"/>
    <cellStyle name="Millares 2 4 3 5 3 2 3 2" xfId="4986"/>
    <cellStyle name="Millares 2 4 3 5 3 2 4" xfId="4987"/>
    <cellStyle name="Millares 2 4 3 5 3 3" xfId="4988"/>
    <cellStyle name="Millares 2 4 3 5 3 3 2" xfId="4989"/>
    <cellStyle name="Millares 2 4 3 5 3 3 2 2" xfId="4990"/>
    <cellStyle name="Millares 2 4 3 5 3 3 3" xfId="4991"/>
    <cellStyle name="Millares 2 4 3 5 3 4" xfId="4992"/>
    <cellStyle name="Millares 2 4 3 5 3 4 2" xfId="4993"/>
    <cellStyle name="Millares 2 4 3 5 3 5" xfId="4994"/>
    <cellStyle name="Millares 2 4 3 5 4" xfId="4995"/>
    <cellStyle name="Millares 2 4 3 5 4 2" xfId="4996"/>
    <cellStyle name="Millares 2 4 3 5 4 2 2" xfId="4997"/>
    <cellStyle name="Millares 2 4 3 5 4 2 2 2" xfId="4998"/>
    <cellStyle name="Millares 2 4 3 5 4 2 3" xfId="4999"/>
    <cellStyle name="Millares 2 4 3 5 4 3" xfId="5000"/>
    <cellStyle name="Millares 2 4 3 5 4 3 2" xfId="5001"/>
    <cellStyle name="Millares 2 4 3 5 4 4" xfId="5002"/>
    <cellStyle name="Millares 2 4 3 5 5" xfId="5003"/>
    <cellStyle name="Millares 2 4 3 5 5 2" xfId="5004"/>
    <cellStyle name="Millares 2 4 3 5 5 2 2" xfId="5005"/>
    <cellStyle name="Millares 2 4 3 5 5 3" xfId="5006"/>
    <cellStyle name="Millares 2 4 3 5 6" xfId="5007"/>
    <cellStyle name="Millares 2 4 3 5 6 2" xfId="5008"/>
    <cellStyle name="Millares 2 4 3 5 7" xfId="5009"/>
    <cellStyle name="Millares 2 4 3 6" xfId="5010"/>
    <cellStyle name="Millares 2 4 3 6 2" xfId="5011"/>
    <cellStyle name="Millares 2 4 3 6 2 2" xfId="5012"/>
    <cellStyle name="Millares 2 4 3 6 2 2 2" xfId="5013"/>
    <cellStyle name="Millares 2 4 3 6 2 2 2 2" xfId="5014"/>
    <cellStyle name="Millares 2 4 3 6 2 2 2 2 2" xfId="5015"/>
    <cellStyle name="Millares 2 4 3 6 2 2 2 3" xfId="5016"/>
    <cellStyle name="Millares 2 4 3 6 2 2 3" xfId="5017"/>
    <cellStyle name="Millares 2 4 3 6 2 2 3 2" xfId="5018"/>
    <cellStyle name="Millares 2 4 3 6 2 2 4" xfId="5019"/>
    <cellStyle name="Millares 2 4 3 6 2 3" xfId="5020"/>
    <cellStyle name="Millares 2 4 3 6 2 3 2" xfId="5021"/>
    <cellStyle name="Millares 2 4 3 6 2 3 2 2" xfId="5022"/>
    <cellStyle name="Millares 2 4 3 6 2 3 3" xfId="5023"/>
    <cellStyle name="Millares 2 4 3 6 2 4" xfId="5024"/>
    <cellStyle name="Millares 2 4 3 6 2 4 2" xfId="5025"/>
    <cellStyle name="Millares 2 4 3 6 2 5" xfId="5026"/>
    <cellStyle name="Millares 2 4 3 6 3" xfId="5027"/>
    <cellStyle name="Millares 2 4 3 6 3 2" xfId="5028"/>
    <cellStyle name="Millares 2 4 3 6 3 2 2" xfId="5029"/>
    <cellStyle name="Millares 2 4 3 6 3 2 2 2" xfId="5030"/>
    <cellStyle name="Millares 2 4 3 6 3 2 2 2 2" xfId="5031"/>
    <cellStyle name="Millares 2 4 3 6 3 2 2 3" xfId="5032"/>
    <cellStyle name="Millares 2 4 3 6 3 2 3" xfId="5033"/>
    <cellStyle name="Millares 2 4 3 6 3 2 3 2" xfId="5034"/>
    <cellStyle name="Millares 2 4 3 6 3 2 4" xfId="5035"/>
    <cellStyle name="Millares 2 4 3 6 3 3" xfId="5036"/>
    <cellStyle name="Millares 2 4 3 6 3 3 2" xfId="5037"/>
    <cellStyle name="Millares 2 4 3 6 3 3 2 2" xfId="5038"/>
    <cellStyle name="Millares 2 4 3 6 3 3 3" xfId="5039"/>
    <cellStyle name="Millares 2 4 3 6 3 4" xfId="5040"/>
    <cellStyle name="Millares 2 4 3 6 3 4 2" xfId="5041"/>
    <cellStyle name="Millares 2 4 3 6 3 5" xfId="5042"/>
    <cellStyle name="Millares 2 4 3 6 4" xfId="5043"/>
    <cellStyle name="Millares 2 4 3 6 4 2" xfId="5044"/>
    <cellStyle name="Millares 2 4 3 6 4 2 2" xfId="5045"/>
    <cellStyle name="Millares 2 4 3 6 4 2 2 2" xfId="5046"/>
    <cellStyle name="Millares 2 4 3 6 4 2 3" xfId="5047"/>
    <cellStyle name="Millares 2 4 3 6 4 3" xfId="5048"/>
    <cellStyle name="Millares 2 4 3 6 4 3 2" xfId="5049"/>
    <cellStyle name="Millares 2 4 3 6 4 4" xfId="5050"/>
    <cellStyle name="Millares 2 4 3 6 5" xfId="5051"/>
    <cellStyle name="Millares 2 4 3 6 5 2" xfId="5052"/>
    <cellStyle name="Millares 2 4 3 6 5 2 2" xfId="5053"/>
    <cellStyle name="Millares 2 4 3 6 5 3" xfId="5054"/>
    <cellStyle name="Millares 2 4 3 6 6" xfId="5055"/>
    <cellStyle name="Millares 2 4 3 6 6 2" xfId="5056"/>
    <cellStyle name="Millares 2 4 3 6 7" xfId="5057"/>
    <cellStyle name="Millares 2 4 3 7" xfId="5058"/>
    <cellStyle name="Millares 2 4 3 7 2" xfId="5059"/>
    <cellStyle name="Millares 2 4 3 7 2 2" xfId="5060"/>
    <cellStyle name="Millares 2 4 3 7 2 2 2" xfId="5061"/>
    <cellStyle name="Millares 2 4 3 7 2 2 2 2" xfId="5062"/>
    <cellStyle name="Millares 2 4 3 7 2 2 2 2 2" xfId="5063"/>
    <cellStyle name="Millares 2 4 3 7 2 2 2 3" xfId="5064"/>
    <cellStyle name="Millares 2 4 3 7 2 2 3" xfId="5065"/>
    <cellStyle name="Millares 2 4 3 7 2 2 3 2" xfId="5066"/>
    <cellStyle name="Millares 2 4 3 7 2 2 4" xfId="5067"/>
    <cellStyle name="Millares 2 4 3 7 2 3" xfId="5068"/>
    <cellStyle name="Millares 2 4 3 7 2 3 2" xfId="5069"/>
    <cellStyle name="Millares 2 4 3 7 2 3 2 2" xfId="5070"/>
    <cellStyle name="Millares 2 4 3 7 2 3 3" xfId="5071"/>
    <cellStyle name="Millares 2 4 3 7 2 4" xfId="5072"/>
    <cellStyle name="Millares 2 4 3 7 2 4 2" xfId="5073"/>
    <cellStyle name="Millares 2 4 3 7 2 5" xfId="5074"/>
    <cellStyle name="Millares 2 4 3 7 3" xfId="5075"/>
    <cellStyle name="Millares 2 4 3 7 3 2" xfId="5076"/>
    <cellStyle name="Millares 2 4 3 7 3 2 2" xfId="5077"/>
    <cellStyle name="Millares 2 4 3 7 3 2 2 2" xfId="5078"/>
    <cellStyle name="Millares 2 4 3 7 3 2 3" xfId="5079"/>
    <cellStyle name="Millares 2 4 3 7 3 3" xfId="5080"/>
    <cellStyle name="Millares 2 4 3 7 3 3 2" xfId="5081"/>
    <cellStyle name="Millares 2 4 3 7 3 4" xfId="5082"/>
    <cellStyle name="Millares 2 4 3 7 4" xfId="5083"/>
    <cellStyle name="Millares 2 4 3 7 4 2" xfId="5084"/>
    <cellStyle name="Millares 2 4 3 7 4 2 2" xfId="5085"/>
    <cellStyle name="Millares 2 4 3 7 4 3" xfId="5086"/>
    <cellStyle name="Millares 2 4 3 7 5" xfId="5087"/>
    <cellStyle name="Millares 2 4 3 7 5 2" xfId="5088"/>
    <cellStyle name="Millares 2 4 3 7 6" xfId="5089"/>
    <cellStyle name="Millares 2 4 3 8" xfId="5090"/>
    <cellStyle name="Millares 2 4 3 8 2" xfId="5091"/>
    <cellStyle name="Millares 2 4 3 8 2 2" xfId="5092"/>
    <cellStyle name="Millares 2 4 3 8 2 2 2" xfId="5093"/>
    <cellStyle name="Millares 2 4 3 8 2 2 2 2" xfId="5094"/>
    <cellStyle name="Millares 2 4 3 8 2 2 3" xfId="5095"/>
    <cellStyle name="Millares 2 4 3 8 2 3" xfId="5096"/>
    <cellStyle name="Millares 2 4 3 8 2 3 2" xfId="5097"/>
    <cellStyle name="Millares 2 4 3 8 2 4" xfId="5098"/>
    <cellStyle name="Millares 2 4 3 8 3" xfId="5099"/>
    <cellStyle name="Millares 2 4 3 8 3 2" xfId="5100"/>
    <cellStyle name="Millares 2 4 3 8 3 2 2" xfId="5101"/>
    <cellStyle name="Millares 2 4 3 8 3 3" xfId="5102"/>
    <cellStyle name="Millares 2 4 3 8 4" xfId="5103"/>
    <cellStyle name="Millares 2 4 3 8 4 2" xfId="5104"/>
    <cellStyle name="Millares 2 4 3 8 5" xfId="5105"/>
    <cellStyle name="Millares 2 4 3 9" xfId="5106"/>
    <cellStyle name="Millares 2 4 3 9 2" xfId="5107"/>
    <cellStyle name="Millares 2 4 3 9 2 2" xfId="5108"/>
    <cellStyle name="Millares 2 4 3 9 2 2 2" xfId="5109"/>
    <cellStyle name="Millares 2 4 3 9 2 2 2 2" xfId="5110"/>
    <cellStyle name="Millares 2 4 3 9 2 2 3" xfId="5111"/>
    <cellStyle name="Millares 2 4 3 9 2 3" xfId="5112"/>
    <cellStyle name="Millares 2 4 3 9 2 3 2" xfId="5113"/>
    <cellStyle name="Millares 2 4 3 9 2 4" xfId="5114"/>
    <cellStyle name="Millares 2 4 3 9 3" xfId="5115"/>
    <cellStyle name="Millares 2 4 3 9 3 2" xfId="5116"/>
    <cellStyle name="Millares 2 4 3 9 3 2 2" xfId="5117"/>
    <cellStyle name="Millares 2 4 3 9 3 3" xfId="5118"/>
    <cellStyle name="Millares 2 4 3 9 4" xfId="5119"/>
    <cellStyle name="Millares 2 4 3 9 4 2" xfId="5120"/>
    <cellStyle name="Millares 2 4 3 9 5" xfId="5121"/>
    <cellStyle name="Millares 2 4 4" xfId="5122"/>
    <cellStyle name="Millares 2 4 4 10" xfId="5123"/>
    <cellStyle name="Millares 2 4 4 10 2" xfId="5124"/>
    <cellStyle name="Millares 2 4 4 11" xfId="5125"/>
    <cellStyle name="Millares 2 4 4 2" xfId="5126"/>
    <cellStyle name="Millares 2 4 4 2 2" xfId="5127"/>
    <cellStyle name="Millares 2 4 4 2 2 2" xfId="5128"/>
    <cellStyle name="Millares 2 4 4 2 2 2 2" xfId="5129"/>
    <cellStyle name="Millares 2 4 4 2 2 2 2 2" xfId="5130"/>
    <cellStyle name="Millares 2 4 4 2 2 2 2 2 2" xfId="5131"/>
    <cellStyle name="Millares 2 4 4 2 2 2 2 3" xfId="5132"/>
    <cellStyle name="Millares 2 4 4 2 2 2 3" xfId="5133"/>
    <cellStyle name="Millares 2 4 4 2 2 2 3 2" xfId="5134"/>
    <cellStyle name="Millares 2 4 4 2 2 2 4" xfId="5135"/>
    <cellStyle name="Millares 2 4 4 2 2 3" xfId="5136"/>
    <cellStyle name="Millares 2 4 4 2 2 3 2" xfId="5137"/>
    <cellStyle name="Millares 2 4 4 2 2 3 2 2" xfId="5138"/>
    <cellStyle name="Millares 2 4 4 2 2 3 3" xfId="5139"/>
    <cellStyle name="Millares 2 4 4 2 2 4" xfId="5140"/>
    <cellStyle name="Millares 2 4 4 2 2 4 2" xfId="5141"/>
    <cellStyle name="Millares 2 4 4 2 2 5" xfId="5142"/>
    <cellStyle name="Millares 2 4 4 2 3" xfId="5143"/>
    <cellStyle name="Millares 2 4 4 2 3 2" xfId="5144"/>
    <cellStyle name="Millares 2 4 4 2 3 2 2" xfId="5145"/>
    <cellStyle name="Millares 2 4 4 2 3 2 2 2" xfId="5146"/>
    <cellStyle name="Millares 2 4 4 2 3 2 2 2 2" xfId="5147"/>
    <cellStyle name="Millares 2 4 4 2 3 2 2 3" xfId="5148"/>
    <cellStyle name="Millares 2 4 4 2 3 2 3" xfId="5149"/>
    <cellStyle name="Millares 2 4 4 2 3 2 3 2" xfId="5150"/>
    <cellStyle name="Millares 2 4 4 2 3 2 4" xfId="5151"/>
    <cellStyle name="Millares 2 4 4 2 3 3" xfId="5152"/>
    <cellStyle name="Millares 2 4 4 2 3 3 2" xfId="5153"/>
    <cellStyle name="Millares 2 4 4 2 3 3 2 2" xfId="5154"/>
    <cellStyle name="Millares 2 4 4 2 3 3 3" xfId="5155"/>
    <cellStyle name="Millares 2 4 4 2 3 4" xfId="5156"/>
    <cellStyle name="Millares 2 4 4 2 3 4 2" xfId="5157"/>
    <cellStyle name="Millares 2 4 4 2 3 5" xfId="5158"/>
    <cellStyle name="Millares 2 4 4 2 4" xfId="5159"/>
    <cellStyle name="Millares 2 4 4 2 4 2" xfId="5160"/>
    <cellStyle name="Millares 2 4 4 2 4 2 2" xfId="5161"/>
    <cellStyle name="Millares 2 4 4 2 4 2 2 2" xfId="5162"/>
    <cellStyle name="Millares 2 4 4 2 4 2 3" xfId="5163"/>
    <cellStyle name="Millares 2 4 4 2 4 3" xfId="5164"/>
    <cellStyle name="Millares 2 4 4 2 4 3 2" xfId="5165"/>
    <cellStyle name="Millares 2 4 4 2 4 4" xfId="5166"/>
    <cellStyle name="Millares 2 4 4 2 5" xfId="5167"/>
    <cellStyle name="Millares 2 4 4 2 5 2" xfId="5168"/>
    <cellStyle name="Millares 2 4 4 2 5 2 2" xfId="5169"/>
    <cellStyle name="Millares 2 4 4 2 5 3" xfId="5170"/>
    <cellStyle name="Millares 2 4 4 2 6" xfId="5171"/>
    <cellStyle name="Millares 2 4 4 2 6 2" xfId="5172"/>
    <cellStyle name="Millares 2 4 4 2 7" xfId="5173"/>
    <cellStyle name="Millares 2 4 4 3" xfId="5174"/>
    <cellStyle name="Millares 2 4 4 3 2" xfId="5175"/>
    <cellStyle name="Millares 2 4 4 3 2 2" xfId="5176"/>
    <cellStyle name="Millares 2 4 4 3 2 2 2" xfId="5177"/>
    <cellStyle name="Millares 2 4 4 3 2 2 2 2" xfId="5178"/>
    <cellStyle name="Millares 2 4 4 3 2 2 2 2 2" xfId="5179"/>
    <cellStyle name="Millares 2 4 4 3 2 2 2 3" xfId="5180"/>
    <cellStyle name="Millares 2 4 4 3 2 2 3" xfId="5181"/>
    <cellStyle name="Millares 2 4 4 3 2 2 3 2" xfId="5182"/>
    <cellStyle name="Millares 2 4 4 3 2 2 4" xfId="5183"/>
    <cellStyle name="Millares 2 4 4 3 2 3" xfId="5184"/>
    <cellStyle name="Millares 2 4 4 3 2 3 2" xfId="5185"/>
    <cellStyle name="Millares 2 4 4 3 2 3 2 2" xfId="5186"/>
    <cellStyle name="Millares 2 4 4 3 2 3 3" xfId="5187"/>
    <cellStyle name="Millares 2 4 4 3 2 4" xfId="5188"/>
    <cellStyle name="Millares 2 4 4 3 2 4 2" xfId="5189"/>
    <cellStyle name="Millares 2 4 4 3 2 5" xfId="5190"/>
    <cellStyle name="Millares 2 4 4 3 3" xfId="5191"/>
    <cellStyle name="Millares 2 4 4 3 3 2" xfId="5192"/>
    <cellStyle name="Millares 2 4 4 3 3 2 2" xfId="5193"/>
    <cellStyle name="Millares 2 4 4 3 3 2 2 2" xfId="5194"/>
    <cellStyle name="Millares 2 4 4 3 3 2 2 2 2" xfId="5195"/>
    <cellStyle name="Millares 2 4 4 3 3 2 2 3" xfId="5196"/>
    <cellStyle name="Millares 2 4 4 3 3 2 3" xfId="5197"/>
    <cellStyle name="Millares 2 4 4 3 3 2 3 2" xfId="5198"/>
    <cellStyle name="Millares 2 4 4 3 3 2 4" xfId="5199"/>
    <cellStyle name="Millares 2 4 4 3 3 3" xfId="5200"/>
    <cellStyle name="Millares 2 4 4 3 3 3 2" xfId="5201"/>
    <cellStyle name="Millares 2 4 4 3 3 3 2 2" xfId="5202"/>
    <cellStyle name="Millares 2 4 4 3 3 3 3" xfId="5203"/>
    <cellStyle name="Millares 2 4 4 3 3 4" xfId="5204"/>
    <cellStyle name="Millares 2 4 4 3 3 4 2" xfId="5205"/>
    <cellStyle name="Millares 2 4 4 3 3 5" xfId="5206"/>
    <cellStyle name="Millares 2 4 4 3 4" xfId="5207"/>
    <cellStyle name="Millares 2 4 4 3 4 2" xfId="5208"/>
    <cellStyle name="Millares 2 4 4 3 4 2 2" xfId="5209"/>
    <cellStyle name="Millares 2 4 4 3 4 2 2 2" xfId="5210"/>
    <cellStyle name="Millares 2 4 4 3 4 2 3" xfId="5211"/>
    <cellStyle name="Millares 2 4 4 3 4 3" xfId="5212"/>
    <cellStyle name="Millares 2 4 4 3 4 3 2" xfId="5213"/>
    <cellStyle name="Millares 2 4 4 3 4 4" xfId="5214"/>
    <cellStyle name="Millares 2 4 4 3 5" xfId="5215"/>
    <cellStyle name="Millares 2 4 4 3 5 2" xfId="5216"/>
    <cellStyle name="Millares 2 4 4 3 5 2 2" xfId="5217"/>
    <cellStyle name="Millares 2 4 4 3 5 3" xfId="5218"/>
    <cellStyle name="Millares 2 4 4 3 6" xfId="5219"/>
    <cellStyle name="Millares 2 4 4 3 6 2" xfId="5220"/>
    <cellStyle name="Millares 2 4 4 3 7" xfId="5221"/>
    <cellStyle name="Millares 2 4 4 4" xfId="5222"/>
    <cellStyle name="Millares 2 4 4 4 2" xfId="5223"/>
    <cellStyle name="Millares 2 4 4 4 2 2" xfId="5224"/>
    <cellStyle name="Millares 2 4 4 4 2 2 2" xfId="5225"/>
    <cellStyle name="Millares 2 4 4 4 2 2 2 2" xfId="5226"/>
    <cellStyle name="Millares 2 4 4 4 2 2 2 2 2" xfId="5227"/>
    <cellStyle name="Millares 2 4 4 4 2 2 2 3" xfId="5228"/>
    <cellStyle name="Millares 2 4 4 4 2 2 3" xfId="5229"/>
    <cellStyle name="Millares 2 4 4 4 2 2 3 2" xfId="5230"/>
    <cellStyle name="Millares 2 4 4 4 2 2 4" xfId="5231"/>
    <cellStyle name="Millares 2 4 4 4 2 3" xfId="5232"/>
    <cellStyle name="Millares 2 4 4 4 2 3 2" xfId="5233"/>
    <cellStyle name="Millares 2 4 4 4 2 3 2 2" xfId="5234"/>
    <cellStyle name="Millares 2 4 4 4 2 3 3" xfId="5235"/>
    <cellStyle name="Millares 2 4 4 4 2 4" xfId="5236"/>
    <cellStyle name="Millares 2 4 4 4 2 4 2" xfId="5237"/>
    <cellStyle name="Millares 2 4 4 4 2 5" xfId="5238"/>
    <cellStyle name="Millares 2 4 4 4 3" xfId="5239"/>
    <cellStyle name="Millares 2 4 4 4 3 2" xfId="5240"/>
    <cellStyle name="Millares 2 4 4 4 3 2 2" xfId="5241"/>
    <cellStyle name="Millares 2 4 4 4 3 2 2 2" xfId="5242"/>
    <cellStyle name="Millares 2 4 4 4 3 2 2 2 2" xfId="5243"/>
    <cellStyle name="Millares 2 4 4 4 3 2 2 3" xfId="5244"/>
    <cellStyle name="Millares 2 4 4 4 3 2 3" xfId="5245"/>
    <cellStyle name="Millares 2 4 4 4 3 2 3 2" xfId="5246"/>
    <cellStyle name="Millares 2 4 4 4 3 2 4" xfId="5247"/>
    <cellStyle name="Millares 2 4 4 4 3 3" xfId="5248"/>
    <cellStyle name="Millares 2 4 4 4 3 3 2" xfId="5249"/>
    <cellStyle name="Millares 2 4 4 4 3 3 2 2" xfId="5250"/>
    <cellStyle name="Millares 2 4 4 4 3 3 3" xfId="5251"/>
    <cellStyle name="Millares 2 4 4 4 3 4" xfId="5252"/>
    <cellStyle name="Millares 2 4 4 4 3 4 2" xfId="5253"/>
    <cellStyle name="Millares 2 4 4 4 3 5" xfId="5254"/>
    <cellStyle name="Millares 2 4 4 4 4" xfId="5255"/>
    <cellStyle name="Millares 2 4 4 4 4 2" xfId="5256"/>
    <cellStyle name="Millares 2 4 4 4 4 2 2" xfId="5257"/>
    <cellStyle name="Millares 2 4 4 4 4 2 2 2" xfId="5258"/>
    <cellStyle name="Millares 2 4 4 4 4 2 3" xfId="5259"/>
    <cellStyle name="Millares 2 4 4 4 4 3" xfId="5260"/>
    <cellStyle name="Millares 2 4 4 4 4 3 2" xfId="5261"/>
    <cellStyle name="Millares 2 4 4 4 4 4" xfId="5262"/>
    <cellStyle name="Millares 2 4 4 4 5" xfId="5263"/>
    <cellStyle name="Millares 2 4 4 4 5 2" xfId="5264"/>
    <cellStyle name="Millares 2 4 4 4 5 2 2" xfId="5265"/>
    <cellStyle name="Millares 2 4 4 4 5 3" xfId="5266"/>
    <cellStyle name="Millares 2 4 4 4 6" xfId="5267"/>
    <cellStyle name="Millares 2 4 4 4 6 2" xfId="5268"/>
    <cellStyle name="Millares 2 4 4 4 7" xfId="5269"/>
    <cellStyle name="Millares 2 4 4 5" xfId="5270"/>
    <cellStyle name="Millares 2 4 4 5 2" xfId="5271"/>
    <cellStyle name="Millares 2 4 4 5 2 2" xfId="5272"/>
    <cellStyle name="Millares 2 4 4 5 2 2 2" xfId="5273"/>
    <cellStyle name="Millares 2 4 4 5 2 2 2 2" xfId="5274"/>
    <cellStyle name="Millares 2 4 4 5 2 2 2 2 2" xfId="5275"/>
    <cellStyle name="Millares 2 4 4 5 2 2 2 3" xfId="5276"/>
    <cellStyle name="Millares 2 4 4 5 2 2 3" xfId="5277"/>
    <cellStyle name="Millares 2 4 4 5 2 2 3 2" xfId="5278"/>
    <cellStyle name="Millares 2 4 4 5 2 2 4" xfId="5279"/>
    <cellStyle name="Millares 2 4 4 5 2 3" xfId="5280"/>
    <cellStyle name="Millares 2 4 4 5 2 3 2" xfId="5281"/>
    <cellStyle name="Millares 2 4 4 5 2 3 2 2" xfId="5282"/>
    <cellStyle name="Millares 2 4 4 5 2 3 3" xfId="5283"/>
    <cellStyle name="Millares 2 4 4 5 2 4" xfId="5284"/>
    <cellStyle name="Millares 2 4 4 5 2 4 2" xfId="5285"/>
    <cellStyle name="Millares 2 4 4 5 2 5" xfId="5286"/>
    <cellStyle name="Millares 2 4 4 5 3" xfId="5287"/>
    <cellStyle name="Millares 2 4 4 5 3 2" xfId="5288"/>
    <cellStyle name="Millares 2 4 4 5 3 2 2" xfId="5289"/>
    <cellStyle name="Millares 2 4 4 5 3 2 2 2" xfId="5290"/>
    <cellStyle name="Millares 2 4 4 5 3 2 3" xfId="5291"/>
    <cellStyle name="Millares 2 4 4 5 3 3" xfId="5292"/>
    <cellStyle name="Millares 2 4 4 5 3 3 2" xfId="5293"/>
    <cellStyle name="Millares 2 4 4 5 3 4" xfId="5294"/>
    <cellStyle name="Millares 2 4 4 5 4" xfId="5295"/>
    <cellStyle name="Millares 2 4 4 5 4 2" xfId="5296"/>
    <cellStyle name="Millares 2 4 4 5 4 2 2" xfId="5297"/>
    <cellStyle name="Millares 2 4 4 5 4 3" xfId="5298"/>
    <cellStyle name="Millares 2 4 4 5 5" xfId="5299"/>
    <cellStyle name="Millares 2 4 4 5 5 2" xfId="5300"/>
    <cellStyle name="Millares 2 4 4 5 6" xfId="5301"/>
    <cellStyle name="Millares 2 4 4 6" xfId="5302"/>
    <cellStyle name="Millares 2 4 4 6 2" xfId="5303"/>
    <cellStyle name="Millares 2 4 4 6 2 2" xfId="5304"/>
    <cellStyle name="Millares 2 4 4 6 2 2 2" xfId="5305"/>
    <cellStyle name="Millares 2 4 4 6 2 2 2 2" xfId="5306"/>
    <cellStyle name="Millares 2 4 4 6 2 2 3" xfId="5307"/>
    <cellStyle name="Millares 2 4 4 6 2 3" xfId="5308"/>
    <cellStyle name="Millares 2 4 4 6 2 3 2" xfId="5309"/>
    <cellStyle name="Millares 2 4 4 6 2 4" xfId="5310"/>
    <cellStyle name="Millares 2 4 4 6 3" xfId="5311"/>
    <cellStyle name="Millares 2 4 4 6 3 2" xfId="5312"/>
    <cellStyle name="Millares 2 4 4 6 3 2 2" xfId="5313"/>
    <cellStyle name="Millares 2 4 4 6 3 3" xfId="5314"/>
    <cellStyle name="Millares 2 4 4 6 4" xfId="5315"/>
    <cellStyle name="Millares 2 4 4 6 4 2" xfId="5316"/>
    <cellStyle name="Millares 2 4 4 6 5" xfId="5317"/>
    <cellStyle name="Millares 2 4 4 7" xfId="5318"/>
    <cellStyle name="Millares 2 4 4 7 2" xfId="5319"/>
    <cellStyle name="Millares 2 4 4 7 2 2" xfId="5320"/>
    <cellStyle name="Millares 2 4 4 7 2 2 2" xfId="5321"/>
    <cellStyle name="Millares 2 4 4 7 2 2 2 2" xfId="5322"/>
    <cellStyle name="Millares 2 4 4 7 2 2 3" xfId="5323"/>
    <cellStyle name="Millares 2 4 4 7 2 3" xfId="5324"/>
    <cellStyle name="Millares 2 4 4 7 2 3 2" xfId="5325"/>
    <cellStyle name="Millares 2 4 4 7 2 4" xfId="5326"/>
    <cellStyle name="Millares 2 4 4 7 3" xfId="5327"/>
    <cellStyle name="Millares 2 4 4 7 3 2" xfId="5328"/>
    <cellStyle name="Millares 2 4 4 7 3 2 2" xfId="5329"/>
    <cellStyle name="Millares 2 4 4 7 3 3" xfId="5330"/>
    <cellStyle name="Millares 2 4 4 7 4" xfId="5331"/>
    <cellStyle name="Millares 2 4 4 7 4 2" xfId="5332"/>
    <cellStyle name="Millares 2 4 4 7 5" xfId="5333"/>
    <cellStyle name="Millares 2 4 4 8" xfId="5334"/>
    <cellStyle name="Millares 2 4 4 8 2" xfId="5335"/>
    <cellStyle name="Millares 2 4 4 8 2 2" xfId="5336"/>
    <cellStyle name="Millares 2 4 4 8 2 2 2" xfId="5337"/>
    <cellStyle name="Millares 2 4 4 8 2 3" xfId="5338"/>
    <cellStyle name="Millares 2 4 4 8 3" xfId="5339"/>
    <cellStyle name="Millares 2 4 4 8 3 2" xfId="5340"/>
    <cellStyle name="Millares 2 4 4 8 4" xfId="5341"/>
    <cellStyle name="Millares 2 4 4 9" xfId="5342"/>
    <cellStyle name="Millares 2 4 4 9 2" xfId="5343"/>
    <cellStyle name="Millares 2 4 4 9 2 2" xfId="5344"/>
    <cellStyle name="Millares 2 4 4 9 3" xfId="5345"/>
    <cellStyle name="Millares 2 4 5" xfId="5346"/>
    <cellStyle name="Millares 2 4 5 10" xfId="5347"/>
    <cellStyle name="Millares 2 4 5 10 2" xfId="5348"/>
    <cellStyle name="Millares 2 4 5 11" xfId="5349"/>
    <cellStyle name="Millares 2 4 5 2" xfId="5350"/>
    <cellStyle name="Millares 2 4 5 2 2" xfId="5351"/>
    <cellStyle name="Millares 2 4 5 2 2 2" xfId="5352"/>
    <cellStyle name="Millares 2 4 5 2 2 2 2" xfId="5353"/>
    <cellStyle name="Millares 2 4 5 2 2 2 2 2" xfId="5354"/>
    <cellStyle name="Millares 2 4 5 2 2 2 2 2 2" xfId="5355"/>
    <cellStyle name="Millares 2 4 5 2 2 2 2 3" xfId="5356"/>
    <cellStyle name="Millares 2 4 5 2 2 2 3" xfId="5357"/>
    <cellStyle name="Millares 2 4 5 2 2 2 3 2" xfId="5358"/>
    <cellStyle name="Millares 2 4 5 2 2 2 4" xfId="5359"/>
    <cellStyle name="Millares 2 4 5 2 2 3" xfId="5360"/>
    <cellStyle name="Millares 2 4 5 2 2 3 2" xfId="5361"/>
    <cellStyle name="Millares 2 4 5 2 2 3 2 2" xfId="5362"/>
    <cellStyle name="Millares 2 4 5 2 2 3 3" xfId="5363"/>
    <cellStyle name="Millares 2 4 5 2 2 4" xfId="5364"/>
    <cellStyle name="Millares 2 4 5 2 2 4 2" xfId="5365"/>
    <cellStyle name="Millares 2 4 5 2 2 5" xfId="5366"/>
    <cellStyle name="Millares 2 4 5 2 3" xfId="5367"/>
    <cellStyle name="Millares 2 4 5 2 3 2" xfId="5368"/>
    <cellStyle name="Millares 2 4 5 2 3 2 2" xfId="5369"/>
    <cellStyle name="Millares 2 4 5 2 3 2 2 2" xfId="5370"/>
    <cellStyle name="Millares 2 4 5 2 3 2 2 2 2" xfId="5371"/>
    <cellStyle name="Millares 2 4 5 2 3 2 2 3" xfId="5372"/>
    <cellStyle name="Millares 2 4 5 2 3 2 3" xfId="5373"/>
    <cellStyle name="Millares 2 4 5 2 3 2 3 2" xfId="5374"/>
    <cellStyle name="Millares 2 4 5 2 3 2 4" xfId="5375"/>
    <cellStyle name="Millares 2 4 5 2 3 3" xfId="5376"/>
    <cellStyle name="Millares 2 4 5 2 3 3 2" xfId="5377"/>
    <cellStyle name="Millares 2 4 5 2 3 3 2 2" xfId="5378"/>
    <cellStyle name="Millares 2 4 5 2 3 3 3" xfId="5379"/>
    <cellStyle name="Millares 2 4 5 2 3 4" xfId="5380"/>
    <cellStyle name="Millares 2 4 5 2 3 4 2" xfId="5381"/>
    <cellStyle name="Millares 2 4 5 2 3 5" xfId="5382"/>
    <cellStyle name="Millares 2 4 5 2 4" xfId="5383"/>
    <cellStyle name="Millares 2 4 5 2 4 2" xfId="5384"/>
    <cellStyle name="Millares 2 4 5 2 4 2 2" xfId="5385"/>
    <cellStyle name="Millares 2 4 5 2 4 2 2 2" xfId="5386"/>
    <cellStyle name="Millares 2 4 5 2 4 2 3" xfId="5387"/>
    <cellStyle name="Millares 2 4 5 2 4 3" xfId="5388"/>
    <cellStyle name="Millares 2 4 5 2 4 3 2" xfId="5389"/>
    <cellStyle name="Millares 2 4 5 2 4 4" xfId="5390"/>
    <cellStyle name="Millares 2 4 5 2 5" xfId="5391"/>
    <cellStyle name="Millares 2 4 5 2 5 2" xfId="5392"/>
    <cellStyle name="Millares 2 4 5 2 5 2 2" xfId="5393"/>
    <cellStyle name="Millares 2 4 5 2 5 3" xfId="5394"/>
    <cellStyle name="Millares 2 4 5 2 6" xfId="5395"/>
    <cellStyle name="Millares 2 4 5 2 6 2" xfId="5396"/>
    <cellStyle name="Millares 2 4 5 2 7" xfId="5397"/>
    <cellStyle name="Millares 2 4 5 3" xfId="5398"/>
    <cellStyle name="Millares 2 4 5 3 2" xfId="5399"/>
    <cellStyle name="Millares 2 4 5 3 2 2" xfId="5400"/>
    <cellStyle name="Millares 2 4 5 3 2 2 2" xfId="5401"/>
    <cellStyle name="Millares 2 4 5 3 2 2 2 2" xfId="5402"/>
    <cellStyle name="Millares 2 4 5 3 2 2 2 2 2" xfId="5403"/>
    <cellStyle name="Millares 2 4 5 3 2 2 2 3" xfId="5404"/>
    <cellStyle name="Millares 2 4 5 3 2 2 3" xfId="5405"/>
    <cellStyle name="Millares 2 4 5 3 2 2 3 2" xfId="5406"/>
    <cellStyle name="Millares 2 4 5 3 2 2 4" xfId="5407"/>
    <cellStyle name="Millares 2 4 5 3 2 3" xfId="5408"/>
    <cellStyle name="Millares 2 4 5 3 2 3 2" xfId="5409"/>
    <cellStyle name="Millares 2 4 5 3 2 3 2 2" xfId="5410"/>
    <cellStyle name="Millares 2 4 5 3 2 3 3" xfId="5411"/>
    <cellStyle name="Millares 2 4 5 3 2 4" xfId="5412"/>
    <cellStyle name="Millares 2 4 5 3 2 4 2" xfId="5413"/>
    <cellStyle name="Millares 2 4 5 3 2 5" xfId="5414"/>
    <cellStyle name="Millares 2 4 5 3 3" xfId="5415"/>
    <cellStyle name="Millares 2 4 5 3 3 2" xfId="5416"/>
    <cellStyle name="Millares 2 4 5 3 3 2 2" xfId="5417"/>
    <cellStyle name="Millares 2 4 5 3 3 2 2 2" xfId="5418"/>
    <cellStyle name="Millares 2 4 5 3 3 2 2 2 2" xfId="5419"/>
    <cellStyle name="Millares 2 4 5 3 3 2 2 3" xfId="5420"/>
    <cellStyle name="Millares 2 4 5 3 3 2 3" xfId="5421"/>
    <cellStyle name="Millares 2 4 5 3 3 2 3 2" xfId="5422"/>
    <cellStyle name="Millares 2 4 5 3 3 2 4" xfId="5423"/>
    <cellStyle name="Millares 2 4 5 3 3 3" xfId="5424"/>
    <cellStyle name="Millares 2 4 5 3 3 3 2" xfId="5425"/>
    <cellStyle name="Millares 2 4 5 3 3 3 2 2" xfId="5426"/>
    <cellStyle name="Millares 2 4 5 3 3 3 3" xfId="5427"/>
    <cellStyle name="Millares 2 4 5 3 3 4" xfId="5428"/>
    <cellStyle name="Millares 2 4 5 3 3 4 2" xfId="5429"/>
    <cellStyle name="Millares 2 4 5 3 3 5" xfId="5430"/>
    <cellStyle name="Millares 2 4 5 3 4" xfId="5431"/>
    <cellStyle name="Millares 2 4 5 3 4 2" xfId="5432"/>
    <cellStyle name="Millares 2 4 5 3 4 2 2" xfId="5433"/>
    <cellStyle name="Millares 2 4 5 3 4 2 2 2" xfId="5434"/>
    <cellStyle name="Millares 2 4 5 3 4 2 3" xfId="5435"/>
    <cellStyle name="Millares 2 4 5 3 4 3" xfId="5436"/>
    <cellStyle name="Millares 2 4 5 3 4 3 2" xfId="5437"/>
    <cellStyle name="Millares 2 4 5 3 4 4" xfId="5438"/>
    <cellStyle name="Millares 2 4 5 3 5" xfId="5439"/>
    <cellStyle name="Millares 2 4 5 3 5 2" xfId="5440"/>
    <cellStyle name="Millares 2 4 5 3 5 2 2" xfId="5441"/>
    <cellStyle name="Millares 2 4 5 3 5 3" xfId="5442"/>
    <cellStyle name="Millares 2 4 5 3 6" xfId="5443"/>
    <cellStyle name="Millares 2 4 5 3 6 2" xfId="5444"/>
    <cellStyle name="Millares 2 4 5 3 7" xfId="5445"/>
    <cellStyle name="Millares 2 4 5 4" xfId="5446"/>
    <cellStyle name="Millares 2 4 5 4 2" xfId="5447"/>
    <cellStyle name="Millares 2 4 5 4 2 2" xfId="5448"/>
    <cellStyle name="Millares 2 4 5 4 2 2 2" xfId="5449"/>
    <cellStyle name="Millares 2 4 5 4 2 2 2 2" xfId="5450"/>
    <cellStyle name="Millares 2 4 5 4 2 2 2 2 2" xfId="5451"/>
    <cellStyle name="Millares 2 4 5 4 2 2 2 3" xfId="5452"/>
    <cellStyle name="Millares 2 4 5 4 2 2 3" xfId="5453"/>
    <cellStyle name="Millares 2 4 5 4 2 2 3 2" xfId="5454"/>
    <cellStyle name="Millares 2 4 5 4 2 2 4" xfId="5455"/>
    <cellStyle name="Millares 2 4 5 4 2 3" xfId="5456"/>
    <cellStyle name="Millares 2 4 5 4 2 3 2" xfId="5457"/>
    <cellStyle name="Millares 2 4 5 4 2 3 2 2" xfId="5458"/>
    <cellStyle name="Millares 2 4 5 4 2 3 3" xfId="5459"/>
    <cellStyle name="Millares 2 4 5 4 2 4" xfId="5460"/>
    <cellStyle name="Millares 2 4 5 4 2 4 2" xfId="5461"/>
    <cellStyle name="Millares 2 4 5 4 2 5" xfId="5462"/>
    <cellStyle name="Millares 2 4 5 4 3" xfId="5463"/>
    <cellStyle name="Millares 2 4 5 4 3 2" xfId="5464"/>
    <cellStyle name="Millares 2 4 5 4 3 2 2" xfId="5465"/>
    <cellStyle name="Millares 2 4 5 4 3 2 2 2" xfId="5466"/>
    <cellStyle name="Millares 2 4 5 4 3 2 2 2 2" xfId="5467"/>
    <cellStyle name="Millares 2 4 5 4 3 2 2 3" xfId="5468"/>
    <cellStyle name="Millares 2 4 5 4 3 2 3" xfId="5469"/>
    <cellStyle name="Millares 2 4 5 4 3 2 3 2" xfId="5470"/>
    <cellStyle name="Millares 2 4 5 4 3 2 4" xfId="5471"/>
    <cellStyle name="Millares 2 4 5 4 3 3" xfId="5472"/>
    <cellStyle name="Millares 2 4 5 4 3 3 2" xfId="5473"/>
    <cellStyle name="Millares 2 4 5 4 3 3 2 2" xfId="5474"/>
    <cellStyle name="Millares 2 4 5 4 3 3 3" xfId="5475"/>
    <cellStyle name="Millares 2 4 5 4 3 4" xfId="5476"/>
    <cellStyle name="Millares 2 4 5 4 3 4 2" xfId="5477"/>
    <cellStyle name="Millares 2 4 5 4 3 5" xfId="5478"/>
    <cellStyle name="Millares 2 4 5 4 4" xfId="5479"/>
    <cellStyle name="Millares 2 4 5 4 4 2" xfId="5480"/>
    <cellStyle name="Millares 2 4 5 4 4 2 2" xfId="5481"/>
    <cellStyle name="Millares 2 4 5 4 4 2 2 2" xfId="5482"/>
    <cellStyle name="Millares 2 4 5 4 4 2 3" xfId="5483"/>
    <cellStyle name="Millares 2 4 5 4 4 3" xfId="5484"/>
    <cellStyle name="Millares 2 4 5 4 4 3 2" xfId="5485"/>
    <cellStyle name="Millares 2 4 5 4 4 4" xfId="5486"/>
    <cellStyle name="Millares 2 4 5 4 5" xfId="5487"/>
    <cellStyle name="Millares 2 4 5 4 5 2" xfId="5488"/>
    <cellStyle name="Millares 2 4 5 4 5 2 2" xfId="5489"/>
    <cellStyle name="Millares 2 4 5 4 5 3" xfId="5490"/>
    <cellStyle name="Millares 2 4 5 4 6" xfId="5491"/>
    <cellStyle name="Millares 2 4 5 4 6 2" xfId="5492"/>
    <cellStyle name="Millares 2 4 5 4 7" xfId="5493"/>
    <cellStyle name="Millares 2 4 5 5" xfId="5494"/>
    <cellStyle name="Millares 2 4 5 5 2" xfId="5495"/>
    <cellStyle name="Millares 2 4 5 5 2 2" xfId="5496"/>
    <cellStyle name="Millares 2 4 5 5 2 2 2" xfId="5497"/>
    <cellStyle name="Millares 2 4 5 5 2 2 2 2" xfId="5498"/>
    <cellStyle name="Millares 2 4 5 5 2 2 2 2 2" xfId="5499"/>
    <cellStyle name="Millares 2 4 5 5 2 2 2 3" xfId="5500"/>
    <cellStyle name="Millares 2 4 5 5 2 2 3" xfId="5501"/>
    <cellStyle name="Millares 2 4 5 5 2 2 3 2" xfId="5502"/>
    <cellStyle name="Millares 2 4 5 5 2 2 4" xfId="5503"/>
    <cellStyle name="Millares 2 4 5 5 2 3" xfId="5504"/>
    <cellStyle name="Millares 2 4 5 5 2 3 2" xfId="5505"/>
    <cellStyle name="Millares 2 4 5 5 2 3 2 2" xfId="5506"/>
    <cellStyle name="Millares 2 4 5 5 2 3 3" xfId="5507"/>
    <cellStyle name="Millares 2 4 5 5 2 4" xfId="5508"/>
    <cellStyle name="Millares 2 4 5 5 2 4 2" xfId="5509"/>
    <cellStyle name="Millares 2 4 5 5 2 5" xfId="5510"/>
    <cellStyle name="Millares 2 4 5 5 3" xfId="5511"/>
    <cellStyle name="Millares 2 4 5 5 3 2" xfId="5512"/>
    <cellStyle name="Millares 2 4 5 5 3 2 2" xfId="5513"/>
    <cellStyle name="Millares 2 4 5 5 3 2 2 2" xfId="5514"/>
    <cellStyle name="Millares 2 4 5 5 3 2 3" xfId="5515"/>
    <cellStyle name="Millares 2 4 5 5 3 3" xfId="5516"/>
    <cellStyle name="Millares 2 4 5 5 3 3 2" xfId="5517"/>
    <cellStyle name="Millares 2 4 5 5 3 4" xfId="5518"/>
    <cellStyle name="Millares 2 4 5 5 4" xfId="5519"/>
    <cellStyle name="Millares 2 4 5 5 4 2" xfId="5520"/>
    <cellStyle name="Millares 2 4 5 5 4 2 2" xfId="5521"/>
    <cellStyle name="Millares 2 4 5 5 4 3" xfId="5522"/>
    <cellStyle name="Millares 2 4 5 5 5" xfId="5523"/>
    <cellStyle name="Millares 2 4 5 5 5 2" xfId="5524"/>
    <cellStyle name="Millares 2 4 5 5 6" xfId="5525"/>
    <cellStyle name="Millares 2 4 5 6" xfId="5526"/>
    <cellStyle name="Millares 2 4 5 6 2" xfId="5527"/>
    <cellStyle name="Millares 2 4 5 6 2 2" xfId="5528"/>
    <cellStyle name="Millares 2 4 5 6 2 2 2" xfId="5529"/>
    <cellStyle name="Millares 2 4 5 6 2 2 2 2" xfId="5530"/>
    <cellStyle name="Millares 2 4 5 6 2 2 3" xfId="5531"/>
    <cellStyle name="Millares 2 4 5 6 2 3" xfId="5532"/>
    <cellStyle name="Millares 2 4 5 6 2 3 2" xfId="5533"/>
    <cellStyle name="Millares 2 4 5 6 2 4" xfId="5534"/>
    <cellStyle name="Millares 2 4 5 6 3" xfId="5535"/>
    <cellStyle name="Millares 2 4 5 6 3 2" xfId="5536"/>
    <cellStyle name="Millares 2 4 5 6 3 2 2" xfId="5537"/>
    <cellStyle name="Millares 2 4 5 6 3 3" xfId="5538"/>
    <cellStyle name="Millares 2 4 5 6 4" xfId="5539"/>
    <cellStyle name="Millares 2 4 5 6 4 2" xfId="5540"/>
    <cellStyle name="Millares 2 4 5 6 5" xfId="5541"/>
    <cellStyle name="Millares 2 4 5 7" xfId="5542"/>
    <cellStyle name="Millares 2 4 5 7 2" xfId="5543"/>
    <cellStyle name="Millares 2 4 5 7 2 2" xfId="5544"/>
    <cellStyle name="Millares 2 4 5 7 2 2 2" xfId="5545"/>
    <cellStyle name="Millares 2 4 5 7 2 2 2 2" xfId="5546"/>
    <cellStyle name="Millares 2 4 5 7 2 2 3" xfId="5547"/>
    <cellStyle name="Millares 2 4 5 7 2 3" xfId="5548"/>
    <cellStyle name="Millares 2 4 5 7 2 3 2" xfId="5549"/>
    <cellStyle name="Millares 2 4 5 7 2 4" xfId="5550"/>
    <cellStyle name="Millares 2 4 5 7 3" xfId="5551"/>
    <cellStyle name="Millares 2 4 5 7 3 2" xfId="5552"/>
    <cellStyle name="Millares 2 4 5 7 3 2 2" xfId="5553"/>
    <cellStyle name="Millares 2 4 5 7 3 3" xfId="5554"/>
    <cellStyle name="Millares 2 4 5 7 4" xfId="5555"/>
    <cellStyle name="Millares 2 4 5 7 4 2" xfId="5556"/>
    <cellStyle name="Millares 2 4 5 7 5" xfId="5557"/>
    <cellStyle name="Millares 2 4 5 8" xfId="5558"/>
    <cellStyle name="Millares 2 4 5 8 2" xfId="5559"/>
    <cellStyle name="Millares 2 4 5 8 2 2" xfId="5560"/>
    <cellStyle name="Millares 2 4 5 8 2 2 2" xfId="5561"/>
    <cellStyle name="Millares 2 4 5 8 2 3" xfId="5562"/>
    <cellStyle name="Millares 2 4 5 8 3" xfId="5563"/>
    <cellStyle name="Millares 2 4 5 8 3 2" xfId="5564"/>
    <cellStyle name="Millares 2 4 5 8 4" xfId="5565"/>
    <cellStyle name="Millares 2 4 5 9" xfId="5566"/>
    <cellStyle name="Millares 2 4 5 9 2" xfId="5567"/>
    <cellStyle name="Millares 2 4 5 9 2 2" xfId="5568"/>
    <cellStyle name="Millares 2 4 5 9 3" xfId="5569"/>
    <cellStyle name="Millares 2 4 6" xfId="5570"/>
    <cellStyle name="Millares 2 4 6 2" xfId="5571"/>
    <cellStyle name="Millares 2 4 6 2 2" xfId="5572"/>
    <cellStyle name="Millares 2 4 6 2 2 2" xfId="5573"/>
    <cellStyle name="Millares 2 4 6 2 2 2 2" xfId="5574"/>
    <cellStyle name="Millares 2 4 6 2 2 2 2 2" xfId="5575"/>
    <cellStyle name="Millares 2 4 6 2 2 2 3" xfId="5576"/>
    <cellStyle name="Millares 2 4 6 2 2 3" xfId="5577"/>
    <cellStyle name="Millares 2 4 6 2 2 3 2" xfId="5578"/>
    <cellStyle name="Millares 2 4 6 2 2 4" xfId="5579"/>
    <cellStyle name="Millares 2 4 6 2 3" xfId="5580"/>
    <cellStyle name="Millares 2 4 6 2 3 2" xfId="5581"/>
    <cellStyle name="Millares 2 4 6 2 3 2 2" xfId="5582"/>
    <cellStyle name="Millares 2 4 6 2 3 3" xfId="5583"/>
    <cellStyle name="Millares 2 4 6 2 4" xfId="5584"/>
    <cellStyle name="Millares 2 4 6 2 4 2" xfId="5585"/>
    <cellStyle name="Millares 2 4 6 2 5" xfId="5586"/>
    <cellStyle name="Millares 2 4 6 3" xfId="5587"/>
    <cellStyle name="Millares 2 4 6 3 2" xfId="5588"/>
    <cellStyle name="Millares 2 4 6 3 2 2" xfId="5589"/>
    <cellStyle name="Millares 2 4 6 3 2 2 2" xfId="5590"/>
    <cellStyle name="Millares 2 4 6 3 2 2 2 2" xfId="5591"/>
    <cellStyle name="Millares 2 4 6 3 2 2 3" xfId="5592"/>
    <cellStyle name="Millares 2 4 6 3 2 3" xfId="5593"/>
    <cellStyle name="Millares 2 4 6 3 2 3 2" xfId="5594"/>
    <cellStyle name="Millares 2 4 6 3 2 4" xfId="5595"/>
    <cellStyle name="Millares 2 4 6 3 3" xfId="5596"/>
    <cellStyle name="Millares 2 4 6 3 3 2" xfId="5597"/>
    <cellStyle name="Millares 2 4 6 3 3 2 2" xfId="5598"/>
    <cellStyle name="Millares 2 4 6 3 3 3" xfId="5599"/>
    <cellStyle name="Millares 2 4 6 3 4" xfId="5600"/>
    <cellStyle name="Millares 2 4 6 3 4 2" xfId="5601"/>
    <cellStyle name="Millares 2 4 6 3 5" xfId="5602"/>
    <cellStyle name="Millares 2 4 6 4" xfId="5603"/>
    <cellStyle name="Millares 2 4 6 4 2" xfId="5604"/>
    <cellStyle name="Millares 2 4 6 4 2 2" xfId="5605"/>
    <cellStyle name="Millares 2 4 6 4 2 2 2" xfId="5606"/>
    <cellStyle name="Millares 2 4 6 4 2 3" xfId="5607"/>
    <cellStyle name="Millares 2 4 6 4 3" xfId="5608"/>
    <cellStyle name="Millares 2 4 6 4 3 2" xfId="5609"/>
    <cellStyle name="Millares 2 4 6 4 4" xfId="5610"/>
    <cellStyle name="Millares 2 4 6 5" xfId="5611"/>
    <cellStyle name="Millares 2 4 6 5 2" xfId="5612"/>
    <cellStyle name="Millares 2 4 6 5 2 2" xfId="5613"/>
    <cellStyle name="Millares 2 4 6 5 3" xfId="5614"/>
    <cellStyle name="Millares 2 4 6 6" xfId="5615"/>
    <cellStyle name="Millares 2 4 6 6 2" xfId="5616"/>
    <cellStyle name="Millares 2 4 6 7" xfId="5617"/>
    <cellStyle name="Millares 2 4 7" xfId="5618"/>
    <cellStyle name="Millares 2 4 7 2" xfId="5619"/>
    <cellStyle name="Millares 2 4 7 2 2" xfId="5620"/>
    <cellStyle name="Millares 2 4 7 2 2 2" xfId="5621"/>
    <cellStyle name="Millares 2 4 7 2 2 2 2" xfId="5622"/>
    <cellStyle name="Millares 2 4 7 2 2 2 2 2" xfId="5623"/>
    <cellStyle name="Millares 2 4 7 2 2 2 3" xfId="5624"/>
    <cellStyle name="Millares 2 4 7 2 2 3" xfId="5625"/>
    <cellStyle name="Millares 2 4 7 2 2 3 2" xfId="5626"/>
    <cellStyle name="Millares 2 4 7 2 2 4" xfId="5627"/>
    <cellStyle name="Millares 2 4 7 2 3" xfId="5628"/>
    <cellStyle name="Millares 2 4 7 2 3 2" xfId="5629"/>
    <cellStyle name="Millares 2 4 7 2 3 2 2" xfId="5630"/>
    <cellStyle name="Millares 2 4 7 2 3 3" xfId="5631"/>
    <cellStyle name="Millares 2 4 7 2 4" xfId="5632"/>
    <cellStyle name="Millares 2 4 7 2 4 2" xfId="5633"/>
    <cellStyle name="Millares 2 4 7 2 5" xfId="5634"/>
    <cellStyle name="Millares 2 4 7 3" xfId="5635"/>
    <cellStyle name="Millares 2 4 7 3 2" xfId="5636"/>
    <cellStyle name="Millares 2 4 7 3 2 2" xfId="5637"/>
    <cellStyle name="Millares 2 4 7 3 2 2 2" xfId="5638"/>
    <cellStyle name="Millares 2 4 7 3 2 2 2 2" xfId="5639"/>
    <cellStyle name="Millares 2 4 7 3 2 2 3" xfId="5640"/>
    <cellStyle name="Millares 2 4 7 3 2 3" xfId="5641"/>
    <cellStyle name="Millares 2 4 7 3 2 3 2" xfId="5642"/>
    <cellStyle name="Millares 2 4 7 3 2 4" xfId="5643"/>
    <cellStyle name="Millares 2 4 7 3 3" xfId="5644"/>
    <cellStyle name="Millares 2 4 7 3 3 2" xfId="5645"/>
    <cellStyle name="Millares 2 4 7 3 3 2 2" xfId="5646"/>
    <cellStyle name="Millares 2 4 7 3 3 3" xfId="5647"/>
    <cellStyle name="Millares 2 4 7 3 4" xfId="5648"/>
    <cellStyle name="Millares 2 4 7 3 4 2" xfId="5649"/>
    <cellStyle name="Millares 2 4 7 3 5" xfId="5650"/>
    <cellStyle name="Millares 2 4 7 4" xfId="5651"/>
    <cellStyle name="Millares 2 4 7 4 2" xfId="5652"/>
    <cellStyle name="Millares 2 4 7 4 2 2" xfId="5653"/>
    <cellStyle name="Millares 2 4 7 4 2 2 2" xfId="5654"/>
    <cellStyle name="Millares 2 4 7 4 2 3" xfId="5655"/>
    <cellStyle name="Millares 2 4 7 4 3" xfId="5656"/>
    <cellStyle name="Millares 2 4 7 4 3 2" xfId="5657"/>
    <cellStyle name="Millares 2 4 7 4 4" xfId="5658"/>
    <cellStyle name="Millares 2 4 7 5" xfId="5659"/>
    <cellStyle name="Millares 2 4 7 5 2" xfId="5660"/>
    <cellStyle name="Millares 2 4 7 5 2 2" xfId="5661"/>
    <cellStyle name="Millares 2 4 7 5 3" xfId="5662"/>
    <cellStyle name="Millares 2 4 7 6" xfId="5663"/>
    <cellStyle name="Millares 2 4 7 6 2" xfId="5664"/>
    <cellStyle name="Millares 2 4 7 7" xfId="5665"/>
    <cellStyle name="Millares 2 4 8" xfId="5666"/>
    <cellStyle name="Millares 2 4 8 2" xfId="5667"/>
    <cellStyle name="Millares 2 4 8 2 2" xfId="5668"/>
    <cellStyle name="Millares 2 4 8 2 2 2" xfId="5669"/>
    <cellStyle name="Millares 2 4 8 2 2 2 2" xfId="5670"/>
    <cellStyle name="Millares 2 4 8 2 2 2 2 2" xfId="5671"/>
    <cellStyle name="Millares 2 4 8 2 2 2 3" xfId="5672"/>
    <cellStyle name="Millares 2 4 8 2 2 3" xfId="5673"/>
    <cellStyle name="Millares 2 4 8 2 2 3 2" xfId="5674"/>
    <cellStyle name="Millares 2 4 8 2 2 4" xfId="5675"/>
    <cellStyle name="Millares 2 4 8 2 3" xfId="5676"/>
    <cellStyle name="Millares 2 4 8 2 3 2" xfId="5677"/>
    <cellStyle name="Millares 2 4 8 2 3 2 2" xfId="5678"/>
    <cellStyle name="Millares 2 4 8 2 3 3" xfId="5679"/>
    <cellStyle name="Millares 2 4 8 2 4" xfId="5680"/>
    <cellStyle name="Millares 2 4 8 2 4 2" xfId="5681"/>
    <cellStyle name="Millares 2 4 8 2 5" xfId="5682"/>
    <cellStyle name="Millares 2 4 8 3" xfId="5683"/>
    <cellStyle name="Millares 2 4 8 3 2" xfId="5684"/>
    <cellStyle name="Millares 2 4 8 3 2 2" xfId="5685"/>
    <cellStyle name="Millares 2 4 8 3 2 2 2" xfId="5686"/>
    <cellStyle name="Millares 2 4 8 3 2 2 2 2" xfId="5687"/>
    <cellStyle name="Millares 2 4 8 3 2 2 3" xfId="5688"/>
    <cellStyle name="Millares 2 4 8 3 2 3" xfId="5689"/>
    <cellStyle name="Millares 2 4 8 3 2 3 2" xfId="5690"/>
    <cellStyle name="Millares 2 4 8 3 2 4" xfId="5691"/>
    <cellStyle name="Millares 2 4 8 3 3" xfId="5692"/>
    <cellStyle name="Millares 2 4 8 3 3 2" xfId="5693"/>
    <cellStyle name="Millares 2 4 8 3 3 2 2" xfId="5694"/>
    <cellStyle name="Millares 2 4 8 3 3 3" xfId="5695"/>
    <cellStyle name="Millares 2 4 8 3 4" xfId="5696"/>
    <cellStyle name="Millares 2 4 8 3 4 2" xfId="5697"/>
    <cellStyle name="Millares 2 4 8 3 5" xfId="5698"/>
    <cellStyle name="Millares 2 4 8 4" xfId="5699"/>
    <cellStyle name="Millares 2 4 8 4 2" xfId="5700"/>
    <cellStyle name="Millares 2 4 8 4 2 2" xfId="5701"/>
    <cellStyle name="Millares 2 4 8 4 2 2 2" xfId="5702"/>
    <cellStyle name="Millares 2 4 8 4 2 3" xfId="5703"/>
    <cellStyle name="Millares 2 4 8 4 3" xfId="5704"/>
    <cellStyle name="Millares 2 4 8 4 3 2" xfId="5705"/>
    <cellStyle name="Millares 2 4 8 4 4" xfId="5706"/>
    <cellStyle name="Millares 2 4 8 5" xfId="5707"/>
    <cellStyle name="Millares 2 4 8 5 2" xfId="5708"/>
    <cellStyle name="Millares 2 4 8 5 2 2" xfId="5709"/>
    <cellStyle name="Millares 2 4 8 5 3" xfId="5710"/>
    <cellStyle name="Millares 2 4 8 6" xfId="5711"/>
    <cellStyle name="Millares 2 4 8 6 2" xfId="5712"/>
    <cellStyle name="Millares 2 4 8 7" xfId="5713"/>
    <cellStyle name="Millares 2 4 9" xfId="5714"/>
    <cellStyle name="Millares 2 4 9 2" xfId="5715"/>
    <cellStyle name="Millares 2 4 9 2 2" xfId="5716"/>
    <cellStyle name="Millares 2 4 9 2 2 2" xfId="5717"/>
    <cellStyle name="Millares 2 4 9 2 2 2 2" xfId="5718"/>
    <cellStyle name="Millares 2 4 9 2 2 2 2 2" xfId="5719"/>
    <cellStyle name="Millares 2 4 9 2 2 2 3" xfId="5720"/>
    <cellStyle name="Millares 2 4 9 2 2 3" xfId="5721"/>
    <cellStyle name="Millares 2 4 9 2 2 3 2" xfId="5722"/>
    <cellStyle name="Millares 2 4 9 2 2 4" xfId="5723"/>
    <cellStyle name="Millares 2 4 9 2 3" xfId="5724"/>
    <cellStyle name="Millares 2 4 9 2 3 2" xfId="5725"/>
    <cellStyle name="Millares 2 4 9 2 3 2 2" xfId="5726"/>
    <cellStyle name="Millares 2 4 9 2 3 3" xfId="5727"/>
    <cellStyle name="Millares 2 4 9 2 4" xfId="5728"/>
    <cellStyle name="Millares 2 4 9 2 4 2" xfId="5729"/>
    <cellStyle name="Millares 2 4 9 2 5" xfId="5730"/>
    <cellStyle name="Millares 2 4 9 3" xfId="5731"/>
    <cellStyle name="Millares 2 4 9 3 2" xfId="5732"/>
    <cellStyle name="Millares 2 4 9 3 2 2" xfId="5733"/>
    <cellStyle name="Millares 2 4 9 3 2 2 2" xfId="5734"/>
    <cellStyle name="Millares 2 4 9 3 2 3" xfId="5735"/>
    <cellStyle name="Millares 2 4 9 3 3" xfId="5736"/>
    <cellStyle name="Millares 2 4 9 3 3 2" xfId="5737"/>
    <cellStyle name="Millares 2 4 9 3 4" xfId="5738"/>
    <cellStyle name="Millares 2 4 9 4" xfId="5739"/>
    <cellStyle name="Millares 2 4 9 4 2" xfId="5740"/>
    <cellStyle name="Millares 2 4 9 4 2 2" xfId="5741"/>
    <cellStyle name="Millares 2 4 9 4 3" xfId="5742"/>
    <cellStyle name="Millares 2 4 9 5" xfId="5743"/>
    <cellStyle name="Millares 2 4 9 5 2" xfId="5744"/>
    <cellStyle name="Millares 2 4 9 6" xfId="5745"/>
    <cellStyle name="Millares 2 5" xfId="5746"/>
    <cellStyle name="Millares 2 5 10" xfId="5747"/>
    <cellStyle name="Millares 2 5 10 2" xfId="5748"/>
    <cellStyle name="Millares 2 5 10 2 2" xfId="5749"/>
    <cellStyle name="Millares 2 5 10 2 2 2" xfId="5750"/>
    <cellStyle name="Millares 2 5 10 2 2 2 2" xfId="5751"/>
    <cellStyle name="Millares 2 5 10 2 2 3" xfId="5752"/>
    <cellStyle name="Millares 2 5 10 2 3" xfId="5753"/>
    <cellStyle name="Millares 2 5 10 2 3 2" xfId="5754"/>
    <cellStyle name="Millares 2 5 10 2 4" xfId="5755"/>
    <cellStyle name="Millares 2 5 10 3" xfId="5756"/>
    <cellStyle name="Millares 2 5 10 3 2" xfId="5757"/>
    <cellStyle name="Millares 2 5 10 3 2 2" xfId="5758"/>
    <cellStyle name="Millares 2 5 10 3 3" xfId="5759"/>
    <cellStyle name="Millares 2 5 10 4" xfId="5760"/>
    <cellStyle name="Millares 2 5 10 4 2" xfId="5761"/>
    <cellStyle name="Millares 2 5 10 5" xfId="5762"/>
    <cellStyle name="Millares 2 5 11" xfId="5763"/>
    <cellStyle name="Millares 2 5 11 2" xfId="5764"/>
    <cellStyle name="Millares 2 5 11 2 2" xfId="5765"/>
    <cellStyle name="Millares 2 5 11 2 2 2" xfId="5766"/>
    <cellStyle name="Millares 2 5 11 2 3" xfId="5767"/>
    <cellStyle name="Millares 2 5 11 3" xfId="5768"/>
    <cellStyle name="Millares 2 5 11 3 2" xfId="5769"/>
    <cellStyle name="Millares 2 5 11 4" xfId="5770"/>
    <cellStyle name="Millares 2 5 12" xfId="5771"/>
    <cellStyle name="Millares 2 5 12 2" xfId="5772"/>
    <cellStyle name="Millares 2 5 12 2 2" xfId="5773"/>
    <cellStyle name="Millares 2 5 12 3" xfId="5774"/>
    <cellStyle name="Millares 2 5 13" xfId="5775"/>
    <cellStyle name="Millares 2 5 13 2" xfId="5776"/>
    <cellStyle name="Millares 2 5 14" xfId="5777"/>
    <cellStyle name="Millares 2 5 2" xfId="5778"/>
    <cellStyle name="Millares 2 5 2 10" xfId="5779"/>
    <cellStyle name="Millares 2 5 2 10 2" xfId="5780"/>
    <cellStyle name="Millares 2 5 2 10 2 2" xfId="5781"/>
    <cellStyle name="Millares 2 5 2 10 2 2 2" xfId="5782"/>
    <cellStyle name="Millares 2 5 2 10 2 3" xfId="5783"/>
    <cellStyle name="Millares 2 5 2 10 3" xfId="5784"/>
    <cellStyle name="Millares 2 5 2 10 3 2" xfId="5785"/>
    <cellStyle name="Millares 2 5 2 10 4" xfId="5786"/>
    <cellStyle name="Millares 2 5 2 11" xfId="5787"/>
    <cellStyle name="Millares 2 5 2 11 2" xfId="5788"/>
    <cellStyle name="Millares 2 5 2 11 2 2" xfId="5789"/>
    <cellStyle name="Millares 2 5 2 11 3" xfId="5790"/>
    <cellStyle name="Millares 2 5 2 12" xfId="5791"/>
    <cellStyle name="Millares 2 5 2 12 2" xfId="5792"/>
    <cellStyle name="Millares 2 5 2 13" xfId="5793"/>
    <cellStyle name="Millares 2 5 2 2" xfId="5794"/>
    <cellStyle name="Millares 2 5 2 2 10" xfId="5795"/>
    <cellStyle name="Millares 2 5 2 2 10 2" xfId="5796"/>
    <cellStyle name="Millares 2 5 2 2 11" xfId="5797"/>
    <cellStyle name="Millares 2 5 2 2 2" xfId="5798"/>
    <cellStyle name="Millares 2 5 2 2 2 2" xfId="5799"/>
    <cellStyle name="Millares 2 5 2 2 2 2 2" xfId="5800"/>
    <cellStyle name="Millares 2 5 2 2 2 2 2 2" xfId="5801"/>
    <cellStyle name="Millares 2 5 2 2 2 2 2 2 2" xfId="5802"/>
    <cellStyle name="Millares 2 5 2 2 2 2 2 2 2 2" xfId="5803"/>
    <cellStyle name="Millares 2 5 2 2 2 2 2 2 3" xfId="5804"/>
    <cellStyle name="Millares 2 5 2 2 2 2 2 3" xfId="5805"/>
    <cellStyle name="Millares 2 5 2 2 2 2 2 3 2" xfId="5806"/>
    <cellStyle name="Millares 2 5 2 2 2 2 2 4" xfId="5807"/>
    <cellStyle name="Millares 2 5 2 2 2 2 3" xfId="5808"/>
    <cellStyle name="Millares 2 5 2 2 2 2 3 2" xfId="5809"/>
    <cellStyle name="Millares 2 5 2 2 2 2 3 2 2" xfId="5810"/>
    <cellStyle name="Millares 2 5 2 2 2 2 3 3" xfId="5811"/>
    <cellStyle name="Millares 2 5 2 2 2 2 4" xfId="5812"/>
    <cellStyle name="Millares 2 5 2 2 2 2 4 2" xfId="5813"/>
    <cellStyle name="Millares 2 5 2 2 2 2 5" xfId="5814"/>
    <cellStyle name="Millares 2 5 2 2 2 3" xfId="5815"/>
    <cellStyle name="Millares 2 5 2 2 2 3 2" xfId="5816"/>
    <cellStyle name="Millares 2 5 2 2 2 3 2 2" xfId="5817"/>
    <cellStyle name="Millares 2 5 2 2 2 3 2 2 2" xfId="5818"/>
    <cellStyle name="Millares 2 5 2 2 2 3 2 2 2 2" xfId="5819"/>
    <cellStyle name="Millares 2 5 2 2 2 3 2 2 3" xfId="5820"/>
    <cellStyle name="Millares 2 5 2 2 2 3 2 3" xfId="5821"/>
    <cellStyle name="Millares 2 5 2 2 2 3 2 3 2" xfId="5822"/>
    <cellStyle name="Millares 2 5 2 2 2 3 2 4" xfId="5823"/>
    <cellStyle name="Millares 2 5 2 2 2 3 3" xfId="5824"/>
    <cellStyle name="Millares 2 5 2 2 2 3 3 2" xfId="5825"/>
    <cellStyle name="Millares 2 5 2 2 2 3 3 2 2" xfId="5826"/>
    <cellStyle name="Millares 2 5 2 2 2 3 3 3" xfId="5827"/>
    <cellStyle name="Millares 2 5 2 2 2 3 4" xfId="5828"/>
    <cellStyle name="Millares 2 5 2 2 2 3 4 2" xfId="5829"/>
    <cellStyle name="Millares 2 5 2 2 2 3 5" xfId="5830"/>
    <cellStyle name="Millares 2 5 2 2 2 4" xfId="5831"/>
    <cellStyle name="Millares 2 5 2 2 2 4 2" xfId="5832"/>
    <cellStyle name="Millares 2 5 2 2 2 4 2 2" xfId="5833"/>
    <cellStyle name="Millares 2 5 2 2 2 4 2 2 2" xfId="5834"/>
    <cellStyle name="Millares 2 5 2 2 2 4 2 3" xfId="5835"/>
    <cellStyle name="Millares 2 5 2 2 2 4 3" xfId="5836"/>
    <cellStyle name="Millares 2 5 2 2 2 4 3 2" xfId="5837"/>
    <cellStyle name="Millares 2 5 2 2 2 4 4" xfId="5838"/>
    <cellStyle name="Millares 2 5 2 2 2 5" xfId="5839"/>
    <cellStyle name="Millares 2 5 2 2 2 5 2" xfId="5840"/>
    <cellStyle name="Millares 2 5 2 2 2 5 2 2" xfId="5841"/>
    <cellStyle name="Millares 2 5 2 2 2 5 3" xfId="5842"/>
    <cellStyle name="Millares 2 5 2 2 2 6" xfId="5843"/>
    <cellStyle name="Millares 2 5 2 2 2 6 2" xfId="5844"/>
    <cellStyle name="Millares 2 5 2 2 2 7" xfId="5845"/>
    <cellStyle name="Millares 2 5 2 2 3" xfId="5846"/>
    <cellStyle name="Millares 2 5 2 2 3 2" xfId="5847"/>
    <cellStyle name="Millares 2 5 2 2 3 2 2" xfId="5848"/>
    <cellStyle name="Millares 2 5 2 2 3 2 2 2" xfId="5849"/>
    <cellStyle name="Millares 2 5 2 2 3 2 2 2 2" xfId="5850"/>
    <cellStyle name="Millares 2 5 2 2 3 2 2 2 2 2" xfId="5851"/>
    <cellStyle name="Millares 2 5 2 2 3 2 2 2 3" xfId="5852"/>
    <cellStyle name="Millares 2 5 2 2 3 2 2 3" xfId="5853"/>
    <cellStyle name="Millares 2 5 2 2 3 2 2 3 2" xfId="5854"/>
    <cellStyle name="Millares 2 5 2 2 3 2 2 4" xfId="5855"/>
    <cellStyle name="Millares 2 5 2 2 3 2 3" xfId="5856"/>
    <cellStyle name="Millares 2 5 2 2 3 2 3 2" xfId="5857"/>
    <cellStyle name="Millares 2 5 2 2 3 2 3 2 2" xfId="5858"/>
    <cellStyle name="Millares 2 5 2 2 3 2 3 3" xfId="5859"/>
    <cellStyle name="Millares 2 5 2 2 3 2 4" xfId="5860"/>
    <cellStyle name="Millares 2 5 2 2 3 2 4 2" xfId="5861"/>
    <cellStyle name="Millares 2 5 2 2 3 2 5" xfId="5862"/>
    <cellStyle name="Millares 2 5 2 2 3 3" xfId="5863"/>
    <cellStyle name="Millares 2 5 2 2 3 3 2" xfId="5864"/>
    <cellStyle name="Millares 2 5 2 2 3 3 2 2" xfId="5865"/>
    <cellStyle name="Millares 2 5 2 2 3 3 2 2 2" xfId="5866"/>
    <cellStyle name="Millares 2 5 2 2 3 3 2 2 2 2" xfId="5867"/>
    <cellStyle name="Millares 2 5 2 2 3 3 2 2 3" xfId="5868"/>
    <cellStyle name="Millares 2 5 2 2 3 3 2 3" xfId="5869"/>
    <cellStyle name="Millares 2 5 2 2 3 3 2 3 2" xfId="5870"/>
    <cellStyle name="Millares 2 5 2 2 3 3 2 4" xfId="5871"/>
    <cellStyle name="Millares 2 5 2 2 3 3 3" xfId="5872"/>
    <cellStyle name="Millares 2 5 2 2 3 3 3 2" xfId="5873"/>
    <cellStyle name="Millares 2 5 2 2 3 3 3 2 2" xfId="5874"/>
    <cellStyle name="Millares 2 5 2 2 3 3 3 3" xfId="5875"/>
    <cellStyle name="Millares 2 5 2 2 3 3 4" xfId="5876"/>
    <cellStyle name="Millares 2 5 2 2 3 3 4 2" xfId="5877"/>
    <cellStyle name="Millares 2 5 2 2 3 3 5" xfId="5878"/>
    <cellStyle name="Millares 2 5 2 2 3 4" xfId="5879"/>
    <cellStyle name="Millares 2 5 2 2 3 4 2" xfId="5880"/>
    <cellStyle name="Millares 2 5 2 2 3 4 2 2" xfId="5881"/>
    <cellStyle name="Millares 2 5 2 2 3 4 2 2 2" xfId="5882"/>
    <cellStyle name="Millares 2 5 2 2 3 4 2 3" xfId="5883"/>
    <cellStyle name="Millares 2 5 2 2 3 4 3" xfId="5884"/>
    <cellStyle name="Millares 2 5 2 2 3 4 3 2" xfId="5885"/>
    <cellStyle name="Millares 2 5 2 2 3 4 4" xfId="5886"/>
    <cellStyle name="Millares 2 5 2 2 3 5" xfId="5887"/>
    <cellStyle name="Millares 2 5 2 2 3 5 2" xfId="5888"/>
    <cellStyle name="Millares 2 5 2 2 3 5 2 2" xfId="5889"/>
    <cellStyle name="Millares 2 5 2 2 3 5 3" xfId="5890"/>
    <cellStyle name="Millares 2 5 2 2 3 6" xfId="5891"/>
    <cellStyle name="Millares 2 5 2 2 3 6 2" xfId="5892"/>
    <cellStyle name="Millares 2 5 2 2 3 7" xfId="5893"/>
    <cellStyle name="Millares 2 5 2 2 4" xfId="5894"/>
    <cellStyle name="Millares 2 5 2 2 4 2" xfId="5895"/>
    <cellStyle name="Millares 2 5 2 2 4 2 2" xfId="5896"/>
    <cellStyle name="Millares 2 5 2 2 4 2 2 2" xfId="5897"/>
    <cellStyle name="Millares 2 5 2 2 4 2 2 2 2" xfId="5898"/>
    <cellStyle name="Millares 2 5 2 2 4 2 2 2 2 2" xfId="5899"/>
    <cellStyle name="Millares 2 5 2 2 4 2 2 2 3" xfId="5900"/>
    <cellStyle name="Millares 2 5 2 2 4 2 2 3" xfId="5901"/>
    <cellStyle name="Millares 2 5 2 2 4 2 2 3 2" xfId="5902"/>
    <cellStyle name="Millares 2 5 2 2 4 2 2 4" xfId="5903"/>
    <cellStyle name="Millares 2 5 2 2 4 2 3" xfId="5904"/>
    <cellStyle name="Millares 2 5 2 2 4 2 3 2" xfId="5905"/>
    <cellStyle name="Millares 2 5 2 2 4 2 3 2 2" xfId="5906"/>
    <cellStyle name="Millares 2 5 2 2 4 2 3 3" xfId="5907"/>
    <cellStyle name="Millares 2 5 2 2 4 2 4" xfId="5908"/>
    <cellStyle name="Millares 2 5 2 2 4 2 4 2" xfId="5909"/>
    <cellStyle name="Millares 2 5 2 2 4 2 5" xfId="5910"/>
    <cellStyle name="Millares 2 5 2 2 4 3" xfId="5911"/>
    <cellStyle name="Millares 2 5 2 2 4 3 2" xfId="5912"/>
    <cellStyle name="Millares 2 5 2 2 4 3 2 2" xfId="5913"/>
    <cellStyle name="Millares 2 5 2 2 4 3 2 2 2" xfId="5914"/>
    <cellStyle name="Millares 2 5 2 2 4 3 2 2 2 2" xfId="5915"/>
    <cellStyle name="Millares 2 5 2 2 4 3 2 2 3" xfId="5916"/>
    <cellStyle name="Millares 2 5 2 2 4 3 2 3" xfId="5917"/>
    <cellStyle name="Millares 2 5 2 2 4 3 2 3 2" xfId="5918"/>
    <cellStyle name="Millares 2 5 2 2 4 3 2 4" xfId="5919"/>
    <cellStyle name="Millares 2 5 2 2 4 3 3" xfId="5920"/>
    <cellStyle name="Millares 2 5 2 2 4 3 3 2" xfId="5921"/>
    <cellStyle name="Millares 2 5 2 2 4 3 3 2 2" xfId="5922"/>
    <cellStyle name="Millares 2 5 2 2 4 3 3 3" xfId="5923"/>
    <cellStyle name="Millares 2 5 2 2 4 3 4" xfId="5924"/>
    <cellStyle name="Millares 2 5 2 2 4 3 4 2" xfId="5925"/>
    <cellStyle name="Millares 2 5 2 2 4 3 5" xfId="5926"/>
    <cellStyle name="Millares 2 5 2 2 4 4" xfId="5927"/>
    <cellStyle name="Millares 2 5 2 2 4 4 2" xfId="5928"/>
    <cellStyle name="Millares 2 5 2 2 4 4 2 2" xfId="5929"/>
    <cellStyle name="Millares 2 5 2 2 4 4 2 2 2" xfId="5930"/>
    <cellStyle name="Millares 2 5 2 2 4 4 2 3" xfId="5931"/>
    <cellStyle name="Millares 2 5 2 2 4 4 3" xfId="5932"/>
    <cellStyle name="Millares 2 5 2 2 4 4 3 2" xfId="5933"/>
    <cellStyle name="Millares 2 5 2 2 4 4 4" xfId="5934"/>
    <cellStyle name="Millares 2 5 2 2 4 5" xfId="5935"/>
    <cellStyle name="Millares 2 5 2 2 4 5 2" xfId="5936"/>
    <cellStyle name="Millares 2 5 2 2 4 5 2 2" xfId="5937"/>
    <cellStyle name="Millares 2 5 2 2 4 5 3" xfId="5938"/>
    <cellStyle name="Millares 2 5 2 2 4 6" xfId="5939"/>
    <cellStyle name="Millares 2 5 2 2 4 6 2" xfId="5940"/>
    <cellStyle name="Millares 2 5 2 2 4 7" xfId="5941"/>
    <cellStyle name="Millares 2 5 2 2 5" xfId="5942"/>
    <cellStyle name="Millares 2 5 2 2 5 2" xfId="5943"/>
    <cellStyle name="Millares 2 5 2 2 5 2 2" xfId="5944"/>
    <cellStyle name="Millares 2 5 2 2 5 2 2 2" xfId="5945"/>
    <cellStyle name="Millares 2 5 2 2 5 2 2 2 2" xfId="5946"/>
    <cellStyle name="Millares 2 5 2 2 5 2 2 2 2 2" xfId="5947"/>
    <cellStyle name="Millares 2 5 2 2 5 2 2 2 3" xfId="5948"/>
    <cellStyle name="Millares 2 5 2 2 5 2 2 3" xfId="5949"/>
    <cellStyle name="Millares 2 5 2 2 5 2 2 3 2" xfId="5950"/>
    <cellStyle name="Millares 2 5 2 2 5 2 2 4" xfId="5951"/>
    <cellStyle name="Millares 2 5 2 2 5 2 3" xfId="5952"/>
    <cellStyle name="Millares 2 5 2 2 5 2 3 2" xfId="5953"/>
    <cellStyle name="Millares 2 5 2 2 5 2 3 2 2" xfId="5954"/>
    <cellStyle name="Millares 2 5 2 2 5 2 3 3" xfId="5955"/>
    <cellStyle name="Millares 2 5 2 2 5 2 4" xfId="5956"/>
    <cellStyle name="Millares 2 5 2 2 5 2 4 2" xfId="5957"/>
    <cellStyle name="Millares 2 5 2 2 5 2 5" xfId="5958"/>
    <cellStyle name="Millares 2 5 2 2 5 3" xfId="5959"/>
    <cellStyle name="Millares 2 5 2 2 5 3 2" xfId="5960"/>
    <cellStyle name="Millares 2 5 2 2 5 3 2 2" xfId="5961"/>
    <cellStyle name="Millares 2 5 2 2 5 3 2 2 2" xfId="5962"/>
    <cellStyle name="Millares 2 5 2 2 5 3 2 3" xfId="5963"/>
    <cellStyle name="Millares 2 5 2 2 5 3 3" xfId="5964"/>
    <cellStyle name="Millares 2 5 2 2 5 3 3 2" xfId="5965"/>
    <cellStyle name="Millares 2 5 2 2 5 3 4" xfId="5966"/>
    <cellStyle name="Millares 2 5 2 2 5 4" xfId="5967"/>
    <cellStyle name="Millares 2 5 2 2 5 4 2" xfId="5968"/>
    <cellStyle name="Millares 2 5 2 2 5 4 2 2" xfId="5969"/>
    <cellStyle name="Millares 2 5 2 2 5 4 3" xfId="5970"/>
    <cellStyle name="Millares 2 5 2 2 5 5" xfId="5971"/>
    <cellStyle name="Millares 2 5 2 2 5 5 2" xfId="5972"/>
    <cellStyle name="Millares 2 5 2 2 5 6" xfId="5973"/>
    <cellStyle name="Millares 2 5 2 2 6" xfId="5974"/>
    <cellStyle name="Millares 2 5 2 2 6 2" xfId="5975"/>
    <cellStyle name="Millares 2 5 2 2 6 2 2" xfId="5976"/>
    <cellStyle name="Millares 2 5 2 2 6 2 2 2" xfId="5977"/>
    <cellStyle name="Millares 2 5 2 2 6 2 2 2 2" xfId="5978"/>
    <cellStyle name="Millares 2 5 2 2 6 2 2 3" xfId="5979"/>
    <cellStyle name="Millares 2 5 2 2 6 2 3" xfId="5980"/>
    <cellStyle name="Millares 2 5 2 2 6 2 3 2" xfId="5981"/>
    <cellStyle name="Millares 2 5 2 2 6 2 4" xfId="5982"/>
    <cellStyle name="Millares 2 5 2 2 6 3" xfId="5983"/>
    <cellStyle name="Millares 2 5 2 2 6 3 2" xfId="5984"/>
    <cellStyle name="Millares 2 5 2 2 6 3 2 2" xfId="5985"/>
    <cellStyle name="Millares 2 5 2 2 6 3 3" xfId="5986"/>
    <cellStyle name="Millares 2 5 2 2 6 4" xfId="5987"/>
    <cellStyle name="Millares 2 5 2 2 6 4 2" xfId="5988"/>
    <cellStyle name="Millares 2 5 2 2 6 5" xfId="5989"/>
    <cellStyle name="Millares 2 5 2 2 7" xfId="5990"/>
    <cellStyle name="Millares 2 5 2 2 7 2" xfId="5991"/>
    <cellStyle name="Millares 2 5 2 2 7 2 2" xfId="5992"/>
    <cellStyle name="Millares 2 5 2 2 7 2 2 2" xfId="5993"/>
    <cellStyle name="Millares 2 5 2 2 7 2 2 2 2" xfId="5994"/>
    <cellStyle name="Millares 2 5 2 2 7 2 2 3" xfId="5995"/>
    <cellStyle name="Millares 2 5 2 2 7 2 3" xfId="5996"/>
    <cellStyle name="Millares 2 5 2 2 7 2 3 2" xfId="5997"/>
    <cellStyle name="Millares 2 5 2 2 7 2 4" xfId="5998"/>
    <cellStyle name="Millares 2 5 2 2 7 3" xfId="5999"/>
    <cellStyle name="Millares 2 5 2 2 7 3 2" xfId="6000"/>
    <cellStyle name="Millares 2 5 2 2 7 3 2 2" xfId="6001"/>
    <cellStyle name="Millares 2 5 2 2 7 3 3" xfId="6002"/>
    <cellStyle name="Millares 2 5 2 2 7 4" xfId="6003"/>
    <cellStyle name="Millares 2 5 2 2 7 4 2" xfId="6004"/>
    <cellStyle name="Millares 2 5 2 2 7 5" xfId="6005"/>
    <cellStyle name="Millares 2 5 2 2 8" xfId="6006"/>
    <cellStyle name="Millares 2 5 2 2 8 2" xfId="6007"/>
    <cellStyle name="Millares 2 5 2 2 8 2 2" xfId="6008"/>
    <cellStyle name="Millares 2 5 2 2 8 2 2 2" xfId="6009"/>
    <cellStyle name="Millares 2 5 2 2 8 2 3" xfId="6010"/>
    <cellStyle name="Millares 2 5 2 2 8 3" xfId="6011"/>
    <cellStyle name="Millares 2 5 2 2 8 3 2" xfId="6012"/>
    <cellStyle name="Millares 2 5 2 2 8 4" xfId="6013"/>
    <cellStyle name="Millares 2 5 2 2 9" xfId="6014"/>
    <cellStyle name="Millares 2 5 2 2 9 2" xfId="6015"/>
    <cellStyle name="Millares 2 5 2 2 9 2 2" xfId="6016"/>
    <cellStyle name="Millares 2 5 2 2 9 3" xfId="6017"/>
    <cellStyle name="Millares 2 5 2 3" xfId="6018"/>
    <cellStyle name="Millares 2 5 2 3 10" xfId="6019"/>
    <cellStyle name="Millares 2 5 2 3 10 2" xfId="6020"/>
    <cellStyle name="Millares 2 5 2 3 11" xfId="6021"/>
    <cellStyle name="Millares 2 5 2 3 2" xfId="6022"/>
    <cellStyle name="Millares 2 5 2 3 2 2" xfId="6023"/>
    <cellStyle name="Millares 2 5 2 3 2 2 2" xfId="6024"/>
    <cellStyle name="Millares 2 5 2 3 2 2 2 2" xfId="6025"/>
    <cellStyle name="Millares 2 5 2 3 2 2 2 2 2" xfId="6026"/>
    <cellStyle name="Millares 2 5 2 3 2 2 2 2 2 2" xfId="6027"/>
    <cellStyle name="Millares 2 5 2 3 2 2 2 2 3" xfId="6028"/>
    <cellStyle name="Millares 2 5 2 3 2 2 2 3" xfId="6029"/>
    <cellStyle name="Millares 2 5 2 3 2 2 2 3 2" xfId="6030"/>
    <cellStyle name="Millares 2 5 2 3 2 2 2 4" xfId="6031"/>
    <cellStyle name="Millares 2 5 2 3 2 2 3" xfId="6032"/>
    <cellStyle name="Millares 2 5 2 3 2 2 3 2" xfId="6033"/>
    <cellStyle name="Millares 2 5 2 3 2 2 3 2 2" xfId="6034"/>
    <cellStyle name="Millares 2 5 2 3 2 2 3 3" xfId="6035"/>
    <cellStyle name="Millares 2 5 2 3 2 2 4" xfId="6036"/>
    <cellStyle name="Millares 2 5 2 3 2 2 4 2" xfId="6037"/>
    <cellStyle name="Millares 2 5 2 3 2 2 5" xfId="6038"/>
    <cellStyle name="Millares 2 5 2 3 2 3" xfId="6039"/>
    <cellStyle name="Millares 2 5 2 3 2 3 2" xfId="6040"/>
    <cellStyle name="Millares 2 5 2 3 2 3 2 2" xfId="6041"/>
    <cellStyle name="Millares 2 5 2 3 2 3 2 2 2" xfId="6042"/>
    <cellStyle name="Millares 2 5 2 3 2 3 2 2 2 2" xfId="6043"/>
    <cellStyle name="Millares 2 5 2 3 2 3 2 2 3" xfId="6044"/>
    <cellStyle name="Millares 2 5 2 3 2 3 2 3" xfId="6045"/>
    <cellStyle name="Millares 2 5 2 3 2 3 2 3 2" xfId="6046"/>
    <cellStyle name="Millares 2 5 2 3 2 3 2 4" xfId="6047"/>
    <cellStyle name="Millares 2 5 2 3 2 3 3" xfId="6048"/>
    <cellStyle name="Millares 2 5 2 3 2 3 3 2" xfId="6049"/>
    <cellStyle name="Millares 2 5 2 3 2 3 3 2 2" xfId="6050"/>
    <cellStyle name="Millares 2 5 2 3 2 3 3 3" xfId="6051"/>
    <cellStyle name="Millares 2 5 2 3 2 3 4" xfId="6052"/>
    <cellStyle name="Millares 2 5 2 3 2 3 4 2" xfId="6053"/>
    <cellStyle name="Millares 2 5 2 3 2 3 5" xfId="6054"/>
    <cellStyle name="Millares 2 5 2 3 2 4" xfId="6055"/>
    <cellStyle name="Millares 2 5 2 3 2 4 2" xfId="6056"/>
    <cellStyle name="Millares 2 5 2 3 2 4 2 2" xfId="6057"/>
    <cellStyle name="Millares 2 5 2 3 2 4 2 2 2" xfId="6058"/>
    <cellStyle name="Millares 2 5 2 3 2 4 2 3" xfId="6059"/>
    <cellStyle name="Millares 2 5 2 3 2 4 3" xfId="6060"/>
    <cellStyle name="Millares 2 5 2 3 2 4 3 2" xfId="6061"/>
    <cellStyle name="Millares 2 5 2 3 2 4 4" xfId="6062"/>
    <cellStyle name="Millares 2 5 2 3 2 5" xfId="6063"/>
    <cellStyle name="Millares 2 5 2 3 2 5 2" xfId="6064"/>
    <cellStyle name="Millares 2 5 2 3 2 5 2 2" xfId="6065"/>
    <cellStyle name="Millares 2 5 2 3 2 5 3" xfId="6066"/>
    <cellStyle name="Millares 2 5 2 3 2 6" xfId="6067"/>
    <cellStyle name="Millares 2 5 2 3 2 6 2" xfId="6068"/>
    <cellStyle name="Millares 2 5 2 3 2 7" xfId="6069"/>
    <cellStyle name="Millares 2 5 2 3 3" xfId="6070"/>
    <cellStyle name="Millares 2 5 2 3 3 2" xfId="6071"/>
    <cellStyle name="Millares 2 5 2 3 3 2 2" xfId="6072"/>
    <cellStyle name="Millares 2 5 2 3 3 2 2 2" xfId="6073"/>
    <cellStyle name="Millares 2 5 2 3 3 2 2 2 2" xfId="6074"/>
    <cellStyle name="Millares 2 5 2 3 3 2 2 2 2 2" xfId="6075"/>
    <cellStyle name="Millares 2 5 2 3 3 2 2 2 3" xfId="6076"/>
    <cellStyle name="Millares 2 5 2 3 3 2 2 3" xfId="6077"/>
    <cellStyle name="Millares 2 5 2 3 3 2 2 3 2" xfId="6078"/>
    <cellStyle name="Millares 2 5 2 3 3 2 2 4" xfId="6079"/>
    <cellStyle name="Millares 2 5 2 3 3 2 3" xfId="6080"/>
    <cellStyle name="Millares 2 5 2 3 3 2 3 2" xfId="6081"/>
    <cellStyle name="Millares 2 5 2 3 3 2 3 2 2" xfId="6082"/>
    <cellStyle name="Millares 2 5 2 3 3 2 3 3" xfId="6083"/>
    <cellStyle name="Millares 2 5 2 3 3 2 4" xfId="6084"/>
    <cellStyle name="Millares 2 5 2 3 3 2 4 2" xfId="6085"/>
    <cellStyle name="Millares 2 5 2 3 3 2 5" xfId="6086"/>
    <cellStyle name="Millares 2 5 2 3 3 3" xfId="6087"/>
    <cellStyle name="Millares 2 5 2 3 3 3 2" xfId="6088"/>
    <cellStyle name="Millares 2 5 2 3 3 3 2 2" xfId="6089"/>
    <cellStyle name="Millares 2 5 2 3 3 3 2 2 2" xfId="6090"/>
    <cellStyle name="Millares 2 5 2 3 3 3 2 2 2 2" xfId="6091"/>
    <cellStyle name="Millares 2 5 2 3 3 3 2 2 3" xfId="6092"/>
    <cellStyle name="Millares 2 5 2 3 3 3 2 3" xfId="6093"/>
    <cellStyle name="Millares 2 5 2 3 3 3 2 3 2" xfId="6094"/>
    <cellStyle name="Millares 2 5 2 3 3 3 2 4" xfId="6095"/>
    <cellStyle name="Millares 2 5 2 3 3 3 3" xfId="6096"/>
    <cellStyle name="Millares 2 5 2 3 3 3 3 2" xfId="6097"/>
    <cellStyle name="Millares 2 5 2 3 3 3 3 2 2" xfId="6098"/>
    <cellStyle name="Millares 2 5 2 3 3 3 3 3" xfId="6099"/>
    <cellStyle name="Millares 2 5 2 3 3 3 4" xfId="6100"/>
    <cellStyle name="Millares 2 5 2 3 3 3 4 2" xfId="6101"/>
    <cellStyle name="Millares 2 5 2 3 3 3 5" xfId="6102"/>
    <cellStyle name="Millares 2 5 2 3 3 4" xfId="6103"/>
    <cellStyle name="Millares 2 5 2 3 3 4 2" xfId="6104"/>
    <cellStyle name="Millares 2 5 2 3 3 4 2 2" xfId="6105"/>
    <cellStyle name="Millares 2 5 2 3 3 4 2 2 2" xfId="6106"/>
    <cellStyle name="Millares 2 5 2 3 3 4 2 3" xfId="6107"/>
    <cellStyle name="Millares 2 5 2 3 3 4 3" xfId="6108"/>
    <cellStyle name="Millares 2 5 2 3 3 4 3 2" xfId="6109"/>
    <cellStyle name="Millares 2 5 2 3 3 4 4" xfId="6110"/>
    <cellStyle name="Millares 2 5 2 3 3 5" xfId="6111"/>
    <cellStyle name="Millares 2 5 2 3 3 5 2" xfId="6112"/>
    <cellStyle name="Millares 2 5 2 3 3 5 2 2" xfId="6113"/>
    <cellStyle name="Millares 2 5 2 3 3 5 3" xfId="6114"/>
    <cellStyle name="Millares 2 5 2 3 3 6" xfId="6115"/>
    <cellStyle name="Millares 2 5 2 3 3 6 2" xfId="6116"/>
    <cellStyle name="Millares 2 5 2 3 3 7" xfId="6117"/>
    <cellStyle name="Millares 2 5 2 3 4" xfId="6118"/>
    <cellStyle name="Millares 2 5 2 3 4 2" xfId="6119"/>
    <cellStyle name="Millares 2 5 2 3 4 2 2" xfId="6120"/>
    <cellStyle name="Millares 2 5 2 3 4 2 2 2" xfId="6121"/>
    <cellStyle name="Millares 2 5 2 3 4 2 2 2 2" xfId="6122"/>
    <cellStyle name="Millares 2 5 2 3 4 2 2 2 2 2" xfId="6123"/>
    <cellStyle name="Millares 2 5 2 3 4 2 2 2 3" xfId="6124"/>
    <cellStyle name="Millares 2 5 2 3 4 2 2 3" xfId="6125"/>
    <cellStyle name="Millares 2 5 2 3 4 2 2 3 2" xfId="6126"/>
    <cellStyle name="Millares 2 5 2 3 4 2 2 4" xfId="6127"/>
    <cellStyle name="Millares 2 5 2 3 4 2 3" xfId="6128"/>
    <cellStyle name="Millares 2 5 2 3 4 2 3 2" xfId="6129"/>
    <cellStyle name="Millares 2 5 2 3 4 2 3 2 2" xfId="6130"/>
    <cellStyle name="Millares 2 5 2 3 4 2 3 3" xfId="6131"/>
    <cellStyle name="Millares 2 5 2 3 4 2 4" xfId="6132"/>
    <cellStyle name="Millares 2 5 2 3 4 2 4 2" xfId="6133"/>
    <cellStyle name="Millares 2 5 2 3 4 2 5" xfId="6134"/>
    <cellStyle name="Millares 2 5 2 3 4 3" xfId="6135"/>
    <cellStyle name="Millares 2 5 2 3 4 3 2" xfId="6136"/>
    <cellStyle name="Millares 2 5 2 3 4 3 2 2" xfId="6137"/>
    <cellStyle name="Millares 2 5 2 3 4 3 2 2 2" xfId="6138"/>
    <cellStyle name="Millares 2 5 2 3 4 3 2 2 2 2" xfId="6139"/>
    <cellStyle name="Millares 2 5 2 3 4 3 2 2 3" xfId="6140"/>
    <cellStyle name="Millares 2 5 2 3 4 3 2 3" xfId="6141"/>
    <cellStyle name="Millares 2 5 2 3 4 3 2 3 2" xfId="6142"/>
    <cellStyle name="Millares 2 5 2 3 4 3 2 4" xfId="6143"/>
    <cellStyle name="Millares 2 5 2 3 4 3 3" xfId="6144"/>
    <cellStyle name="Millares 2 5 2 3 4 3 3 2" xfId="6145"/>
    <cellStyle name="Millares 2 5 2 3 4 3 3 2 2" xfId="6146"/>
    <cellStyle name="Millares 2 5 2 3 4 3 3 3" xfId="6147"/>
    <cellStyle name="Millares 2 5 2 3 4 3 4" xfId="6148"/>
    <cellStyle name="Millares 2 5 2 3 4 3 4 2" xfId="6149"/>
    <cellStyle name="Millares 2 5 2 3 4 3 5" xfId="6150"/>
    <cellStyle name="Millares 2 5 2 3 4 4" xfId="6151"/>
    <cellStyle name="Millares 2 5 2 3 4 4 2" xfId="6152"/>
    <cellStyle name="Millares 2 5 2 3 4 4 2 2" xfId="6153"/>
    <cellStyle name="Millares 2 5 2 3 4 4 2 2 2" xfId="6154"/>
    <cellStyle name="Millares 2 5 2 3 4 4 2 3" xfId="6155"/>
    <cellStyle name="Millares 2 5 2 3 4 4 3" xfId="6156"/>
    <cellStyle name="Millares 2 5 2 3 4 4 3 2" xfId="6157"/>
    <cellStyle name="Millares 2 5 2 3 4 4 4" xfId="6158"/>
    <cellStyle name="Millares 2 5 2 3 4 5" xfId="6159"/>
    <cellStyle name="Millares 2 5 2 3 4 5 2" xfId="6160"/>
    <cellStyle name="Millares 2 5 2 3 4 5 2 2" xfId="6161"/>
    <cellStyle name="Millares 2 5 2 3 4 5 3" xfId="6162"/>
    <cellStyle name="Millares 2 5 2 3 4 6" xfId="6163"/>
    <cellStyle name="Millares 2 5 2 3 4 6 2" xfId="6164"/>
    <cellStyle name="Millares 2 5 2 3 4 7" xfId="6165"/>
    <cellStyle name="Millares 2 5 2 3 5" xfId="6166"/>
    <cellStyle name="Millares 2 5 2 3 5 2" xfId="6167"/>
    <cellStyle name="Millares 2 5 2 3 5 2 2" xfId="6168"/>
    <cellStyle name="Millares 2 5 2 3 5 2 2 2" xfId="6169"/>
    <cellStyle name="Millares 2 5 2 3 5 2 2 2 2" xfId="6170"/>
    <cellStyle name="Millares 2 5 2 3 5 2 2 2 2 2" xfId="6171"/>
    <cellStyle name="Millares 2 5 2 3 5 2 2 2 3" xfId="6172"/>
    <cellStyle name="Millares 2 5 2 3 5 2 2 3" xfId="6173"/>
    <cellStyle name="Millares 2 5 2 3 5 2 2 3 2" xfId="6174"/>
    <cellStyle name="Millares 2 5 2 3 5 2 2 4" xfId="6175"/>
    <cellStyle name="Millares 2 5 2 3 5 2 3" xfId="6176"/>
    <cellStyle name="Millares 2 5 2 3 5 2 3 2" xfId="6177"/>
    <cellStyle name="Millares 2 5 2 3 5 2 3 2 2" xfId="6178"/>
    <cellStyle name="Millares 2 5 2 3 5 2 3 3" xfId="6179"/>
    <cellStyle name="Millares 2 5 2 3 5 2 4" xfId="6180"/>
    <cellStyle name="Millares 2 5 2 3 5 2 4 2" xfId="6181"/>
    <cellStyle name="Millares 2 5 2 3 5 2 5" xfId="6182"/>
    <cellStyle name="Millares 2 5 2 3 5 3" xfId="6183"/>
    <cellStyle name="Millares 2 5 2 3 5 3 2" xfId="6184"/>
    <cellStyle name="Millares 2 5 2 3 5 3 2 2" xfId="6185"/>
    <cellStyle name="Millares 2 5 2 3 5 3 2 2 2" xfId="6186"/>
    <cellStyle name="Millares 2 5 2 3 5 3 2 3" xfId="6187"/>
    <cellStyle name="Millares 2 5 2 3 5 3 3" xfId="6188"/>
    <cellStyle name="Millares 2 5 2 3 5 3 3 2" xfId="6189"/>
    <cellStyle name="Millares 2 5 2 3 5 3 4" xfId="6190"/>
    <cellStyle name="Millares 2 5 2 3 5 4" xfId="6191"/>
    <cellStyle name="Millares 2 5 2 3 5 4 2" xfId="6192"/>
    <cellStyle name="Millares 2 5 2 3 5 4 2 2" xfId="6193"/>
    <cellStyle name="Millares 2 5 2 3 5 4 3" xfId="6194"/>
    <cellStyle name="Millares 2 5 2 3 5 5" xfId="6195"/>
    <cellStyle name="Millares 2 5 2 3 5 5 2" xfId="6196"/>
    <cellStyle name="Millares 2 5 2 3 5 6" xfId="6197"/>
    <cellStyle name="Millares 2 5 2 3 6" xfId="6198"/>
    <cellStyle name="Millares 2 5 2 3 6 2" xfId="6199"/>
    <cellStyle name="Millares 2 5 2 3 6 2 2" xfId="6200"/>
    <cellStyle name="Millares 2 5 2 3 6 2 2 2" xfId="6201"/>
    <cellStyle name="Millares 2 5 2 3 6 2 2 2 2" xfId="6202"/>
    <cellStyle name="Millares 2 5 2 3 6 2 2 3" xfId="6203"/>
    <cellStyle name="Millares 2 5 2 3 6 2 3" xfId="6204"/>
    <cellStyle name="Millares 2 5 2 3 6 2 3 2" xfId="6205"/>
    <cellStyle name="Millares 2 5 2 3 6 2 4" xfId="6206"/>
    <cellStyle name="Millares 2 5 2 3 6 3" xfId="6207"/>
    <cellStyle name="Millares 2 5 2 3 6 3 2" xfId="6208"/>
    <cellStyle name="Millares 2 5 2 3 6 3 2 2" xfId="6209"/>
    <cellStyle name="Millares 2 5 2 3 6 3 3" xfId="6210"/>
    <cellStyle name="Millares 2 5 2 3 6 4" xfId="6211"/>
    <cellStyle name="Millares 2 5 2 3 6 4 2" xfId="6212"/>
    <cellStyle name="Millares 2 5 2 3 6 5" xfId="6213"/>
    <cellStyle name="Millares 2 5 2 3 7" xfId="6214"/>
    <cellStyle name="Millares 2 5 2 3 7 2" xfId="6215"/>
    <cellStyle name="Millares 2 5 2 3 7 2 2" xfId="6216"/>
    <cellStyle name="Millares 2 5 2 3 7 2 2 2" xfId="6217"/>
    <cellStyle name="Millares 2 5 2 3 7 2 2 2 2" xfId="6218"/>
    <cellStyle name="Millares 2 5 2 3 7 2 2 3" xfId="6219"/>
    <cellStyle name="Millares 2 5 2 3 7 2 3" xfId="6220"/>
    <cellStyle name="Millares 2 5 2 3 7 2 3 2" xfId="6221"/>
    <cellStyle name="Millares 2 5 2 3 7 2 4" xfId="6222"/>
    <cellStyle name="Millares 2 5 2 3 7 3" xfId="6223"/>
    <cellStyle name="Millares 2 5 2 3 7 3 2" xfId="6224"/>
    <cellStyle name="Millares 2 5 2 3 7 3 2 2" xfId="6225"/>
    <cellStyle name="Millares 2 5 2 3 7 3 3" xfId="6226"/>
    <cellStyle name="Millares 2 5 2 3 7 4" xfId="6227"/>
    <cellStyle name="Millares 2 5 2 3 7 4 2" xfId="6228"/>
    <cellStyle name="Millares 2 5 2 3 7 5" xfId="6229"/>
    <cellStyle name="Millares 2 5 2 3 8" xfId="6230"/>
    <cellStyle name="Millares 2 5 2 3 8 2" xfId="6231"/>
    <cellStyle name="Millares 2 5 2 3 8 2 2" xfId="6232"/>
    <cellStyle name="Millares 2 5 2 3 8 2 2 2" xfId="6233"/>
    <cellStyle name="Millares 2 5 2 3 8 2 3" xfId="6234"/>
    <cellStyle name="Millares 2 5 2 3 8 3" xfId="6235"/>
    <cellStyle name="Millares 2 5 2 3 8 3 2" xfId="6236"/>
    <cellStyle name="Millares 2 5 2 3 8 4" xfId="6237"/>
    <cellStyle name="Millares 2 5 2 3 9" xfId="6238"/>
    <cellStyle name="Millares 2 5 2 3 9 2" xfId="6239"/>
    <cellStyle name="Millares 2 5 2 3 9 2 2" xfId="6240"/>
    <cellStyle name="Millares 2 5 2 3 9 3" xfId="6241"/>
    <cellStyle name="Millares 2 5 2 4" xfId="6242"/>
    <cellStyle name="Millares 2 5 2 4 2" xfId="6243"/>
    <cellStyle name="Millares 2 5 2 4 2 2" xfId="6244"/>
    <cellStyle name="Millares 2 5 2 4 2 2 2" xfId="6245"/>
    <cellStyle name="Millares 2 5 2 4 2 2 2 2" xfId="6246"/>
    <cellStyle name="Millares 2 5 2 4 2 2 2 2 2" xfId="6247"/>
    <cellStyle name="Millares 2 5 2 4 2 2 2 3" xfId="6248"/>
    <cellStyle name="Millares 2 5 2 4 2 2 3" xfId="6249"/>
    <cellStyle name="Millares 2 5 2 4 2 2 3 2" xfId="6250"/>
    <cellStyle name="Millares 2 5 2 4 2 2 4" xfId="6251"/>
    <cellStyle name="Millares 2 5 2 4 2 3" xfId="6252"/>
    <cellStyle name="Millares 2 5 2 4 2 3 2" xfId="6253"/>
    <cellStyle name="Millares 2 5 2 4 2 3 2 2" xfId="6254"/>
    <cellStyle name="Millares 2 5 2 4 2 3 3" xfId="6255"/>
    <cellStyle name="Millares 2 5 2 4 2 4" xfId="6256"/>
    <cellStyle name="Millares 2 5 2 4 2 4 2" xfId="6257"/>
    <cellStyle name="Millares 2 5 2 4 2 5" xfId="6258"/>
    <cellStyle name="Millares 2 5 2 4 3" xfId="6259"/>
    <cellStyle name="Millares 2 5 2 4 3 2" xfId="6260"/>
    <cellStyle name="Millares 2 5 2 4 3 2 2" xfId="6261"/>
    <cellStyle name="Millares 2 5 2 4 3 2 2 2" xfId="6262"/>
    <cellStyle name="Millares 2 5 2 4 3 2 2 2 2" xfId="6263"/>
    <cellStyle name="Millares 2 5 2 4 3 2 2 3" xfId="6264"/>
    <cellStyle name="Millares 2 5 2 4 3 2 3" xfId="6265"/>
    <cellStyle name="Millares 2 5 2 4 3 2 3 2" xfId="6266"/>
    <cellStyle name="Millares 2 5 2 4 3 2 4" xfId="6267"/>
    <cellStyle name="Millares 2 5 2 4 3 3" xfId="6268"/>
    <cellStyle name="Millares 2 5 2 4 3 3 2" xfId="6269"/>
    <cellStyle name="Millares 2 5 2 4 3 3 2 2" xfId="6270"/>
    <cellStyle name="Millares 2 5 2 4 3 3 3" xfId="6271"/>
    <cellStyle name="Millares 2 5 2 4 3 4" xfId="6272"/>
    <cellStyle name="Millares 2 5 2 4 3 4 2" xfId="6273"/>
    <cellStyle name="Millares 2 5 2 4 3 5" xfId="6274"/>
    <cellStyle name="Millares 2 5 2 4 4" xfId="6275"/>
    <cellStyle name="Millares 2 5 2 4 4 2" xfId="6276"/>
    <cellStyle name="Millares 2 5 2 4 4 2 2" xfId="6277"/>
    <cellStyle name="Millares 2 5 2 4 4 2 2 2" xfId="6278"/>
    <cellStyle name="Millares 2 5 2 4 4 2 3" xfId="6279"/>
    <cellStyle name="Millares 2 5 2 4 4 3" xfId="6280"/>
    <cellStyle name="Millares 2 5 2 4 4 3 2" xfId="6281"/>
    <cellStyle name="Millares 2 5 2 4 4 4" xfId="6282"/>
    <cellStyle name="Millares 2 5 2 4 5" xfId="6283"/>
    <cellStyle name="Millares 2 5 2 4 5 2" xfId="6284"/>
    <cellStyle name="Millares 2 5 2 4 5 2 2" xfId="6285"/>
    <cellStyle name="Millares 2 5 2 4 5 3" xfId="6286"/>
    <cellStyle name="Millares 2 5 2 4 6" xfId="6287"/>
    <cellStyle name="Millares 2 5 2 4 6 2" xfId="6288"/>
    <cellStyle name="Millares 2 5 2 4 7" xfId="6289"/>
    <cellStyle name="Millares 2 5 2 5" xfId="6290"/>
    <cellStyle name="Millares 2 5 2 5 2" xfId="6291"/>
    <cellStyle name="Millares 2 5 2 5 2 2" xfId="6292"/>
    <cellStyle name="Millares 2 5 2 5 2 2 2" xfId="6293"/>
    <cellStyle name="Millares 2 5 2 5 2 2 2 2" xfId="6294"/>
    <cellStyle name="Millares 2 5 2 5 2 2 2 2 2" xfId="6295"/>
    <cellStyle name="Millares 2 5 2 5 2 2 2 3" xfId="6296"/>
    <cellStyle name="Millares 2 5 2 5 2 2 3" xfId="6297"/>
    <cellStyle name="Millares 2 5 2 5 2 2 3 2" xfId="6298"/>
    <cellStyle name="Millares 2 5 2 5 2 2 4" xfId="6299"/>
    <cellStyle name="Millares 2 5 2 5 2 3" xfId="6300"/>
    <cellStyle name="Millares 2 5 2 5 2 3 2" xfId="6301"/>
    <cellStyle name="Millares 2 5 2 5 2 3 2 2" xfId="6302"/>
    <cellStyle name="Millares 2 5 2 5 2 3 3" xfId="6303"/>
    <cellStyle name="Millares 2 5 2 5 2 4" xfId="6304"/>
    <cellStyle name="Millares 2 5 2 5 2 4 2" xfId="6305"/>
    <cellStyle name="Millares 2 5 2 5 2 5" xfId="6306"/>
    <cellStyle name="Millares 2 5 2 5 3" xfId="6307"/>
    <cellStyle name="Millares 2 5 2 5 3 2" xfId="6308"/>
    <cellStyle name="Millares 2 5 2 5 3 2 2" xfId="6309"/>
    <cellStyle name="Millares 2 5 2 5 3 2 2 2" xfId="6310"/>
    <cellStyle name="Millares 2 5 2 5 3 2 2 2 2" xfId="6311"/>
    <cellStyle name="Millares 2 5 2 5 3 2 2 3" xfId="6312"/>
    <cellStyle name="Millares 2 5 2 5 3 2 3" xfId="6313"/>
    <cellStyle name="Millares 2 5 2 5 3 2 3 2" xfId="6314"/>
    <cellStyle name="Millares 2 5 2 5 3 2 4" xfId="6315"/>
    <cellStyle name="Millares 2 5 2 5 3 3" xfId="6316"/>
    <cellStyle name="Millares 2 5 2 5 3 3 2" xfId="6317"/>
    <cellStyle name="Millares 2 5 2 5 3 3 2 2" xfId="6318"/>
    <cellStyle name="Millares 2 5 2 5 3 3 3" xfId="6319"/>
    <cellStyle name="Millares 2 5 2 5 3 4" xfId="6320"/>
    <cellStyle name="Millares 2 5 2 5 3 4 2" xfId="6321"/>
    <cellStyle name="Millares 2 5 2 5 3 5" xfId="6322"/>
    <cellStyle name="Millares 2 5 2 5 4" xfId="6323"/>
    <cellStyle name="Millares 2 5 2 5 4 2" xfId="6324"/>
    <cellStyle name="Millares 2 5 2 5 4 2 2" xfId="6325"/>
    <cellStyle name="Millares 2 5 2 5 4 2 2 2" xfId="6326"/>
    <cellStyle name="Millares 2 5 2 5 4 2 3" xfId="6327"/>
    <cellStyle name="Millares 2 5 2 5 4 3" xfId="6328"/>
    <cellStyle name="Millares 2 5 2 5 4 3 2" xfId="6329"/>
    <cellStyle name="Millares 2 5 2 5 4 4" xfId="6330"/>
    <cellStyle name="Millares 2 5 2 5 5" xfId="6331"/>
    <cellStyle name="Millares 2 5 2 5 5 2" xfId="6332"/>
    <cellStyle name="Millares 2 5 2 5 5 2 2" xfId="6333"/>
    <cellStyle name="Millares 2 5 2 5 5 3" xfId="6334"/>
    <cellStyle name="Millares 2 5 2 5 6" xfId="6335"/>
    <cellStyle name="Millares 2 5 2 5 6 2" xfId="6336"/>
    <cellStyle name="Millares 2 5 2 5 7" xfId="6337"/>
    <cellStyle name="Millares 2 5 2 6" xfId="6338"/>
    <cellStyle name="Millares 2 5 2 6 2" xfId="6339"/>
    <cellStyle name="Millares 2 5 2 6 2 2" xfId="6340"/>
    <cellStyle name="Millares 2 5 2 6 2 2 2" xfId="6341"/>
    <cellStyle name="Millares 2 5 2 6 2 2 2 2" xfId="6342"/>
    <cellStyle name="Millares 2 5 2 6 2 2 2 2 2" xfId="6343"/>
    <cellStyle name="Millares 2 5 2 6 2 2 2 3" xfId="6344"/>
    <cellStyle name="Millares 2 5 2 6 2 2 3" xfId="6345"/>
    <cellStyle name="Millares 2 5 2 6 2 2 3 2" xfId="6346"/>
    <cellStyle name="Millares 2 5 2 6 2 2 4" xfId="6347"/>
    <cellStyle name="Millares 2 5 2 6 2 3" xfId="6348"/>
    <cellStyle name="Millares 2 5 2 6 2 3 2" xfId="6349"/>
    <cellStyle name="Millares 2 5 2 6 2 3 2 2" xfId="6350"/>
    <cellStyle name="Millares 2 5 2 6 2 3 3" xfId="6351"/>
    <cellStyle name="Millares 2 5 2 6 2 4" xfId="6352"/>
    <cellStyle name="Millares 2 5 2 6 2 4 2" xfId="6353"/>
    <cellStyle name="Millares 2 5 2 6 2 5" xfId="6354"/>
    <cellStyle name="Millares 2 5 2 6 3" xfId="6355"/>
    <cellStyle name="Millares 2 5 2 6 3 2" xfId="6356"/>
    <cellStyle name="Millares 2 5 2 6 3 2 2" xfId="6357"/>
    <cellStyle name="Millares 2 5 2 6 3 2 2 2" xfId="6358"/>
    <cellStyle name="Millares 2 5 2 6 3 2 2 2 2" xfId="6359"/>
    <cellStyle name="Millares 2 5 2 6 3 2 2 3" xfId="6360"/>
    <cellStyle name="Millares 2 5 2 6 3 2 3" xfId="6361"/>
    <cellStyle name="Millares 2 5 2 6 3 2 3 2" xfId="6362"/>
    <cellStyle name="Millares 2 5 2 6 3 2 4" xfId="6363"/>
    <cellStyle name="Millares 2 5 2 6 3 3" xfId="6364"/>
    <cellStyle name="Millares 2 5 2 6 3 3 2" xfId="6365"/>
    <cellStyle name="Millares 2 5 2 6 3 3 2 2" xfId="6366"/>
    <cellStyle name="Millares 2 5 2 6 3 3 3" xfId="6367"/>
    <cellStyle name="Millares 2 5 2 6 3 4" xfId="6368"/>
    <cellStyle name="Millares 2 5 2 6 3 4 2" xfId="6369"/>
    <cellStyle name="Millares 2 5 2 6 3 5" xfId="6370"/>
    <cellStyle name="Millares 2 5 2 6 4" xfId="6371"/>
    <cellStyle name="Millares 2 5 2 6 4 2" xfId="6372"/>
    <cellStyle name="Millares 2 5 2 6 4 2 2" xfId="6373"/>
    <cellStyle name="Millares 2 5 2 6 4 2 2 2" xfId="6374"/>
    <cellStyle name="Millares 2 5 2 6 4 2 3" xfId="6375"/>
    <cellStyle name="Millares 2 5 2 6 4 3" xfId="6376"/>
    <cellStyle name="Millares 2 5 2 6 4 3 2" xfId="6377"/>
    <cellStyle name="Millares 2 5 2 6 4 4" xfId="6378"/>
    <cellStyle name="Millares 2 5 2 6 5" xfId="6379"/>
    <cellStyle name="Millares 2 5 2 6 5 2" xfId="6380"/>
    <cellStyle name="Millares 2 5 2 6 5 2 2" xfId="6381"/>
    <cellStyle name="Millares 2 5 2 6 5 3" xfId="6382"/>
    <cellStyle name="Millares 2 5 2 6 6" xfId="6383"/>
    <cellStyle name="Millares 2 5 2 6 6 2" xfId="6384"/>
    <cellStyle name="Millares 2 5 2 6 7" xfId="6385"/>
    <cellStyle name="Millares 2 5 2 7" xfId="6386"/>
    <cellStyle name="Millares 2 5 2 7 2" xfId="6387"/>
    <cellStyle name="Millares 2 5 2 7 2 2" xfId="6388"/>
    <cellStyle name="Millares 2 5 2 7 2 2 2" xfId="6389"/>
    <cellStyle name="Millares 2 5 2 7 2 2 2 2" xfId="6390"/>
    <cellStyle name="Millares 2 5 2 7 2 2 2 2 2" xfId="6391"/>
    <cellStyle name="Millares 2 5 2 7 2 2 2 3" xfId="6392"/>
    <cellStyle name="Millares 2 5 2 7 2 2 3" xfId="6393"/>
    <cellStyle name="Millares 2 5 2 7 2 2 3 2" xfId="6394"/>
    <cellStyle name="Millares 2 5 2 7 2 2 4" xfId="6395"/>
    <cellStyle name="Millares 2 5 2 7 2 3" xfId="6396"/>
    <cellStyle name="Millares 2 5 2 7 2 3 2" xfId="6397"/>
    <cellStyle name="Millares 2 5 2 7 2 3 2 2" xfId="6398"/>
    <cellStyle name="Millares 2 5 2 7 2 3 3" xfId="6399"/>
    <cellStyle name="Millares 2 5 2 7 2 4" xfId="6400"/>
    <cellStyle name="Millares 2 5 2 7 2 4 2" xfId="6401"/>
    <cellStyle name="Millares 2 5 2 7 2 5" xfId="6402"/>
    <cellStyle name="Millares 2 5 2 7 3" xfId="6403"/>
    <cellStyle name="Millares 2 5 2 7 3 2" xfId="6404"/>
    <cellStyle name="Millares 2 5 2 7 3 2 2" xfId="6405"/>
    <cellStyle name="Millares 2 5 2 7 3 2 2 2" xfId="6406"/>
    <cellStyle name="Millares 2 5 2 7 3 2 3" xfId="6407"/>
    <cellStyle name="Millares 2 5 2 7 3 3" xfId="6408"/>
    <cellStyle name="Millares 2 5 2 7 3 3 2" xfId="6409"/>
    <cellStyle name="Millares 2 5 2 7 3 4" xfId="6410"/>
    <cellStyle name="Millares 2 5 2 7 4" xfId="6411"/>
    <cellStyle name="Millares 2 5 2 7 4 2" xfId="6412"/>
    <cellStyle name="Millares 2 5 2 7 4 2 2" xfId="6413"/>
    <cellStyle name="Millares 2 5 2 7 4 3" xfId="6414"/>
    <cellStyle name="Millares 2 5 2 7 5" xfId="6415"/>
    <cellStyle name="Millares 2 5 2 7 5 2" xfId="6416"/>
    <cellStyle name="Millares 2 5 2 7 6" xfId="6417"/>
    <cellStyle name="Millares 2 5 2 8" xfId="6418"/>
    <cellStyle name="Millares 2 5 2 8 2" xfId="6419"/>
    <cellStyle name="Millares 2 5 2 8 2 2" xfId="6420"/>
    <cellStyle name="Millares 2 5 2 8 2 2 2" xfId="6421"/>
    <cellStyle name="Millares 2 5 2 8 2 2 2 2" xfId="6422"/>
    <cellStyle name="Millares 2 5 2 8 2 2 3" xfId="6423"/>
    <cellStyle name="Millares 2 5 2 8 2 3" xfId="6424"/>
    <cellStyle name="Millares 2 5 2 8 2 3 2" xfId="6425"/>
    <cellStyle name="Millares 2 5 2 8 2 4" xfId="6426"/>
    <cellStyle name="Millares 2 5 2 8 3" xfId="6427"/>
    <cellStyle name="Millares 2 5 2 8 3 2" xfId="6428"/>
    <cellStyle name="Millares 2 5 2 8 3 2 2" xfId="6429"/>
    <cellStyle name="Millares 2 5 2 8 3 3" xfId="6430"/>
    <cellStyle name="Millares 2 5 2 8 4" xfId="6431"/>
    <cellStyle name="Millares 2 5 2 8 4 2" xfId="6432"/>
    <cellStyle name="Millares 2 5 2 8 5" xfId="6433"/>
    <cellStyle name="Millares 2 5 2 9" xfId="6434"/>
    <cellStyle name="Millares 2 5 2 9 2" xfId="6435"/>
    <cellStyle name="Millares 2 5 2 9 2 2" xfId="6436"/>
    <cellStyle name="Millares 2 5 2 9 2 2 2" xfId="6437"/>
    <cellStyle name="Millares 2 5 2 9 2 2 2 2" xfId="6438"/>
    <cellStyle name="Millares 2 5 2 9 2 2 3" xfId="6439"/>
    <cellStyle name="Millares 2 5 2 9 2 3" xfId="6440"/>
    <cellStyle name="Millares 2 5 2 9 2 3 2" xfId="6441"/>
    <cellStyle name="Millares 2 5 2 9 2 4" xfId="6442"/>
    <cellStyle name="Millares 2 5 2 9 3" xfId="6443"/>
    <cellStyle name="Millares 2 5 2 9 3 2" xfId="6444"/>
    <cellStyle name="Millares 2 5 2 9 3 2 2" xfId="6445"/>
    <cellStyle name="Millares 2 5 2 9 3 3" xfId="6446"/>
    <cellStyle name="Millares 2 5 2 9 4" xfId="6447"/>
    <cellStyle name="Millares 2 5 2 9 4 2" xfId="6448"/>
    <cellStyle name="Millares 2 5 2 9 5" xfId="6449"/>
    <cellStyle name="Millares 2 5 3" xfId="6450"/>
    <cellStyle name="Millares 2 5 3 10" xfId="6451"/>
    <cellStyle name="Millares 2 5 3 10 2" xfId="6452"/>
    <cellStyle name="Millares 2 5 3 11" xfId="6453"/>
    <cellStyle name="Millares 2 5 3 2" xfId="6454"/>
    <cellStyle name="Millares 2 5 3 2 2" xfId="6455"/>
    <cellStyle name="Millares 2 5 3 2 2 2" xfId="6456"/>
    <cellStyle name="Millares 2 5 3 2 2 2 2" xfId="6457"/>
    <cellStyle name="Millares 2 5 3 2 2 2 2 2" xfId="6458"/>
    <cellStyle name="Millares 2 5 3 2 2 2 2 2 2" xfId="6459"/>
    <cellStyle name="Millares 2 5 3 2 2 2 2 3" xfId="6460"/>
    <cellStyle name="Millares 2 5 3 2 2 2 3" xfId="6461"/>
    <cellStyle name="Millares 2 5 3 2 2 2 3 2" xfId="6462"/>
    <cellStyle name="Millares 2 5 3 2 2 2 4" xfId="6463"/>
    <cellStyle name="Millares 2 5 3 2 2 3" xfId="6464"/>
    <cellStyle name="Millares 2 5 3 2 2 3 2" xfId="6465"/>
    <cellStyle name="Millares 2 5 3 2 2 3 2 2" xfId="6466"/>
    <cellStyle name="Millares 2 5 3 2 2 3 3" xfId="6467"/>
    <cellStyle name="Millares 2 5 3 2 2 4" xfId="6468"/>
    <cellStyle name="Millares 2 5 3 2 2 4 2" xfId="6469"/>
    <cellStyle name="Millares 2 5 3 2 2 5" xfId="6470"/>
    <cellStyle name="Millares 2 5 3 2 3" xfId="6471"/>
    <cellStyle name="Millares 2 5 3 2 3 2" xfId="6472"/>
    <cellStyle name="Millares 2 5 3 2 3 2 2" xfId="6473"/>
    <cellStyle name="Millares 2 5 3 2 3 2 2 2" xfId="6474"/>
    <cellStyle name="Millares 2 5 3 2 3 2 2 2 2" xfId="6475"/>
    <cellStyle name="Millares 2 5 3 2 3 2 2 3" xfId="6476"/>
    <cellStyle name="Millares 2 5 3 2 3 2 3" xfId="6477"/>
    <cellStyle name="Millares 2 5 3 2 3 2 3 2" xfId="6478"/>
    <cellStyle name="Millares 2 5 3 2 3 2 4" xfId="6479"/>
    <cellStyle name="Millares 2 5 3 2 3 3" xfId="6480"/>
    <cellStyle name="Millares 2 5 3 2 3 3 2" xfId="6481"/>
    <cellStyle name="Millares 2 5 3 2 3 3 2 2" xfId="6482"/>
    <cellStyle name="Millares 2 5 3 2 3 3 3" xfId="6483"/>
    <cellStyle name="Millares 2 5 3 2 3 4" xfId="6484"/>
    <cellStyle name="Millares 2 5 3 2 3 4 2" xfId="6485"/>
    <cellStyle name="Millares 2 5 3 2 3 5" xfId="6486"/>
    <cellStyle name="Millares 2 5 3 2 4" xfId="6487"/>
    <cellStyle name="Millares 2 5 3 2 4 2" xfId="6488"/>
    <cellStyle name="Millares 2 5 3 2 4 2 2" xfId="6489"/>
    <cellStyle name="Millares 2 5 3 2 4 2 2 2" xfId="6490"/>
    <cellStyle name="Millares 2 5 3 2 4 2 3" xfId="6491"/>
    <cellStyle name="Millares 2 5 3 2 4 3" xfId="6492"/>
    <cellStyle name="Millares 2 5 3 2 4 3 2" xfId="6493"/>
    <cellStyle name="Millares 2 5 3 2 4 4" xfId="6494"/>
    <cellStyle name="Millares 2 5 3 2 5" xfId="6495"/>
    <cellStyle name="Millares 2 5 3 2 5 2" xfId="6496"/>
    <cellStyle name="Millares 2 5 3 2 5 2 2" xfId="6497"/>
    <cellStyle name="Millares 2 5 3 2 5 3" xfId="6498"/>
    <cellStyle name="Millares 2 5 3 2 6" xfId="6499"/>
    <cellStyle name="Millares 2 5 3 2 6 2" xfId="6500"/>
    <cellStyle name="Millares 2 5 3 2 7" xfId="6501"/>
    <cellStyle name="Millares 2 5 3 3" xfId="6502"/>
    <cellStyle name="Millares 2 5 3 3 2" xfId="6503"/>
    <cellStyle name="Millares 2 5 3 3 2 2" xfId="6504"/>
    <cellStyle name="Millares 2 5 3 3 2 2 2" xfId="6505"/>
    <cellStyle name="Millares 2 5 3 3 2 2 2 2" xfId="6506"/>
    <cellStyle name="Millares 2 5 3 3 2 2 2 2 2" xfId="6507"/>
    <cellStyle name="Millares 2 5 3 3 2 2 2 3" xfId="6508"/>
    <cellStyle name="Millares 2 5 3 3 2 2 3" xfId="6509"/>
    <cellStyle name="Millares 2 5 3 3 2 2 3 2" xfId="6510"/>
    <cellStyle name="Millares 2 5 3 3 2 2 4" xfId="6511"/>
    <cellStyle name="Millares 2 5 3 3 2 3" xfId="6512"/>
    <cellStyle name="Millares 2 5 3 3 2 3 2" xfId="6513"/>
    <cellStyle name="Millares 2 5 3 3 2 3 2 2" xfId="6514"/>
    <cellStyle name="Millares 2 5 3 3 2 3 3" xfId="6515"/>
    <cellStyle name="Millares 2 5 3 3 2 4" xfId="6516"/>
    <cellStyle name="Millares 2 5 3 3 2 4 2" xfId="6517"/>
    <cellStyle name="Millares 2 5 3 3 2 5" xfId="6518"/>
    <cellStyle name="Millares 2 5 3 3 3" xfId="6519"/>
    <cellStyle name="Millares 2 5 3 3 3 2" xfId="6520"/>
    <cellStyle name="Millares 2 5 3 3 3 2 2" xfId="6521"/>
    <cellStyle name="Millares 2 5 3 3 3 2 2 2" xfId="6522"/>
    <cellStyle name="Millares 2 5 3 3 3 2 2 2 2" xfId="6523"/>
    <cellStyle name="Millares 2 5 3 3 3 2 2 3" xfId="6524"/>
    <cellStyle name="Millares 2 5 3 3 3 2 3" xfId="6525"/>
    <cellStyle name="Millares 2 5 3 3 3 2 3 2" xfId="6526"/>
    <cellStyle name="Millares 2 5 3 3 3 2 4" xfId="6527"/>
    <cellStyle name="Millares 2 5 3 3 3 3" xfId="6528"/>
    <cellStyle name="Millares 2 5 3 3 3 3 2" xfId="6529"/>
    <cellStyle name="Millares 2 5 3 3 3 3 2 2" xfId="6530"/>
    <cellStyle name="Millares 2 5 3 3 3 3 3" xfId="6531"/>
    <cellStyle name="Millares 2 5 3 3 3 4" xfId="6532"/>
    <cellStyle name="Millares 2 5 3 3 3 4 2" xfId="6533"/>
    <cellStyle name="Millares 2 5 3 3 3 5" xfId="6534"/>
    <cellStyle name="Millares 2 5 3 3 4" xfId="6535"/>
    <cellStyle name="Millares 2 5 3 3 4 2" xfId="6536"/>
    <cellStyle name="Millares 2 5 3 3 4 2 2" xfId="6537"/>
    <cellStyle name="Millares 2 5 3 3 4 2 2 2" xfId="6538"/>
    <cellStyle name="Millares 2 5 3 3 4 2 3" xfId="6539"/>
    <cellStyle name="Millares 2 5 3 3 4 3" xfId="6540"/>
    <cellStyle name="Millares 2 5 3 3 4 3 2" xfId="6541"/>
    <cellStyle name="Millares 2 5 3 3 4 4" xfId="6542"/>
    <cellStyle name="Millares 2 5 3 3 5" xfId="6543"/>
    <cellStyle name="Millares 2 5 3 3 5 2" xfId="6544"/>
    <cellStyle name="Millares 2 5 3 3 5 2 2" xfId="6545"/>
    <cellStyle name="Millares 2 5 3 3 5 3" xfId="6546"/>
    <cellStyle name="Millares 2 5 3 3 6" xfId="6547"/>
    <cellStyle name="Millares 2 5 3 3 6 2" xfId="6548"/>
    <cellStyle name="Millares 2 5 3 3 7" xfId="6549"/>
    <cellStyle name="Millares 2 5 3 4" xfId="6550"/>
    <cellStyle name="Millares 2 5 3 4 2" xfId="6551"/>
    <cellStyle name="Millares 2 5 3 4 2 2" xfId="6552"/>
    <cellStyle name="Millares 2 5 3 4 2 2 2" xfId="6553"/>
    <cellStyle name="Millares 2 5 3 4 2 2 2 2" xfId="6554"/>
    <cellStyle name="Millares 2 5 3 4 2 2 2 2 2" xfId="6555"/>
    <cellStyle name="Millares 2 5 3 4 2 2 2 3" xfId="6556"/>
    <cellStyle name="Millares 2 5 3 4 2 2 3" xfId="6557"/>
    <cellStyle name="Millares 2 5 3 4 2 2 3 2" xfId="6558"/>
    <cellStyle name="Millares 2 5 3 4 2 2 4" xfId="6559"/>
    <cellStyle name="Millares 2 5 3 4 2 3" xfId="6560"/>
    <cellStyle name="Millares 2 5 3 4 2 3 2" xfId="6561"/>
    <cellStyle name="Millares 2 5 3 4 2 3 2 2" xfId="6562"/>
    <cellStyle name="Millares 2 5 3 4 2 3 3" xfId="6563"/>
    <cellStyle name="Millares 2 5 3 4 2 4" xfId="6564"/>
    <cellStyle name="Millares 2 5 3 4 2 4 2" xfId="6565"/>
    <cellStyle name="Millares 2 5 3 4 2 5" xfId="6566"/>
    <cellStyle name="Millares 2 5 3 4 3" xfId="6567"/>
    <cellStyle name="Millares 2 5 3 4 3 2" xfId="6568"/>
    <cellStyle name="Millares 2 5 3 4 3 2 2" xfId="6569"/>
    <cellStyle name="Millares 2 5 3 4 3 2 2 2" xfId="6570"/>
    <cellStyle name="Millares 2 5 3 4 3 2 2 2 2" xfId="6571"/>
    <cellStyle name="Millares 2 5 3 4 3 2 2 3" xfId="6572"/>
    <cellStyle name="Millares 2 5 3 4 3 2 3" xfId="6573"/>
    <cellStyle name="Millares 2 5 3 4 3 2 3 2" xfId="6574"/>
    <cellStyle name="Millares 2 5 3 4 3 2 4" xfId="6575"/>
    <cellStyle name="Millares 2 5 3 4 3 3" xfId="6576"/>
    <cellStyle name="Millares 2 5 3 4 3 3 2" xfId="6577"/>
    <cellStyle name="Millares 2 5 3 4 3 3 2 2" xfId="6578"/>
    <cellStyle name="Millares 2 5 3 4 3 3 3" xfId="6579"/>
    <cellStyle name="Millares 2 5 3 4 3 4" xfId="6580"/>
    <cellStyle name="Millares 2 5 3 4 3 4 2" xfId="6581"/>
    <cellStyle name="Millares 2 5 3 4 3 5" xfId="6582"/>
    <cellStyle name="Millares 2 5 3 4 4" xfId="6583"/>
    <cellStyle name="Millares 2 5 3 4 4 2" xfId="6584"/>
    <cellStyle name="Millares 2 5 3 4 4 2 2" xfId="6585"/>
    <cellStyle name="Millares 2 5 3 4 4 2 2 2" xfId="6586"/>
    <cellStyle name="Millares 2 5 3 4 4 2 3" xfId="6587"/>
    <cellStyle name="Millares 2 5 3 4 4 3" xfId="6588"/>
    <cellStyle name="Millares 2 5 3 4 4 3 2" xfId="6589"/>
    <cellStyle name="Millares 2 5 3 4 4 4" xfId="6590"/>
    <cellStyle name="Millares 2 5 3 4 5" xfId="6591"/>
    <cellStyle name="Millares 2 5 3 4 5 2" xfId="6592"/>
    <cellStyle name="Millares 2 5 3 4 5 2 2" xfId="6593"/>
    <cellStyle name="Millares 2 5 3 4 5 3" xfId="6594"/>
    <cellStyle name="Millares 2 5 3 4 6" xfId="6595"/>
    <cellStyle name="Millares 2 5 3 4 6 2" xfId="6596"/>
    <cellStyle name="Millares 2 5 3 4 7" xfId="6597"/>
    <cellStyle name="Millares 2 5 3 5" xfId="6598"/>
    <cellStyle name="Millares 2 5 3 5 2" xfId="6599"/>
    <cellStyle name="Millares 2 5 3 5 2 2" xfId="6600"/>
    <cellStyle name="Millares 2 5 3 5 2 2 2" xfId="6601"/>
    <cellStyle name="Millares 2 5 3 5 2 2 2 2" xfId="6602"/>
    <cellStyle name="Millares 2 5 3 5 2 2 2 2 2" xfId="6603"/>
    <cellStyle name="Millares 2 5 3 5 2 2 2 3" xfId="6604"/>
    <cellStyle name="Millares 2 5 3 5 2 2 3" xfId="6605"/>
    <cellStyle name="Millares 2 5 3 5 2 2 3 2" xfId="6606"/>
    <cellStyle name="Millares 2 5 3 5 2 2 4" xfId="6607"/>
    <cellStyle name="Millares 2 5 3 5 2 3" xfId="6608"/>
    <cellStyle name="Millares 2 5 3 5 2 3 2" xfId="6609"/>
    <cellStyle name="Millares 2 5 3 5 2 3 2 2" xfId="6610"/>
    <cellStyle name="Millares 2 5 3 5 2 3 3" xfId="6611"/>
    <cellStyle name="Millares 2 5 3 5 2 4" xfId="6612"/>
    <cellStyle name="Millares 2 5 3 5 2 4 2" xfId="6613"/>
    <cellStyle name="Millares 2 5 3 5 2 5" xfId="6614"/>
    <cellStyle name="Millares 2 5 3 5 3" xfId="6615"/>
    <cellStyle name="Millares 2 5 3 5 3 2" xfId="6616"/>
    <cellStyle name="Millares 2 5 3 5 3 2 2" xfId="6617"/>
    <cellStyle name="Millares 2 5 3 5 3 2 2 2" xfId="6618"/>
    <cellStyle name="Millares 2 5 3 5 3 2 3" xfId="6619"/>
    <cellStyle name="Millares 2 5 3 5 3 3" xfId="6620"/>
    <cellStyle name="Millares 2 5 3 5 3 3 2" xfId="6621"/>
    <cellStyle name="Millares 2 5 3 5 3 4" xfId="6622"/>
    <cellStyle name="Millares 2 5 3 5 4" xfId="6623"/>
    <cellStyle name="Millares 2 5 3 5 4 2" xfId="6624"/>
    <cellStyle name="Millares 2 5 3 5 4 2 2" xfId="6625"/>
    <cellStyle name="Millares 2 5 3 5 4 3" xfId="6626"/>
    <cellStyle name="Millares 2 5 3 5 5" xfId="6627"/>
    <cellStyle name="Millares 2 5 3 5 5 2" xfId="6628"/>
    <cellStyle name="Millares 2 5 3 5 6" xfId="6629"/>
    <cellStyle name="Millares 2 5 3 6" xfId="6630"/>
    <cellStyle name="Millares 2 5 3 6 2" xfId="6631"/>
    <cellStyle name="Millares 2 5 3 6 2 2" xfId="6632"/>
    <cellStyle name="Millares 2 5 3 6 2 2 2" xfId="6633"/>
    <cellStyle name="Millares 2 5 3 6 2 2 2 2" xfId="6634"/>
    <cellStyle name="Millares 2 5 3 6 2 2 3" xfId="6635"/>
    <cellStyle name="Millares 2 5 3 6 2 3" xfId="6636"/>
    <cellStyle name="Millares 2 5 3 6 2 3 2" xfId="6637"/>
    <cellStyle name="Millares 2 5 3 6 2 4" xfId="6638"/>
    <cellStyle name="Millares 2 5 3 6 3" xfId="6639"/>
    <cellStyle name="Millares 2 5 3 6 3 2" xfId="6640"/>
    <cellStyle name="Millares 2 5 3 6 3 2 2" xfId="6641"/>
    <cellStyle name="Millares 2 5 3 6 3 3" xfId="6642"/>
    <cellStyle name="Millares 2 5 3 6 4" xfId="6643"/>
    <cellStyle name="Millares 2 5 3 6 4 2" xfId="6644"/>
    <cellStyle name="Millares 2 5 3 6 5" xfId="6645"/>
    <cellStyle name="Millares 2 5 3 7" xfId="6646"/>
    <cellStyle name="Millares 2 5 3 7 2" xfId="6647"/>
    <cellStyle name="Millares 2 5 3 7 2 2" xfId="6648"/>
    <cellStyle name="Millares 2 5 3 7 2 2 2" xfId="6649"/>
    <cellStyle name="Millares 2 5 3 7 2 2 2 2" xfId="6650"/>
    <cellStyle name="Millares 2 5 3 7 2 2 3" xfId="6651"/>
    <cellStyle name="Millares 2 5 3 7 2 3" xfId="6652"/>
    <cellStyle name="Millares 2 5 3 7 2 3 2" xfId="6653"/>
    <cellStyle name="Millares 2 5 3 7 2 4" xfId="6654"/>
    <cellStyle name="Millares 2 5 3 7 3" xfId="6655"/>
    <cellStyle name="Millares 2 5 3 7 3 2" xfId="6656"/>
    <cellStyle name="Millares 2 5 3 7 3 2 2" xfId="6657"/>
    <cellStyle name="Millares 2 5 3 7 3 3" xfId="6658"/>
    <cellStyle name="Millares 2 5 3 7 4" xfId="6659"/>
    <cellStyle name="Millares 2 5 3 7 4 2" xfId="6660"/>
    <cellStyle name="Millares 2 5 3 7 5" xfId="6661"/>
    <cellStyle name="Millares 2 5 3 8" xfId="6662"/>
    <cellStyle name="Millares 2 5 3 8 2" xfId="6663"/>
    <cellStyle name="Millares 2 5 3 8 2 2" xfId="6664"/>
    <cellStyle name="Millares 2 5 3 8 2 2 2" xfId="6665"/>
    <cellStyle name="Millares 2 5 3 8 2 3" xfId="6666"/>
    <cellStyle name="Millares 2 5 3 8 3" xfId="6667"/>
    <cellStyle name="Millares 2 5 3 8 3 2" xfId="6668"/>
    <cellStyle name="Millares 2 5 3 8 4" xfId="6669"/>
    <cellStyle name="Millares 2 5 3 9" xfId="6670"/>
    <cellStyle name="Millares 2 5 3 9 2" xfId="6671"/>
    <cellStyle name="Millares 2 5 3 9 2 2" xfId="6672"/>
    <cellStyle name="Millares 2 5 3 9 3" xfId="6673"/>
    <cellStyle name="Millares 2 5 4" xfId="6674"/>
    <cellStyle name="Millares 2 5 4 10" xfId="6675"/>
    <cellStyle name="Millares 2 5 4 10 2" xfId="6676"/>
    <cellStyle name="Millares 2 5 4 11" xfId="6677"/>
    <cellStyle name="Millares 2 5 4 2" xfId="6678"/>
    <cellStyle name="Millares 2 5 4 2 2" xfId="6679"/>
    <cellStyle name="Millares 2 5 4 2 2 2" xfId="6680"/>
    <cellStyle name="Millares 2 5 4 2 2 2 2" xfId="6681"/>
    <cellStyle name="Millares 2 5 4 2 2 2 2 2" xfId="6682"/>
    <cellStyle name="Millares 2 5 4 2 2 2 2 2 2" xfId="6683"/>
    <cellStyle name="Millares 2 5 4 2 2 2 2 3" xfId="6684"/>
    <cellStyle name="Millares 2 5 4 2 2 2 3" xfId="6685"/>
    <cellStyle name="Millares 2 5 4 2 2 2 3 2" xfId="6686"/>
    <cellStyle name="Millares 2 5 4 2 2 2 4" xfId="6687"/>
    <cellStyle name="Millares 2 5 4 2 2 3" xfId="6688"/>
    <cellStyle name="Millares 2 5 4 2 2 3 2" xfId="6689"/>
    <cellStyle name="Millares 2 5 4 2 2 3 2 2" xfId="6690"/>
    <cellStyle name="Millares 2 5 4 2 2 3 3" xfId="6691"/>
    <cellStyle name="Millares 2 5 4 2 2 4" xfId="6692"/>
    <cellStyle name="Millares 2 5 4 2 2 4 2" xfId="6693"/>
    <cellStyle name="Millares 2 5 4 2 2 5" xfId="6694"/>
    <cellStyle name="Millares 2 5 4 2 3" xfId="6695"/>
    <cellStyle name="Millares 2 5 4 2 3 2" xfId="6696"/>
    <cellStyle name="Millares 2 5 4 2 3 2 2" xfId="6697"/>
    <cellStyle name="Millares 2 5 4 2 3 2 2 2" xfId="6698"/>
    <cellStyle name="Millares 2 5 4 2 3 2 2 2 2" xfId="6699"/>
    <cellStyle name="Millares 2 5 4 2 3 2 2 3" xfId="6700"/>
    <cellStyle name="Millares 2 5 4 2 3 2 3" xfId="6701"/>
    <cellStyle name="Millares 2 5 4 2 3 2 3 2" xfId="6702"/>
    <cellStyle name="Millares 2 5 4 2 3 2 4" xfId="6703"/>
    <cellStyle name="Millares 2 5 4 2 3 3" xfId="6704"/>
    <cellStyle name="Millares 2 5 4 2 3 3 2" xfId="6705"/>
    <cellStyle name="Millares 2 5 4 2 3 3 2 2" xfId="6706"/>
    <cellStyle name="Millares 2 5 4 2 3 3 3" xfId="6707"/>
    <cellStyle name="Millares 2 5 4 2 3 4" xfId="6708"/>
    <cellStyle name="Millares 2 5 4 2 3 4 2" xfId="6709"/>
    <cellStyle name="Millares 2 5 4 2 3 5" xfId="6710"/>
    <cellStyle name="Millares 2 5 4 2 4" xfId="6711"/>
    <cellStyle name="Millares 2 5 4 2 4 2" xfId="6712"/>
    <cellStyle name="Millares 2 5 4 2 4 2 2" xfId="6713"/>
    <cellStyle name="Millares 2 5 4 2 4 2 2 2" xfId="6714"/>
    <cellStyle name="Millares 2 5 4 2 4 2 3" xfId="6715"/>
    <cellStyle name="Millares 2 5 4 2 4 3" xfId="6716"/>
    <cellStyle name="Millares 2 5 4 2 4 3 2" xfId="6717"/>
    <cellStyle name="Millares 2 5 4 2 4 4" xfId="6718"/>
    <cellStyle name="Millares 2 5 4 2 5" xfId="6719"/>
    <cellStyle name="Millares 2 5 4 2 5 2" xfId="6720"/>
    <cellStyle name="Millares 2 5 4 2 5 2 2" xfId="6721"/>
    <cellStyle name="Millares 2 5 4 2 5 3" xfId="6722"/>
    <cellStyle name="Millares 2 5 4 2 6" xfId="6723"/>
    <cellStyle name="Millares 2 5 4 2 6 2" xfId="6724"/>
    <cellStyle name="Millares 2 5 4 2 7" xfId="6725"/>
    <cellStyle name="Millares 2 5 4 3" xfId="6726"/>
    <cellStyle name="Millares 2 5 4 3 2" xfId="6727"/>
    <cellStyle name="Millares 2 5 4 3 2 2" xfId="6728"/>
    <cellStyle name="Millares 2 5 4 3 2 2 2" xfId="6729"/>
    <cellStyle name="Millares 2 5 4 3 2 2 2 2" xfId="6730"/>
    <cellStyle name="Millares 2 5 4 3 2 2 2 2 2" xfId="6731"/>
    <cellStyle name="Millares 2 5 4 3 2 2 2 3" xfId="6732"/>
    <cellStyle name="Millares 2 5 4 3 2 2 3" xfId="6733"/>
    <cellStyle name="Millares 2 5 4 3 2 2 3 2" xfId="6734"/>
    <cellStyle name="Millares 2 5 4 3 2 2 4" xfId="6735"/>
    <cellStyle name="Millares 2 5 4 3 2 3" xfId="6736"/>
    <cellStyle name="Millares 2 5 4 3 2 3 2" xfId="6737"/>
    <cellStyle name="Millares 2 5 4 3 2 3 2 2" xfId="6738"/>
    <cellStyle name="Millares 2 5 4 3 2 3 3" xfId="6739"/>
    <cellStyle name="Millares 2 5 4 3 2 4" xfId="6740"/>
    <cellStyle name="Millares 2 5 4 3 2 4 2" xfId="6741"/>
    <cellStyle name="Millares 2 5 4 3 2 5" xfId="6742"/>
    <cellStyle name="Millares 2 5 4 3 3" xfId="6743"/>
    <cellStyle name="Millares 2 5 4 3 3 2" xfId="6744"/>
    <cellStyle name="Millares 2 5 4 3 3 2 2" xfId="6745"/>
    <cellStyle name="Millares 2 5 4 3 3 2 2 2" xfId="6746"/>
    <cellStyle name="Millares 2 5 4 3 3 2 2 2 2" xfId="6747"/>
    <cellStyle name="Millares 2 5 4 3 3 2 2 3" xfId="6748"/>
    <cellStyle name="Millares 2 5 4 3 3 2 3" xfId="6749"/>
    <cellStyle name="Millares 2 5 4 3 3 2 3 2" xfId="6750"/>
    <cellStyle name="Millares 2 5 4 3 3 2 4" xfId="6751"/>
    <cellStyle name="Millares 2 5 4 3 3 3" xfId="6752"/>
    <cellStyle name="Millares 2 5 4 3 3 3 2" xfId="6753"/>
    <cellStyle name="Millares 2 5 4 3 3 3 2 2" xfId="6754"/>
    <cellStyle name="Millares 2 5 4 3 3 3 3" xfId="6755"/>
    <cellStyle name="Millares 2 5 4 3 3 4" xfId="6756"/>
    <cellStyle name="Millares 2 5 4 3 3 4 2" xfId="6757"/>
    <cellStyle name="Millares 2 5 4 3 3 5" xfId="6758"/>
    <cellStyle name="Millares 2 5 4 3 4" xfId="6759"/>
    <cellStyle name="Millares 2 5 4 3 4 2" xfId="6760"/>
    <cellStyle name="Millares 2 5 4 3 4 2 2" xfId="6761"/>
    <cellStyle name="Millares 2 5 4 3 4 2 2 2" xfId="6762"/>
    <cellStyle name="Millares 2 5 4 3 4 2 3" xfId="6763"/>
    <cellStyle name="Millares 2 5 4 3 4 3" xfId="6764"/>
    <cellStyle name="Millares 2 5 4 3 4 3 2" xfId="6765"/>
    <cellStyle name="Millares 2 5 4 3 4 4" xfId="6766"/>
    <cellStyle name="Millares 2 5 4 3 5" xfId="6767"/>
    <cellStyle name="Millares 2 5 4 3 5 2" xfId="6768"/>
    <cellStyle name="Millares 2 5 4 3 5 2 2" xfId="6769"/>
    <cellStyle name="Millares 2 5 4 3 5 3" xfId="6770"/>
    <cellStyle name="Millares 2 5 4 3 6" xfId="6771"/>
    <cellStyle name="Millares 2 5 4 3 6 2" xfId="6772"/>
    <cellStyle name="Millares 2 5 4 3 7" xfId="6773"/>
    <cellStyle name="Millares 2 5 4 4" xfId="6774"/>
    <cellStyle name="Millares 2 5 4 4 2" xfId="6775"/>
    <cellStyle name="Millares 2 5 4 4 2 2" xfId="6776"/>
    <cellStyle name="Millares 2 5 4 4 2 2 2" xfId="6777"/>
    <cellStyle name="Millares 2 5 4 4 2 2 2 2" xfId="6778"/>
    <cellStyle name="Millares 2 5 4 4 2 2 2 2 2" xfId="6779"/>
    <cellStyle name="Millares 2 5 4 4 2 2 2 3" xfId="6780"/>
    <cellStyle name="Millares 2 5 4 4 2 2 3" xfId="6781"/>
    <cellStyle name="Millares 2 5 4 4 2 2 3 2" xfId="6782"/>
    <cellStyle name="Millares 2 5 4 4 2 2 4" xfId="6783"/>
    <cellStyle name="Millares 2 5 4 4 2 3" xfId="6784"/>
    <cellStyle name="Millares 2 5 4 4 2 3 2" xfId="6785"/>
    <cellStyle name="Millares 2 5 4 4 2 3 2 2" xfId="6786"/>
    <cellStyle name="Millares 2 5 4 4 2 3 3" xfId="6787"/>
    <cellStyle name="Millares 2 5 4 4 2 4" xfId="6788"/>
    <cellStyle name="Millares 2 5 4 4 2 4 2" xfId="6789"/>
    <cellStyle name="Millares 2 5 4 4 2 5" xfId="6790"/>
    <cellStyle name="Millares 2 5 4 4 3" xfId="6791"/>
    <cellStyle name="Millares 2 5 4 4 3 2" xfId="6792"/>
    <cellStyle name="Millares 2 5 4 4 3 2 2" xfId="6793"/>
    <cellStyle name="Millares 2 5 4 4 3 2 2 2" xfId="6794"/>
    <cellStyle name="Millares 2 5 4 4 3 2 2 2 2" xfId="6795"/>
    <cellStyle name="Millares 2 5 4 4 3 2 2 3" xfId="6796"/>
    <cellStyle name="Millares 2 5 4 4 3 2 3" xfId="6797"/>
    <cellStyle name="Millares 2 5 4 4 3 2 3 2" xfId="6798"/>
    <cellStyle name="Millares 2 5 4 4 3 2 4" xfId="6799"/>
    <cellStyle name="Millares 2 5 4 4 3 3" xfId="6800"/>
    <cellStyle name="Millares 2 5 4 4 3 3 2" xfId="6801"/>
    <cellStyle name="Millares 2 5 4 4 3 3 2 2" xfId="6802"/>
    <cellStyle name="Millares 2 5 4 4 3 3 3" xfId="6803"/>
    <cellStyle name="Millares 2 5 4 4 3 4" xfId="6804"/>
    <cellStyle name="Millares 2 5 4 4 3 4 2" xfId="6805"/>
    <cellStyle name="Millares 2 5 4 4 3 5" xfId="6806"/>
    <cellStyle name="Millares 2 5 4 4 4" xfId="6807"/>
    <cellStyle name="Millares 2 5 4 4 4 2" xfId="6808"/>
    <cellStyle name="Millares 2 5 4 4 4 2 2" xfId="6809"/>
    <cellStyle name="Millares 2 5 4 4 4 2 2 2" xfId="6810"/>
    <cellStyle name="Millares 2 5 4 4 4 2 3" xfId="6811"/>
    <cellStyle name="Millares 2 5 4 4 4 3" xfId="6812"/>
    <cellStyle name="Millares 2 5 4 4 4 3 2" xfId="6813"/>
    <cellStyle name="Millares 2 5 4 4 4 4" xfId="6814"/>
    <cellStyle name="Millares 2 5 4 4 5" xfId="6815"/>
    <cellStyle name="Millares 2 5 4 4 5 2" xfId="6816"/>
    <cellStyle name="Millares 2 5 4 4 5 2 2" xfId="6817"/>
    <cellStyle name="Millares 2 5 4 4 5 3" xfId="6818"/>
    <cellStyle name="Millares 2 5 4 4 6" xfId="6819"/>
    <cellStyle name="Millares 2 5 4 4 6 2" xfId="6820"/>
    <cellStyle name="Millares 2 5 4 4 7" xfId="6821"/>
    <cellStyle name="Millares 2 5 4 5" xfId="6822"/>
    <cellStyle name="Millares 2 5 4 5 2" xfId="6823"/>
    <cellStyle name="Millares 2 5 4 5 2 2" xfId="6824"/>
    <cellStyle name="Millares 2 5 4 5 2 2 2" xfId="6825"/>
    <cellStyle name="Millares 2 5 4 5 2 2 2 2" xfId="6826"/>
    <cellStyle name="Millares 2 5 4 5 2 2 2 2 2" xfId="6827"/>
    <cellStyle name="Millares 2 5 4 5 2 2 2 3" xfId="6828"/>
    <cellStyle name="Millares 2 5 4 5 2 2 3" xfId="6829"/>
    <cellStyle name="Millares 2 5 4 5 2 2 3 2" xfId="6830"/>
    <cellStyle name="Millares 2 5 4 5 2 2 4" xfId="6831"/>
    <cellStyle name="Millares 2 5 4 5 2 3" xfId="6832"/>
    <cellStyle name="Millares 2 5 4 5 2 3 2" xfId="6833"/>
    <cellStyle name="Millares 2 5 4 5 2 3 2 2" xfId="6834"/>
    <cellStyle name="Millares 2 5 4 5 2 3 3" xfId="6835"/>
    <cellStyle name="Millares 2 5 4 5 2 4" xfId="6836"/>
    <cellStyle name="Millares 2 5 4 5 2 4 2" xfId="6837"/>
    <cellStyle name="Millares 2 5 4 5 2 5" xfId="6838"/>
    <cellStyle name="Millares 2 5 4 5 3" xfId="6839"/>
    <cellStyle name="Millares 2 5 4 5 3 2" xfId="6840"/>
    <cellStyle name="Millares 2 5 4 5 3 2 2" xfId="6841"/>
    <cellStyle name="Millares 2 5 4 5 3 2 2 2" xfId="6842"/>
    <cellStyle name="Millares 2 5 4 5 3 2 3" xfId="6843"/>
    <cellStyle name="Millares 2 5 4 5 3 3" xfId="6844"/>
    <cellStyle name="Millares 2 5 4 5 3 3 2" xfId="6845"/>
    <cellStyle name="Millares 2 5 4 5 3 4" xfId="6846"/>
    <cellStyle name="Millares 2 5 4 5 4" xfId="6847"/>
    <cellStyle name="Millares 2 5 4 5 4 2" xfId="6848"/>
    <cellStyle name="Millares 2 5 4 5 4 2 2" xfId="6849"/>
    <cellStyle name="Millares 2 5 4 5 4 3" xfId="6850"/>
    <cellStyle name="Millares 2 5 4 5 5" xfId="6851"/>
    <cellStyle name="Millares 2 5 4 5 5 2" xfId="6852"/>
    <cellStyle name="Millares 2 5 4 5 6" xfId="6853"/>
    <cellStyle name="Millares 2 5 4 6" xfId="6854"/>
    <cellStyle name="Millares 2 5 4 6 2" xfId="6855"/>
    <cellStyle name="Millares 2 5 4 6 2 2" xfId="6856"/>
    <cellStyle name="Millares 2 5 4 6 2 2 2" xfId="6857"/>
    <cellStyle name="Millares 2 5 4 6 2 2 2 2" xfId="6858"/>
    <cellStyle name="Millares 2 5 4 6 2 2 3" xfId="6859"/>
    <cellStyle name="Millares 2 5 4 6 2 3" xfId="6860"/>
    <cellStyle name="Millares 2 5 4 6 2 3 2" xfId="6861"/>
    <cellStyle name="Millares 2 5 4 6 2 4" xfId="6862"/>
    <cellStyle name="Millares 2 5 4 6 3" xfId="6863"/>
    <cellStyle name="Millares 2 5 4 6 3 2" xfId="6864"/>
    <cellStyle name="Millares 2 5 4 6 3 2 2" xfId="6865"/>
    <cellStyle name="Millares 2 5 4 6 3 3" xfId="6866"/>
    <cellStyle name="Millares 2 5 4 6 4" xfId="6867"/>
    <cellStyle name="Millares 2 5 4 6 4 2" xfId="6868"/>
    <cellStyle name="Millares 2 5 4 6 5" xfId="6869"/>
    <cellStyle name="Millares 2 5 4 7" xfId="6870"/>
    <cellStyle name="Millares 2 5 4 7 2" xfId="6871"/>
    <cellStyle name="Millares 2 5 4 7 2 2" xfId="6872"/>
    <cellStyle name="Millares 2 5 4 7 2 2 2" xfId="6873"/>
    <cellStyle name="Millares 2 5 4 7 2 2 2 2" xfId="6874"/>
    <cellStyle name="Millares 2 5 4 7 2 2 3" xfId="6875"/>
    <cellStyle name="Millares 2 5 4 7 2 3" xfId="6876"/>
    <cellStyle name="Millares 2 5 4 7 2 3 2" xfId="6877"/>
    <cellStyle name="Millares 2 5 4 7 2 4" xfId="6878"/>
    <cellStyle name="Millares 2 5 4 7 3" xfId="6879"/>
    <cellStyle name="Millares 2 5 4 7 3 2" xfId="6880"/>
    <cellStyle name="Millares 2 5 4 7 3 2 2" xfId="6881"/>
    <cellStyle name="Millares 2 5 4 7 3 3" xfId="6882"/>
    <cellStyle name="Millares 2 5 4 7 4" xfId="6883"/>
    <cellStyle name="Millares 2 5 4 7 4 2" xfId="6884"/>
    <cellStyle name="Millares 2 5 4 7 5" xfId="6885"/>
    <cellStyle name="Millares 2 5 4 8" xfId="6886"/>
    <cellStyle name="Millares 2 5 4 8 2" xfId="6887"/>
    <cellStyle name="Millares 2 5 4 8 2 2" xfId="6888"/>
    <cellStyle name="Millares 2 5 4 8 2 2 2" xfId="6889"/>
    <cellStyle name="Millares 2 5 4 8 2 3" xfId="6890"/>
    <cellStyle name="Millares 2 5 4 8 3" xfId="6891"/>
    <cellStyle name="Millares 2 5 4 8 3 2" xfId="6892"/>
    <cellStyle name="Millares 2 5 4 8 4" xfId="6893"/>
    <cellStyle name="Millares 2 5 4 9" xfId="6894"/>
    <cellStyle name="Millares 2 5 4 9 2" xfId="6895"/>
    <cellStyle name="Millares 2 5 4 9 2 2" xfId="6896"/>
    <cellStyle name="Millares 2 5 4 9 3" xfId="6897"/>
    <cellStyle name="Millares 2 5 5" xfId="6898"/>
    <cellStyle name="Millares 2 5 5 2" xfId="6899"/>
    <cellStyle name="Millares 2 5 5 2 2" xfId="6900"/>
    <cellStyle name="Millares 2 5 5 2 2 2" xfId="6901"/>
    <cellStyle name="Millares 2 5 5 2 2 2 2" xfId="6902"/>
    <cellStyle name="Millares 2 5 5 2 2 2 2 2" xfId="6903"/>
    <cellStyle name="Millares 2 5 5 2 2 2 3" xfId="6904"/>
    <cellStyle name="Millares 2 5 5 2 2 3" xfId="6905"/>
    <cellStyle name="Millares 2 5 5 2 2 3 2" xfId="6906"/>
    <cellStyle name="Millares 2 5 5 2 2 4" xfId="6907"/>
    <cellStyle name="Millares 2 5 5 2 3" xfId="6908"/>
    <cellStyle name="Millares 2 5 5 2 3 2" xfId="6909"/>
    <cellStyle name="Millares 2 5 5 2 3 2 2" xfId="6910"/>
    <cellStyle name="Millares 2 5 5 2 3 3" xfId="6911"/>
    <cellStyle name="Millares 2 5 5 2 4" xfId="6912"/>
    <cellStyle name="Millares 2 5 5 2 4 2" xfId="6913"/>
    <cellStyle name="Millares 2 5 5 2 5" xfId="6914"/>
    <cellStyle name="Millares 2 5 5 3" xfId="6915"/>
    <cellStyle name="Millares 2 5 5 3 2" xfId="6916"/>
    <cellStyle name="Millares 2 5 5 3 2 2" xfId="6917"/>
    <cellStyle name="Millares 2 5 5 3 2 2 2" xfId="6918"/>
    <cellStyle name="Millares 2 5 5 3 2 2 2 2" xfId="6919"/>
    <cellStyle name="Millares 2 5 5 3 2 2 3" xfId="6920"/>
    <cellStyle name="Millares 2 5 5 3 2 3" xfId="6921"/>
    <cellStyle name="Millares 2 5 5 3 2 3 2" xfId="6922"/>
    <cellStyle name="Millares 2 5 5 3 2 4" xfId="6923"/>
    <cellStyle name="Millares 2 5 5 3 3" xfId="6924"/>
    <cellStyle name="Millares 2 5 5 3 3 2" xfId="6925"/>
    <cellStyle name="Millares 2 5 5 3 3 2 2" xfId="6926"/>
    <cellStyle name="Millares 2 5 5 3 3 3" xfId="6927"/>
    <cellStyle name="Millares 2 5 5 3 4" xfId="6928"/>
    <cellStyle name="Millares 2 5 5 3 4 2" xfId="6929"/>
    <cellStyle name="Millares 2 5 5 3 5" xfId="6930"/>
    <cellStyle name="Millares 2 5 5 4" xfId="6931"/>
    <cellStyle name="Millares 2 5 5 4 2" xfId="6932"/>
    <cellStyle name="Millares 2 5 5 4 2 2" xfId="6933"/>
    <cellStyle name="Millares 2 5 5 4 2 2 2" xfId="6934"/>
    <cellStyle name="Millares 2 5 5 4 2 3" xfId="6935"/>
    <cellStyle name="Millares 2 5 5 4 3" xfId="6936"/>
    <cellStyle name="Millares 2 5 5 4 3 2" xfId="6937"/>
    <cellStyle name="Millares 2 5 5 4 4" xfId="6938"/>
    <cellStyle name="Millares 2 5 5 5" xfId="6939"/>
    <cellStyle name="Millares 2 5 5 5 2" xfId="6940"/>
    <cellStyle name="Millares 2 5 5 5 2 2" xfId="6941"/>
    <cellStyle name="Millares 2 5 5 5 3" xfId="6942"/>
    <cellStyle name="Millares 2 5 5 6" xfId="6943"/>
    <cellStyle name="Millares 2 5 5 6 2" xfId="6944"/>
    <cellStyle name="Millares 2 5 5 7" xfId="6945"/>
    <cellStyle name="Millares 2 5 6" xfId="6946"/>
    <cellStyle name="Millares 2 5 6 2" xfId="6947"/>
    <cellStyle name="Millares 2 5 6 2 2" xfId="6948"/>
    <cellStyle name="Millares 2 5 6 2 2 2" xfId="6949"/>
    <cellStyle name="Millares 2 5 6 2 2 2 2" xfId="6950"/>
    <cellStyle name="Millares 2 5 6 2 2 2 2 2" xfId="6951"/>
    <cellStyle name="Millares 2 5 6 2 2 2 3" xfId="6952"/>
    <cellStyle name="Millares 2 5 6 2 2 3" xfId="6953"/>
    <cellStyle name="Millares 2 5 6 2 2 3 2" xfId="6954"/>
    <cellStyle name="Millares 2 5 6 2 2 4" xfId="6955"/>
    <cellStyle name="Millares 2 5 6 2 3" xfId="6956"/>
    <cellStyle name="Millares 2 5 6 2 3 2" xfId="6957"/>
    <cellStyle name="Millares 2 5 6 2 3 2 2" xfId="6958"/>
    <cellStyle name="Millares 2 5 6 2 3 3" xfId="6959"/>
    <cellStyle name="Millares 2 5 6 2 4" xfId="6960"/>
    <cellStyle name="Millares 2 5 6 2 4 2" xfId="6961"/>
    <cellStyle name="Millares 2 5 6 2 5" xfId="6962"/>
    <cellStyle name="Millares 2 5 6 3" xfId="6963"/>
    <cellStyle name="Millares 2 5 6 3 2" xfId="6964"/>
    <cellStyle name="Millares 2 5 6 3 2 2" xfId="6965"/>
    <cellStyle name="Millares 2 5 6 3 2 2 2" xfId="6966"/>
    <cellStyle name="Millares 2 5 6 3 2 2 2 2" xfId="6967"/>
    <cellStyle name="Millares 2 5 6 3 2 2 3" xfId="6968"/>
    <cellStyle name="Millares 2 5 6 3 2 3" xfId="6969"/>
    <cellStyle name="Millares 2 5 6 3 2 3 2" xfId="6970"/>
    <cellStyle name="Millares 2 5 6 3 2 4" xfId="6971"/>
    <cellStyle name="Millares 2 5 6 3 3" xfId="6972"/>
    <cellStyle name="Millares 2 5 6 3 3 2" xfId="6973"/>
    <cellStyle name="Millares 2 5 6 3 3 2 2" xfId="6974"/>
    <cellStyle name="Millares 2 5 6 3 3 3" xfId="6975"/>
    <cellStyle name="Millares 2 5 6 3 4" xfId="6976"/>
    <cellStyle name="Millares 2 5 6 3 4 2" xfId="6977"/>
    <cellStyle name="Millares 2 5 6 3 5" xfId="6978"/>
    <cellStyle name="Millares 2 5 6 4" xfId="6979"/>
    <cellStyle name="Millares 2 5 6 4 2" xfId="6980"/>
    <cellStyle name="Millares 2 5 6 4 2 2" xfId="6981"/>
    <cellStyle name="Millares 2 5 6 4 2 2 2" xfId="6982"/>
    <cellStyle name="Millares 2 5 6 4 2 3" xfId="6983"/>
    <cellStyle name="Millares 2 5 6 4 3" xfId="6984"/>
    <cellStyle name="Millares 2 5 6 4 3 2" xfId="6985"/>
    <cellStyle name="Millares 2 5 6 4 4" xfId="6986"/>
    <cellStyle name="Millares 2 5 6 5" xfId="6987"/>
    <cellStyle name="Millares 2 5 6 5 2" xfId="6988"/>
    <cellStyle name="Millares 2 5 6 5 2 2" xfId="6989"/>
    <cellStyle name="Millares 2 5 6 5 3" xfId="6990"/>
    <cellStyle name="Millares 2 5 6 6" xfId="6991"/>
    <cellStyle name="Millares 2 5 6 6 2" xfId="6992"/>
    <cellStyle name="Millares 2 5 6 7" xfId="6993"/>
    <cellStyle name="Millares 2 5 7" xfId="6994"/>
    <cellStyle name="Millares 2 5 7 2" xfId="6995"/>
    <cellStyle name="Millares 2 5 7 2 2" xfId="6996"/>
    <cellStyle name="Millares 2 5 7 2 2 2" xfId="6997"/>
    <cellStyle name="Millares 2 5 7 2 2 2 2" xfId="6998"/>
    <cellStyle name="Millares 2 5 7 2 2 2 2 2" xfId="6999"/>
    <cellStyle name="Millares 2 5 7 2 2 2 3" xfId="7000"/>
    <cellStyle name="Millares 2 5 7 2 2 3" xfId="7001"/>
    <cellStyle name="Millares 2 5 7 2 2 3 2" xfId="7002"/>
    <cellStyle name="Millares 2 5 7 2 2 4" xfId="7003"/>
    <cellStyle name="Millares 2 5 7 2 3" xfId="7004"/>
    <cellStyle name="Millares 2 5 7 2 3 2" xfId="7005"/>
    <cellStyle name="Millares 2 5 7 2 3 2 2" xfId="7006"/>
    <cellStyle name="Millares 2 5 7 2 3 3" xfId="7007"/>
    <cellStyle name="Millares 2 5 7 2 4" xfId="7008"/>
    <cellStyle name="Millares 2 5 7 2 4 2" xfId="7009"/>
    <cellStyle name="Millares 2 5 7 2 5" xfId="7010"/>
    <cellStyle name="Millares 2 5 7 3" xfId="7011"/>
    <cellStyle name="Millares 2 5 7 3 2" xfId="7012"/>
    <cellStyle name="Millares 2 5 7 3 2 2" xfId="7013"/>
    <cellStyle name="Millares 2 5 7 3 2 2 2" xfId="7014"/>
    <cellStyle name="Millares 2 5 7 3 2 2 2 2" xfId="7015"/>
    <cellStyle name="Millares 2 5 7 3 2 2 3" xfId="7016"/>
    <cellStyle name="Millares 2 5 7 3 2 3" xfId="7017"/>
    <cellStyle name="Millares 2 5 7 3 2 3 2" xfId="7018"/>
    <cellStyle name="Millares 2 5 7 3 2 4" xfId="7019"/>
    <cellStyle name="Millares 2 5 7 3 3" xfId="7020"/>
    <cellStyle name="Millares 2 5 7 3 3 2" xfId="7021"/>
    <cellStyle name="Millares 2 5 7 3 3 2 2" xfId="7022"/>
    <cellStyle name="Millares 2 5 7 3 3 3" xfId="7023"/>
    <cellStyle name="Millares 2 5 7 3 4" xfId="7024"/>
    <cellStyle name="Millares 2 5 7 3 4 2" xfId="7025"/>
    <cellStyle name="Millares 2 5 7 3 5" xfId="7026"/>
    <cellStyle name="Millares 2 5 7 4" xfId="7027"/>
    <cellStyle name="Millares 2 5 7 4 2" xfId="7028"/>
    <cellStyle name="Millares 2 5 7 4 2 2" xfId="7029"/>
    <cellStyle name="Millares 2 5 7 4 2 2 2" xfId="7030"/>
    <cellStyle name="Millares 2 5 7 4 2 3" xfId="7031"/>
    <cellStyle name="Millares 2 5 7 4 3" xfId="7032"/>
    <cellStyle name="Millares 2 5 7 4 3 2" xfId="7033"/>
    <cellStyle name="Millares 2 5 7 4 4" xfId="7034"/>
    <cellStyle name="Millares 2 5 7 5" xfId="7035"/>
    <cellStyle name="Millares 2 5 7 5 2" xfId="7036"/>
    <cellStyle name="Millares 2 5 7 5 2 2" xfId="7037"/>
    <cellStyle name="Millares 2 5 7 5 3" xfId="7038"/>
    <cellStyle name="Millares 2 5 7 6" xfId="7039"/>
    <cellStyle name="Millares 2 5 7 6 2" xfId="7040"/>
    <cellStyle name="Millares 2 5 7 7" xfId="7041"/>
    <cellStyle name="Millares 2 5 8" xfId="7042"/>
    <cellStyle name="Millares 2 5 8 2" xfId="7043"/>
    <cellStyle name="Millares 2 5 8 2 2" xfId="7044"/>
    <cellStyle name="Millares 2 5 8 2 2 2" xfId="7045"/>
    <cellStyle name="Millares 2 5 8 2 2 2 2" xfId="7046"/>
    <cellStyle name="Millares 2 5 8 2 2 2 2 2" xfId="7047"/>
    <cellStyle name="Millares 2 5 8 2 2 2 3" xfId="7048"/>
    <cellStyle name="Millares 2 5 8 2 2 3" xfId="7049"/>
    <cellStyle name="Millares 2 5 8 2 2 3 2" xfId="7050"/>
    <cellStyle name="Millares 2 5 8 2 2 4" xfId="7051"/>
    <cellStyle name="Millares 2 5 8 2 3" xfId="7052"/>
    <cellStyle name="Millares 2 5 8 2 3 2" xfId="7053"/>
    <cellStyle name="Millares 2 5 8 2 3 2 2" xfId="7054"/>
    <cellStyle name="Millares 2 5 8 2 3 3" xfId="7055"/>
    <cellStyle name="Millares 2 5 8 2 4" xfId="7056"/>
    <cellStyle name="Millares 2 5 8 2 4 2" xfId="7057"/>
    <cellStyle name="Millares 2 5 8 2 5" xfId="7058"/>
    <cellStyle name="Millares 2 5 8 3" xfId="7059"/>
    <cellStyle name="Millares 2 5 8 3 2" xfId="7060"/>
    <cellStyle name="Millares 2 5 8 3 2 2" xfId="7061"/>
    <cellStyle name="Millares 2 5 8 3 2 2 2" xfId="7062"/>
    <cellStyle name="Millares 2 5 8 3 2 3" xfId="7063"/>
    <cellStyle name="Millares 2 5 8 3 3" xfId="7064"/>
    <cellStyle name="Millares 2 5 8 3 3 2" xfId="7065"/>
    <cellStyle name="Millares 2 5 8 3 4" xfId="7066"/>
    <cellStyle name="Millares 2 5 8 4" xfId="7067"/>
    <cellStyle name="Millares 2 5 8 4 2" xfId="7068"/>
    <cellStyle name="Millares 2 5 8 4 2 2" xfId="7069"/>
    <cellStyle name="Millares 2 5 8 4 3" xfId="7070"/>
    <cellStyle name="Millares 2 5 8 5" xfId="7071"/>
    <cellStyle name="Millares 2 5 8 5 2" xfId="7072"/>
    <cellStyle name="Millares 2 5 8 6" xfId="7073"/>
    <cellStyle name="Millares 2 5 9" xfId="7074"/>
    <cellStyle name="Millares 2 5 9 2" xfId="7075"/>
    <cellStyle name="Millares 2 5 9 2 2" xfId="7076"/>
    <cellStyle name="Millares 2 5 9 2 2 2" xfId="7077"/>
    <cellStyle name="Millares 2 5 9 2 2 2 2" xfId="7078"/>
    <cellStyle name="Millares 2 5 9 2 2 3" xfId="7079"/>
    <cellStyle name="Millares 2 5 9 2 3" xfId="7080"/>
    <cellStyle name="Millares 2 5 9 2 3 2" xfId="7081"/>
    <cellStyle name="Millares 2 5 9 2 4" xfId="7082"/>
    <cellStyle name="Millares 2 5 9 3" xfId="7083"/>
    <cellStyle name="Millares 2 5 9 3 2" xfId="7084"/>
    <cellStyle name="Millares 2 5 9 3 2 2" xfId="7085"/>
    <cellStyle name="Millares 2 5 9 3 3" xfId="7086"/>
    <cellStyle name="Millares 2 5 9 4" xfId="7087"/>
    <cellStyle name="Millares 2 5 9 4 2" xfId="7088"/>
    <cellStyle name="Millares 2 5 9 5" xfId="7089"/>
    <cellStyle name="Millares 2 6" xfId="7090"/>
    <cellStyle name="Millares 2 6 10" xfId="7091"/>
    <cellStyle name="Millares 2 6 10 2" xfId="7092"/>
    <cellStyle name="Millares 2 6 10 2 2" xfId="7093"/>
    <cellStyle name="Millares 2 6 10 2 2 2" xfId="7094"/>
    <cellStyle name="Millares 2 6 10 2 3" xfId="7095"/>
    <cellStyle name="Millares 2 6 10 3" xfId="7096"/>
    <cellStyle name="Millares 2 6 10 3 2" xfId="7097"/>
    <cellStyle name="Millares 2 6 10 4" xfId="7098"/>
    <cellStyle name="Millares 2 6 11" xfId="7099"/>
    <cellStyle name="Millares 2 6 11 2" xfId="7100"/>
    <cellStyle name="Millares 2 6 11 2 2" xfId="7101"/>
    <cellStyle name="Millares 2 6 11 3" xfId="7102"/>
    <cellStyle name="Millares 2 6 12" xfId="7103"/>
    <cellStyle name="Millares 2 6 12 2" xfId="7104"/>
    <cellStyle name="Millares 2 6 13" xfId="7105"/>
    <cellStyle name="Millares 2 6 2" xfId="7106"/>
    <cellStyle name="Millares 2 6 2 10" xfId="7107"/>
    <cellStyle name="Millares 2 6 2 10 2" xfId="7108"/>
    <cellStyle name="Millares 2 6 2 11" xfId="7109"/>
    <cellStyle name="Millares 2 6 2 2" xfId="7110"/>
    <cellStyle name="Millares 2 6 2 2 2" xfId="7111"/>
    <cellStyle name="Millares 2 6 2 2 2 2" xfId="7112"/>
    <cellStyle name="Millares 2 6 2 2 2 2 2" xfId="7113"/>
    <cellStyle name="Millares 2 6 2 2 2 2 2 2" xfId="7114"/>
    <cellStyle name="Millares 2 6 2 2 2 2 2 2 2" xfId="7115"/>
    <cellStyle name="Millares 2 6 2 2 2 2 2 3" xfId="7116"/>
    <cellStyle name="Millares 2 6 2 2 2 2 3" xfId="7117"/>
    <cellStyle name="Millares 2 6 2 2 2 2 3 2" xfId="7118"/>
    <cellStyle name="Millares 2 6 2 2 2 2 4" xfId="7119"/>
    <cellStyle name="Millares 2 6 2 2 2 3" xfId="7120"/>
    <cellStyle name="Millares 2 6 2 2 2 3 2" xfId="7121"/>
    <cellStyle name="Millares 2 6 2 2 2 3 2 2" xfId="7122"/>
    <cellStyle name="Millares 2 6 2 2 2 3 3" xfId="7123"/>
    <cellStyle name="Millares 2 6 2 2 2 4" xfId="7124"/>
    <cellStyle name="Millares 2 6 2 2 2 4 2" xfId="7125"/>
    <cellStyle name="Millares 2 6 2 2 2 5" xfId="7126"/>
    <cellStyle name="Millares 2 6 2 2 3" xfId="7127"/>
    <cellStyle name="Millares 2 6 2 2 3 2" xfId="7128"/>
    <cellStyle name="Millares 2 6 2 2 3 2 2" xfId="7129"/>
    <cellStyle name="Millares 2 6 2 2 3 2 2 2" xfId="7130"/>
    <cellStyle name="Millares 2 6 2 2 3 2 2 2 2" xfId="7131"/>
    <cellStyle name="Millares 2 6 2 2 3 2 2 3" xfId="7132"/>
    <cellStyle name="Millares 2 6 2 2 3 2 3" xfId="7133"/>
    <cellStyle name="Millares 2 6 2 2 3 2 3 2" xfId="7134"/>
    <cellStyle name="Millares 2 6 2 2 3 2 4" xfId="7135"/>
    <cellStyle name="Millares 2 6 2 2 3 3" xfId="7136"/>
    <cellStyle name="Millares 2 6 2 2 3 3 2" xfId="7137"/>
    <cellStyle name="Millares 2 6 2 2 3 3 2 2" xfId="7138"/>
    <cellStyle name="Millares 2 6 2 2 3 3 3" xfId="7139"/>
    <cellStyle name="Millares 2 6 2 2 3 4" xfId="7140"/>
    <cellStyle name="Millares 2 6 2 2 3 4 2" xfId="7141"/>
    <cellStyle name="Millares 2 6 2 2 3 5" xfId="7142"/>
    <cellStyle name="Millares 2 6 2 2 4" xfId="7143"/>
    <cellStyle name="Millares 2 6 2 2 4 2" xfId="7144"/>
    <cellStyle name="Millares 2 6 2 2 4 2 2" xfId="7145"/>
    <cellStyle name="Millares 2 6 2 2 4 2 2 2" xfId="7146"/>
    <cellStyle name="Millares 2 6 2 2 4 2 3" xfId="7147"/>
    <cellStyle name="Millares 2 6 2 2 4 3" xfId="7148"/>
    <cellStyle name="Millares 2 6 2 2 4 3 2" xfId="7149"/>
    <cellStyle name="Millares 2 6 2 2 4 4" xfId="7150"/>
    <cellStyle name="Millares 2 6 2 2 5" xfId="7151"/>
    <cellStyle name="Millares 2 6 2 2 5 2" xfId="7152"/>
    <cellStyle name="Millares 2 6 2 2 5 2 2" xfId="7153"/>
    <cellStyle name="Millares 2 6 2 2 5 3" xfId="7154"/>
    <cellStyle name="Millares 2 6 2 2 6" xfId="7155"/>
    <cellStyle name="Millares 2 6 2 2 6 2" xfId="7156"/>
    <cellStyle name="Millares 2 6 2 2 7" xfId="7157"/>
    <cellStyle name="Millares 2 6 2 3" xfId="7158"/>
    <cellStyle name="Millares 2 6 2 3 2" xfId="7159"/>
    <cellStyle name="Millares 2 6 2 3 2 2" xfId="7160"/>
    <cellStyle name="Millares 2 6 2 3 2 2 2" xfId="7161"/>
    <cellStyle name="Millares 2 6 2 3 2 2 2 2" xfId="7162"/>
    <cellStyle name="Millares 2 6 2 3 2 2 2 2 2" xfId="7163"/>
    <cellStyle name="Millares 2 6 2 3 2 2 2 3" xfId="7164"/>
    <cellStyle name="Millares 2 6 2 3 2 2 3" xfId="7165"/>
    <cellStyle name="Millares 2 6 2 3 2 2 3 2" xfId="7166"/>
    <cellStyle name="Millares 2 6 2 3 2 2 4" xfId="7167"/>
    <cellStyle name="Millares 2 6 2 3 2 3" xfId="7168"/>
    <cellStyle name="Millares 2 6 2 3 2 3 2" xfId="7169"/>
    <cellStyle name="Millares 2 6 2 3 2 3 2 2" xfId="7170"/>
    <cellStyle name="Millares 2 6 2 3 2 3 3" xfId="7171"/>
    <cellStyle name="Millares 2 6 2 3 2 4" xfId="7172"/>
    <cellStyle name="Millares 2 6 2 3 2 4 2" xfId="7173"/>
    <cellStyle name="Millares 2 6 2 3 2 5" xfId="7174"/>
    <cellStyle name="Millares 2 6 2 3 3" xfId="7175"/>
    <cellStyle name="Millares 2 6 2 3 3 2" xfId="7176"/>
    <cellStyle name="Millares 2 6 2 3 3 2 2" xfId="7177"/>
    <cellStyle name="Millares 2 6 2 3 3 2 2 2" xfId="7178"/>
    <cellStyle name="Millares 2 6 2 3 3 2 2 2 2" xfId="7179"/>
    <cellStyle name="Millares 2 6 2 3 3 2 2 3" xfId="7180"/>
    <cellStyle name="Millares 2 6 2 3 3 2 3" xfId="7181"/>
    <cellStyle name="Millares 2 6 2 3 3 2 3 2" xfId="7182"/>
    <cellStyle name="Millares 2 6 2 3 3 2 4" xfId="7183"/>
    <cellStyle name="Millares 2 6 2 3 3 3" xfId="7184"/>
    <cellStyle name="Millares 2 6 2 3 3 3 2" xfId="7185"/>
    <cellStyle name="Millares 2 6 2 3 3 3 2 2" xfId="7186"/>
    <cellStyle name="Millares 2 6 2 3 3 3 3" xfId="7187"/>
    <cellStyle name="Millares 2 6 2 3 3 4" xfId="7188"/>
    <cellStyle name="Millares 2 6 2 3 3 4 2" xfId="7189"/>
    <cellStyle name="Millares 2 6 2 3 3 5" xfId="7190"/>
    <cellStyle name="Millares 2 6 2 3 4" xfId="7191"/>
    <cellStyle name="Millares 2 6 2 3 4 2" xfId="7192"/>
    <cellStyle name="Millares 2 6 2 3 4 2 2" xfId="7193"/>
    <cellStyle name="Millares 2 6 2 3 4 2 2 2" xfId="7194"/>
    <cellStyle name="Millares 2 6 2 3 4 2 3" xfId="7195"/>
    <cellStyle name="Millares 2 6 2 3 4 3" xfId="7196"/>
    <cellStyle name="Millares 2 6 2 3 4 3 2" xfId="7197"/>
    <cellStyle name="Millares 2 6 2 3 4 4" xfId="7198"/>
    <cellStyle name="Millares 2 6 2 3 5" xfId="7199"/>
    <cellStyle name="Millares 2 6 2 3 5 2" xfId="7200"/>
    <cellStyle name="Millares 2 6 2 3 5 2 2" xfId="7201"/>
    <cellStyle name="Millares 2 6 2 3 5 3" xfId="7202"/>
    <cellStyle name="Millares 2 6 2 3 6" xfId="7203"/>
    <cellStyle name="Millares 2 6 2 3 6 2" xfId="7204"/>
    <cellStyle name="Millares 2 6 2 3 7" xfId="7205"/>
    <cellStyle name="Millares 2 6 2 4" xfId="7206"/>
    <cellStyle name="Millares 2 6 2 4 2" xfId="7207"/>
    <cellStyle name="Millares 2 6 2 4 2 2" xfId="7208"/>
    <cellStyle name="Millares 2 6 2 4 2 2 2" xfId="7209"/>
    <cellStyle name="Millares 2 6 2 4 2 2 2 2" xfId="7210"/>
    <cellStyle name="Millares 2 6 2 4 2 2 2 2 2" xfId="7211"/>
    <cellStyle name="Millares 2 6 2 4 2 2 2 3" xfId="7212"/>
    <cellStyle name="Millares 2 6 2 4 2 2 3" xfId="7213"/>
    <cellStyle name="Millares 2 6 2 4 2 2 3 2" xfId="7214"/>
    <cellStyle name="Millares 2 6 2 4 2 2 4" xfId="7215"/>
    <cellStyle name="Millares 2 6 2 4 2 3" xfId="7216"/>
    <cellStyle name="Millares 2 6 2 4 2 3 2" xfId="7217"/>
    <cellStyle name="Millares 2 6 2 4 2 3 2 2" xfId="7218"/>
    <cellStyle name="Millares 2 6 2 4 2 3 3" xfId="7219"/>
    <cellStyle name="Millares 2 6 2 4 2 4" xfId="7220"/>
    <cellStyle name="Millares 2 6 2 4 2 4 2" xfId="7221"/>
    <cellStyle name="Millares 2 6 2 4 2 5" xfId="7222"/>
    <cellStyle name="Millares 2 6 2 4 3" xfId="7223"/>
    <cellStyle name="Millares 2 6 2 4 3 2" xfId="7224"/>
    <cellStyle name="Millares 2 6 2 4 3 2 2" xfId="7225"/>
    <cellStyle name="Millares 2 6 2 4 3 2 2 2" xfId="7226"/>
    <cellStyle name="Millares 2 6 2 4 3 2 2 2 2" xfId="7227"/>
    <cellStyle name="Millares 2 6 2 4 3 2 2 3" xfId="7228"/>
    <cellStyle name="Millares 2 6 2 4 3 2 3" xfId="7229"/>
    <cellStyle name="Millares 2 6 2 4 3 2 3 2" xfId="7230"/>
    <cellStyle name="Millares 2 6 2 4 3 2 4" xfId="7231"/>
    <cellStyle name="Millares 2 6 2 4 3 3" xfId="7232"/>
    <cellStyle name="Millares 2 6 2 4 3 3 2" xfId="7233"/>
    <cellStyle name="Millares 2 6 2 4 3 3 2 2" xfId="7234"/>
    <cellStyle name="Millares 2 6 2 4 3 3 3" xfId="7235"/>
    <cellStyle name="Millares 2 6 2 4 3 4" xfId="7236"/>
    <cellStyle name="Millares 2 6 2 4 3 4 2" xfId="7237"/>
    <cellStyle name="Millares 2 6 2 4 3 5" xfId="7238"/>
    <cellStyle name="Millares 2 6 2 4 4" xfId="7239"/>
    <cellStyle name="Millares 2 6 2 4 4 2" xfId="7240"/>
    <cellStyle name="Millares 2 6 2 4 4 2 2" xfId="7241"/>
    <cellStyle name="Millares 2 6 2 4 4 2 2 2" xfId="7242"/>
    <cellStyle name="Millares 2 6 2 4 4 2 3" xfId="7243"/>
    <cellStyle name="Millares 2 6 2 4 4 3" xfId="7244"/>
    <cellStyle name="Millares 2 6 2 4 4 3 2" xfId="7245"/>
    <cellStyle name="Millares 2 6 2 4 4 4" xfId="7246"/>
    <cellStyle name="Millares 2 6 2 4 5" xfId="7247"/>
    <cellStyle name="Millares 2 6 2 4 5 2" xfId="7248"/>
    <cellStyle name="Millares 2 6 2 4 5 2 2" xfId="7249"/>
    <cellStyle name="Millares 2 6 2 4 5 3" xfId="7250"/>
    <cellStyle name="Millares 2 6 2 4 6" xfId="7251"/>
    <cellStyle name="Millares 2 6 2 4 6 2" xfId="7252"/>
    <cellStyle name="Millares 2 6 2 4 7" xfId="7253"/>
    <cellStyle name="Millares 2 6 2 5" xfId="7254"/>
    <cellStyle name="Millares 2 6 2 5 2" xfId="7255"/>
    <cellStyle name="Millares 2 6 2 5 2 2" xfId="7256"/>
    <cellStyle name="Millares 2 6 2 5 2 2 2" xfId="7257"/>
    <cellStyle name="Millares 2 6 2 5 2 2 2 2" xfId="7258"/>
    <cellStyle name="Millares 2 6 2 5 2 2 2 2 2" xfId="7259"/>
    <cellStyle name="Millares 2 6 2 5 2 2 2 3" xfId="7260"/>
    <cellStyle name="Millares 2 6 2 5 2 2 3" xfId="7261"/>
    <cellStyle name="Millares 2 6 2 5 2 2 3 2" xfId="7262"/>
    <cellStyle name="Millares 2 6 2 5 2 2 4" xfId="7263"/>
    <cellStyle name="Millares 2 6 2 5 2 3" xfId="7264"/>
    <cellStyle name="Millares 2 6 2 5 2 3 2" xfId="7265"/>
    <cellStyle name="Millares 2 6 2 5 2 3 2 2" xfId="7266"/>
    <cellStyle name="Millares 2 6 2 5 2 3 3" xfId="7267"/>
    <cellStyle name="Millares 2 6 2 5 2 4" xfId="7268"/>
    <cellStyle name="Millares 2 6 2 5 2 4 2" xfId="7269"/>
    <cellStyle name="Millares 2 6 2 5 2 5" xfId="7270"/>
    <cellStyle name="Millares 2 6 2 5 3" xfId="7271"/>
    <cellStyle name="Millares 2 6 2 5 3 2" xfId="7272"/>
    <cellStyle name="Millares 2 6 2 5 3 2 2" xfId="7273"/>
    <cellStyle name="Millares 2 6 2 5 3 2 2 2" xfId="7274"/>
    <cellStyle name="Millares 2 6 2 5 3 2 3" xfId="7275"/>
    <cellStyle name="Millares 2 6 2 5 3 3" xfId="7276"/>
    <cellStyle name="Millares 2 6 2 5 3 3 2" xfId="7277"/>
    <cellStyle name="Millares 2 6 2 5 3 4" xfId="7278"/>
    <cellStyle name="Millares 2 6 2 5 4" xfId="7279"/>
    <cellStyle name="Millares 2 6 2 5 4 2" xfId="7280"/>
    <cellStyle name="Millares 2 6 2 5 4 2 2" xfId="7281"/>
    <cellStyle name="Millares 2 6 2 5 4 3" xfId="7282"/>
    <cellStyle name="Millares 2 6 2 5 5" xfId="7283"/>
    <cellStyle name="Millares 2 6 2 5 5 2" xfId="7284"/>
    <cellStyle name="Millares 2 6 2 5 6" xfId="7285"/>
    <cellStyle name="Millares 2 6 2 6" xfId="7286"/>
    <cellStyle name="Millares 2 6 2 6 2" xfId="7287"/>
    <cellStyle name="Millares 2 6 2 6 2 2" xfId="7288"/>
    <cellStyle name="Millares 2 6 2 6 2 2 2" xfId="7289"/>
    <cellStyle name="Millares 2 6 2 6 2 2 2 2" xfId="7290"/>
    <cellStyle name="Millares 2 6 2 6 2 2 3" xfId="7291"/>
    <cellStyle name="Millares 2 6 2 6 2 3" xfId="7292"/>
    <cellStyle name="Millares 2 6 2 6 2 3 2" xfId="7293"/>
    <cellStyle name="Millares 2 6 2 6 2 4" xfId="7294"/>
    <cellStyle name="Millares 2 6 2 6 3" xfId="7295"/>
    <cellStyle name="Millares 2 6 2 6 3 2" xfId="7296"/>
    <cellStyle name="Millares 2 6 2 6 3 2 2" xfId="7297"/>
    <cellStyle name="Millares 2 6 2 6 3 3" xfId="7298"/>
    <cellStyle name="Millares 2 6 2 6 4" xfId="7299"/>
    <cellStyle name="Millares 2 6 2 6 4 2" xfId="7300"/>
    <cellStyle name="Millares 2 6 2 6 5" xfId="7301"/>
    <cellStyle name="Millares 2 6 2 7" xfId="7302"/>
    <cellStyle name="Millares 2 6 2 7 2" xfId="7303"/>
    <cellStyle name="Millares 2 6 2 7 2 2" xfId="7304"/>
    <cellStyle name="Millares 2 6 2 7 2 2 2" xfId="7305"/>
    <cellStyle name="Millares 2 6 2 7 2 2 2 2" xfId="7306"/>
    <cellStyle name="Millares 2 6 2 7 2 2 3" xfId="7307"/>
    <cellStyle name="Millares 2 6 2 7 2 3" xfId="7308"/>
    <cellStyle name="Millares 2 6 2 7 2 3 2" xfId="7309"/>
    <cellStyle name="Millares 2 6 2 7 2 4" xfId="7310"/>
    <cellStyle name="Millares 2 6 2 7 3" xfId="7311"/>
    <cellStyle name="Millares 2 6 2 7 3 2" xfId="7312"/>
    <cellStyle name="Millares 2 6 2 7 3 2 2" xfId="7313"/>
    <cellStyle name="Millares 2 6 2 7 3 3" xfId="7314"/>
    <cellStyle name="Millares 2 6 2 7 4" xfId="7315"/>
    <cellStyle name="Millares 2 6 2 7 4 2" xfId="7316"/>
    <cellStyle name="Millares 2 6 2 7 5" xfId="7317"/>
    <cellStyle name="Millares 2 6 2 8" xfId="7318"/>
    <cellStyle name="Millares 2 6 2 8 2" xfId="7319"/>
    <cellStyle name="Millares 2 6 2 8 2 2" xfId="7320"/>
    <cellStyle name="Millares 2 6 2 8 2 2 2" xfId="7321"/>
    <cellStyle name="Millares 2 6 2 8 2 3" xfId="7322"/>
    <cellStyle name="Millares 2 6 2 8 3" xfId="7323"/>
    <cellStyle name="Millares 2 6 2 8 3 2" xfId="7324"/>
    <cellStyle name="Millares 2 6 2 8 4" xfId="7325"/>
    <cellStyle name="Millares 2 6 2 9" xfId="7326"/>
    <cellStyle name="Millares 2 6 2 9 2" xfId="7327"/>
    <cellStyle name="Millares 2 6 2 9 2 2" xfId="7328"/>
    <cellStyle name="Millares 2 6 2 9 3" xfId="7329"/>
    <cellStyle name="Millares 2 6 3" xfId="7330"/>
    <cellStyle name="Millares 2 6 3 10" xfId="7331"/>
    <cellStyle name="Millares 2 6 3 10 2" xfId="7332"/>
    <cellStyle name="Millares 2 6 3 11" xfId="7333"/>
    <cellStyle name="Millares 2 6 3 2" xfId="7334"/>
    <cellStyle name="Millares 2 6 3 2 2" xfId="7335"/>
    <cellStyle name="Millares 2 6 3 2 2 2" xfId="7336"/>
    <cellStyle name="Millares 2 6 3 2 2 2 2" xfId="7337"/>
    <cellStyle name="Millares 2 6 3 2 2 2 2 2" xfId="7338"/>
    <cellStyle name="Millares 2 6 3 2 2 2 2 2 2" xfId="7339"/>
    <cellStyle name="Millares 2 6 3 2 2 2 2 3" xfId="7340"/>
    <cellStyle name="Millares 2 6 3 2 2 2 3" xfId="7341"/>
    <cellStyle name="Millares 2 6 3 2 2 2 3 2" xfId="7342"/>
    <cellStyle name="Millares 2 6 3 2 2 2 4" xfId="7343"/>
    <cellStyle name="Millares 2 6 3 2 2 3" xfId="7344"/>
    <cellStyle name="Millares 2 6 3 2 2 3 2" xfId="7345"/>
    <cellStyle name="Millares 2 6 3 2 2 3 2 2" xfId="7346"/>
    <cellStyle name="Millares 2 6 3 2 2 3 3" xfId="7347"/>
    <cellStyle name="Millares 2 6 3 2 2 4" xfId="7348"/>
    <cellStyle name="Millares 2 6 3 2 2 4 2" xfId="7349"/>
    <cellStyle name="Millares 2 6 3 2 2 5" xfId="7350"/>
    <cellStyle name="Millares 2 6 3 2 3" xfId="7351"/>
    <cellStyle name="Millares 2 6 3 2 3 2" xfId="7352"/>
    <cellStyle name="Millares 2 6 3 2 3 2 2" xfId="7353"/>
    <cellStyle name="Millares 2 6 3 2 3 2 2 2" xfId="7354"/>
    <cellStyle name="Millares 2 6 3 2 3 2 2 2 2" xfId="7355"/>
    <cellStyle name="Millares 2 6 3 2 3 2 2 3" xfId="7356"/>
    <cellStyle name="Millares 2 6 3 2 3 2 3" xfId="7357"/>
    <cellStyle name="Millares 2 6 3 2 3 2 3 2" xfId="7358"/>
    <cellStyle name="Millares 2 6 3 2 3 2 4" xfId="7359"/>
    <cellStyle name="Millares 2 6 3 2 3 3" xfId="7360"/>
    <cellStyle name="Millares 2 6 3 2 3 3 2" xfId="7361"/>
    <cellStyle name="Millares 2 6 3 2 3 3 2 2" xfId="7362"/>
    <cellStyle name="Millares 2 6 3 2 3 3 3" xfId="7363"/>
    <cellStyle name="Millares 2 6 3 2 3 4" xfId="7364"/>
    <cellStyle name="Millares 2 6 3 2 3 4 2" xfId="7365"/>
    <cellStyle name="Millares 2 6 3 2 3 5" xfId="7366"/>
    <cellStyle name="Millares 2 6 3 2 4" xfId="7367"/>
    <cellStyle name="Millares 2 6 3 2 4 2" xfId="7368"/>
    <cellStyle name="Millares 2 6 3 2 4 2 2" xfId="7369"/>
    <cellStyle name="Millares 2 6 3 2 4 2 2 2" xfId="7370"/>
    <cellStyle name="Millares 2 6 3 2 4 2 3" xfId="7371"/>
    <cellStyle name="Millares 2 6 3 2 4 3" xfId="7372"/>
    <cellStyle name="Millares 2 6 3 2 4 3 2" xfId="7373"/>
    <cellStyle name="Millares 2 6 3 2 4 4" xfId="7374"/>
    <cellStyle name="Millares 2 6 3 2 5" xfId="7375"/>
    <cellStyle name="Millares 2 6 3 2 5 2" xfId="7376"/>
    <cellStyle name="Millares 2 6 3 2 5 2 2" xfId="7377"/>
    <cellStyle name="Millares 2 6 3 2 5 3" xfId="7378"/>
    <cellStyle name="Millares 2 6 3 2 6" xfId="7379"/>
    <cellStyle name="Millares 2 6 3 2 6 2" xfId="7380"/>
    <cellStyle name="Millares 2 6 3 2 7" xfId="7381"/>
    <cellStyle name="Millares 2 6 3 3" xfId="7382"/>
    <cellStyle name="Millares 2 6 3 3 2" xfId="7383"/>
    <cellStyle name="Millares 2 6 3 3 2 2" xfId="7384"/>
    <cellStyle name="Millares 2 6 3 3 2 2 2" xfId="7385"/>
    <cellStyle name="Millares 2 6 3 3 2 2 2 2" xfId="7386"/>
    <cellStyle name="Millares 2 6 3 3 2 2 2 2 2" xfId="7387"/>
    <cellStyle name="Millares 2 6 3 3 2 2 2 3" xfId="7388"/>
    <cellStyle name="Millares 2 6 3 3 2 2 3" xfId="7389"/>
    <cellStyle name="Millares 2 6 3 3 2 2 3 2" xfId="7390"/>
    <cellStyle name="Millares 2 6 3 3 2 2 4" xfId="7391"/>
    <cellStyle name="Millares 2 6 3 3 2 3" xfId="7392"/>
    <cellStyle name="Millares 2 6 3 3 2 3 2" xfId="7393"/>
    <cellStyle name="Millares 2 6 3 3 2 3 2 2" xfId="7394"/>
    <cellStyle name="Millares 2 6 3 3 2 3 3" xfId="7395"/>
    <cellStyle name="Millares 2 6 3 3 2 4" xfId="7396"/>
    <cellStyle name="Millares 2 6 3 3 2 4 2" xfId="7397"/>
    <cellStyle name="Millares 2 6 3 3 2 5" xfId="7398"/>
    <cellStyle name="Millares 2 6 3 3 3" xfId="7399"/>
    <cellStyle name="Millares 2 6 3 3 3 2" xfId="7400"/>
    <cellStyle name="Millares 2 6 3 3 3 2 2" xfId="7401"/>
    <cellStyle name="Millares 2 6 3 3 3 2 2 2" xfId="7402"/>
    <cellStyle name="Millares 2 6 3 3 3 2 2 2 2" xfId="7403"/>
    <cellStyle name="Millares 2 6 3 3 3 2 2 3" xfId="7404"/>
    <cellStyle name="Millares 2 6 3 3 3 2 3" xfId="7405"/>
    <cellStyle name="Millares 2 6 3 3 3 2 3 2" xfId="7406"/>
    <cellStyle name="Millares 2 6 3 3 3 2 4" xfId="7407"/>
    <cellStyle name="Millares 2 6 3 3 3 3" xfId="7408"/>
    <cellStyle name="Millares 2 6 3 3 3 3 2" xfId="7409"/>
    <cellStyle name="Millares 2 6 3 3 3 3 2 2" xfId="7410"/>
    <cellStyle name="Millares 2 6 3 3 3 3 3" xfId="7411"/>
    <cellStyle name="Millares 2 6 3 3 3 4" xfId="7412"/>
    <cellStyle name="Millares 2 6 3 3 3 4 2" xfId="7413"/>
    <cellStyle name="Millares 2 6 3 3 3 5" xfId="7414"/>
    <cellStyle name="Millares 2 6 3 3 4" xfId="7415"/>
    <cellStyle name="Millares 2 6 3 3 4 2" xfId="7416"/>
    <cellStyle name="Millares 2 6 3 3 4 2 2" xfId="7417"/>
    <cellStyle name="Millares 2 6 3 3 4 2 2 2" xfId="7418"/>
    <cellStyle name="Millares 2 6 3 3 4 2 3" xfId="7419"/>
    <cellStyle name="Millares 2 6 3 3 4 3" xfId="7420"/>
    <cellStyle name="Millares 2 6 3 3 4 3 2" xfId="7421"/>
    <cellStyle name="Millares 2 6 3 3 4 4" xfId="7422"/>
    <cellStyle name="Millares 2 6 3 3 5" xfId="7423"/>
    <cellStyle name="Millares 2 6 3 3 5 2" xfId="7424"/>
    <cellStyle name="Millares 2 6 3 3 5 2 2" xfId="7425"/>
    <cellStyle name="Millares 2 6 3 3 5 3" xfId="7426"/>
    <cellStyle name="Millares 2 6 3 3 6" xfId="7427"/>
    <cellStyle name="Millares 2 6 3 3 6 2" xfId="7428"/>
    <cellStyle name="Millares 2 6 3 3 7" xfId="7429"/>
    <cellStyle name="Millares 2 6 3 4" xfId="7430"/>
    <cellStyle name="Millares 2 6 3 4 2" xfId="7431"/>
    <cellStyle name="Millares 2 6 3 4 2 2" xfId="7432"/>
    <cellStyle name="Millares 2 6 3 4 2 2 2" xfId="7433"/>
    <cellStyle name="Millares 2 6 3 4 2 2 2 2" xfId="7434"/>
    <cellStyle name="Millares 2 6 3 4 2 2 2 2 2" xfId="7435"/>
    <cellStyle name="Millares 2 6 3 4 2 2 2 3" xfId="7436"/>
    <cellStyle name="Millares 2 6 3 4 2 2 3" xfId="7437"/>
    <cellStyle name="Millares 2 6 3 4 2 2 3 2" xfId="7438"/>
    <cellStyle name="Millares 2 6 3 4 2 2 4" xfId="7439"/>
    <cellStyle name="Millares 2 6 3 4 2 3" xfId="7440"/>
    <cellStyle name="Millares 2 6 3 4 2 3 2" xfId="7441"/>
    <cellStyle name="Millares 2 6 3 4 2 3 2 2" xfId="7442"/>
    <cellStyle name="Millares 2 6 3 4 2 3 3" xfId="7443"/>
    <cellStyle name="Millares 2 6 3 4 2 4" xfId="7444"/>
    <cellStyle name="Millares 2 6 3 4 2 4 2" xfId="7445"/>
    <cellStyle name="Millares 2 6 3 4 2 5" xfId="7446"/>
    <cellStyle name="Millares 2 6 3 4 3" xfId="7447"/>
    <cellStyle name="Millares 2 6 3 4 3 2" xfId="7448"/>
    <cellStyle name="Millares 2 6 3 4 3 2 2" xfId="7449"/>
    <cellStyle name="Millares 2 6 3 4 3 2 2 2" xfId="7450"/>
    <cellStyle name="Millares 2 6 3 4 3 2 2 2 2" xfId="7451"/>
    <cellStyle name="Millares 2 6 3 4 3 2 2 3" xfId="7452"/>
    <cellStyle name="Millares 2 6 3 4 3 2 3" xfId="7453"/>
    <cellStyle name="Millares 2 6 3 4 3 2 3 2" xfId="7454"/>
    <cellStyle name="Millares 2 6 3 4 3 2 4" xfId="7455"/>
    <cellStyle name="Millares 2 6 3 4 3 3" xfId="7456"/>
    <cellStyle name="Millares 2 6 3 4 3 3 2" xfId="7457"/>
    <cellStyle name="Millares 2 6 3 4 3 3 2 2" xfId="7458"/>
    <cellStyle name="Millares 2 6 3 4 3 3 3" xfId="7459"/>
    <cellStyle name="Millares 2 6 3 4 3 4" xfId="7460"/>
    <cellStyle name="Millares 2 6 3 4 3 4 2" xfId="7461"/>
    <cellStyle name="Millares 2 6 3 4 3 5" xfId="7462"/>
    <cellStyle name="Millares 2 6 3 4 4" xfId="7463"/>
    <cellStyle name="Millares 2 6 3 4 4 2" xfId="7464"/>
    <cellStyle name="Millares 2 6 3 4 4 2 2" xfId="7465"/>
    <cellStyle name="Millares 2 6 3 4 4 2 2 2" xfId="7466"/>
    <cellStyle name="Millares 2 6 3 4 4 2 3" xfId="7467"/>
    <cellStyle name="Millares 2 6 3 4 4 3" xfId="7468"/>
    <cellStyle name="Millares 2 6 3 4 4 3 2" xfId="7469"/>
    <cellStyle name="Millares 2 6 3 4 4 4" xfId="7470"/>
    <cellStyle name="Millares 2 6 3 4 5" xfId="7471"/>
    <cellStyle name="Millares 2 6 3 4 5 2" xfId="7472"/>
    <cellStyle name="Millares 2 6 3 4 5 2 2" xfId="7473"/>
    <cellStyle name="Millares 2 6 3 4 5 3" xfId="7474"/>
    <cellStyle name="Millares 2 6 3 4 6" xfId="7475"/>
    <cellStyle name="Millares 2 6 3 4 6 2" xfId="7476"/>
    <cellStyle name="Millares 2 6 3 4 7" xfId="7477"/>
    <cellStyle name="Millares 2 6 3 5" xfId="7478"/>
    <cellStyle name="Millares 2 6 3 5 2" xfId="7479"/>
    <cellStyle name="Millares 2 6 3 5 2 2" xfId="7480"/>
    <cellStyle name="Millares 2 6 3 5 2 2 2" xfId="7481"/>
    <cellStyle name="Millares 2 6 3 5 2 2 2 2" xfId="7482"/>
    <cellStyle name="Millares 2 6 3 5 2 2 2 2 2" xfId="7483"/>
    <cellStyle name="Millares 2 6 3 5 2 2 2 3" xfId="7484"/>
    <cellStyle name="Millares 2 6 3 5 2 2 3" xfId="7485"/>
    <cellStyle name="Millares 2 6 3 5 2 2 3 2" xfId="7486"/>
    <cellStyle name="Millares 2 6 3 5 2 2 4" xfId="7487"/>
    <cellStyle name="Millares 2 6 3 5 2 3" xfId="7488"/>
    <cellStyle name="Millares 2 6 3 5 2 3 2" xfId="7489"/>
    <cellStyle name="Millares 2 6 3 5 2 3 2 2" xfId="7490"/>
    <cellStyle name="Millares 2 6 3 5 2 3 3" xfId="7491"/>
    <cellStyle name="Millares 2 6 3 5 2 4" xfId="7492"/>
    <cellStyle name="Millares 2 6 3 5 2 4 2" xfId="7493"/>
    <cellStyle name="Millares 2 6 3 5 2 5" xfId="7494"/>
    <cellStyle name="Millares 2 6 3 5 3" xfId="7495"/>
    <cellStyle name="Millares 2 6 3 5 3 2" xfId="7496"/>
    <cellStyle name="Millares 2 6 3 5 3 2 2" xfId="7497"/>
    <cellStyle name="Millares 2 6 3 5 3 2 2 2" xfId="7498"/>
    <cellStyle name="Millares 2 6 3 5 3 2 3" xfId="7499"/>
    <cellStyle name="Millares 2 6 3 5 3 3" xfId="7500"/>
    <cellStyle name="Millares 2 6 3 5 3 3 2" xfId="7501"/>
    <cellStyle name="Millares 2 6 3 5 3 4" xfId="7502"/>
    <cellStyle name="Millares 2 6 3 5 4" xfId="7503"/>
    <cellStyle name="Millares 2 6 3 5 4 2" xfId="7504"/>
    <cellStyle name="Millares 2 6 3 5 4 2 2" xfId="7505"/>
    <cellStyle name="Millares 2 6 3 5 4 3" xfId="7506"/>
    <cellStyle name="Millares 2 6 3 5 5" xfId="7507"/>
    <cellStyle name="Millares 2 6 3 5 5 2" xfId="7508"/>
    <cellStyle name="Millares 2 6 3 5 6" xfId="7509"/>
    <cellStyle name="Millares 2 6 3 6" xfId="7510"/>
    <cellStyle name="Millares 2 6 3 6 2" xfId="7511"/>
    <cellStyle name="Millares 2 6 3 6 2 2" xfId="7512"/>
    <cellStyle name="Millares 2 6 3 6 2 2 2" xfId="7513"/>
    <cellStyle name="Millares 2 6 3 6 2 2 2 2" xfId="7514"/>
    <cellStyle name="Millares 2 6 3 6 2 2 3" xfId="7515"/>
    <cellStyle name="Millares 2 6 3 6 2 3" xfId="7516"/>
    <cellStyle name="Millares 2 6 3 6 2 3 2" xfId="7517"/>
    <cellStyle name="Millares 2 6 3 6 2 4" xfId="7518"/>
    <cellStyle name="Millares 2 6 3 6 3" xfId="7519"/>
    <cellStyle name="Millares 2 6 3 6 3 2" xfId="7520"/>
    <cellStyle name="Millares 2 6 3 6 3 2 2" xfId="7521"/>
    <cellStyle name="Millares 2 6 3 6 3 3" xfId="7522"/>
    <cellStyle name="Millares 2 6 3 6 4" xfId="7523"/>
    <cellStyle name="Millares 2 6 3 6 4 2" xfId="7524"/>
    <cellStyle name="Millares 2 6 3 6 5" xfId="7525"/>
    <cellStyle name="Millares 2 6 3 7" xfId="7526"/>
    <cellStyle name="Millares 2 6 3 7 2" xfId="7527"/>
    <cellStyle name="Millares 2 6 3 7 2 2" xfId="7528"/>
    <cellStyle name="Millares 2 6 3 7 2 2 2" xfId="7529"/>
    <cellStyle name="Millares 2 6 3 7 2 2 2 2" xfId="7530"/>
    <cellStyle name="Millares 2 6 3 7 2 2 3" xfId="7531"/>
    <cellStyle name="Millares 2 6 3 7 2 3" xfId="7532"/>
    <cellStyle name="Millares 2 6 3 7 2 3 2" xfId="7533"/>
    <cellStyle name="Millares 2 6 3 7 2 4" xfId="7534"/>
    <cellStyle name="Millares 2 6 3 7 3" xfId="7535"/>
    <cellStyle name="Millares 2 6 3 7 3 2" xfId="7536"/>
    <cellStyle name="Millares 2 6 3 7 3 2 2" xfId="7537"/>
    <cellStyle name="Millares 2 6 3 7 3 3" xfId="7538"/>
    <cellStyle name="Millares 2 6 3 7 4" xfId="7539"/>
    <cellStyle name="Millares 2 6 3 7 4 2" xfId="7540"/>
    <cellStyle name="Millares 2 6 3 7 5" xfId="7541"/>
    <cellStyle name="Millares 2 6 3 8" xfId="7542"/>
    <cellStyle name="Millares 2 6 3 8 2" xfId="7543"/>
    <cellStyle name="Millares 2 6 3 8 2 2" xfId="7544"/>
    <cellStyle name="Millares 2 6 3 8 2 2 2" xfId="7545"/>
    <cellStyle name="Millares 2 6 3 8 2 3" xfId="7546"/>
    <cellStyle name="Millares 2 6 3 8 3" xfId="7547"/>
    <cellStyle name="Millares 2 6 3 8 3 2" xfId="7548"/>
    <cellStyle name="Millares 2 6 3 8 4" xfId="7549"/>
    <cellStyle name="Millares 2 6 3 9" xfId="7550"/>
    <cellStyle name="Millares 2 6 3 9 2" xfId="7551"/>
    <cellStyle name="Millares 2 6 3 9 2 2" xfId="7552"/>
    <cellStyle name="Millares 2 6 3 9 3" xfId="7553"/>
    <cellStyle name="Millares 2 6 4" xfId="7554"/>
    <cellStyle name="Millares 2 6 4 2" xfId="7555"/>
    <cellStyle name="Millares 2 6 4 2 2" xfId="7556"/>
    <cellStyle name="Millares 2 6 4 2 2 2" xfId="7557"/>
    <cellStyle name="Millares 2 6 4 2 2 2 2" xfId="7558"/>
    <cellStyle name="Millares 2 6 4 2 2 2 2 2" xfId="7559"/>
    <cellStyle name="Millares 2 6 4 2 2 2 3" xfId="7560"/>
    <cellStyle name="Millares 2 6 4 2 2 3" xfId="7561"/>
    <cellStyle name="Millares 2 6 4 2 2 3 2" xfId="7562"/>
    <cellStyle name="Millares 2 6 4 2 2 4" xfId="7563"/>
    <cellStyle name="Millares 2 6 4 2 3" xfId="7564"/>
    <cellStyle name="Millares 2 6 4 2 3 2" xfId="7565"/>
    <cellStyle name="Millares 2 6 4 2 3 2 2" xfId="7566"/>
    <cellStyle name="Millares 2 6 4 2 3 3" xfId="7567"/>
    <cellStyle name="Millares 2 6 4 2 4" xfId="7568"/>
    <cellStyle name="Millares 2 6 4 2 4 2" xfId="7569"/>
    <cellStyle name="Millares 2 6 4 2 5" xfId="7570"/>
    <cellStyle name="Millares 2 6 4 3" xfId="7571"/>
    <cellStyle name="Millares 2 6 4 3 2" xfId="7572"/>
    <cellStyle name="Millares 2 6 4 3 2 2" xfId="7573"/>
    <cellStyle name="Millares 2 6 4 3 2 2 2" xfId="7574"/>
    <cellStyle name="Millares 2 6 4 3 2 2 2 2" xfId="7575"/>
    <cellStyle name="Millares 2 6 4 3 2 2 3" xfId="7576"/>
    <cellStyle name="Millares 2 6 4 3 2 3" xfId="7577"/>
    <cellStyle name="Millares 2 6 4 3 2 3 2" xfId="7578"/>
    <cellStyle name="Millares 2 6 4 3 2 4" xfId="7579"/>
    <cellStyle name="Millares 2 6 4 3 3" xfId="7580"/>
    <cellStyle name="Millares 2 6 4 3 3 2" xfId="7581"/>
    <cellStyle name="Millares 2 6 4 3 3 2 2" xfId="7582"/>
    <cellStyle name="Millares 2 6 4 3 3 3" xfId="7583"/>
    <cellStyle name="Millares 2 6 4 3 4" xfId="7584"/>
    <cellStyle name="Millares 2 6 4 3 4 2" xfId="7585"/>
    <cellStyle name="Millares 2 6 4 3 5" xfId="7586"/>
    <cellStyle name="Millares 2 6 4 4" xfId="7587"/>
    <cellStyle name="Millares 2 6 4 4 2" xfId="7588"/>
    <cellStyle name="Millares 2 6 4 4 2 2" xfId="7589"/>
    <cellStyle name="Millares 2 6 4 4 2 2 2" xfId="7590"/>
    <cellStyle name="Millares 2 6 4 4 2 3" xfId="7591"/>
    <cellStyle name="Millares 2 6 4 4 3" xfId="7592"/>
    <cellStyle name="Millares 2 6 4 4 3 2" xfId="7593"/>
    <cellStyle name="Millares 2 6 4 4 4" xfId="7594"/>
    <cellStyle name="Millares 2 6 4 5" xfId="7595"/>
    <cellStyle name="Millares 2 6 4 5 2" xfId="7596"/>
    <cellStyle name="Millares 2 6 4 5 2 2" xfId="7597"/>
    <cellStyle name="Millares 2 6 4 5 3" xfId="7598"/>
    <cellStyle name="Millares 2 6 4 6" xfId="7599"/>
    <cellStyle name="Millares 2 6 4 6 2" xfId="7600"/>
    <cellStyle name="Millares 2 6 4 7" xfId="7601"/>
    <cellStyle name="Millares 2 6 5" xfId="7602"/>
    <cellStyle name="Millares 2 6 5 2" xfId="7603"/>
    <cellStyle name="Millares 2 6 5 2 2" xfId="7604"/>
    <cellStyle name="Millares 2 6 5 2 2 2" xfId="7605"/>
    <cellStyle name="Millares 2 6 5 2 2 2 2" xfId="7606"/>
    <cellStyle name="Millares 2 6 5 2 2 2 2 2" xfId="7607"/>
    <cellStyle name="Millares 2 6 5 2 2 2 3" xfId="7608"/>
    <cellStyle name="Millares 2 6 5 2 2 3" xfId="7609"/>
    <cellStyle name="Millares 2 6 5 2 2 3 2" xfId="7610"/>
    <cellStyle name="Millares 2 6 5 2 2 4" xfId="7611"/>
    <cellStyle name="Millares 2 6 5 2 3" xfId="7612"/>
    <cellStyle name="Millares 2 6 5 2 3 2" xfId="7613"/>
    <cellStyle name="Millares 2 6 5 2 3 2 2" xfId="7614"/>
    <cellStyle name="Millares 2 6 5 2 3 3" xfId="7615"/>
    <cellStyle name="Millares 2 6 5 2 4" xfId="7616"/>
    <cellStyle name="Millares 2 6 5 2 4 2" xfId="7617"/>
    <cellStyle name="Millares 2 6 5 2 5" xfId="7618"/>
    <cellStyle name="Millares 2 6 5 3" xfId="7619"/>
    <cellStyle name="Millares 2 6 5 3 2" xfId="7620"/>
    <cellStyle name="Millares 2 6 5 3 2 2" xfId="7621"/>
    <cellStyle name="Millares 2 6 5 3 2 2 2" xfId="7622"/>
    <cellStyle name="Millares 2 6 5 3 2 2 2 2" xfId="7623"/>
    <cellStyle name="Millares 2 6 5 3 2 2 3" xfId="7624"/>
    <cellStyle name="Millares 2 6 5 3 2 3" xfId="7625"/>
    <cellStyle name="Millares 2 6 5 3 2 3 2" xfId="7626"/>
    <cellStyle name="Millares 2 6 5 3 2 4" xfId="7627"/>
    <cellStyle name="Millares 2 6 5 3 3" xfId="7628"/>
    <cellStyle name="Millares 2 6 5 3 3 2" xfId="7629"/>
    <cellStyle name="Millares 2 6 5 3 3 2 2" xfId="7630"/>
    <cellStyle name="Millares 2 6 5 3 3 3" xfId="7631"/>
    <cellStyle name="Millares 2 6 5 3 4" xfId="7632"/>
    <cellStyle name="Millares 2 6 5 3 4 2" xfId="7633"/>
    <cellStyle name="Millares 2 6 5 3 5" xfId="7634"/>
    <cellStyle name="Millares 2 6 5 4" xfId="7635"/>
    <cellStyle name="Millares 2 6 5 4 2" xfId="7636"/>
    <cellStyle name="Millares 2 6 5 4 2 2" xfId="7637"/>
    <cellStyle name="Millares 2 6 5 4 2 2 2" xfId="7638"/>
    <cellStyle name="Millares 2 6 5 4 2 3" xfId="7639"/>
    <cellStyle name="Millares 2 6 5 4 3" xfId="7640"/>
    <cellStyle name="Millares 2 6 5 4 3 2" xfId="7641"/>
    <cellStyle name="Millares 2 6 5 4 4" xfId="7642"/>
    <cellStyle name="Millares 2 6 5 5" xfId="7643"/>
    <cellStyle name="Millares 2 6 5 5 2" xfId="7644"/>
    <cellStyle name="Millares 2 6 5 5 2 2" xfId="7645"/>
    <cellStyle name="Millares 2 6 5 5 3" xfId="7646"/>
    <cellStyle name="Millares 2 6 5 6" xfId="7647"/>
    <cellStyle name="Millares 2 6 5 6 2" xfId="7648"/>
    <cellStyle name="Millares 2 6 5 7" xfId="7649"/>
    <cellStyle name="Millares 2 6 6" xfId="7650"/>
    <cellStyle name="Millares 2 6 6 2" xfId="7651"/>
    <cellStyle name="Millares 2 6 6 2 2" xfId="7652"/>
    <cellStyle name="Millares 2 6 6 2 2 2" xfId="7653"/>
    <cellStyle name="Millares 2 6 6 2 2 2 2" xfId="7654"/>
    <cellStyle name="Millares 2 6 6 2 2 2 2 2" xfId="7655"/>
    <cellStyle name="Millares 2 6 6 2 2 2 3" xfId="7656"/>
    <cellStyle name="Millares 2 6 6 2 2 3" xfId="7657"/>
    <cellStyle name="Millares 2 6 6 2 2 3 2" xfId="7658"/>
    <cellStyle name="Millares 2 6 6 2 2 4" xfId="7659"/>
    <cellStyle name="Millares 2 6 6 2 3" xfId="7660"/>
    <cellStyle name="Millares 2 6 6 2 3 2" xfId="7661"/>
    <cellStyle name="Millares 2 6 6 2 3 2 2" xfId="7662"/>
    <cellStyle name="Millares 2 6 6 2 3 3" xfId="7663"/>
    <cellStyle name="Millares 2 6 6 2 4" xfId="7664"/>
    <cellStyle name="Millares 2 6 6 2 4 2" xfId="7665"/>
    <cellStyle name="Millares 2 6 6 2 5" xfId="7666"/>
    <cellStyle name="Millares 2 6 6 3" xfId="7667"/>
    <cellStyle name="Millares 2 6 6 3 2" xfId="7668"/>
    <cellStyle name="Millares 2 6 6 3 2 2" xfId="7669"/>
    <cellStyle name="Millares 2 6 6 3 2 2 2" xfId="7670"/>
    <cellStyle name="Millares 2 6 6 3 2 2 2 2" xfId="7671"/>
    <cellStyle name="Millares 2 6 6 3 2 2 3" xfId="7672"/>
    <cellStyle name="Millares 2 6 6 3 2 3" xfId="7673"/>
    <cellStyle name="Millares 2 6 6 3 2 3 2" xfId="7674"/>
    <cellStyle name="Millares 2 6 6 3 2 4" xfId="7675"/>
    <cellStyle name="Millares 2 6 6 3 3" xfId="7676"/>
    <cellStyle name="Millares 2 6 6 3 3 2" xfId="7677"/>
    <cellStyle name="Millares 2 6 6 3 3 2 2" xfId="7678"/>
    <cellStyle name="Millares 2 6 6 3 3 3" xfId="7679"/>
    <cellStyle name="Millares 2 6 6 3 4" xfId="7680"/>
    <cellStyle name="Millares 2 6 6 3 4 2" xfId="7681"/>
    <cellStyle name="Millares 2 6 6 3 5" xfId="7682"/>
    <cellStyle name="Millares 2 6 6 4" xfId="7683"/>
    <cellStyle name="Millares 2 6 6 4 2" xfId="7684"/>
    <cellStyle name="Millares 2 6 6 4 2 2" xfId="7685"/>
    <cellStyle name="Millares 2 6 6 4 2 2 2" xfId="7686"/>
    <cellStyle name="Millares 2 6 6 4 2 3" xfId="7687"/>
    <cellStyle name="Millares 2 6 6 4 3" xfId="7688"/>
    <cellStyle name="Millares 2 6 6 4 3 2" xfId="7689"/>
    <cellStyle name="Millares 2 6 6 4 4" xfId="7690"/>
    <cellStyle name="Millares 2 6 6 5" xfId="7691"/>
    <cellStyle name="Millares 2 6 6 5 2" xfId="7692"/>
    <cellStyle name="Millares 2 6 6 5 2 2" xfId="7693"/>
    <cellStyle name="Millares 2 6 6 5 3" xfId="7694"/>
    <cellStyle name="Millares 2 6 6 6" xfId="7695"/>
    <cellStyle name="Millares 2 6 6 6 2" xfId="7696"/>
    <cellStyle name="Millares 2 6 6 7" xfId="7697"/>
    <cellStyle name="Millares 2 6 7" xfId="7698"/>
    <cellStyle name="Millares 2 6 7 2" xfId="7699"/>
    <cellStyle name="Millares 2 6 7 2 2" xfId="7700"/>
    <cellStyle name="Millares 2 6 7 2 2 2" xfId="7701"/>
    <cellStyle name="Millares 2 6 7 2 2 2 2" xfId="7702"/>
    <cellStyle name="Millares 2 6 7 2 2 2 2 2" xfId="7703"/>
    <cellStyle name="Millares 2 6 7 2 2 2 3" xfId="7704"/>
    <cellStyle name="Millares 2 6 7 2 2 3" xfId="7705"/>
    <cellStyle name="Millares 2 6 7 2 2 3 2" xfId="7706"/>
    <cellStyle name="Millares 2 6 7 2 2 4" xfId="7707"/>
    <cellStyle name="Millares 2 6 7 2 3" xfId="7708"/>
    <cellStyle name="Millares 2 6 7 2 3 2" xfId="7709"/>
    <cellStyle name="Millares 2 6 7 2 3 2 2" xfId="7710"/>
    <cellStyle name="Millares 2 6 7 2 3 3" xfId="7711"/>
    <cellStyle name="Millares 2 6 7 2 4" xfId="7712"/>
    <cellStyle name="Millares 2 6 7 2 4 2" xfId="7713"/>
    <cellStyle name="Millares 2 6 7 2 5" xfId="7714"/>
    <cellStyle name="Millares 2 6 7 3" xfId="7715"/>
    <cellStyle name="Millares 2 6 7 3 2" xfId="7716"/>
    <cellStyle name="Millares 2 6 7 3 2 2" xfId="7717"/>
    <cellStyle name="Millares 2 6 7 3 2 2 2" xfId="7718"/>
    <cellStyle name="Millares 2 6 7 3 2 3" xfId="7719"/>
    <cellStyle name="Millares 2 6 7 3 3" xfId="7720"/>
    <cellStyle name="Millares 2 6 7 3 3 2" xfId="7721"/>
    <cellStyle name="Millares 2 6 7 3 4" xfId="7722"/>
    <cellStyle name="Millares 2 6 7 4" xfId="7723"/>
    <cellStyle name="Millares 2 6 7 4 2" xfId="7724"/>
    <cellStyle name="Millares 2 6 7 4 2 2" xfId="7725"/>
    <cellStyle name="Millares 2 6 7 4 3" xfId="7726"/>
    <cellStyle name="Millares 2 6 7 5" xfId="7727"/>
    <cellStyle name="Millares 2 6 7 5 2" xfId="7728"/>
    <cellStyle name="Millares 2 6 7 6" xfId="7729"/>
    <cellStyle name="Millares 2 6 8" xfId="7730"/>
    <cellStyle name="Millares 2 6 8 2" xfId="7731"/>
    <cellStyle name="Millares 2 6 8 2 2" xfId="7732"/>
    <cellStyle name="Millares 2 6 8 2 2 2" xfId="7733"/>
    <cellStyle name="Millares 2 6 8 2 2 2 2" xfId="7734"/>
    <cellStyle name="Millares 2 6 8 2 2 3" xfId="7735"/>
    <cellStyle name="Millares 2 6 8 2 3" xfId="7736"/>
    <cellStyle name="Millares 2 6 8 2 3 2" xfId="7737"/>
    <cellStyle name="Millares 2 6 8 2 4" xfId="7738"/>
    <cellStyle name="Millares 2 6 8 3" xfId="7739"/>
    <cellStyle name="Millares 2 6 8 3 2" xfId="7740"/>
    <cellStyle name="Millares 2 6 8 3 2 2" xfId="7741"/>
    <cellStyle name="Millares 2 6 8 3 3" xfId="7742"/>
    <cellStyle name="Millares 2 6 8 4" xfId="7743"/>
    <cellStyle name="Millares 2 6 8 4 2" xfId="7744"/>
    <cellStyle name="Millares 2 6 8 5" xfId="7745"/>
    <cellStyle name="Millares 2 6 9" xfId="7746"/>
    <cellStyle name="Millares 2 6 9 2" xfId="7747"/>
    <cellStyle name="Millares 2 6 9 2 2" xfId="7748"/>
    <cellStyle name="Millares 2 6 9 2 2 2" xfId="7749"/>
    <cellStyle name="Millares 2 6 9 2 2 2 2" xfId="7750"/>
    <cellStyle name="Millares 2 6 9 2 2 3" xfId="7751"/>
    <cellStyle name="Millares 2 6 9 2 3" xfId="7752"/>
    <cellStyle name="Millares 2 6 9 2 3 2" xfId="7753"/>
    <cellStyle name="Millares 2 6 9 2 4" xfId="7754"/>
    <cellStyle name="Millares 2 6 9 3" xfId="7755"/>
    <cellStyle name="Millares 2 6 9 3 2" xfId="7756"/>
    <cellStyle name="Millares 2 6 9 3 2 2" xfId="7757"/>
    <cellStyle name="Millares 2 6 9 3 3" xfId="7758"/>
    <cellStyle name="Millares 2 6 9 4" xfId="7759"/>
    <cellStyle name="Millares 2 6 9 4 2" xfId="7760"/>
    <cellStyle name="Millares 2 6 9 5" xfId="7761"/>
    <cellStyle name="Millares 2 7" xfId="7762"/>
    <cellStyle name="Millares 2 7 10" xfId="7763"/>
    <cellStyle name="Millares 2 7 10 2" xfId="7764"/>
    <cellStyle name="Millares 2 7 11" xfId="7765"/>
    <cellStyle name="Millares 2 7 2" xfId="7766"/>
    <cellStyle name="Millares 2 7 2 2" xfId="7767"/>
    <cellStyle name="Millares 2 7 2 2 2" xfId="7768"/>
    <cellStyle name="Millares 2 7 2 2 2 2" xfId="7769"/>
    <cellStyle name="Millares 2 7 2 2 2 2 2" xfId="7770"/>
    <cellStyle name="Millares 2 7 2 2 2 2 2 2" xfId="7771"/>
    <cellStyle name="Millares 2 7 2 2 2 2 3" xfId="7772"/>
    <cellStyle name="Millares 2 7 2 2 2 3" xfId="7773"/>
    <cellStyle name="Millares 2 7 2 2 2 3 2" xfId="7774"/>
    <cellStyle name="Millares 2 7 2 2 2 4" xfId="7775"/>
    <cellStyle name="Millares 2 7 2 2 3" xfId="7776"/>
    <cellStyle name="Millares 2 7 2 2 3 2" xfId="7777"/>
    <cellStyle name="Millares 2 7 2 2 3 2 2" xfId="7778"/>
    <cellStyle name="Millares 2 7 2 2 3 3" xfId="7779"/>
    <cellStyle name="Millares 2 7 2 2 4" xfId="7780"/>
    <cellStyle name="Millares 2 7 2 2 4 2" xfId="7781"/>
    <cellStyle name="Millares 2 7 2 2 5" xfId="7782"/>
    <cellStyle name="Millares 2 7 2 3" xfId="7783"/>
    <cellStyle name="Millares 2 7 2 3 2" xfId="7784"/>
    <cellStyle name="Millares 2 7 2 3 2 2" xfId="7785"/>
    <cellStyle name="Millares 2 7 2 3 2 2 2" xfId="7786"/>
    <cellStyle name="Millares 2 7 2 3 2 2 2 2" xfId="7787"/>
    <cellStyle name="Millares 2 7 2 3 2 2 3" xfId="7788"/>
    <cellStyle name="Millares 2 7 2 3 2 3" xfId="7789"/>
    <cellStyle name="Millares 2 7 2 3 2 3 2" xfId="7790"/>
    <cellStyle name="Millares 2 7 2 3 2 4" xfId="7791"/>
    <cellStyle name="Millares 2 7 2 3 3" xfId="7792"/>
    <cellStyle name="Millares 2 7 2 3 3 2" xfId="7793"/>
    <cellStyle name="Millares 2 7 2 3 3 2 2" xfId="7794"/>
    <cellStyle name="Millares 2 7 2 3 3 3" xfId="7795"/>
    <cellStyle name="Millares 2 7 2 3 4" xfId="7796"/>
    <cellStyle name="Millares 2 7 2 3 4 2" xfId="7797"/>
    <cellStyle name="Millares 2 7 2 3 5" xfId="7798"/>
    <cellStyle name="Millares 2 7 2 4" xfId="7799"/>
    <cellStyle name="Millares 2 7 2 4 2" xfId="7800"/>
    <cellStyle name="Millares 2 7 2 4 2 2" xfId="7801"/>
    <cellStyle name="Millares 2 7 2 4 2 2 2" xfId="7802"/>
    <cellStyle name="Millares 2 7 2 4 2 3" xfId="7803"/>
    <cellStyle name="Millares 2 7 2 4 3" xfId="7804"/>
    <cellStyle name="Millares 2 7 2 4 3 2" xfId="7805"/>
    <cellStyle name="Millares 2 7 2 4 4" xfId="7806"/>
    <cellStyle name="Millares 2 7 2 5" xfId="7807"/>
    <cellStyle name="Millares 2 7 2 5 2" xfId="7808"/>
    <cellStyle name="Millares 2 7 2 5 2 2" xfId="7809"/>
    <cellStyle name="Millares 2 7 2 5 3" xfId="7810"/>
    <cellStyle name="Millares 2 7 2 6" xfId="7811"/>
    <cellStyle name="Millares 2 7 2 6 2" xfId="7812"/>
    <cellStyle name="Millares 2 7 2 7" xfId="7813"/>
    <cellStyle name="Millares 2 7 3" xfId="7814"/>
    <cellStyle name="Millares 2 7 3 2" xfId="7815"/>
    <cellStyle name="Millares 2 7 3 2 2" xfId="7816"/>
    <cellStyle name="Millares 2 7 3 2 2 2" xfId="7817"/>
    <cellStyle name="Millares 2 7 3 2 2 2 2" xfId="7818"/>
    <cellStyle name="Millares 2 7 3 2 2 2 2 2" xfId="7819"/>
    <cellStyle name="Millares 2 7 3 2 2 2 3" xfId="7820"/>
    <cellStyle name="Millares 2 7 3 2 2 3" xfId="7821"/>
    <cellStyle name="Millares 2 7 3 2 2 3 2" xfId="7822"/>
    <cellStyle name="Millares 2 7 3 2 2 4" xfId="7823"/>
    <cellStyle name="Millares 2 7 3 2 3" xfId="7824"/>
    <cellStyle name="Millares 2 7 3 2 3 2" xfId="7825"/>
    <cellStyle name="Millares 2 7 3 2 3 2 2" xfId="7826"/>
    <cellStyle name="Millares 2 7 3 2 3 3" xfId="7827"/>
    <cellStyle name="Millares 2 7 3 2 4" xfId="7828"/>
    <cellStyle name="Millares 2 7 3 2 4 2" xfId="7829"/>
    <cellStyle name="Millares 2 7 3 2 5" xfId="7830"/>
    <cellStyle name="Millares 2 7 3 3" xfId="7831"/>
    <cellStyle name="Millares 2 7 3 3 2" xfId="7832"/>
    <cellStyle name="Millares 2 7 3 3 2 2" xfId="7833"/>
    <cellStyle name="Millares 2 7 3 3 2 2 2" xfId="7834"/>
    <cellStyle name="Millares 2 7 3 3 2 2 2 2" xfId="7835"/>
    <cellStyle name="Millares 2 7 3 3 2 2 3" xfId="7836"/>
    <cellStyle name="Millares 2 7 3 3 2 3" xfId="7837"/>
    <cellStyle name="Millares 2 7 3 3 2 3 2" xfId="7838"/>
    <cellStyle name="Millares 2 7 3 3 2 4" xfId="7839"/>
    <cellStyle name="Millares 2 7 3 3 3" xfId="7840"/>
    <cellStyle name="Millares 2 7 3 3 3 2" xfId="7841"/>
    <cellStyle name="Millares 2 7 3 3 3 2 2" xfId="7842"/>
    <cellStyle name="Millares 2 7 3 3 3 3" xfId="7843"/>
    <cellStyle name="Millares 2 7 3 3 4" xfId="7844"/>
    <cellStyle name="Millares 2 7 3 3 4 2" xfId="7845"/>
    <cellStyle name="Millares 2 7 3 3 5" xfId="7846"/>
    <cellStyle name="Millares 2 7 3 4" xfId="7847"/>
    <cellStyle name="Millares 2 7 3 4 2" xfId="7848"/>
    <cellStyle name="Millares 2 7 3 4 2 2" xfId="7849"/>
    <cellStyle name="Millares 2 7 3 4 2 2 2" xfId="7850"/>
    <cellStyle name="Millares 2 7 3 4 2 3" xfId="7851"/>
    <cellStyle name="Millares 2 7 3 4 3" xfId="7852"/>
    <cellStyle name="Millares 2 7 3 4 3 2" xfId="7853"/>
    <cellStyle name="Millares 2 7 3 4 4" xfId="7854"/>
    <cellStyle name="Millares 2 7 3 5" xfId="7855"/>
    <cellStyle name="Millares 2 7 3 5 2" xfId="7856"/>
    <cellStyle name="Millares 2 7 3 5 2 2" xfId="7857"/>
    <cellStyle name="Millares 2 7 3 5 3" xfId="7858"/>
    <cellStyle name="Millares 2 7 3 6" xfId="7859"/>
    <cellStyle name="Millares 2 7 3 6 2" xfId="7860"/>
    <cellStyle name="Millares 2 7 3 7" xfId="7861"/>
    <cellStyle name="Millares 2 7 4" xfId="7862"/>
    <cellStyle name="Millares 2 7 4 2" xfId="7863"/>
    <cellStyle name="Millares 2 7 4 2 2" xfId="7864"/>
    <cellStyle name="Millares 2 7 4 2 2 2" xfId="7865"/>
    <cellStyle name="Millares 2 7 4 2 2 2 2" xfId="7866"/>
    <cellStyle name="Millares 2 7 4 2 2 2 2 2" xfId="7867"/>
    <cellStyle name="Millares 2 7 4 2 2 2 3" xfId="7868"/>
    <cellStyle name="Millares 2 7 4 2 2 3" xfId="7869"/>
    <cellStyle name="Millares 2 7 4 2 2 3 2" xfId="7870"/>
    <cellStyle name="Millares 2 7 4 2 2 4" xfId="7871"/>
    <cellStyle name="Millares 2 7 4 2 3" xfId="7872"/>
    <cellStyle name="Millares 2 7 4 2 3 2" xfId="7873"/>
    <cellStyle name="Millares 2 7 4 2 3 2 2" xfId="7874"/>
    <cellStyle name="Millares 2 7 4 2 3 3" xfId="7875"/>
    <cellStyle name="Millares 2 7 4 2 4" xfId="7876"/>
    <cellStyle name="Millares 2 7 4 2 4 2" xfId="7877"/>
    <cellStyle name="Millares 2 7 4 2 5" xfId="7878"/>
    <cellStyle name="Millares 2 7 4 3" xfId="7879"/>
    <cellStyle name="Millares 2 7 4 3 2" xfId="7880"/>
    <cellStyle name="Millares 2 7 4 3 2 2" xfId="7881"/>
    <cellStyle name="Millares 2 7 4 3 2 2 2" xfId="7882"/>
    <cellStyle name="Millares 2 7 4 3 2 2 2 2" xfId="7883"/>
    <cellStyle name="Millares 2 7 4 3 2 2 3" xfId="7884"/>
    <cellStyle name="Millares 2 7 4 3 2 3" xfId="7885"/>
    <cellStyle name="Millares 2 7 4 3 2 3 2" xfId="7886"/>
    <cellStyle name="Millares 2 7 4 3 2 4" xfId="7887"/>
    <cellStyle name="Millares 2 7 4 3 3" xfId="7888"/>
    <cellStyle name="Millares 2 7 4 3 3 2" xfId="7889"/>
    <cellStyle name="Millares 2 7 4 3 3 2 2" xfId="7890"/>
    <cellStyle name="Millares 2 7 4 3 3 3" xfId="7891"/>
    <cellStyle name="Millares 2 7 4 3 4" xfId="7892"/>
    <cellStyle name="Millares 2 7 4 3 4 2" xfId="7893"/>
    <cellStyle name="Millares 2 7 4 3 5" xfId="7894"/>
    <cellStyle name="Millares 2 7 4 4" xfId="7895"/>
    <cellStyle name="Millares 2 7 4 4 2" xfId="7896"/>
    <cellStyle name="Millares 2 7 4 4 2 2" xfId="7897"/>
    <cellStyle name="Millares 2 7 4 4 2 2 2" xfId="7898"/>
    <cellStyle name="Millares 2 7 4 4 2 3" xfId="7899"/>
    <cellStyle name="Millares 2 7 4 4 3" xfId="7900"/>
    <cellStyle name="Millares 2 7 4 4 3 2" xfId="7901"/>
    <cellStyle name="Millares 2 7 4 4 4" xfId="7902"/>
    <cellStyle name="Millares 2 7 4 5" xfId="7903"/>
    <cellStyle name="Millares 2 7 4 5 2" xfId="7904"/>
    <cellStyle name="Millares 2 7 4 5 2 2" xfId="7905"/>
    <cellStyle name="Millares 2 7 4 5 3" xfId="7906"/>
    <cellStyle name="Millares 2 7 4 6" xfId="7907"/>
    <cellStyle name="Millares 2 7 4 6 2" xfId="7908"/>
    <cellStyle name="Millares 2 7 4 7" xfId="7909"/>
    <cellStyle name="Millares 2 7 5" xfId="7910"/>
    <cellStyle name="Millares 2 7 5 2" xfId="7911"/>
    <cellStyle name="Millares 2 7 5 2 2" xfId="7912"/>
    <cellStyle name="Millares 2 7 5 2 2 2" xfId="7913"/>
    <cellStyle name="Millares 2 7 5 2 2 2 2" xfId="7914"/>
    <cellStyle name="Millares 2 7 5 2 2 2 2 2" xfId="7915"/>
    <cellStyle name="Millares 2 7 5 2 2 2 3" xfId="7916"/>
    <cellStyle name="Millares 2 7 5 2 2 3" xfId="7917"/>
    <cellStyle name="Millares 2 7 5 2 2 3 2" xfId="7918"/>
    <cellStyle name="Millares 2 7 5 2 2 4" xfId="7919"/>
    <cellStyle name="Millares 2 7 5 2 3" xfId="7920"/>
    <cellStyle name="Millares 2 7 5 2 3 2" xfId="7921"/>
    <cellStyle name="Millares 2 7 5 2 3 2 2" xfId="7922"/>
    <cellStyle name="Millares 2 7 5 2 3 3" xfId="7923"/>
    <cellStyle name="Millares 2 7 5 2 4" xfId="7924"/>
    <cellStyle name="Millares 2 7 5 2 4 2" xfId="7925"/>
    <cellStyle name="Millares 2 7 5 2 5" xfId="7926"/>
    <cellStyle name="Millares 2 7 5 3" xfId="7927"/>
    <cellStyle name="Millares 2 7 5 3 2" xfId="7928"/>
    <cellStyle name="Millares 2 7 5 3 2 2" xfId="7929"/>
    <cellStyle name="Millares 2 7 5 3 2 2 2" xfId="7930"/>
    <cellStyle name="Millares 2 7 5 3 2 3" xfId="7931"/>
    <cellStyle name="Millares 2 7 5 3 3" xfId="7932"/>
    <cellStyle name="Millares 2 7 5 3 3 2" xfId="7933"/>
    <cellStyle name="Millares 2 7 5 3 4" xfId="7934"/>
    <cellStyle name="Millares 2 7 5 4" xfId="7935"/>
    <cellStyle name="Millares 2 7 5 4 2" xfId="7936"/>
    <cellStyle name="Millares 2 7 5 4 2 2" xfId="7937"/>
    <cellStyle name="Millares 2 7 5 4 3" xfId="7938"/>
    <cellStyle name="Millares 2 7 5 5" xfId="7939"/>
    <cellStyle name="Millares 2 7 5 5 2" xfId="7940"/>
    <cellStyle name="Millares 2 7 5 6" xfId="7941"/>
    <cellStyle name="Millares 2 7 6" xfId="7942"/>
    <cellStyle name="Millares 2 7 6 2" xfId="7943"/>
    <cellStyle name="Millares 2 7 6 2 2" xfId="7944"/>
    <cellStyle name="Millares 2 7 6 2 2 2" xfId="7945"/>
    <cellStyle name="Millares 2 7 6 2 2 2 2" xfId="7946"/>
    <cellStyle name="Millares 2 7 6 2 2 3" xfId="7947"/>
    <cellStyle name="Millares 2 7 6 2 3" xfId="7948"/>
    <cellStyle name="Millares 2 7 6 2 3 2" xfId="7949"/>
    <cellStyle name="Millares 2 7 6 2 4" xfId="7950"/>
    <cellStyle name="Millares 2 7 6 3" xfId="7951"/>
    <cellStyle name="Millares 2 7 6 3 2" xfId="7952"/>
    <cellStyle name="Millares 2 7 6 3 2 2" xfId="7953"/>
    <cellStyle name="Millares 2 7 6 3 3" xfId="7954"/>
    <cellStyle name="Millares 2 7 6 4" xfId="7955"/>
    <cellStyle name="Millares 2 7 6 4 2" xfId="7956"/>
    <cellStyle name="Millares 2 7 6 5" xfId="7957"/>
    <cellStyle name="Millares 2 7 7" xfId="7958"/>
    <cellStyle name="Millares 2 7 7 2" xfId="7959"/>
    <cellStyle name="Millares 2 7 7 2 2" xfId="7960"/>
    <cellStyle name="Millares 2 7 7 2 2 2" xfId="7961"/>
    <cellStyle name="Millares 2 7 7 2 2 2 2" xfId="7962"/>
    <cellStyle name="Millares 2 7 7 2 2 3" xfId="7963"/>
    <cellStyle name="Millares 2 7 7 2 3" xfId="7964"/>
    <cellStyle name="Millares 2 7 7 2 3 2" xfId="7965"/>
    <cellStyle name="Millares 2 7 7 2 4" xfId="7966"/>
    <cellStyle name="Millares 2 7 7 3" xfId="7967"/>
    <cellStyle name="Millares 2 7 7 3 2" xfId="7968"/>
    <cellStyle name="Millares 2 7 7 3 2 2" xfId="7969"/>
    <cellStyle name="Millares 2 7 7 3 3" xfId="7970"/>
    <cellStyle name="Millares 2 7 7 4" xfId="7971"/>
    <cellStyle name="Millares 2 7 7 4 2" xfId="7972"/>
    <cellStyle name="Millares 2 7 7 5" xfId="7973"/>
    <cellStyle name="Millares 2 7 8" xfId="7974"/>
    <cellStyle name="Millares 2 7 8 2" xfId="7975"/>
    <cellStyle name="Millares 2 7 8 2 2" xfId="7976"/>
    <cellStyle name="Millares 2 7 8 2 2 2" xfId="7977"/>
    <cellStyle name="Millares 2 7 8 2 3" xfId="7978"/>
    <cellStyle name="Millares 2 7 8 3" xfId="7979"/>
    <cellStyle name="Millares 2 7 8 3 2" xfId="7980"/>
    <cellStyle name="Millares 2 7 8 4" xfId="7981"/>
    <cellStyle name="Millares 2 7 9" xfId="7982"/>
    <cellStyle name="Millares 2 7 9 2" xfId="7983"/>
    <cellStyle name="Millares 2 7 9 2 2" xfId="7984"/>
    <cellStyle name="Millares 2 7 9 3" xfId="7985"/>
    <cellStyle name="Millares 2 8" xfId="7986"/>
    <cellStyle name="Millares 2 8 10" xfId="7987"/>
    <cellStyle name="Millares 2 8 10 2" xfId="7988"/>
    <cellStyle name="Millares 2 8 11" xfId="7989"/>
    <cellStyle name="Millares 2 8 2" xfId="7990"/>
    <cellStyle name="Millares 2 8 2 2" xfId="7991"/>
    <cellStyle name="Millares 2 8 2 2 2" xfId="7992"/>
    <cellStyle name="Millares 2 8 2 2 2 2" xfId="7993"/>
    <cellStyle name="Millares 2 8 2 2 2 2 2" xfId="7994"/>
    <cellStyle name="Millares 2 8 2 2 2 2 2 2" xfId="7995"/>
    <cellStyle name="Millares 2 8 2 2 2 2 3" xfId="7996"/>
    <cellStyle name="Millares 2 8 2 2 2 3" xfId="7997"/>
    <cellStyle name="Millares 2 8 2 2 2 3 2" xfId="7998"/>
    <cellStyle name="Millares 2 8 2 2 2 4" xfId="7999"/>
    <cellStyle name="Millares 2 8 2 2 3" xfId="8000"/>
    <cellStyle name="Millares 2 8 2 2 3 2" xfId="8001"/>
    <cellStyle name="Millares 2 8 2 2 3 2 2" xfId="8002"/>
    <cellStyle name="Millares 2 8 2 2 3 3" xfId="8003"/>
    <cellStyle name="Millares 2 8 2 2 4" xfId="8004"/>
    <cellStyle name="Millares 2 8 2 2 4 2" xfId="8005"/>
    <cellStyle name="Millares 2 8 2 2 5" xfId="8006"/>
    <cellStyle name="Millares 2 8 2 3" xfId="8007"/>
    <cellStyle name="Millares 2 8 2 3 2" xfId="8008"/>
    <cellStyle name="Millares 2 8 2 3 2 2" xfId="8009"/>
    <cellStyle name="Millares 2 8 2 3 2 2 2" xfId="8010"/>
    <cellStyle name="Millares 2 8 2 3 2 2 2 2" xfId="8011"/>
    <cellStyle name="Millares 2 8 2 3 2 2 3" xfId="8012"/>
    <cellStyle name="Millares 2 8 2 3 2 3" xfId="8013"/>
    <cellStyle name="Millares 2 8 2 3 2 3 2" xfId="8014"/>
    <cellStyle name="Millares 2 8 2 3 2 4" xfId="8015"/>
    <cellStyle name="Millares 2 8 2 3 3" xfId="8016"/>
    <cellStyle name="Millares 2 8 2 3 3 2" xfId="8017"/>
    <cellStyle name="Millares 2 8 2 3 3 2 2" xfId="8018"/>
    <cellStyle name="Millares 2 8 2 3 3 3" xfId="8019"/>
    <cellStyle name="Millares 2 8 2 3 4" xfId="8020"/>
    <cellStyle name="Millares 2 8 2 3 4 2" xfId="8021"/>
    <cellStyle name="Millares 2 8 2 3 5" xfId="8022"/>
    <cellStyle name="Millares 2 8 2 4" xfId="8023"/>
    <cellStyle name="Millares 2 8 2 4 2" xfId="8024"/>
    <cellStyle name="Millares 2 8 2 4 2 2" xfId="8025"/>
    <cellStyle name="Millares 2 8 2 4 2 2 2" xfId="8026"/>
    <cellStyle name="Millares 2 8 2 4 2 3" xfId="8027"/>
    <cellStyle name="Millares 2 8 2 4 3" xfId="8028"/>
    <cellStyle name="Millares 2 8 2 4 3 2" xfId="8029"/>
    <cellStyle name="Millares 2 8 2 4 4" xfId="8030"/>
    <cellStyle name="Millares 2 8 2 5" xfId="8031"/>
    <cellStyle name="Millares 2 8 2 5 2" xfId="8032"/>
    <cellStyle name="Millares 2 8 2 5 2 2" xfId="8033"/>
    <cellStyle name="Millares 2 8 2 5 3" xfId="8034"/>
    <cellStyle name="Millares 2 8 2 6" xfId="8035"/>
    <cellStyle name="Millares 2 8 2 6 2" xfId="8036"/>
    <cellStyle name="Millares 2 8 2 7" xfId="8037"/>
    <cellStyle name="Millares 2 8 3" xfId="8038"/>
    <cellStyle name="Millares 2 8 3 2" xfId="8039"/>
    <cellStyle name="Millares 2 8 3 2 2" xfId="8040"/>
    <cellStyle name="Millares 2 8 3 2 2 2" xfId="8041"/>
    <cellStyle name="Millares 2 8 3 2 2 2 2" xfId="8042"/>
    <cellStyle name="Millares 2 8 3 2 2 2 2 2" xfId="8043"/>
    <cellStyle name="Millares 2 8 3 2 2 2 3" xfId="8044"/>
    <cellStyle name="Millares 2 8 3 2 2 3" xfId="8045"/>
    <cellStyle name="Millares 2 8 3 2 2 3 2" xfId="8046"/>
    <cellStyle name="Millares 2 8 3 2 2 4" xfId="8047"/>
    <cellStyle name="Millares 2 8 3 2 3" xfId="8048"/>
    <cellStyle name="Millares 2 8 3 2 3 2" xfId="8049"/>
    <cellStyle name="Millares 2 8 3 2 3 2 2" xfId="8050"/>
    <cellStyle name="Millares 2 8 3 2 3 3" xfId="8051"/>
    <cellStyle name="Millares 2 8 3 2 4" xfId="8052"/>
    <cellStyle name="Millares 2 8 3 2 4 2" xfId="8053"/>
    <cellStyle name="Millares 2 8 3 2 5" xfId="8054"/>
    <cellStyle name="Millares 2 8 3 3" xfId="8055"/>
    <cellStyle name="Millares 2 8 3 3 2" xfId="8056"/>
    <cellStyle name="Millares 2 8 3 3 2 2" xfId="8057"/>
    <cellStyle name="Millares 2 8 3 3 2 2 2" xfId="8058"/>
    <cellStyle name="Millares 2 8 3 3 2 2 2 2" xfId="8059"/>
    <cellStyle name="Millares 2 8 3 3 2 2 3" xfId="8060"/>
    <cellStyle name="Millares 2 8 3 3 2 3" xfId="8061"/>
    <cellStyle name="Millares 2 8 3 3 2 3 2" xfId="8062"/>
    <cellStyle name="Millares 2 8 3 3 2 4" xfId="8063"/>
    <cellStyle name="Millares 2 8 3 3 3" xfId="8064"/>
    <cellStyle name="Millares 2 8 3 3 3 2" xfId="8065"/>
    <cellStyle name="Millares 2 8 3 3 3 2 2" xfId="8066"/>
    <cellStyle name="Millares 2 8 3 3 3 3" xfId="8067"/>
    <cellStyle name="Millares 2 8 3 3 4" xfId="8068"/>
    <cellStyle name="Millares 2 8 3 3 4 2" xfId="8069"/>
    <cellStyle name="Millares 2 8 3 3 5" xfId="8070"/>
    <cellStyle name="Millares 2 8 3 4" xfId="8071"/>
    <cellStyle name="Millares 2 8 3 4 2" xfId="8072"/>
    <cellStyle name="Millares 2 8 3 4 2 2" xfId="8073"/>
    <cellStyle name="Millares 2 8 3 4 2 2 2" xfId="8074"/>
    <cellStyle name="Millares 2 8 3 4 2 3" xfId="8075"/>
    <cellStyle name="Millares 2 8 3 4 3" xfId="8076"/>
    <cellStyle name="Millares 2 8 3 4 3 2" xfId="8077"/>
    <cellStyle name="Millares 2 8 3 4 4" xfId="8078"/>
    <cellStyle name="Millares 2 8 3 5" xfId="8079"/>
    <cellStyle name="Millares 2 8 3 5 2" xfId="8080"/>
    <cellStyle name="Millares 2 8 3 5 2 2" xfId="8081"/>
    <cellStyle name="Millares 2 8 3 5 3" xfId="8082"/>
    <cellStyle name="Millares 2 8 3 6" xfId="8083"/>
    <cellStyle name="Millares 2 8 3 6 2" xfId="8084"/>
    <cellStyle name="Millares 2 8 3 7" xfId="8085"/>
    <cellStyle name="Millares 2 8 4" xfId="8086"/>
    <cellStyle name="Millares 2 8 4 2" xfId="8087"/>
    <cellStyle name="Millares 2 8 4 2 2" xfId="8088"/>
    <cellStyle name="Millares 2 8 4 2 2 2" xfId="8089"/>
    <cellStyle name="Millares 2 8 4 2 2 2 2" xfId="8090"/>
    <cellStyle name="Millares 2 8 4 2 2 2 2 2" xfId="8091"/>
    <cellStyle name="Millares 2 8 4 2 2 2 3" xfId="8092"/>
    <cellStyle name="Millares 2 8 4 2 2 3" xfId="8093"/>
    <cellStyle name="Millares 2 8 4 2 2 3 2" xfId="8094"/>
    <cellStyle name="Millares 2 8 4 2 2 4" xfId="8095"/>
    <cellStyle name="Millares 2 8 4 2 3" xfId="8096"/>
    <cellStyle name="Millares 2 8 4 2 3 2" xfId="8097"/>
    <cellStyle name="Millares 2 8 4 2 3 2 2" xfId="8098"/>
    <cellStyle name="Millares 2 8 4 2 3 3" xfId="8099"/>
    <cellStyle name="Millares 2 8 4 2 4" xfId="8100"/>
    <cellStyle name="Millares 2 8 4 2 4 2" xfId="8101"/>
    <cellStyle name="Millares 2 8 4 2 5" xfId="8102"/>
    <cellStyle name="Millares 2 8 4 3" xfId="8103"/>
    <cellStyle name="Millares 2 8 4 3 2" xfId="8104"/>
    <cellStyle name="Millares 2 8 4 3 2 2" xfId="8105"/>
    <cellStyle name="Millares 2 8 4 3 2 2 2" xfId="8106"/>
    <cellStyle name="Millares 2 8 4 3 2 2 2 2" xfId="8107"/>
    <cellStyle name="Millares 2 8 4 3 2 2 3" xfId="8108"/>
    <cellStyle name="Millares 2 8 4 3 2 3" xfId="8109"/>
    <cellStyle name="Millares 2 8 4 3 2 3 2" xfId="8110"/>
    <cellStyle name="Millares 2 8 4 3 2 4" xfId="8111"/>
    <cellStyle name="Millares 2 8 4 3 3" xfId="8112"/>
    <cellStyle name="Millares 2 8 4 3 3 2" xfId="8113"/>
    <cellStyle name="Millares 2 8 4 3 3 2 2" xfId="8114"/>
    <cellStyle name="Millares 2 8 4 3 3 3" xfId="8115"/>
    <cellStyle name="Millares 2 8 4 3 4" xfId="8116"/>
    <cellStyle name="Millares 2 8 4 3 4 2" xfId="8117"/>
    <cellStyle name="Millares 2 8 4 3 5" xfId="8118"/>
    <cellStyle name="Millares 2 8 4 4" xfId="8119"/>
    <cellStyle name="Millares 2 8 4 4 2" xfId="8120"/>
    <cellStyle name="Millares 2 8 4 4 2 2" xfId="8121"/>
    <cellStyle name="Millares 2 8 4 4 2 2 2" xfId="8122"/>
    <cellStyle name="Millares 2 8 4 4 2 3" xfId="8123"/>
    <cellStyle name="Millares 2 8 4 4 3" xfId="8124"/>
    <cellStyle name="Millares 2 8 4 4 3 2" xfId="8125"/>
    <cellStyle name="Millares 2 8 4 4 4" xfId="8126"/>
    <cellStyle name="Millares 2 8 4 5" xfId="8127"/>
    <cellStyle name="Millares 2 8 4 5 2" xfId="8128"/>
    <cellStyle name="Millares 2 8 4 5 2 2" xfId="8129"/>
    <cellStyle name="Millares 2 8 4 5 3" xfId="8130"/>
    <cellStyle name="Millares 2 8 4 6" xfId="8131"/>
    <cellStyle name="Millares 2 8 4 6 2" xfId="8132"/>
    <cellStyle name="Millares 2 8 4 7" xfId="8133"/>
    <cellStyle name="Millares 2 8 5" xfId="8134"/>
    <cellStyle name="Millares 2 8 5 2" xfId="8135"/>
    <cellStyle name="Millares 2 8 5 2 2" xfId="8136"/>
    <cellStyle name="Millares 2 8 5 2 2 2" xfId="8137"/>
    <cellStyle name="Millares 2 8 5 2 2 2 2" xfId="8138"/>
    <cellStyle name="Millares 2 8 5 2 2 2 2 2" xfId="8139"/>
    <cellStyle name="Millares 2 8 5 2 2 2 3" xfId="8140"/>
    <cellStyle name="Millares 2 8 5 2 2 3" xfId="8141"/>
    <cellStyle name="Millares 2 8 5 2 2 3 2" xfId="8142"/>
    <cellStyle name="Millares 2 8 5 2 2 4" xfId="8143"/>
    <cellStyle name="Millares 2 8 5 2 3" xfId="8144"/>
    <cellStyle name="Millares 2 8 5 2 3 2" xfId="8145"/>
    <cellStyle name="Millares 2 8 5 2 3 2 2" xfId="8146"/>
    <cellStyle name="Millares 2 8 5 2 3 3" xfId="8147"/>
    <cellStyle name="Millares 2 8 5 2 4" xfId="8148"/>
    <cellStyle name="Millares 2 8 5 2 4 2" xfId="8149"/>
    <cellStyle name="Millares 2 8 5 2 5" xfId="8150"/>
    <cellStyle name="Millares 2 8 5 3" xfId="8151"/>
    <cellStyle name="Millares 2 8 5 3 2" xfId="8152"/>
    <cellStyle name="Millares 2 8 5 3 2 2" xfId="8153"/>
    <cellStyle name="Millares 2 8 5 3 2 2 2" xfId="8154"/>
    <cellStyle name="Millares 2 8 5 3 2 3" xfId="8155"/>
    <cellStyle name="Millares 2 8 5 3 3" xfId="8156"/>
    <cellStyle name="Millares 2 8 5 3 3 2" xfId="8157"/>
    <cellStyle name="Millares 2 8 5 3 4" xfId="8158"/>
    <cellStyle name="Millares 2 8 5 4" xfId="8159"/>
    <cellStyle name="Millares 2 8 5 4 2" xfId="8160"/>
    <cellStyle name="Millares 2 8 5 4 2 2" xfId="8161"/>
    <cellStyle name="Millares 2 8 5 4 3" xfId="8162"/>
    <cellStyle name="Millares 2 8 5 5" xfId="8163"/>
    <cellStyle name="Millares 2 8 5 5 2" xfId="8164"/>
    <cellStyle name="Millares 2 8 5 6" xfId="8165"/>
    <cellStyle name="Millares 2 8 6" xfId="8166"/>
    <cellStyle name="Millares 2 8 6 2" xfId="8167"/>
    <cellStyle name="Millares 2 8 6 2 2" xfId="8168"/>
    <cellStyle name="Millares 2 8 6 2 2 2" xfId="8169"/>
    <cellStyle name="Millares 2 8 6 2 2 2 2" xfId="8170"/>
    <cellStyle name="Millares 2 8 6 2 2 3" xfId="8171"/>
    <cellStyle name="Millares 2 8 6 2 3" xfId="8172"/>
    <cellStyle name="Millares 2 8 6 2 3 2" xfId="8173"/>
    <cellStyle name="Millares 2 8 6 2 4" xfId="8174"/>
    <cellStyle name="Millares 2 8 6 3" xfId="8175"/>
    <cellStyle name="Millares 2 8 6 3 2" xfId="8176"/>
    <cellStyle name="Millares 2 8 6 3 2 2" xfId="8177"/>
    <cellStyle name="Millares 2 8 6 3 3" xfId="8178"/>
    <cellStyle name="Millares 2 8 6 4" xfId="8179"/>
    <cellStyle name="Millares 2 8 6 4 2" xfId="8180"/>
    <cellStyle name="Millares 2 8 6 5" xfId="8181"/>
    <cellStyle name="Millares 2 8 7" xfId="8182"/>
    <cellStyle name="Millares 2 8 7 2" xfId="8183"/>
    <cellStyle name="Millares 2 8 7 2 2" xfId="8184"/>
    <cellStyle name="Millares 2 8 7 2 2 2" xfId="8185"/>
    <cellStyle name="Millares 2 8 7 2 2 2 2" xfId="8186"/>
    <cellStyle name="Millares 2 8 7 2 2 3" xfId="8187"/>
    <cellStyle name="Millares 2 8 7 2 3" xfId="8188"/>
    <cellStyle name="Millares 2 8 7 2 3 2" xfId="8189"/>
    <cellStyle name="Millares 2 8 7 2 4" xfId="8190"/>
    <cellStyle name="Millares 2 8 7 3" xfId="8191"/>
    <cellStyle name="Millares 2 8 7 3 2" xfId="8192"/>
    <cellStyle name="Millares 2 8 7 3 2 2" xfId="8193"/>
    <cellStyle name="Millares 2 8 7 3 3" xfId="8194"/>
    <cellStyle name="Millares 2 8 7 4" xfId="8195"/>
    <cellStyle name="Millares 2 8 7 4 2" xfId="8196"/>
    <cellStyle name="Millares 2 8 7 5" xfId="8197"/>
    <cellStyle name="Millares 2 8 8" xfId="8198"/>
    <cellStyle name="Millares 2 8 8 2" xfId="8199"/>
    <cellStyle name="Millares 2 8 8 2 2" xfId="8200"/>
    <cellStyle name="Millares 2 8 8 2 2 2" xfId="8201"/>
    <cellStyle name="Millares 2 8 8 2 3" xfId="8202"/>
    <cellStyle name="Millares 2 8 8 3" xfId="8203"/>
    <cellStyle name="Millares 2 8 8 3 2" xfId="8204"/>
    <cellStyle name="Millares 2 8 8 4" xfId="8205"/>
    <cellStyle name="Millares 2 8 9" xfId="8206"/>
    <cellStyle name="Millares 2 8 9 2" xfId="8207"/>
    <cellStyle name="Millares 2 8 9 2 2" xfId="8208"/>
    <cellStyle name="Millares 2 8 9 3" xfId="8209"/>
    <cellStyle name="Millares 2 9" xfId="8210"/>
    <cellStyle name="Millares 2 9 10" xfId="8211"/>
    <cellStyle name="Millares 2 9 2" xfId="8212"/>
    <cellStyle name="Millares 2 9 2 2" xfId="8213"/>
    <cellStyle name="Millares 2 9 2 2 2" xfId="8214"/>
    <cellStyle name="Millares 2 9 2 2 2 2" xfId="8215"/>
    <cellStyle name="Millares 2 9 2 2 2 2 2" xfId="8216"/>
    <cellStyle name="Millares 2 9 2 2 2 2 2 2" xfId="8217"/>
    <cellStyle name="Millares 2 9 2 2 2 2 3" xfId="8218"/>
    <cellStyle name="Millares 2 9 2 2 2 3" xfId="8219"/>
    <cellStyle name="Millares 2 9 2 2 2 3 2" xfId="8220"/>
    <cellStyle name="Millares 2 9 2 2 2 4" xfId="8221"/>
    <cellStyle name="Millares 2 9 2 2 3" xfId="8222"/>
    <cellStyle name="Millares 2 9 2 2 3 2" xfId="8223"/>
    <cellStyle name="Millares 2 9 2 2 3 2 2" xfId="8224"/>
    <cellStyle name="Millares 2 9 2 2 3 3" xfId="8225"/>
    <cellStyle name="Millares 2 9 2 2 4" xfId="8226"/>
    <cellStyle name="Millares 2 9 2 2 4 2" xfId="8227"/>
    <cellStyle name="Millares 2 9 2 2 5" xfId="8228"/>
    <cellStyle name="Millares 2 9 2 3" xfId="8229"/>
    <cellStyle name="Millares 2 9 2 3 2" xfId="8230"/>
    <cellStyle name="Millares 2 9 2 3 2 2" xfId="8231"/>
    <cellStyle name="Millares 2 9 2 3 2 2 2" xfId="8232"/>
    <cellStyle name="Millares 2 9 2 3 2 2 2 2" xfId="8233"/>
    <cellStyle name="Millares 2 9 2 3 2 2 3" xfId="8234"/>
    <cellStyle name="Millares 2 9 2 3 2 3" xfId="8235"/>
    <cellStyle name="Millares 2 9 2 3 2 3 2" xfId="8236"/>
    <cellStyle name="Millares 2 9 2 3 2 4" xfId="8237"/>
    <cellStyle name="Millares 2 9 2 3 3" xfId="8238"/>
    <cellStyle name="Millares 2 9 2 3 3 2" xfId="8239"/>
    <cellStyle name="Millares 2 9 2 3 3 2 2" xfId="8240"/>
    <cellStyle name="Millares 2 9 2 3 3 3" xfId="8241"/>
    <cellStyle name="Millares 2 9 2 3 4" xfId="8242"/>
    <cellStyle name="Millares 2 9 2 3 4 2" xfId="8243"/>
    <cellStyle name="Millares 2 9 2 3 5" xfId="8244"/>
    <cellStyle name="Millares 2 9 2 4" xfId="8245"/>
    <cellStyle name="Millares 2 9 2 4 2" xfId="8246"/>
    <cellStyle name="Millares 2 9 2 4 2 2" xfId="8247"/>
    <cellStyle name="Millares 2 9 2 4 2 2 2" xfId="8248"/>
    <cellStyle name="Millares 2 9 2 4 2 3" xfId="8249"/>
    <cellStyle name="Millares 2 9 2 4 3" xfId="8250"/>
    <cellStyle name="Millares 2 9 2 4 3 2" xfId="8251"/>
    <cellStyle name="Millares 2 9 2 4 4" xfId="8252"/>
    <cellStyle name="Millares 2 9 2 5" xfId="8253"/>
    <cellStyle name="Millares 2 9 2 5 2" xfId="8254"/>
    <cellStyle name="Millares 2 9 2 5 2 2" xfId="8255"/>
    <cellStyle name="Millares 2 9 2 5 3" xfId="8256"/>
    <cellStyle name="Millares 2 9 2 6" xfId="8257"/>
    <cellStyle name="Millares 2 9 2 6 2" xfId="8258"/>
    <cellStyle name="Millares 2 9 2 7" xfId="8259"/>
    <cellStyle name="Millares 2 9 3" xfId="8260"/>
    <cellStyle name="Millares 2 9 3 2" xfId="8261"/>
    <cellStyle name="Millares 2 9 3 2 2" xfId="8262"/>
    <cellStyle name="Millares 2 9 3 2 2 2" xfId="8263"/>
    <cellStyle name="Millares 2 9 3 2 2 2 2" xfId="8264"/>
    <cellStyle name="Millares 2 9 3 2 2 2 2 2" xfId="8265"/>
    <cellStyle name="Millares 2 9 3 2 2 2 3" xfId="8266"/>
    <cellStyle name="Millares 2 9 3 2 2 3" xfId="8267"/>
    <cellStyle name="Millares 2 9 3 2 2 3 2" xfId="8268"/>
    <cellStyle name="Millares 2 9 3 2 2 4" xfId="8269"/>
    <cellStyle name="Millares 2 9 3 2 3" xfId="8270"/>
    <cellStyle name="Millares 2 9 3 2 3 2" xfId="8271"/>
    <cellStyle name="Millares 2 9 3 2 3 2 2" xfId="8272"/>
    <cellStyle name="Millares 2 9 3 2 3 3" xfId="8273"/>
    <cellStyle name="Millares 2 9 3 2 4" xfId="8274"/>
    <cellStyle name="Millares 2 9 3 2 4 2" xfId="8275"/>
    <cellStyle name="Millares 2 9 3 2 5" xfId="8276"/>
    <cellStyle name="Millares 2 9 3 3" xfId="8277"/>
    <cellStyle name="Millares 2 9 3 3 2" xfId="8278"/>
    <cellStyle name="Millares 2 9 3 3 2 2" xfId="8279"/>
    <cellStyle name="Millares 2 9 3 3 2 2 2" xfId="8280"/>
    <cellStyle name="Millares 2 9 3 3 2 2 2 2" xfId="8281"/>
    <cellStyle name="Millares 2 9 3 3 2 2 3" xfId="8282"/>
    <cellStyle name="Millares 2 9 3 3 2 3" xfId="8283"/>
    <cellStyle name="Millares 2 9 3 3 2 3 2" xfId="8284"/>
    <cellStyle name="Millares 2 9 3 3 2 4" xfId="8285"/>
    <cellStyle name="Millares 2 9 3 3 3" xfId="8286"/>
    <cellStyle name="Millares 2 9 3 3 3 2" xfId="8287"/>
    <cellStyle name="Millares 2 9 3 3 3 2 2" xfId="8288"/>
    <cellStyle name="Millares 2 9 3 3 3 3" xfId="8289"/>
    <cellStyle name="Millares 2 9 3 3 4" xfId="8290"/>
    <cellStyle name="Millares 2 9 3 3 4 2" xfId="8291"/>
    <cellStyle name="Millares 2 9 3 3 5" xfId="8292"/>
    <cellStyle name="Millares 2 9 3 4" xfId="8293"/>
    <cellStyle name="Millares 2 9 3 4 2" xfId="8294"/>
    <cellStyle name="Millares 2 9 3 4 2 2" xfId="8295"/>
    <cellStyle name="Millares 2 9 3 4 2 2 2" xfId="8296"/>
    <cellStyle name="Millares 2 9 3 4 2 3" xfId="8297"/>
    <cellStyle name="Millares 2 9 3 4 3" xfId="8298"/>
    <cellStyle name="Millares 2 9 3 4 3 2" xfId="8299"/>
    <cellStyle name="Millares 2 9 3 4 4" xfId="8300"/>
    <cellStyle name="Millares 2 9 3 5" xfId="8301"/>
    <cellStyle name="Millares 2 9 3 5 2" xfId="8302"/>
    <cellStyle name="Millares 2 9 3 5 2 2" xfId="8303"/>
    <cellStyle name="Millares 2 9 3 5 3" xfId="8304"/>
    <cellStyle name="Millares 2 9 3 6" xfId="8305"/>
    <cellStyle name="Millares 2 9 3 6 2" xfId="8306"/>
    <cellStyle name="Millares 2 9 3 7" xfId="8307"/>
    <cellStyle name="Millares 2 9 4" xfId="8308"/>
    <cellStyle name="Millares 2 9 4 2" xfId="8309"/>
    <cellStyle name="Millares 2 9 4 2 2" xfId="8310"/>
    <cellStyle name="Millares 2 9 4 2 2 2" xfId="8311"/>
    <cellStyle name="Millares 2 9 4 2 2 2 2" xfId="8312"/>
    <cellStyle name="Millares 2 9 4 2 2 2 2 2" xfId="8313"/>
    <cellStyle name="Millares 2 9 4 2 2 2 3" xfId="8314"/>
    <cellStyle name="Millares 2 9 4 2 2 3" xfId="8315"/>
    <cellStyle name="Millares 2 9 4 2 2 3 2" xfId="8316"/>
    <cellStyle name="Millares 2 9 4 2 2 4" xfId="8317"/>
    <cellStyle name="Millares 2 9 4 2 3" xfId="8318"/>
    <cellStyle name="Millares 2 9 4 2 3 2" xfId="8319"/>
    <cellStyle name="Millares 2 9 4 2 3 2 2" xfId="8320"/>
    <cellStyle name="Millares 2 9 4 2 3 3" xfId="8321"/>
    <cellStyle name="Millares 2 9 4 2 4" xfId="8322"/>
    <cellStyle name="Millares 2 9 4 2 4 2" xfId="8323"/>
    <cellStyle name="Millares 2 9 4 2 5" xfId="8324"/>
    <cellStyle name="Millares 2 9 4 3" xfId="8325"/>
    <cellStyle name="Millares 2 9 4 3 2" xfId="8326"/>
    <cellStyle name="Millares 2 9 4 3 2 2" xfId="8327"/>
    <cellStyle name="Millares 2 9 4 3 2 2 2" xfId="8328"/>
    <cellStyle name="Millares 2 9 4 3 2 3" xfId="8329"/>
    <cellStyle name="Millares 2 9 4 3 3" xfId="8330"/>
    <cellStyle name="Millares 2 9 4 3 3 2" xfId="8331"/>
    <cellStyle name="Millares 2 9 4 3 4" xfId="8332"/>
    <cellStyle name="Millares 2 9 4 4" xfId="8333"/>
    <cellStyle name="Millares 2 9 4 4 2" xfId="8334"/>
    <cellStyle name="Millares 2 9 4 4 2 2" xfId="8335"/>
    <cellStyle name="Millares 2 9 4 4 3" xfId="8336"/>
    <cellStyle name="Millares 2 9 4 5" xfId="8337"/>
    <cellStyle name="Millares 2 9 4 5 2" xfId="8338"/>
    <cellStyle name="Millares 2 9 4 6" xfId="8339"/>
    <cellStyle name="Millares 2 9 5" xfId="8340"/>
    <cellStyle name="Millares 2 9 5 2" xfId="8341"/>
    <cellStyle name="Millares 2 9 5 2 2" xfId="8342"/>
    <cellStyle name="Millares 2 9 5 2 2 2" xfId="8343"/>
    <cellStyle name="Millares 2 9 5 2 2 2 2" xfId="8344"/>
    <cellStyle name="Millares 2 9 5 2 2 3" xfId="8345"/>
    <cellStyle name="Millares 2 9 5 2 3" xfId="8346"/>
    <cellStyle name="Millares 2 9 5 2 3 2" xfId="8347"/>
    <cellStyle name="Millares 2 9 5 2 4" xfId="8348"/>
    <cellStyle name="Millares 2 9 5 3" xfId="8349"/>
    <cellStyle name="Millares 2 9 5 3 2" xfId="8350"/>
    <cellStyle name="Millares 2 9 5 3 2 2" xfId="8351"/>
    <cellStyle name="Millares 2 9 5 3 3" xfId="8352"/>
    <cellStyle name="Millares 2 9 5 4" xfId="8353"/>
    <cellStyle name="Millares 2 9 5 4 2" xfId="8354"/>
    <cellStyle name="Millares 2 9 5 5" xfId="8355"/>
    <cellStyle name="Millares 2 9 6" xfId="8356"/>
    <cellStyle name="Millares 2 9 6 2" xfId="8357"/>
    <cellStyle name="Millares 2 9 6 2 2" xfId="8358"/>
    <cellStyle name="Millares 2 9 6 2 2 2" xfId="8359"/>
    <cellStyle name="Millares 2 9 6 2 2 2 2" xfId="8360"/>
    <cellStyle name="Millares 2 9 6 2 2 3" xfId="8361"/>
    <cellStyle name="Millares 2 9 6 2 3" xfId="8362"/>
    <cellStyle name="Millares 2 9 6 2 3 2" xfId="8363"/>
    <cellStyle name="Millares 2 9 6 2 4" xfId="8364"/>
    <cellStyle name="Millares 2 9 6 3" xfId="8365"/>
    <cellStyle name="Millares 2 9 6 3 2" xfId="8366"/>
    <cellStyle name="Millares 2 9 6 3 2 2" xfId="8367"/>
    <cellStyle name="Millares 2 9 6 3 3" xfId="8368"/>
    <cellStyle name="Millares 2 9 6 4" xfId="8369"/>
    <cellStyle name="Millares 2 9 6 4 2" xfId="8370"/>
    <cellStyle name="Millares 2 9 6 5" xfId="8371"/>
    <cellStyle name="Millares 2 9 7" xfId="8372"/>
    <cellStyle name="Millares 2 9 7 2" xfId="8373"/>
    <cellStyle name="Millares 2 9 7 2 2" xfId="8374"/>
    <cellStyle name="Millares 2 9 7 2 2 2" xfId="8375"/>
    <cellStyle name="Millares 2 9 7 2 3" xfId="8376"/>
    <cellStyle name="Millares 2 9 7 3" xfId="8377"/>
    <cellStyle name="Millares 2 9 7 3 2" xfId="8378"/>
    <cellStyle name="Millares 2 9 7 4" xfId="8379"/>
    <cellStyle name="Millares 2 9 8" xfId="8380"/>
    <cellStyle name="Millares 2 9 8 2" xfId="8381"/>
    <cellStyle name="Millares 2 9 8 2 2" xfId="8382"/>
    <cellStyle name="Millares 2 9 8 3" xfId="8383"/>
    <cellStyle name="Millares 2 9 9" xfId="8384"/>
    <cellStyle name="Millares 2 9 9 2" xfId="8385"/>
    <cellStyle name="Millares 20" xfId="8386"/>
    <cellStyle name="Millares 3" xfId="8387"/>
    <cellStyle name="Millares 3 2" xfId="8388"/>
    <cellStyle name="Millares 3 3" xfId="8389"/>
    <cellStyle name="Millares 3 3 2" xfId="8390"/>
    <cellStyle name="Millares 3 4" xfId="8391"/>
    <cellStyle name="Millares 3 5" xfId="8392"/>
    <cellStyle name="Millares 4" xfId="8393"/>
    <cellStyle name="Millares 4 2" xfId="8394"/>
    <cellStyle name="Millares 4 3" xfId="8395"/>
    <cellStyle name="Millares 4 4" xfId="8396"/>
    <cellStyle name="Millares 5" xfId="8397"/>
    <cellStyle name="Millares 5 2" xfId="8398"/>
    <cellStyle name="Millares 5 3" xfId="8399"/>
    <cellStyle name="Millares 5 4" xfId="8400"/>
    <cellStyle name="Millares 6" xfId="8401"/>
    <cellStyle name="Millares 6 2" xfId="8402"/>
    <cellStyle name="Millares 6 3" xfId="8403"/>
    <cellStyle name="Millares 6 3 2" xfId="8404"/>
    <cellStyle name="Millares 6 4" xfId="8405"/>
    <cellStyle name="Millares 7" xfId="8406"/>
    <cellStyle name="Millares 7 2" xfId="8407"/>
    <cellStyle name="Millares 7 3" xfId="8408"/>
    <cellStyle name="Millares 7 3 2" xfId="8409"/>
    <cellStyle name="Millares 7 3 3" xfId="8410"/>
    <cellStyle name="Millares 7 4" xfId="8411"/>
    <cellStyle name="Millares 8" xfId="8412"/>
    <cellStyle name="Millares 9" xfId="8413"/>
    <cellStyle name="Moneda 2" xfId="8414"/>
    <cellStyle name="Moneda 2 2" xfId="8415"/>
    <cellStyle name="Moneda 2 3" xfId="8416"/>
    <cellStyle name="Moneda 2 4" xfId="8417"/>
    <cellStyle name="Moneda 3" xfId="8418"/>
    <cellStyle name="Moneda 3 2" xfId="8419"/>
    <cellStyle name="Moneda 3 2 2" xfId="8420"/>
    <cellStyle name="Moneda 3 2 3" xfId="8421"/>
    <cellStyle name="Moneda 3 3" xfId="8422"/>
    <cellStyle name="Moneda 3 3 2" xfId="8423"/>
    <cellStyle name="Moneda 3 3 2 2" xfId="8424"/>
    <cellStyle name="Moneda 3 3 3" xfId="8425"/>
    <cellStyle name="Moneda 3 4" xfId="8426"/>
    <cellStyle name="Moneda 3 5" xfId="8427"/>
    <cellStyle name="Moneda 4" xfId="8428"/>
    <cellStyle name="Moneda 4 2" xfId="8429"/>
    <cellStyle name="Moneda 4 2 2" xfId="8430"/>
    <cellStyle name="Moneda 4 2 3" xfId="8431"/>
    <cellStyle name="Moneda 4 2 4" xfId="8432"/>
    <cellStyle name="Moneda 4 3" xfId="8433"/>
    <cellStyle name="Moneda 4 3 2" xfId="8434"/>
    <cellStyle name="Moneda 4 3 3" xfId="8435"/>
    <cellStyle name="Moneda 4 3 4" xfId="8436"/>
    <cellStyle name="Moneda 4 4" xfId="8437"/>
    <cellStyle name="Moneda 4 4 2" xfId="8438"/>
    <cellStyle name="Moneda 4 4 3" xfId="8439"/>
    <cellStyle name="Moneda 4 5" xfId="8440"/>
    <cellStyle name="Moneda 4 6" xfId="8441"/>
    <cellStyle name="Moneda 5" xfId="8442"/>
    <cellStyle name="Moneda 5 2" xfId="8443"/>
    <cellStyle name="Moneda 5 3" xfId="8444"/>
    <cellStyle name="Moneda 6" xfId="8445"/>
    <cellStyle name="Moneda 6 2" xfId="8446"/>
    <cellStyle name="Moneda 6 3" xfId="8447"/>
    <cellStyle name="Normal" xfId="0" builtinId="0"/>
    <cellStyle name="Normal 10" xfId="8448"/>
    <cellStyle name="Normal 10 2" xfId="8449"/>
    <cellStyle name="Normal 10 2 2" xfId="8450"/>
    <cellStyle name="Normal 10 3" xfId="8451"/>
    <cellStyle name="Normal 10 3 2" xfId="8452"/>
    <cellStyle name="Normal 10 4" xfId="8453"/>
    <cellStyle name="Normal 10 4 2" xfId="8454"/>
    <cellStyle name="Normal 10 5" xfId="8455"/>
    <cellStyle name="Normal 11" xfId="8456"/>
    <cellStyle name="Normal 11 2" xfId="8457"/>
    <cellStyle name="Normal 11 2 2" xfId="8458"/>
    <cellStyle name="Normal 11 3" xfId="8459"/>
    <cellStyle name="Normal 11 3 2" xfId="8460"/>
    <cellStyle name="Normal 11 4" xfId="8461"/>
    <cellStyle name="Normal 11 4 2" xfId="8462"/>
    <cellStyle name="Normal 11 5" xfId="8463"/>
    <cellStyle name="Normal 12" xfId="8464"/>
    <cellStyle name="Normal 12 2" xfId="8465"/>
    <cellStyle name="Normal 12 2 2" xfId="8466"/>
    <cellStyle name="Normal 12 3" xfId="8467"/>
    <cellStyle name="Normal 12 3 2" xfId="8468"/>
    <cellStyle name="Normal 12 4" xfId="8469"/>
    <cellStyle name="Normal 13" xfId="8470"/>
    <cellStyle name="Normal 13 2" xfId="8471"/>
    <cellStyle name="Normal 13 2 2" xfId="8472"/>
    <cellStyle name="Normal 13 3" xfId="8473"/>
    <cellStyle name="Normal 13 3 2" xfId="8474"/>
    <cellStyle name="Normal 13 4" xfId="8475"/>
    <cellStyle name="Normal 14" xfId="8476"/>
    <cellStyle name="Normal 14 2" xfId="8477"/>
    <cellStyle name="Normal 14 2 2" xfId="8478"/>
    <cellStyle name="Normal 15" xfId="8479"/>
    <cellStyle name="Normal 15 2" xfId="8480"/>
    <cellStyle name="Normal 15 2 2" xfId="8481"/>
    <cellStyle name="Normal 16" xfId="8482"/>
    <cellStyle name="Normal 16 2" xfId="8483"/>
    <cellStyle name="Normal 16 2 2" xfId="8484"/>
    <cellStyle name="Normal 17" xfId="8485"/>
    <cellStyle name="Normal 17 2" xfId="8486"/>
    <cellStyle name="Normal 17 2 2" xfId="8487"/>
    <cellStyle name="Normal 17 3" xfId="8488"/>
    <cellStyle name="Normal 17 3 2" xfId="8489"/>
    <cellStyle name="Normal 17 4" xfId="8490"/>
    <cellStyle name="Normal 17 4 2" xfId="8491"/>
    <cellStyle name="Normal 17 5" xfId="8492"/>
    <cellStyle name="Normal 18" xfId="8493"/>
    <cellStyle name="Normal 18 2" xfId="8494"/>
    <cellStyle name="Normal 18 2 2" xfId="8495"/>
    <cellStyle name="Normal 18 3" xfId="8496"/>
    <cellStyle name="Normal 18 3 2" xfId="8497"/>
    <cellStyle name="Normal 18 4" xfId="8498"/>
    <cellStyle name="Normal 18 5" xfId="8499"/>
    <cellStyle name="Normal 19" xfId="8500"/>
    <cellStyle name="Normal 19 2" xfId="8501"/>
    <cellStyle name="Normal 19 2 2" xfId="8502"/>
    <cellStyle name="Normal 19 3" xfId="8503"/>
    <cellStyle name="Normal 19 3 2" xfId="8504"/>
    <cellStyle name="Normal 19 4" xfId="8505"/>
    <cellStyle name="Normal 19 4 2" xfId="8506"/>
    <cellStyle name="Normal 19 5" xfId="8507"/>
    <cellStyle name="Normal 2" xfId="8508"/>
    <cellStyle name="Normal 2 10" xfId="8509"/>
    <cellStyle name="Normal 2 10 2" xfId="8510"/>
    <cellStyle name="Normal 2 2" xfId="8511"/>
    <cellStyle name="Normal 2 2 2" xfId="8512"/>
    <cellStyle name="Normal 2 2 2 2" xfId="8513"/>
    <cellStyle name="Normal 2 2 3" xfId="8514"/>
    <cellStyle name="Normal 2 2 4" xfId="8515"/>
    <cellStyle name="Normal 2 3" xfId="8516"/>
    <cellStyle name="Normal 2 3 2" xfId="8517"/>
    <cellStyle name="Normal 2 3 3" xfId="8518"/>
    <cellStyle name="Normal 2 3 4" xfId="8519"/>
    <cellStyle name="Normal 2 4" xfId="8520"/>
    <cellStyle name="Normal 2 4 2" xfId="8521"/>
    <cellStyle name="Normal 2 5" xfId="8522"/>
    <cellStyle name="Normal 2 5 2" xfId="8523"/>
    <cellStyle name="Normal 2 5 3" xfId="8524"/>
    <cellStyle name="Normal 2 5 4" xfId="8525"/>
    <cellStyle name="Normal 2 6" xfId="8526"/>
    <cellStyle name="Normal 2 7" xfId="8527"/>
    <cellStyle name="Normal 2 8" xfId="8528"/>
    <cellStyle name="Normal 2 8 2" xfId="8529"/>
    <cellStyle name="Normal 2 9" xfId="8530"/>
    <cellStyle name="Normal 2_COMISIONES" xfId="8531"/>
    <cellStyle name="Normal 20" xfId="8532"/>
    <cellStyle name="Normal 20 2" xfId="8533"/>
    <cellStyle name="Normal 20 2 2" xfId="8534"/>
    <cellStyle name="Normal 20 3" xfId="8535"/>
    <cellStyle name="Normal 21" xfId="8536"/>
    <cellStyle name="Normal 21 2" xfId="8537"/>
    <cellStyle name="Normal 21 2 2" xfId="8538"/>
    <cellStyle name="Normal 21 3" xfId="8539"/>
    <cellStyle name="Normal 22" xfId="8540"/>
    <cellStyle name="Normal 22 2" xfId="8541"/>
    <cellStyle name="Normal 22 2 2" xfId="8542"/>
    <cellStyle name="Normal 22 3" xfId="8543"/>
    <cellStyle name="Normal 23" xfId="8544"/>
    <cellStyle name="Normal 23 2" xfId="8545"/>
    <cellStyle name="Normal 23 2 2" xfId="8546"/>
    <cellStyle name="Normal 23 3" xfId="8547"/>
    <cellStyle name="Normal 24" xfId="8548"/>
    <cellStyle name="Normal 24 2" xfId="8549"/>
    <cellStyle name="Normal 24 2 2" xfId="8550"/>
    <cellStyle name="Normal 24 3" xfId="8551"/>
    <cellStyle name="Normal 24 3 2" xfId="8552"/>
    <cellStyle name="Normal 24 4" xfId="8553"/>
    <cellStyle name="Normal 25" xfId="8554"/>
    <cellStyle name="Normal 25 2" xfId="8555"/>
    <cellStyle name="Normal 25 2 2" xfId="8556"/>
    <cellStyle name="Normal 25 3" xfId="8557"/>
    <cellStyle name="Normal 26" xfId="8558"/>
    <cellStyle name="Normal 26 2" xfId="8559"/>
    <cellStyle name="Normal 27" xfId="8560"/>
    <cellStyle name="Normal 27 2" xfId="8561"/>
    <cellStyle name="Normal 28" xfId="8562"/>
    <cellStyle name="Normal 29" xfId="8563"/>
    <cellStyle name="Normal 3" xfId="8564"/>
    <cellStyle name="Normal 3 10" xfId="8565"/>
    <cellStyle name="Normal 3 10 10" xfId="8566"/>
    <cellStyle name="Normal 3 10 10 2" xfId="8567"/>
    <cellStyle name="Normal 3 10 11" xfId="8568"/>
    <cellStyle name="Normal 3 10 2" xfId="8569"/>
    <cellStyle name="Normal 3 10 2 2" xfId="8570"/>
    <cellStyle name="Normal 3 10 2 2 2" xfId="8571"/>
    <cellStyle name="Normal 3 10 2 2 2 2" xfId="8572"/>
    <cellStyle name="Normal 3 10 2 2 2 2 2" xfId="8573"/>
    <cellStyle name="Normal 3 10 2 2 2 2 2 2" xfId="8574"/>
    <cellStyle name="Normal 3 10 2 2 2 2 3" xfId="8575"/>
    <cellStyle name="Normal 3 10 2 2 2 3" xfId="8576"/>
    <cellStyle name="Normal 3 10 2 2 2 3 2" xfId="8577"/>
    <cellStyle name="Normal 3 10 2 2 2 4" xfId="8578"/>
    <cellStyle name="Normal 3 10 2 2 3" xfId="8579"/>
    <cellStyle name="Normal 3 10 2 2 3 2" xfId="8580"/>
    <cellStyle name="Normal 3 10 2 2 3 2 2" xfId="8581"/>
    <cellStyle name="Normal 3 10 2 2 3 3" xfId="8582"/>
    <cellStyle name="Normal 3 10 2 2 4" xfId="8583"/>
    <cellStyle name="Normal 3 10 2 2 4 2" xfId="8584"/>
    <cellStyle name="Normal 3 10 2 2 5" xfId="8585"/>
    <cellStyle name="Normal 3 10 2 3" xfId="8586"/>
    <cellStyle name="Normal 3 10 2 3 2" xfId="8587"/>
    <cellStyle name="Normal 3 10 2 3 2 2" xfId="8588"/>
    <cellStyle name="Normal 3 10 2 3 2 2 2" xfId="8589"/>
    <cellStyle name="Normal 3 10 2 3 2 2 2 2" xfId="8590"/>
    <cellStyle name="Normal 3 10 2 3 2 2 3" xfId="8591"/>
    <cellStyle name="Normal 3 10 2 3 2 3" xfId="8592"/>
    <cellStyle name="Normal 3 10 2 3 2 3 2" xfId="8593"/>
    <cellStyle name="Normal 3 10 2 3 2 4" xfId="8594"/>
    <cellStyle name="Normal 3 10 2 3 3" xfId="8595"/>
    <cellStyle name="Normal 3 10 2 3 3 2" xfId="8596"/>
    <cellStyle name="Normal 3 10 2 3 3 2 2" xfId="8597"/>
    <cellStyle name="Normal 3 10 2 3 3 3" xfId="8598"/>
    <cellStyle name="Normal 3 10 2 3 4" xfId="8599"/>
    <cellStyle name="Normal 3 10 2 3 4 2" xfId="8600"/>
    <cellStyle name="Normal 3 10 2 3 5" xfId="8601"/>
    <cellStyle name="Normal 3 10 2 4" xfId="8602"/>
    <cellStyle name="Normal 3 10 2 4 2" xfId="8603"/>
    <cellStyle name="Normal 3 10 2 4 2 2" xfId="8604"/>
    <cellStyle name="Normal 3 10 2 4 2 2 2" xfId="8605"/>
    <cellStyle name="Normal 3 10 2 4 2 3" xfId="8606"/>
    <cellStyle name="Normal 3 10 2 4 3" xfId="8607"/>
    <cellStyle name="Normal 3 10 2 4 3 2" xfId="8608"/>
    <cellStyle name="Normal 3 10 2 4 4" xfId="8609"/>
    <cellStyle name="Normal 3 10 2 5" xfId="8610"/>
    <cellStyle name="Normal 3 10 2 5 2" xfId="8611"/>
    <cellStyle name="Normal 3 10 2 5 2 2" xfId="8612"/>
    <cellStyle name="Normal 3 10 2 5 3" xfId="8613"/>
    <cellStyle name="Normal 3 10 2 6" xfId="8614"/>
    <cellStyle name="Normal 3 10 2 6 2" xfId="8615"/>
    <cellStyle name="Normal 3 10 2 7" xfId="8616"/>
    <cellStyle name="Normal 3 10 3" xfId="8617"/>
    <cellStyle name="Normal 3 10 3 2" xfId="8618"/>
    <cellStyle name="Normal 3 10 3 2 2" xfId="8619"/>
    <cellStyle name="Normal 3 10 3 2 2 2" xfId="8620"/>
    <cellStyle name="Normal 3 10 3 2 2 2 2" xfId="8621"/>
    <cellStyle name="Normal 3 10 3 2 2 2 2 2" xfId="8622"/>
    <cellStyle name="Normal 3 10 3 2 2 2 3" xfId="8623"/>
    <cellStyle name="Normal 3 10 3 2 2 3" xfId="8624"/>
    <cellStyle name="Normal 3 10 3 2 2 3 2" xfId="8625"/>
    <cellStyle name="Normal 3 10 3 2 2 4" xfId="8626"/>
    <cellStyle name="Normal 3 10 3 2 3" xfId="8627"/>
    <cellStyle name="Normal 3 10 3 2 3 2" xfId="8628"/>
    <cellStyle name="Normal 3 10 3 2 3 2 2" xfId="8629"/>
    <cellStyle name="Normal 3 10 3 2 3 3" xfId="8630"/>
    <cellStyle name="Normal 3 10 3 2 4" xfId="8631"/>
    <cellStyle name="Normal 3 10 3 2 4 2" xfId="8632"/>
    <cellStyle name="Normal 3 10 3 2 5" xfId="8633"/>
    <cellStyle name="Normal 3 10 3 3" xfId="8634"/>
    <cellStyle name="Normal 3 10 3 3 2" xfId="8635"/>
    <cellStyle name="Normal 3 10 3 3 2 2" xfId="8636"/>
    <cellStyle name="Normal 3 10 3 3 2 2 2" xfId="8637"/>
    <cellStyle name="Normal 3 10 3 3 2 2 2 2" xfId="8638"/>
    <cellStyle name="Normal 3 10 3 3 2 2 3" xfId="8639"/>
    <cellStyle name="Normal 3 10 3 3 2 3" xfId="8640"/>
    <cellStyle name="Normal 3 10 3 3 2 3 2" xfId="8641"/>
    <cellStyle name="Normal 3 10 3 3 2 4" xfId="8642"/>
    <cellStyle name="Normal 3 10 3 3 3" xfId="8643"/>
    <cellStyle name="Normal 3 10 3 3 3 2" xfId="8644"/>
    <cellStyle name="Normal 3 10 3 3 3 2 2" xfId="8645"/>
    <cellStyle name="Normal 3 10 3 3 3 3" xfId="8646"/>
    <cellStyle name="Normal 3 10 3 3 4" xfId="8647"/>
    <cellStyle name="Normal 3 10 3 3 4 2" xfId="8648"/>
    <cellStyle name="Normal 3 10 3 3 5" xfId="8649"/>
    <cellStyle name="Normal 3 10 3 4" xfId="8650"/>
    <cellStyle name="Normal 3 10 3 4 2" xfId="8651"/>
    <cellStyle name="Normal 3 10 3 4 2 2" xfId="8652"/>
    <cellStyle name="Normal 3 10 3 4 2 2 2" xfId="8653"/>
    <cellStyle name="Normal 3 10 3 4 2 3" xfId="8654"/>
    <cellStyle name="Normal 3 10 3 4 3" xfId="8655"/>
    <cellStyle name="Normal 3 10 3 4 3 2" xfId="8656"/>
    <cellStyle name="Normal 3 10 3 4 4" xfId="8657"/>
    <cellStyle name="Normal 3 10 3 5" xfId="8658"/>
    <cellStyle name="Normal 3 10 3 5 2" xfId="8659"/>
    <cellStyle name="Normal 3 10 3 5 2 2" xfId="8660"/>
    <cellStyle name="Normal 3 10 3 5 3" xfId="8661"/>
    <cellStyle name="Normal 3 10 3 6" xfId="8662"/>
    <cellStyle name="Normal 3 10 3 6 2" xfId="8663"/>
    <cellStyle name="Normal 3 10 3 7" xfId="8664"/>
    <cellStyle name="Normal 3 10 4" xfId="8665"/>
    <cellStyle name="Normal 3 10 4 2" xfId="8666"/>
    <cellStyle name="Normal 3 10 4 2 2" xfId="8667"/>
    <cellStyle name="Normal 3 10 4 2 2 2" xfId="8668"/>
    <cellStyle name="Normal 3 10 4 2 2 2 2" xfId="8669"/>
    <cellStyle name="Normal 3 10 4 2 2 2 2 2" xfId="8670"/>
    <cellStyle name="Normal 3 10 4 2 2 2 3" xfId="8671"/>
    <cellStyle name="Normal 3 10 4 2 2 3" xfId="8672"/>
    <cellStyle name="Normal 3 10 4 2 2 3 2" xfId="8673"/>
    <cellStyle name="Normal 3 10 4 2 2 4" xfId="8674"/>
    <cellStyle name="Normal 3 10 4 2 3" xfId="8675"/>
    <cellStyle name="Normal 3 10 4 2 3 2" xfId="8676"/>
    <cellStyle name="Normal 3 10 4 2 3 2 2" xfId="8677"/>
    <cellStyle name="Normal 3 10 4 2 3 3" xfId="8678"/>
    <cellStyle name="Normal 3 10 4 2 4" xfId="8679"/>
    <cellStyle name="Normal 3 10 4 2 4 2" xfId="8680"/>
    <cellStyle name="Normal 3 10 4 2 5" xfId="8681"/>
    <cellStyle name="Normal 3 10 4 3" xfId="8682"/>
    <cellStyle name="Normal 3 10 4 3 2" xfId="8683"/>
    <cellStyle name="Normal 3 10 4 3 2 2" xfId="8684"/>
    <cellStyle name="Normal 3 10 4 3 2 2 2" xfId="8685"/>
    <cellStyle name="Normal 3 10 4 3 2 2 2 2" xfId="8686"/>
    <cellStyle name="Normal 3 10 4 3 2 2 3" xfId="8687"/>
    <cellStyle name="Normal 3 10 4 3 2 3" xfId="8688"/>
    <cellStyle name="Normal 3 10 4 3 2 3 2" xfId="8689"/>
    <cellStyle name="Normal 3 10 4 3 2 4" xfId="8690"/>
    <cellStyle name="Normal 3 10 4 3 3" xfId="8691"/>
    <cellStyle name="Normal 3 10 4 3 3 2" xfId="8692"/>
    <cellStyle name="Normal 3 10 4 3 3 2 2" xfId="8693"/>
    <cellStyle name="Normal 3 10 4 3 3 3" xfId="8694"/>
    <cellStyle name="Normal 3 10 4 3 4" xfId="8695"/>
    <cellStyle name="Normal 3 10 4 3 4 2" xfId="8696"/>
    <cellStyle name="Normal 3 10 4 3 5" xfId="8697"/>
    <cellStyle name="Normal 3 10 4 4" xfId="8698"/>
    <cellStyle name="Normal 3 10 4 4 2" xfId="8699"/>
    <cellStyle name="Normal 3 10 4 4 2 2" xfId="8700"/>
    <cellStyle name="Normal 3 10 4 4 2 2 2" xfId="8701"/>
    <cellStyle name="Normal 3 10 4 4 2 3" xfId="8702"/>
    <cellStyle name="Normal 3 10 4 4 3" xfId="8703"/>
    <cellStyle name="Normal 3 10 4 4 3 2" xfId="8704"/>
    <cellStyle name="Normal 3 10 4 4 4" xfId="8705"/>
    <cellStyle name="Normal 3 10 4 5" xfId="8706"/>
    <cellStyle name="Normal 3 10 4 5 2" xfId="8707"/>
    <cellStyle name="Normal 3 10 4 5 2 2" xfId="8708"/>
    <cellStyle name="Normal 3 10 4 5 3" xfId="8709"/>
    <cellStyle name="Normal 3 10 4 6" xfId="8710"/>
    <cellStyle name="Normal 3 10 4 6 2" xfId="8711"/>
    <cellStyle name="Normal 3 10 4 7" xfId="8712"/>
    <cellStyle name="Normal 3 10 5" xfId="8713"/>
    <cellStyle name="Normal 3 10 5 2" xfId="8714"/>
    <cellStyle name="Normal 3 10 5 2 2" xfId="8715"/>
    <cellStyle name="Normal 3 10 5 2 2 2" xfId="8716"/>
    <cellStyle name="Normal 3 10 5 2 2 2 2" xfId="8717"/>
    <cellStyle name="Normal 3 10 5 2 2 2 2 2" xfId="8718"/>
    <cellStyle name="Normal 3 10 5 2 2 2 3" xfId="8719"/>
    <cellStyle name="Normal 3 10 5 2 2 3" xfId="8720"/>
    <cellStyle name="Normal 3 10 5 2 2 3 2" xfId="8721"/>
    <cellStyle name="Normal 3 10 5 2 2 4" xfId="8722"/>
    <cellStyle name="Normal 3 10 5 2 3" xfId="8723"/>
    <cellStyle name="Normal 3 10 5 2 3 2" xfId="8724"/>
    <cellStyle name="Normal 3 10 5 2 3 2 2" xfId="8725"/>
    <cellStyle name="Normal 3 10 5 2 3 3" xfId="8726"/>
    <cellStyle name="Normal 3 10 5 2 4" xfId="8727"/>
    <cellStyle name="Normal 3 10 5 2 4 2" xfId="8728"/>
    <cellStyle name="Normal 3 10 5 2 5" xfId="8729"/>
    <cellStyle name="Normal 3 10 5 3" xfId="8730"/>
    <cellStyle name="Normal 3 10 5 3 2" xfId="8731"/>
    <cellStyle name="Normal 3 10 5 3 2 2" xfId="8732"/>
    <cellStyle name="Normal 3 10 5 3 2 2 2" xfId="8733"/>
    <cellStyle name="Normal 3 10 5 3 2 3" xfId="8734"/>
    <cellStyle name="Normal 3 10 5 3 3" xfId="8735"/>
    <cellStyle name="Normal 3 10 5 3 3 2" xfId="8736"/>
    <cellStyle name="Normal 3 10 5 3 4" xfId="8737"/>
    <cellStyle name="Normal 3 10 5 4" xfId="8738"/>
    <cellStyle name="Normal 3 10 5 4 2" xfId="8739"/>
    <cellStyle name="Normal 3 10 5 4 2 2" xfId="8740"/>
    <cellStyle name="Normal 3 10 5 4 3" xfId="8741"/>
    <cellStyle name="Normal 3 10 5 5" xfId="8742"/>
    <cellStyle name="Normal 3 10 5 5 2" xfId="8743"/>
    <cellStyle name="Normal 3 10 5 6" xfId="8744"/>
    <cellStyle name="Normal 3 10 6" xfId="8745"/>
    <cellStyle name="Normal 3 10 6 2" xfId="8746"/>
    <cellStyle name="Normal 3 10 6 2 2" xfId="8747"/>
    <cellStyle name="Normal 3 10 6 2 2 2" xfId="8748"/>
    <cellStyle name="Normal 3 10 6 2 2 2 2" xfId="8749"/>
    <cellStyle name="Normal 3 10 6 2 2 3" xfId="8750"/>
    <cellStyle name="Normal 3 10 6 2 3" xfId="8751"/>
    <cellStyle name="Normal 3 10 6 2 3 2" xfId="8752"/>
    <cellStyle name="Normal 3 10 6 2 4" xfId="8753"/>
    <cellStyle name="Normal 3 10 6 3" xfId="8754"/>
    <cellStyle name="Normal 3 10 6 3 2" xfId="8755"/>
    <cellStyle name="Normal 3 10 6 3 2 2" xfId="8756"/>
    <cellStyle name="Normal 3 10 6 3 3" xfId="8757"/>
    <cellStyle name="Normal 3 10 6 4" xfId="8758"/>
    <cellStyle name="Normal 3 10 6 4 2" xfId="8759"/>
    <cellStyle name="Normal 3 10 6 5" xfId="8760"/>
    <cellStyle name="Normal 3 10 7" xfId="8761"/>
    <cellStyle name="Normal 3 10 7 2" xfId="8762"/>
    <cellStyle name="Normal 3 10 7 2 2" xfId="8763"/>
    <cellStyle name="Normal 3 10 7 2 2 2" xfId="8764"/>
    <cellStyle name="Normal 3 10 7 2 2 2 2" xfId="8765"/>
    <cellStyle name="Normal 3 10 7 2 2 3" xfId="8766"/>
    <cellStyle name="Normal 3 10 7 2 3" xfId="8767"/>
    <cellStyle name="Normal 3 10 7 2 3 2" xfId="8768"/>
    <cellStyle name="Normal 3 10 7 2 4" xfId="8769"/>
    <cellStyle name="Normal 3 10 7 3" xfId="8770"/>
    <cellStyle name="Normal 3 10 7 3 2" xfId="8771"/>
    <cellStyle name="Normal 3 10 7 3 2 2" xfId="8772"/>
    <cellStyle name="Normal 3 10 7 3 3" xfId="8773"/>
    <cellStyle name="Normal 3 10 7 4" xfId="8774"/>
    <cellStyle name="Normal 3 10 7 4 2" xfId="8775"/>
    <cellStyle name="Normal 3 10 7 5" xfId="8776"/>
    <cellStyle name="Normal 3 10 8" xfId="8777"/>
    <cellStyle name="Normal 3 10 8 2" xfId="8778"/>
    <cellStyle name="Normal 3 10 8 2 2" xfId="8779"/>
    <cellStyle name="Normal 3 10 8 2 2 2" xfId="8780"/>
    <cellStyle name="Normal 3 10 8 2 3" xfId="8781"/>
    <cellStyle name="Normal 3 10 8 3" xfId="8782"/>
    <cellStyle name="Normal 3 10 8 3 2" xfId="8783"/>
    <cellStyle name="Normal 3 10 8 4" xfId="8784"/>
    <cellStyle name="Normal 3 10 9" xfId="8785"/>
    <cellStyle name="Normal 3 10 9 2" xfId="8786"/>
    <cellStyle name="Normal 3 10 9 2 2" xfId="8787"/>
    <cellStyle name="Normal 3 10 9 3" xfId="8788"/>
    <cellStyle name="Normal 3 11" xfId="8789"/>
    <cellStyle name="Normal 3 11 10" xfId="8790"/>
    <cellStyle name="Normal 3 11 2" xfId="8791"/>
    <cellStyle name="Normal 3 11 2 2" xfId="8792"/>
    <cellStyle name="Normal 3 11 2 2 2" xfId="8793"/>
    <cellStyle name="Normal 3 11 2 2 2 2" xfId="8794"/>
    <cellStyle name="Normal 3 11 2 2 2 2 2" xfId="8795"/>
    <cellStyle name="Normal 3 11 2 2 2 2 2 2" xfId="8796"/>
    <cellStyle name="Normal 3 11 2 2 2 2 3" xfId="8797"/>
    <cellStyle name="Normal 3 11 2 2 2 3" xfId="8798"/>
    <cellStyle name="Normal 3 11 2 2 2 3 2" xfId="8799"/>
    <cellStyle name="Normal 3 11 2 2 2 4" xfId="8800"/>
    <cellStyle name="Normal 3 11 2 2 3" xfId="8801"/>
    <cellStyle name="Normal 3 11 2 2 3 2" xfId="8802"/>
    <cellStyle name="Normal 3 11 2 2 3 2 2" xfId="8803"/>
    <cellStyle name="Normal 3 11 2 2 3 3" xfId="8804"/>
    <cellStyle name="Normal 3 11 2 2 4" xfId="8805"/>
    <cellStyle name="Normal 3 11 2 2 4 2" xfId="8806"/>
    <cellStyle name="Normal 3 11 2 2 5" xfId="8807"/>
    <cellStyle name="Normal 3 11 2 3" xfId="8808"/>
    <cellStyle name="Normal 3 11 2 3 2" xfId="8809"/>
    <cellStyle name="Normal 3 11 2 3 2 2" xfId="8810"/>
    <cellStyle name="Normal 3 11 2 3 2 2 2" xfId="8811"/>
    <cellStyle name="Normal 3 11 2 3 2 2 2 2" xfId="8812"/>
    <cellStyle name="Normal 3 11 2 3 2 2 3" xfId="8813"/>
    <cellStyle name="Normal 3 11 2 3 2 3" xfId="8814"/>
    <cellStyle name="Normal 3 11 2 3 2 3 2" xfId="8815"/>
    <cellStyle name="Normal 3 11 2 3 2 4" xfId="8816"/>
    <cellStyle name="Normal 3 11 2 3 3" xfId="8817"/>
    <cellStyle name="Normal 3 11 2 3 3 2" xfId="8818"/>
    <cellStyle name="Normal 3 11 2 3 3 2 2" xfId="8819"/>
    <cellStyle name="Normal 3 11 2 3 3 3" xfId="8820"/>
    <cellStyle name="Normal 3 11 2 3 4" xfId="8821"/>
    <cellStyle name="Normal 3 11 2 3 4 2" xfId="8822"/>
    <cellStyle name="Normal 3 11 2 3 5" xfId="8823"/>
    <cellStyle name="Normal 3 11 2 4" xfId="8824"/>
    <cellStyle name="Normal 3 11 2 4 2" xfId="8825"/>
    <cellStyle name="Normal 3 11 2 4 2 2" xfId="8826"/>
    <cellStyle name="Normal 3 11 2 4 2 2 2" xfId="8827"/>
    <cellStyle name="Normal 3 11 2 4 2 3" xfId="8828"/>
    <cellStyle name="Normal 3 11 2 4 3" xfId="8829"/>
    <cellStyle name="Normal 3 11 2 4 3 2" xfId="8830"/>
    <cellStyle name="Normal 3 11 2 4 4" xfId="8831"/>
    <cellStyle name="Normal 3 11 2 5" xfId="8832"/>
    <cellStyle name="Normal 3 11 2 5 2" xfId="8833"/>
    <cellStyle name="Normal 3 11 2 5 2 2" xfId="8834"/>
    <cellStyle name="Normal 3 11 2 5 3" xfId="8835"/>
    <cellStyle name="Normal 3 11 2 6" xfId="8836"/>
    <cellStyle name="Normal 3 11 2 6 2" xfId="8837"/>
    <cellStyle name="Normal 3 11 2 7" xfId="8838"/>
    <cellStyle name="Normal 3 11 3" xfId="8839"/>
    <cellStyle name="Normal 3 11 3 2" xfId="8840"/>
    <cellStyle name="Normal 3 11 3 2 2" xfId="8841"/>
    <cellStyle name="Normal 3 11 3 2 2 2" xfId="8842"/>
    <cellStyle name="Normal 3 11 3 2 2 2 2" xfId="8843"/>
    <cellStyle name="Normal 3 11 3 2 2 2 2 2" xfId="8844"/>
    <cellStyle name="Normal 3 11 3 2 2 2 3" xfId="8845"/>
    <cellStyle name="Normal 3 11 3 2 2 3" xfId="8846"/>
    <cellStyle name="Normal 3 11 3 2 2 3 2" xfId="8847"/>
    <cellStyle name="Normal 3 11 3 2 2 4" xfId="8848"/>
    <cellStyle name="Normal 3 11 3 2 3" xfId="8849"/>
    <cellStyle name="Normal 3 11 3 2 3 2" xfId="8850"/>
    <cellStyle name="Normal 3 11 3 2 3 2 2" xfId="8851"/>
    <cellStyle name="Normal 3 11 3 2 3 3" xfId="8852"/>
    <cellStyle name="Normal 3 11 3 2 4" xfId="8853"/>
    <cellStyle name="Normal 3 11 3 2 4 2" xfId="8854"/>
    <cellStyle name="Normal 3 11 3 2 5" xfId="8855"/>
    <cellStyle name="Normal 3 11 3 3" xfId="8856"/>
    <cellStyle name="Normal 3 11 3 3 2" xfId="8857"/>
    <cellStyle name="Normal 3 11 3 3 2 2" xfId="8858"/>
    <cellStyle name="Normal 3 11 3 3 2 2 2" xfId="8859"/>
    <cellStyle name="Normal 3 11 3 3 2 2 2 2" xfId="8860"/>
    <cellStyle name="Normal 3 11 3 3 2 2 3" xfId="8861"/>
    <cellStyle name="Normal 3 11 3 3 2 3" xfId="8862"/>
    <cellStyle name="Normal 3 11 3 3 2 3 2" xfId="8863"/>
    <cellStyle name="Normal 3 11 3 3 2 4" xfId="8864"/>
    <cellStyle name="Normal 3 11 3 3 3" xfId="8865"/>
    <cellStyle name="Normal 3 11 3 3 3 2" xfId="8866"/>
    <cellStyle name="Normal 3 11 3 3 3 2 2" xfId="8867"/>
    <cellStyle name="Normal 3 11 3 3 3 3" xfId="8868"/>
    <cellStyle name="Normal 3 11 3 3 4" xfId="8869"/>
    <cellStyle name="Normal 3 11 3 3 4 2" xfId="8870"/>
    <cellStyle name="Normal 3 11 3 3 5" xfId="8871"/>
    <cellStyle name="Normal 3 11 3 4" xfId="8872"/>
    <cellStyle name="Normal 3 11 3 4 2" xfId="8873"/>
    <cellStyle name="Normal 3 11 3 4 2 2" xfId="8874"/>
    <cellStyle name="Normal 3 11 3 4 2 2 2" xfId="8875"/>
    <cellStyle name="Normal 3 11 3 4 2 3" xfId="8876"/>
    <cellStyle name="Normal 3 11 3 4 3" xfId="8877"/>
    <cellStyle name="Normal 3 11 3 4 3 2" xfId="8878"/>
    <cellStyle name="Normal 3 11 3 4 4" xfId="8879"/>
    <cellStyle name="Normal 3 11 3 5" xfId="8880"/>
    <cellStyle name="Normal 3 11 3 5 2" xfId="8881"/>
    <cellStyle name="Normal 3 11 3 5 2 2" xfId="8882"/>
    <cellStyle name="Normal 3 11 3 5 3" xfId="8883"/>
    <cellStyle name="Normal 3 11 3 6" xfId="8884"/>
    <cellStyle name="Normal 3 11 3 6 2" xfId="8885"/>
    <cellStyle name="Normal 3 11 3 7" xfId="8886"/>
    <cellStyle name="Normal 3 11 4" xfId="8887"/>
    <cellStyle name="Normal 3 11 4 2" xfId="8888"/>
    <cellStyle name="Normal 3 11 4 2 2" xfId="8889"/>
    <cellStyle name="Normal 3 11 4 2 2 2" xfId="8890"/>
    <cellStyle name="Normal 3 11 4 2 2 2 2" xfId="8891"/>
    <cellStyle name="Normal 3 11 4 2 2 2 2 2" xfId="8892"/>
    <cellStyle name="Normal 3 11 4 2 2 2 3" xfId="8893"/>
    <cellStyle name="Normal 3 11 4 2 2 3" xfId="8894"/>
    <cellStyle name="Normal 3 11 4 2 2 3 2" xfId="8895"/>
    <cellStyle name="Normal 3 11 4 2 2 4" xfId="8896"/>
    <cellStyle name="Normal 3 11 4 2 3" xfId="8897"/>
    <cellStyle name="Normal 3 11 4 2 3 2" xfId="8898"/>
    <cellStyle name="Normal 3 11 4 2 3 2 2" xfId="8899"/>
    <cellStyle name="Normal 3 11 4 2 3 3" xfId="8900"/>
    <cellStyle name="Normal 3 11 4 2 4" xfId="8901"/>
    <cellStyle name="Normal 3 11 4 2 4 2" xfId="8902"/>
    <cellStyle name="Normal 3 11 4 2 5" xfId="8903"/>
    <cellStyle name="Normal 3 11 4 3" xfId="8904"/>
    <cellStyle name="Normal 3 11 4 3 2" xfId="8905"/>
    <cellStyle name="Normal 3 11 4 3 2 2" xfId="8906"/>
    <cellStyle name="Normal 3 11 4 3 2 2 2" xfId="8907"/>
    <cellStyle name="Normal 3 11 4 3 2 3" xfId="8908"/>
    <cellStyle name="Normal 3 11 4 3 3" xfId="8909"/>
    <cellStyle name="Normal 3 11 4 3 3 2" xfId="8910"/>
    <cellStyle name="Normal 3 11 4 3 4" xfId="8911"/>
    <cellStyle name="Normal 3 11 4 4" xfId="8912"/>
    <cellStyle name="Normal 3 11 4 4 2" xfId="8913"/>
    <cellStyle name="Normal 3 11 4 4 2 2" xfId="8914"/>
    <cellStyle name="Normal 3 11 4 4 3" xfId="8915"/>
    <cellStyle name="Normal 3 11 4 5" xfId="8916"/>
    <cellStyle name="Normal 3 11 4 5 2" xfId="8917"/>
    <cellStyle name="Normal 3 11 4 6" xfId="8918"/>
    <cellStyle name="Normal 3 11 5" xfId="8919"/>
    <cellStyle name="Normal 3 11 5 2" xfId="8920"/>
    <cellStyle name="Normal 3 11 5 2 2" xfId="8921"/>
    <cellStyle name="Normal 3 11 5 2 2 2" xfId="8922"/>
    <cellStyle name="Normal 3 11 5 2 2 2 2" xfId="8923"/>
    <cellStyle name="Normal 3 11 5 2 2 3" xfId="8924"/>
    <cellStyle name="Normal 3 11 5 2 3" xfId="8925"/>
    <cellStyle name="Normal 3 11 5 2 3 2" xfId="8926"/>
    <cellStyle name="Normal 3 11 5 2 4" xfId="8927"/>
    <cellStyle name="Normal 3 11 5 3" xfId="8928"/>
    <cellStyle name="Normal 3 11 5 3 2" xfId="8929"/>
    <cellStyle name="Normal 3 11 5 3 2 2" xfId="8930"/>
    <cellStyle name="Normal 3 11 5 3 3" xfId="8931"/>
    <cellStyle name="Normal 3 11 5 4" xfId="8932"/>
    <cellStyle name="Normal 3 11 5 4 2" xfId="8933"/>
    <cellStyle name="Normal 3 11 5 5" xfId="8934"/>
    <cellStyle name="Normal 3 11 6" xfId="8935"/>
    <cellStyle name="Normal 3 11 6 2" xfId="8936"/>
    <cellStyle name="Normal 3 11 6 2 2" xfId="8937"/>
    <cellStyle name="Normal 3 11 6 2 2 2" xfId="8938"/>
    <cellStyle name="Normal 3 11 6 2 2 2 2" xfId="8939"/>
    <cellStyle name="Normal 3 11 6 2 2 3" xfId="8940"/>
    <cellStyle name="Normal 3 11 6 2 3" xfId="8941"/>
    <cellStyle name="Normal 3 11 6 2 3 2" xfId="8942"/>
    <cellStyle name="Normal 3 11 6 2 4" xfId="8943"/>
    <cellStyle name="Normal 3 11 6 3" xfId="8944"/>
    <cellStyle name="Normal 3 11 6 3 2" xfId="8945"/>
    <cellStyle name="Normal 3 11 6 3 2 2" xfId="8946"/>
    <cellStyle name="Normal 3 11 6 3 3" xfId="8947"/>
    <cellStyle name="Normal 3 11 6 4" xfId="8948"/>
    <cellStyle name="Normal 3 11 6 4 2" xfId="8949"/>
    <cellStyle name="Normal 3 11 6 5" xfId="8950"/>
    <cellStyle name="Normal 3 11 7" xfId="8951"/>
    <cellStyle name="Normal 3 11 7 2" xfId="8952"/>
    <cellStyle name="Normal 3 11 7 2 2" xfId="8953"/>
    <cellStyle name="Normal 3 11 7 2 2 2" xfId="8954"/>
    <cellStyle name="Normal 3 11 7 2 3" xfId="8955"/>
    <cellStyle name="Normal 3 11 7 3" xfId="8956"/>
    <cellStyle name="Normal 3 11 7 3 2" xfId="8957"/>
    <cellStyle name="Normal 3 11 7 4" xfId="8958"/>
    <cellStyle name="Normal 3 11 8" xfId="8959"/>
    <cellStyle name="Normal 3 11 8 2" xfId="8960"/>
    <cellStyle name="Normal 3 11 8 2 2" xfId="8961"/>
    <cellStyle name="Normal 3 11 8 3" xfId="8962"/>
    <cellStyle name="Normal 3 11 9" xfId="8963"/>
    <cellStyle name="Normal 3 11 9 2" xfId="8964"/>
    <cellStyle name="Normal 3 12" xfId="8965"/>
    <cellStyle name="Normal 3 12 2" xfId="8966"/>
    <cellStyle name="Normal 3 12 2 2" xfId="8967"/>
    <cellStyle name="Normal 3 12 2 2 2" xfId="8968"/>
    <cellStyle name="Normal 3 12 2 2 2 2" xfId="8969"/>
    <cellStyle name="Normal 3 12 2 2 2 2 2" xfId="8970"/>
    <cellStyle name="Normal 3 12 2 2 2 3" xfId="8971"/>
    <cellStyle name="Normal 3 12 2 2 3" xfId="8972"/>
    <cellStyle name="Normal 3 12 2 2 3 2" xfId="8973"/>
    <cellStyle name="Normal 3 12 2 2 4" xfId="8974"/>
    <cellStyle name="Normal 3 12 2 3" xfId="8975"/>
    <cellStyle name="Normal 3 12 2 3 2" xfId="8976"/>
    <cellStyle name="Normal 3 12 2 3 2 2" xfId="8977"/>
    <cellStyle name="Normal 3 12 2 3 3" xfId="8978"/>
    <cellStyle name="Normal 3 12 2 4" xfId="8979"/>
    <cellStyle name="Normal 3 12 2 4 2" xfId="8980"/>
    <cellStyle name="Normal 3 12 2 5" xfId="8981"/>
    <cellStyle name="Normal 3 12 3" xfId="8982"/>
    <cellStyle name="Normal 3 12 3 2" xfId="8983"/>
    <cellStyle name="Normal 3 12 3 2 2" xfId="8984"/>
    <cellStyle name="Normal 3 12 3 2 2 2" xfId="8985"/>
    <cellStyle name="Normal 3 12 3 2 2 2 2" xfId="8986"/>
    <cellStyle name="Normal 3 12 3 2 2 3" xfId="8987"/>
    <cellStyle name="Normal 3 12 3 2 3" xfId="8988"/>
    <cellStyle name="Normal 3 12 3 2 3 2" xfId="8989"/>
    <cellStyle name="Normal 3 12 3 2 4" xfId="8990"/>
    <cellStyle name="Normal 3 12 3 3" xfId="8991"/>
    <cellStyle name="Normal 3 12 3 3 2" xfId="8992"/>
    <cellStyle name="Normal 3 12 3 3 2 2" xfId="8993"/>
    <cellStyle name="Normal 3 12 3 3 3" xfId="8994"/>
    <cellStyle name="Normal 3 12 3 4" xfId="8995"/>
    <cellStyle name="Normal 3 12 3 4 2" xfId="8996"/>
    <cellStyle name="Normal 3 12 3 5" xfId="8997"/>
    <cellStyle name="Normal 3 12 4" xfId="8998"/>
    <cellStyle name="Normal 3 12 4 2" xfId="8999"/>
    <cellStyle name="Normal 3 12 4 2 2" xfId="9000"/>
    <cellStyle name="Normal 3 12 4 2 2 2" xfId="9001"/>
    <cellStyle name="Normal 3 12 4 2 3" xfId="9002"/>
    <cellStyle name="Normal 3 12 4 3" xfId="9003"/>
    <cellStyle name="Normal 3 12 4 3 2" xfId="9004"/>
    <cellStyle name="Normal 3 12 4 4" xfId="9005"/>
    <cellStyle name="Normal 3 12 5" xfId="9006"/>
    <cellStyle name="Normal 3 12 5 2" xfId="9007"/>
    <cellStyle name="Normal 3 12 5 2 2" xfId="9008"/>
    <cellStyle name="Normal 3 12 5 3" xfId="9009"/>
    <cellStyle name="Normal 3 12 6" xfId="9010"/>
    <cellStyle name="Normal 3 12 6 2" xfId="9011"/>
    <cellStyle name="Normal 3 12 7" xfId="9012"/>
    <cellStyle name="Normal 3 13" xfId="9013"/>
    <cellStyle name="Normal 3 13 2" xfId="9014"/>
    <cellStyle name="Normal 3 13 2 2" xfId="9015"/>
    <cellStyle name="Normal 3 13 2 2 2" xfId="9016"/>
    <cellStyle name="Normal 3 13 2 2 2 2" xfId="9017"/>
    <cellStyle name="Normal 3 13 2 2 2 2 2" xfId="9018"/>
    <cellStyle name="Normal 3 13 2 2 2 3" xfId="9019"/>
    <cellStyle name="Normal 3 13 2 2 3" xfId="9020"/>
    <cellStyle name="Normal 3 13 2 2 3 2" xfId="9021"/>
    <cellStyle name="Normal 3 13 2 2 4" xfId="9022"/>
    <cellStyle name="Normal 3 13 2 3" xfId="9023"/>
    <cellStyle name="Normal 3 13 2 3 2" xfId="9024"/>
    <cellStyle name="Normal 3 13 2 3 2 2" xfId="9025"/>
    <cellStyle name="Normal 3 13 2 3 3" xfId="9026"/>
    <cellStyle name="Normal 3 13 2 4" xfId="9027"/>
    <cellStyle name="Normal 3 13 2 4 2" xfId="9028"/>
    <cellStyle name="Normal 3 13 2 5" xfId="9029"/>
    <cellStyle name="Normal 3 13 3" xfId="9030"/>
    <cellStyle name="Normal 3 13 3 2" xfId="9031"/>
    <cellStyle name="Normal 3 13 3 2 2" xfId="9032"/>
    <cellStyle name="Normal 3 13 3 2 2 2" xfId="9033"/>
    <cellStyle name="Normal 3 13 3 2 2 2 2" xfId="9034"/>
    <cellStyle name="Normal 3 13 3 2 2 3" xfId="9035"/>
    <cellStyle name="Normal 3 13 3 2 3" xfId="9036"/>
    <cellStyle name="Normal 3 13 3 2 3 2" xfId="9037"/>
    <cellStyle name="Normal 3 13 3 2 4" xfId="9038"/>
    <cellStyle name="Normal 3 13 3 3" xfId="9039"/>
    <cellStyle name="Normal 3 13 3 3 2" xfId="9040"/>
    <cellStyle name="Normal 3 13 3 3 2 2" xfId="9041"/>
    <cellStyle name="Normal 3 13 3 3 3" xfId="9042"/>
    <cellStyle name="Normal 3 13 3 4" xfId="9043"/>
    <cellStyle name="Normal 3 13 3 4 2" xfId="9044"/>
    <cellStyle name="Normal 3 13 3 5" xfId="9045"/>
    <cellStyle name="Normal 3 13 4" xfId="9046"/>
    <cellStyle name="Normal 3 13 4 2" xfId="9047"/>
    <cellStyle name="Normal 3 13 4 2 2" xfId="9048"/>
    <cellStyle name="Normal 3 13 4 2 2 2" xfId="9049"/>
    <cellStyle name="Normal 3 13 4 2 3" xfId="9050"/>
    <cellStyle name="Normal 3 13 4 3" xfId="9051"/>
    <cellStyle name="Normal 3 13 4 3 2" xfId="9052"/>
    <cellStyle name="Normal 3 13 4 4" xfId="9053"/>
    <cellStyle name="Normal 3 13 5" xfId="9054"/>
    <cellStyle name="Normal 3 13 5 2" xfId="9055"/>
    <cellStyle name="Normal 3 13 5 2 2" xfId="9056"/>
    <cellStyle name="Normal 3 13 5 3" xfId="9057"/>
    <cellStyle name="Normal 3 13 6" xfId="9058"/>
    <cellStyle name="Normal 3 13 6 2" xfId="9059"/>
    <cellStyle name="Normal 3 13 7" xfId="9060"/>
    <cellStyle name="Normal 3 14" xfId="9061"/>
    <cellStyle name="Normal 3 14 2" xfId="9062"/>
    <cellStyle name="Normal 3 14 2 2" xfId="9063"/>
    <cellStyle name="Normal 3 14 2 2 2" xfId="9064"/>
    <cellStyle name="Normal 3 14 2 2 2 2" xfId="9065"/>
    <cellStyle name="Normal 3 14 2 2 2 2 2" xfId="9066"/>
    <cellStyle name="Normal 3 14 2 2 2 3" xfId="9067"/>
    <cellStyle name="Normal 3 14 2 2 3" xfId="9068"/>
    <cellStyle name="Normal 3 14 2 2 3 2" xfId="9069"/>
    <cellStyle name="Normal 3 14 2 2 4" xfId="9070"/>
    <cellStyle name="Normal 3 14 2 3" xfId="9071"/>
    <cellStyle name="Normal 3 14 2 3 2" xfId="9072"/>
    <cellStyle name="Normal 3 14 2 3 2 2" xfId="9073"/>
    <cellStyle name="Normal 3 14 2 3 3" xfId="9074"/>
    <cellStyle name="Normal 3 14 2 4" xfId="9075"/>
    <cellStyle name="Normal 3 14 2 4 2" xfId="9076"/>
    <cellStyle name="Normal 3 14 2 5" xfId="9077"/>
    <cellStyle name="Normal 3 14 3" xfId="9078"/>
    <cellStyle name="Normal 3 14 3 2" xfId="9079"/>
    <cellStyle name="Normal 3 14 3 2 2" xfId="9080"/>
    <cellStyle name="Normal 3 14 3 2 2 2" xfId="9081"/>
    <cellStyle name="Normal 3 14 3 2 3" xfId="9082"/>
    <cellStyle name="Normal 3 14 3 3" xfId="9083"/>
    <cellStyle name="Normal 3 14 3 3 2" xfId="9084"/>
    <cellStyle name="Normal 3 14 3 4" xfId="9085"/>
    <cellStyle name="Normal 3 14 4" xfId="9086"/>
    <cellStyle name="Normal 3 14 4 2" xfId="9087"/>
    <cellStyle name="Normal 3 14 4 2 2" xfId="9088"/>
    <cellStyle name="Normal 3 14 4 3" xfId="9089"/>
    <cellStyle name="Normal 3 14 5" xfId="9090"/>
    <cellStyle name="Normal 3 14 5 2" xfId="9091"/>
    <cellStyle name="Normal 3 14 6" xfId="9092"/>
    <cellStyle name="Normal 3 15" xfId="9093"/>
    <cellStyle name="Normal 3 15 2" xfId="9094"/>
    <cellStyle name="Normal 3 15 2 2" xfId="9095"/>
    <cellStyle name="Normal 3 15 2 2 2" xfId="9096"/>
    <cellStyle name="Normal 3 15 2 2 2 2" xfId="9097"/>
    <cellStyle name="Normal 3 15 2 2 3" xfId="9098"/>
    <cellStyle name="Normal 3 15 2 3" xfId="9099"/>
    <cellStyle name="Normal 3 15 2 3 2" xfId="9100"/>
    <cellStyle name="Normal 3 15 2 4" xfId="9101"/>
    <cellStyle name="Normal 3 15 3" xfId="9102"/>
    <cellStyle name="Normal 3 15 3 2" xfId="9103"/>
    <cellStyle name="Normal 3 15 3 2 2" xfId="9104"/>
    <cellStyle name="Normal 3 15 3 3" xfId="9105"/>
    <cellStyle name="Normal 3 15 4" xfId="9106"/>
    <cellStyle name="Normal 3 15 4 2" xfId="9107"/>
    <cellStyle name="Normal 3 15 5" xfId="9108"/>
    <cellStyle name="Normal 3 16" xfId="9109"/>
    <cellStyle name="Normal 3 16 2" xfId="9110"/>
    <cellStyle name="Normal 3 16 2 2" xfId="9111"/>
    <cellStyle name="Normal 3 16 2 2 2" xfId="9112"/>
    <cellStyle name="Normal 3 16 2 2 2 2" xfId="9113"/>
    <cellStyle name="Normal 3 16 2 2 3" xfId="9114"/>
    <cellStyle name="Normal 3 16 2 3" xfId="9115"/>
    <cellStyle name="Normal 3 16 2 3 2" xfId="9116"/>
    <cellStyle name="Normal 3 16 2 4" xfId="9117"/>
    <cellStyle name="Normal 3 16 3" xfId="9118"/>
    <cellStyle name="Normal 3 16 3 2" xfId="9119"/>
    <cellStyle name="Normal 3 16 3 2 2" xfId="9120"/>
    <cellStyle name="Normal 3 16 3 3" xfId="9121"/>
    <cellStyle name="Normal 3 16 4" xfId="9122"/>
    <cellStyle name="Normal 3 16 4 2" xfId="9123"/>
    <cellStyle name="Normal 3 16 5" xfId="9124"/>
    <cellStyle name="Normal 3 17" xfId="9125"/>
    <cellStyle name="Normal 3 17 2" xfId="9126"/>
    <cellStyle name="Normal 3 17 2 2" xfId="9127"/>
    <cellStyle name="Normal 3 17 2 2 2" xfId="9128"/>
    <cellStyle name="Normal 3 17 2 3" xfId="9129"/>
    <cellStyle name="Normal 3 17 3" xfId="9130"/>
    <cellStyle name="Normal 3 17 3 2" xfId="9131"/>
    <cellStyle name="Normal 3 17 4" xfId="9132"/>
    <cellStyle name="Normal 3 18" xfId="9133"/>
    <cellStyle name="Normal 3 18 2" xfId="9134"/>
    <cellStyle name="Normal 3 18 2 2" xfId="9135"/>
    <cellStyle name="Normal 3 18 3" xfId="9136"/>
    <cellStyle name="Normal 3 19" xfId="9137"/>
    <cellStyle name="Normal 3 2" xfId="9138"/>
    <cellStyle name="Normal 3 2 10" xfId="9139"/>
    <cellStyle name="Normal 3 2 10 2" xfId="9140"/>
    <cellStyle name="Normal 3 2 10 2 2" xfId="9141"/>
    <cellStyle name="Normal 3 2 10 2 2 2" xfId="9142"/>
    <cellStyle name="Normal 3 2 10 2 2 2 2" xfId="9143"/>
    <cellStyle name="Normal 3 2 10 2 2 2 2 2" xfId="9144"/>
    <cellStyle name="Normal 3 2 10 2 2 2 3" xfId="9145"/>
    <cellStyle name="Normal 3 2 10 2 2 3" xfId="9146"/>
    <cellStyle name="Normal 3 2 10 2 2 3 2" xfId="9147"/>
    <cellStyle name="Normal 3 2 10 2 2 4" xfId="9148"/>
    <cellStyle name="Normal 3 2 10 2 3" xfId="9149"/>
    <cellStyle name="Normal 3 2 10 2 3 2" xfId="9150"/>
    <cellStyle name="Normal 3 2 10 2 3 2 2" xfId="9151"/>
    <cellStyle name="Normal 3 2 10 2 3 3" xfId="9152"/>
    <cellStyle name="Normal 3 2 10 2 4" xfId="9153"/>
    <cellStyle name="Normal 3 2 10 2 4 2" xfId="9154"/>
    <cellStyle name="Normal 3 2 10 2 5" xfId="9155"/>
    <cellStyle name="Normal 3 2 10 3" xfId="9156"/>
    <cellStyle name="Normal 3 2 10 3 2" xfId="9157"/>
    <cellStyle name="Normal 3 2 10 3 2 2" xfId="9158"/>
    <cellStyle name="Normal 3 2 10 3 2 2 2" xfId="9159"/>
    <cellStyle name="Normal 3 2 10 3 2 2 2 2" xfId="9160"/>
    <cellStyle name="Normal 3 2 10 3 2 2 3" xfId="9161"/>
    <cellStyle name="Normal 3 2 10 3 2 3" xfId="9162"/>
    <cellStyle name="Normal 3 2 10 3 2 3 2" xfId="9163"/>
    <cellStyle name="Normal 3 2 10 3 2 4" xfId="9164"/>
    <cellStyle name="Normal 3 2 10 3 3" xfId="9165"/>
    <cellStyle name="Normal 3 2 10 3 3 2" xfId="9166"/>
    <cellStyle name="Normal 3 2 10 3 3 2 2" xfId="9167"/>
    <cellStyle name="Normal 3 2 10 3 3 3" xfId="9168"/>
    <cellStyle name="Normal 3 2 10 3 4" xfId="9169"/>
    <cellStyle name="Normal 3 2 10 3 4 2" xfId="9170"/>
    <cellStyle name="Normal 3 2 10 3 5" xfId="9171"/>
    <cellStyle name="Normal 3 2 10 4" xfId="9172"/>
    <cellStyle name="Normal 3 2 10 4 2" xfId="9173"/>
    <cellStyle name="Normal 3 2 10 4 2 2" xfId="9174"/>
    <cellStyle name="Normal 3 2 10 4 2 2 2" xfId="9175"/>
    <cellStyle name="Normal 3 2 10 4 2 3" xfId="9176"/>
    <cellStyle name="Normal 3 2 10 4 3" xfId="9177"/>
    <cellStyle name="Normal 3 2 10 4 3 2" xfId="9178"/>
    <cellStyle name="Normal 3 2 10 4 4" xfId="9179"/>
    <cellStyle name="Normal 3 2 10 5" xfId="9180"/>
    <cellStyle name="Normal 3 2 10 5 2" xfId="9181"/>
    <cellStyle name="Normal 3 2 10 5 2 2" xfId="9182"/>
    <cellStyle name="Normal 3 2 10 5 3" xfId="9183"/>
    <cellStyle name="Normal 3 2 10 6" xfId="9184"/>
    <cellStyle name="Normal 3 2 10 6 2" xfId="9185"/>
    <cellStyle name="Normal 3 2 10 7" xfId="9186"/>
    <cellStyle name="Normal 3 2 11" xfId="9187"/>
    <cellStyle name="Normal 3 2 12" xfId="9188"/>
    <cellStyle name="Normal 3 2 12 2" xfId="9189"/>
    <cellStyle name="Normal 3 2 12 2 2" xfId="9190"/>
    <cellStyle name="Normal 3 2 12 2 2 2" xfId="9191"/>
    <cellStyle name="Normal 3 2 12 2 2 2 2" xfId="9192"/>
    <cellStyle name="Normal 3 2 12 2 2 2 2 2" xfId="9193"/>
    <cellStyle name="Normal 3 2 12 2 2 2 3" xfId="9194"/>
    <cellStyle name="Normal 3 2 12 2 2 3" xfId="9195"/>
    <cellStyle name="Normal 3 2 12 2 2 3 2" xfId="9196"/>
    <cellStyle name="Normal 3 2 12 2 2 4" xfId="9197"/>
    <cellStyle name="Normal 3 2 12 2 3" xfId="9198"/>
    <cellStyle name="Normal 3 2 12 2 3 2" xfId="9199"/>
    <cellStyle name="Normal 3 2 12 2 3 2 2" xfId="9200"/>
    <cellStyle name="Normal 3 2 12 2 3 3" xfId="9201"/>
    <cellStyle name="Normal 3 2 12 2 4" xfId="9202"/>
    <cellStyle name="Normal 3 2 12 2 4 2" xfId="9203"/>
    <cellStyle name="Normal 3 2 12 2 5" xfId="9204"/>
    <cellStyle name="Normal 3 2 12 3" xfId="9205"/>
    <cellStyle name="Normal 3 2 12 3 2" xfId="9206"/>
    <cellStyle name="Normal 3 2 12 3 2 2" xfId="9207"/>
    <cellStyle name="Normal 3 2 12 3 2 2 2" xfId="9208"/>
    <cellStyle name="Normal 3 2 12 3 2 3" xfId="9209"/>
    <cellStyle name="Normal 3 2 12 3 3" xfId="9210"/>
    <cellStyle name="Normal 3 2 12 3 3 2" xfId="9211"/>
    <cellStyle name="Normal 3 2 12 3 4" xfId="9212"/>
    <cellStyle name="Normal 3 2 12 4" xfId="9213"/>
    <cellStyle name="Normal 3 2 12 4 2" xfId="9214"/>
    <cellStyle name="Normal 3 2 12 4 2 2" xfId="9215"/>
    <cellStyle name="Normal 3 2 12 4 3" xfId="9216"/>
    <cellStyle name="Normal 3 2 12 5" xfId="9217"/>
    <cellStyle name="Normal 3 2 12 5 2" xfId="9218"/>
    <cellStyle name="Normal 3 2 12 6" xfId="9219"/>
    <cellStyle name="Normal 3 2 13" xfId="9220"/>
    <cellStyle name="Normal 3 2 13 2" xfId="9221"/>
    <cellStyle name="Normal 3 2 13 2 2" xfId="9222"/>
    <cellStyle name="Normal 3 2 13 2 2 2" xfId="9223"/>
    <cellStyle name="Normal 3 2 13 2 2 2 2" xfId="9224"/>
    <cellStyle name="Normal 3 2 13 2 2 3" xfId="9225"/>
    <cellStyle name="Normal 3 2 13 2 3" xfId="9226"/>
    <cellStyle name="Normal 3 2 13 2 3 2" xfId="9227"/>
    <cellStyle name="Normal 3 2 13 2 4" xfId="9228"/>
    <cellStyle name="Normal 3 2 13 3" xfId="9229"/>
    <cellStyle name="Normal 3 2 13 3 2" xfId="9230"/>
    <cellStyle name="Normal 3 2 13 3 2 2" xfId="9231"/>
    <cellStyle name="Normal 3 2 13 3 3" xfId="9232"/>
    <cellStyle name="Normal 3 2 13 4" xfId="9233"/>
    <cellStyle name="Normal 3 2 13 4 2" xfId="9234"/>
    <cellStyle name="Normal 3 2 13 5" xfId="9235"/>
    <cellStyle name="Normal 3 2 14" xfId="9236"/>
    <cellStyle name="Normal 3 2 14 2" xfId="9237"/>
    <cellStyle name="Normal 3 2 14 2 2" xfId="9238"/>
    <cellStyle name="Normal 3 2 14 2 2 2" xfId="9239"/>
    <cellStyle name="Normal 3 2 14 2 2 2 2" xfId="9240"/>
    <cellStyle name="Normal 3 2 14 2 2 3" xfId="9241"/>
    <cellStyle name="Normal 3 2 14 2 3" xfId="9242"/>
    <cellStyle name="Normal 3 2 14 2 3 2" xfId="9243"/>
    <cellStyle name="Normal 3 2 14 2 4" xfId="9244"/>
    <cellStyle name="Normal 3 2 14 3" xfId="9245"/>
    <cellStyle name="Normal 3 2 14 3 2" xfId="9246"/>
    <cellStyle name="Normal 3 2 14 3 2 2" xfId="9247"/>
    <cellStyle name="Normal 3 2 14 3 3" xfId="9248"/>
    <cellStyle name="Normal 3 2 14 4" xfId="9249"/>
    <cellStyle name="Normal 3 2 14 4 2" xfId="9250"/>
    <cellStyle name="Normal 3 2 14 5" xfId="9251"/>
    <cellStyle name="Normal 3 2 15" xfId="9252"/>
    <cellStyle name="Normal 3 2 15 2" xfId="9253"/>
    <cellStyle name="Normal 3 2 15 2 2" xfId="9254"/>
    <cellStyle name="Normal 3 2 15 2 2 2" xfId="9255"/>
    <cellStyle name="Normal 3 2 15 2 3" xfId="9256"/>
    <cellStyle name="Normal 3 2 15 3" xfId="9257"/>
    <cellStyle name="Normal 3 2 15 3 2" xfId="9258"/>
    <cellStyle name="Normal 3 2 15 4" xfId="9259"/>
    <cellStyle name="Normal 3 2 16" xfId="9260"/>
    <cellStyle name="Normal 3 2 16 2" xfId="9261"/>
    <cellStyle name="Normal 3 2 16 2 2" xfId="9262"/>
    <cellStyle name="Normal 3 2 16 3" xfId="9263"/>
    <cellStyle name="Normal 3 2 17" xfId="9264"/>
    <cellStyle name="Normal 3 2 17 2" xfId="9265"/>
    <cellStyle name="Normal 3 2 18" xfId="9266"/>
    <cellStyle name="Normal 3 2 2" xfId="9267"/>
    <cellStyle name="Normal 3 2 2 10" xfId="9268"/>
    <cellStyle name="Normal 3 2 2 10 2" xfId="9269"/>
    <cellStyle name="Normal 3 2 2 10 2 2" xfId="9270"/>
    <cellStyle name="Normal 3 2 2 10 2 2 2" xfId="9271"/>
    <cellStyle name="Normal 3 2 2 10 2 2 2 2" xfId="9272"/>
    <cellStyle name="Normal 3 2 2 10 2 2 3" xfId="9273"/>
    <cellStyle name="Normal 3 2 2 10 2 3" xfId="9274"/>
    <cellStyle name="Normal 3 2 2 10 2 3 2" xfId="9275"/>
    <cellStyle name="Normal 3 2 2 10 2 4" xfId="9276"/>
    <cellStyle name="Normal 3 2 2 10 3" xfId="9277"/>
    <cellStyle name="Normal 3 2 2 10 3 2" xfId="9278"/>
    <cellStyle name="Normal 3 2 2 10 3 2 2" xfId="9279"/>
    <cellStyle name="Normal 3 2 2 10 3 3" xfId="9280"/>
    <cellStyle name="Normal 3 2 2 10 4" xfId="9281"/>
    <cellStyle name="Normal 3 2 2 10 4 2" xfId="9282"/>
    <cellStyle name="Normal 3 2 2 10 5" xfId="9283"/>
    <cellStyle name="Normal 3 2 2 11" xfId="9284"/>
    <cellStyle name="Normal 3 2 2 11 2" xfId="9285"/>
    <cellStyle name="Normal 3 2 2 11 2 2" xfId="9286"/>
    <cellStyle name="Normal 3 2 2 11 2 2 2" xfId="9287"/>
    <cellStyle name="Normal 3 2 2 11 2 2 2 2" xfId="9288"/>
    <cellStyle name="Normal 3 2 2 11 2 2 3" xfId="9289"/>
    <cellStyle name="Normal 3 2 2 11 2 3" xfId="9290"/>
    <cellStyle name="Normal 3 2 2 11 2 3 2" xfId="9291"/>
    <cellStyle name="Normal 3 2 2 11 2 4" xfId="9292"/>
    <cellStyle name="Normal 3 2 2 11 3" xfId="9293"/>
    <cellStyle name="Normal 3 2 2 11 3 2" xfId="9294"/>
    <cellStyle name="Normal 3 2 2 11 3 2 2" xfId="9295"/>
    <cellStyle name="Normal 3 2 2 11 3 3" xfId="9296"/>
    <cellStyle name="Normal 3 2 2 11 4" xfId="9297"/>
    <cellStyle name="Normal 3 2 2 11 4 2" xfId="9298"/>
    <cellStyle name="Normal 3 2 2 11 5" xfId="9299"/>
    <cellStyle name="Normal 3 2 2 12" xfId="9300"/>
    <cellStyle name="Normal 3 2 2 12 2" xfId="9301"/>
    <cellStyle name="Normal 3 2 2 12 2 2" xfId="9302"/>
    <cellStyle name="Normal 3 2 2 12 2 2 2" xfId="9303"/>
    <cellStyle name="Normal 3 2 2 12 2 3" xfId="9304"/>
    <cellStyle name="Normal 3 2 2 12 3" xfId="9305"/>
    <cellStyle name="Normal 3 2 2 12 3 2" xfId="9306"/>
    <cellStyle name="Normal 3 2 2 12 4" xfId="9307"/>
    <cellStyle name="Normal 3 2 2 13" xfId="9308"/>
    <cellStyle name="Normal 3 2 2 13 2" xfId="9309"/>
    <cellStyle name="Normal 3 2 2 13 2 2" xfId="9310"/>
    <cellStyle name="Normal 3 2 2 13 3" xfId="9311"/>
    <cellStyle name="Normal 3 2 2 14" xfId="9312"/>
    <cellStyle name="Normal 3 2 2 14 2" xfId="9313"/>
    <cellStyle name="Normal 3 2 2 15" xfId="9314"/>
    <cellStyle name="Normal 3 2 2 2" xfId="9315"/>
    <cellStyle name="Normal 3 2 2 2 10" xfId="9316"/>
    <cellStyle name="Normal 3 2 2 2 10 2" xfId="9317"/>
    <cellStyle name="Normal 3 2 2 2 10 2 2" xfId="9318"/>
    <cellStyle name="Normal 3 2 2 2 10 2 2 2" xfId="9319"/>
    <cellStyle name="Normal 3 2 2 2 10 2 2 2 2" xfId="9320"/>
    <cellStyle name="Normal 3 2 2 2 10 2 2 3" xfId="9321"/>
    <cellStyle name="Normal 3 2 2 2 10 2 3" xfId="9322"/>
    <cellStyle name="Normal 3 2 2 2 10 2 3 2" xfId="9323"/>
    <cellStyle name="Normal 3 2 2 2 10 2 4" xfId="9324"/>
    <cellStyle name="Normal 3 2 2 2 10 3" xfId="9325"/>
    <cellStyle name="Normal 3 2 2 2 10 3 2" xfId="9326"/>
    <cellStyle name="Normal 3 2 2 2 10 3 2 2" xfId="9327"/>
    <cellStyle name="Normal 3 2 2 2 10 3 3" xfId="9328"/>
    <cellStyle name="Normal 3 2 2 2 10 4" xfId="9329"/>
    <cellStyle name="Normal 3 2 2 2 10 4 2" xfId="9330"/>
    <cellStyle name="Normal 3 2 2 2 10 5" xfId="9331"/>
    <cellStyle name="Normal 3 2 2 2 11" xfId="9332"/>
    <cellStyle name="Normal 3 2 2 2 11 2" xfId="9333"/>
    <cellStyle name="Normal 3 2 2 2 11 2 2" xfId="9334"/>
    <cellStyle name="Normal 3 2 2 2 11 2 2 2" xfId="9335"/>
    <cellStyle name="Normal 3 2 2 2 11 2 3" xfId="9336"/>
    <cellStyle name="Normal 3 2 2 2 11 3" xfId="9337"/>
    <cellStyle name="Normal 3 2 2 2 11 3 2" xfId="9338"/>
    <cellStyle name="Normal 3 2 2 2 11 4" xfId="9339"/>
    <cellStyle name="Normal 3 2 2 2 12" xfId="9340"/>
    <cellStyle name="Normal 3 2 2 2 12 2" xfId="9341"/>
    <cellStyle name="Normal 3 2 2 2 12 2 2" xfId="9342"/>
    <cellStyle name="Normal 3 2 2 2 12 3" xfId="9343"/>
    <cellStyle name="Normal 3 2 2 2 13" xfId="9344"/>
    <cellStyle name="Normal 3 2 2 2 13 2" xfId="9345"/>
    <cellStyle name="Normal 3 2 2 2 14" xfId="9346"/>
    <cellStyle name="Normal 3 2 2 2 2" xfId="9347"/>
    <cellStyle name="Normal 3 2 2 2 2 10" xfId="9348"/>
    <cellStyle name="Normal 3 2 2 2 2 10 2" xfId="9349"/>
    <cellStyle name="Normal 3 2 2 2 2 10 2 2" xfId="9350"/>
    <cellStyle name="Normal 3 2 2 2 2 10 2 2 2" xfId="9351"/>
    <cellStyle name="Normal 3 2 2 2 2 10 2 3" xfId="9352"/>
    <cellStyle name="Normal 3 2 2 2 2 10 3" xfId="9353"/>
    <cellStyle name="Normal 3 2 2 2 2 10 3 2" xfId="9354"/>
    <cellStyle name="Normal 3 2 2 2 2 10 4" xfId="9355"/>
    <cellStyle name="Normal 3 2 2 2 2 11" xfId="9356"/>
    <cellStyle name="Normal 3 2 2 2 2 11 2" xfId="9357"/>
    <cellStyle name="Normal 3 2 2 2 2 11 2 2" xfId="9358"/>
    <cellStyle name="Normal 3 2 2 2 2 11 3" xfId="9359"/>
    <cellStyle name="Normal 3 2 2 2 2 12" xfId="9360"/>
    <cellStyle name="Normal 3 2 2 2 2 12 2" xfId="9361"/>
    <cellStyle name="Normal 3 2 2 2 2 13" xfId="9362"/>
    <cellStyle name="Normal 3 2 2 2 2 2" xfId="9363"/>
    <cellStyle name="Normal 3 2 2 2 2 2 10" xfId="9364"/>
    <cellStyle name="Normal 3 2 2 2 2 2 10 2" xfId="9365"/>
    <cellStyle name="Normal 3 2 2 2 2 2 11" xfId="9366"/>
    <cellStyle name="Normal 3 2 2 2 2 2 2" xfId="9367"/>
    <cellStyle name="Normal 3 2 2 2 2 2 2 2" xfId="9368"/>
    <cellStyle name="Normal 3 2 2 2 2 2 2 2 2" xfId="9369"/>
    <cellStyle name="Normal 3 2 2 2 2 2 2 2 2 2" xfId="9370"/>
    <cellStyle name="Normal 3 2 2 2 2 2 2 2 2 2 2" xfId="9371"/>
    <cellStyle name="Normal 3 2 2 2 2 2 2 2 2 2 2 2" xfId="9372"/>
    <cellStyle name="Normal 3 2 2 2 2 2 2 2 2 2 3" xfId="9373"/>
    <cellStyle name="Normal 3 2 2 2 2 2 2 2 2 3" xfId="9374"/>
    <cellStyle name="Normal 3 2 2 2 2 2 2 2 2 3 2" xfId="9375"/>
    <cellStyle name="Normal 3 2 2 2 2 2 2 2 2 4" xfId="9376"/>
    <cellStyle name="Normal 3 2 2 2 2 2 2 2 3" xfId="9377"/>
    <cellStyle name="Normal 3 2 2 2 2 2 2 2 3 2" xfId="9378"/>
    <cellStyle name="Normal 3 2 2 2 2 2 2 2 3 2 2" xfId="9379"/>
    <cellStyle name="Normal 3 2 2 2 2 2 2 2 3 3" xfId="9380"/>
    <cellStyle name="Normal 3 2 2 2 2 2 2 2 4" xfId="9381"/>
    <cellStyle name="Normal 3 2 2 2 2 2 2 2 4 2" xfId="9382"/>
    <cellStyle name="Normal 3 2 2 2 2 2 2 2 5" xfId="9383"/>
    <cellStyle name="Normal 3 2 2 2 2 2 2 3" xfId="9384"/>
    <cellStyle name="Normal 3 2 2 2 2 2 2 3 2" xfId="9385"/>
    <cellStyle name="Normal 3 2 2 2 2 2 2 3 2 2" xfId="9386"/>
    <cellStyle name="Normal 3 2 2 2 2 2 2 3 2 2 2" xfId="9387"/>
    <cellStyle name="Normal 3 2 2 2 2 2 2 3 2 2 2 2" xfId="9388"/>
    <cellStyle name="Normal 3 2 2 2 2 2 2 3 2 2 3" xfId="9389"/>
    <cellStyle name="Normal 3 2 2 2 2 2 2 3 2 3" xfId="9390"/>
    <cellStyle name="Normal 3 2 2 2 2 2 2 3 2 3 2" xfId="9391"/>
    <cellStyle name="Normal 3 2 2 2 2 2 2 3 2 4" xfId="9392"/>
    <cellStyle name="Normal 3 2 2 2 2 2 2 3 3" xfId="9393"/>
    <cellStyle name="Normal 3 2 2 2 2 2 2 3 3 2" xfId="9394"/>
    <cellStyle name="Normal 3 2 2 2 2 2 2 3 3 2 2" xfId="9395"/>
    <cellStyle name="Normal 3 2 2 2 2 2 2 3 3 3" xfId="9396"/>
    <cellStyle name="Normal 3 2 2 2 2 2 2 3 4" xfId="9397"/>
    <cellStyle name="Normal 3 2 2 2 2 2 2 3 4 2" xfId="9398"/>
    <cellStyle name="Normal 3 2 2 2 2 2 2 3 5" xfId="9399"/>
    <cellStyle name="Normal 3 2 2 2 2 2 2 4" xfId="9400"/>
    <cellStyle name="Normal 3 2 2 2 2 2 2 4 2" xfId="9401"/>
    <cellStyle name="Normal 3 2 2 2 2 2 2 4 2 2" xfId="9402"/>
    <cellStyle name="Normal 3 2 2 2 2 2 2 4 2 2 2" xfId="9403"/>
    <cellStyle name="Normal 3 2 2 2 2 2 2 4 2 3" xfId="9404"/>
    <cellStyle name="Normal 3 2 2 2 2 2 2 4 3" xfId="9405"/>
    <cellStyle name="Normal 3 2 2 2 2 2 2 4 3 2" xfId="9406"/>
    <cellStyle name="Normal 3 2 2 2 2 2 2 4 4" xfId="9407"/>
    <cellStyle name="Normal 3 2 2 2 2 2 2 5" xfId="9408"/>
    <cellStyle name="Normal 3 2 2 2 2 2 2 5 2" xfId="9409"/>
    <cellStyle name="Normal 3 2 2 2 2 2 2 5 2 2" xfId="9410"/>
    <cellStyle name="Normal 3 2 2 2 2 2 2 5 3" xfId="9411"/>
    <cellStyle name="Normal 3 2 2 2 2 2 2 6" xfId="9412"/>
    <cellStyle name="Normal 3 2 2 2 2 2 2 6 2" xfId="9413"/>
    <cellStyle name="Normal 3 2 2 2 2 2 2 7" xfId="9414"/>
    <cellStyle name="Normal 3 2 2 2 2 2 3" xfId="9415"/>
    <cellStyle name="Normal 3 2 2 2 2 2 3 2" xfId="9416"/>
    <cellStyle name="Normal 3 2 2 2 2 2 3 2 2" xfId="9417"/>
    <cellStyle name="Normal 3 2 2 2 2 2 3 2 2 2" xfId="9418"/>
    <cellStyle name="Normal 3 2 2 2 2 2 3 2 2 2 2" xfId="9419"/>
    <cellStyle name="Normal 3 2 2 2 2 2 3 2 2 2 2 2" xfId="9420"/>
    <cellStyle name="Normal 3 2 2 2 2 2 3 2 2 2 3" xfId="9421"/>
    <cellStyle name="Normal 3 2 2 2 2 2 3 2 2 3" xfId="9422"/>
    <cellStyle name="Normal 3 2 2 2 2 2 3 2 2 3 2" xfId="9423"/>
    <cellStyle name="Normal 3 2 2 2 2 2 3 2 2 4" xfId="9424"/>
    <cellStyle name="Normal 3 2 2 2 2 2 3 2 3" xfId="9425"/>
    <cellStyle name="Normal 3 2 2 2 2 2 3 2 3 2" xfId="9426"/>
    <cellStyle name="Normal 3 2 2 2 2 2 3 2 3 2 2" xfId="9427"/>
    <cellStyle name="Normal 3 2 2 2 2 2 3 2 3 3" xfId="9428"/>
    <cellStyle name="Normal 3 2 2 2 2 2 3 2 4" xfId="9429"/>
    <cellStyle name="Normal 3 2 2 2 2 2 3 2 4 2" xfId="9430"/>
    <cellStyle name="Normal 3 2 2 2 2 2 3 2 5" xfId="9431"/>
    <cellStyle name="Normal 3 2 2 2 2 2 3 3" xfId="9432"/>
    <cellStyle name="Normal 3 2 2 2 2 2 3 3 2" xfId="9433"/>
    <cellStyle name="Normal 3 2 2 2 2 2 3 3 2 2" xfId="9434"/>
    <cellStyle name="Normal 3 2 2 2 2 2 3 3 2 2 2" xfId="9435"/>
    <cellStyle name="Normal 3 2 2 2 2 2 3 3 2 2 2 2" xfId="9436"/>
    <cellStyle name="Normal 3 2 2 2 2 2 3 3 2 2 3" xfId="9437"/>
    <cellStyle name="Normal 3 2 2 2 2 2 3 3 2 3" xfId="9438"/>
    <cellStyle name="Normal 3 2 2 2 2 2 3 3 2 3 2" xfId="9439"/>
    <cellStyle name="Normal 3 2 2 2 2 2 3 3 2 4" xfId="9440"/>
    <cellStyle name="Normal 3 2 2 2 2 2 3 3 3" xfId="9441"/>
    <cellStyle name="Normal 3 2 2 2 2 2 3 3 3 2" xfId="9442"/>
    <cellStyle name="Normal 3 2 2 2 2 2 3 3 3 2 2" xfId="9443"/>
    <cellStyle name="Normal 3 2 2 2 2 2 3 3 3 3" xfId="9444"/>
    <cellStyle name="Normal 3 2 2 2 2 2 3 3 4" xfId="9445"/>
    <cellStyle name="Normal 3 2 2 2 2 2 3 3 4 2" xfId="9446"/>
    <cellStyle name="Normal 3 2 2 2 2 2 3 3 5" xfId="9447"/>
    <cellStyle name="Normal 3 2 2 2 2 2 3 4" xfId="9448"/>
    <cellStyle name="Normal 3 2 2 2 2 2 3 4 2" xfId="9449"/>
    <cellStyle name="Normal 3 2 2 2 2 2 3 4 2 2" xfId="9450"/>
    <cellStyle name="Normal 3 2 2 2 2 2 3 4 2 2 2" xfId="9451"/>
    <cellStyle name="Normal 3 2 2 2 2 2 3 4 2 3" xfId="9452"/>
    <cellStyle name="Normal 3 2 2 2 2 2 3 4 3" xfId="9453"/>
    <cellStyle name="Normal 3 2 2 2 2 2 3 4 3 2" xfId="9454"/>
    <cellStyle name="Normal 3 2 2 2 2 2 3 4 4" xfId="9455"/>
    <cellStyle name="Normal 3 2 2 2 2 2 3 5" xfId="9456"/>
    <cellStyle name="Normal 3 2 2 2 2 2 3 5 2" xfId="9457"/>
    <cellStyle name="Normal 3 2 2 2 2 2 3 5 2 2" xfId="9458"/>
    <cellStyle name="Normal 3 2 2 2 2 2 3 5 3" xfId="9459"/>
    <cellStyle name="Normal 3 2 2 2 2 2 3 6" xfId="9460"/>
    <cellStyle name="Normal 3 2 2 2 2 2 3 6 2" xfId="9461"/>
    <cellStyle name="Normal 3 2 2 2 2 2 3 7" xfId="9462"/>
    <cellStyle name="Normal 3 2 2 2 2 2 4" xfId="9463"/>
    <cellStyle name="Normal 3 2 2 2 2 2 4 2" xfId="9464"/>
    <cellStyle name="Normal 3 2 2 2 2 2 4 2 2" xfId="9465"/>
    <cellStyle name="Normal 3 2 2 2 2 2 4 2 2 2" xfId="9466"/>
    <cellStyle name="Normal 3 2 2 2 2 2 4 2 2 2 2" xfId="9467"/>
    <cellStyle name="Normal 3 2 2 2 2 2 4 2 2 2 2 2" xfId="9468"/>
    <cellStyle name="Normal 3 2 2 2 2 2 4 2 2 2 3" xfId="9469"/>
    <cellStyle name="Normal 3 2 2 2 2 2 4 2 2 3" xfId="9470"/>
    <cellStyle name="Normal 3 2 2 2 2 2 4 2 2 3 2" xfId="9471"/>
    <cellStyle name="Normal 3 2 2 2 2 2 4 2 2 4" xfId="9472"/>
    <cellStyle name="Normal 3 2 2 2 2 2 4 2 3" xfId="9473"/>
    <cellStyle name="Normal 3 2 2 2 2 2 4 2 3 2" xfId="9474"/>
    <cellStyle name="Normal 3 2 2 2 2 2 4 2 3 2 2" xfId="9475"/>
    <cellStyle name="Normal 3 2 2 2 2 2 4 2 3 3" xfId="9476"/>
    <cellStyle name="Normal 3 2 2 2 2 2 4 2 4" xfId="9477"/>
    <cellStyle name="Normal 3 2 2 2 2 2 4 2 4 2" xfId="9478"/>
    <cellStyle name="Normal 3 2 2 2 2 2 4 2 5" xfId="9479"/>
    <cellStyle name="Normal 3 2 2 2 2 2 4 3" xfId="9480"/>
    <cellStyle name="Normal 3 2 2 2 2 2 4 3 2" xfId="9481"/>
    <cellStyle name="Normal 3 2 2 2 2 2 4 3 2 2" xfId="9482"/>
    <cellStyle name="Normal 3 2 2 2 2 2 4 3 2 2 2" xfId="9483"/>
    <cellStyle name="Normal 3 2 2 2 2 2 4 3 2 2 2 2" xfId="9484"/>
    <cellStyle name="Normal 3 2 2 2 2 2 4 3 2 2 3" xfId="9485"/>
    <cellStyle name="Normal 3 2 2 2 2 2 4 3 2 3" xfId="9486"/>
    <cellStyle name="Normal 3 2 2 2 2 2 4 3 2 3 2" xfId="9487"/>
    <cellStyle name="Normal 3 2 2 2 2 2 4 3 2 4" xfId="9488"/>
    <cellStyle name="Normal 3 2 2 2 2 2 4 3 3" xfId="9489"/>
    <cellStyle name="Normal 3 2 2 2 2 2 4 3 3 2" xfId="9490"/>
    <cellStyle name="Normal 3 2 2 2 2 2 4 3 3 2 2" xfId="9491"/>
    <cellStyle name="Normal 3 2 2 2 2 2 4 3 3 3" xfId="9492"/>
    <cellStyle name="Normal 3 2 2 2 2 2 4 3 4" xfId="9493"/>
    <cellStyle name="Normal 3 2 2 2 2 2 4 3 4 2" xfId="9494"/>
    <cellStyle name="Normal 3 2 2 2 2 2 4 3 5" xfId="9495"/>
    <cellStyle name="Normal 3 2 2 2 2 2 4 4" xfId="9496"/>
    <cellStyle name="Normal 3 2 2 2 2 2 4 4 2" xfId="9497"/>
    <cellStyle name="Normal 3 2 2 2 2 2 4 4 2 2" xfId="9498"/>
    <cellStyle name="Normal 3 2 2 2 2 2 4 4 2 2 2" xfId="9499"/>
    <cellStyle name="Normal 3 2 2 2 2 2 4 4 2 3" xfId="9500"/>
    <cellStyle name="Normal 3 2 2 2 2 2 4 4 3" xfId="9501"/>
    <cellStyle name="Normal 3 2 2 2 2 2 4 4 3 2" xfId="9502"/>
    <cellStyle name="Normal 3 2 2 2 2 2 4 4 4" xfId="9503"/>
    <cellStyle name="Normal 3 2 2 2 2 2 4 5" xfId="9504"/>
    <cellStyle name="Normal 3 2 2 2 2 2 4 5 2" xfId="9505"/>
    <cellStyle name="Normal 3 2 2 2 2 2 4 5 2 2" xfId="9506"/>
    <cellStyle name="Normal 3 2 2 2 2 2 4 5 3" xfId="9507"/>
    <cellStyle name="Normal 3 2 2 2 2 2 4 6" xfId="9508"/>
    <cellStyle name="Normal 3 2 2 2 2 2 4 6 2" xfId="9509"/>
    <cellStyle name="Normal 3 2 2 2 2 2 4 7" xfId="9510"/>
    <cellStyle name="Normal 3 2 2 2 2 2 5" xfId="9511"/>
    <cellStyle name="Normal 3 2 2 2 2 2 5 2" xfId="9512"/>
    <cellStyle name="Normal 3 2 2 2 2 2 5 2 2" xfId="9513"/>
    <cellStyle name="Normal 3 2 2 2 2 2 5 2 2 2" xfId="9514"/>
    <cellStyle name="Normal 3 2 2 2 2 2 5 2 2 2 2" xfId="9515"/>
    <cellStyle name="Normal 3 2 2 2 2 2 5 2 2 2 2 2" xfId="9516"/>
    <cellStyle name="Normal 3 2 2 2 2 2 5 2 2 2 3" xfId="9517"/>
    <cellStyle name="Normal 3 2 2 2 2 2 5 2 2 3" xfId="9518"/>
    <cellStyle name="Normal 3 2 2 2 2 2 5 2 2 3 2" xfId="9519"/>
    <cellStyle name="Normal 3 2 2 2 2 2 5 2 2 4" xfId="9520"/>
    <cellStyle name="Normal 3 2 2 2 2 2 5 2 3" xfId="9521"/>
    <cellStyle name="Normal 3 2 2 2 2 2 5 2 3 2" xfId="9522"/>
    <cellStyle name="Normal 3 2 2 2 2 2 5 2 3 2 2" xfId="9523"/>
    <cellStyle name="Normal 3 2 2 2 2 2 5 2 3 3" xfId="9524"/>
    <cellStyle name="Normal 3 2 2 2 2 2 5 2 4" xfId="9525"/>
    <cellStyle name="Normal 3 2 2 2 2 2 5 2 4 2" xfId="9526"/>
    <cellStyle name="Normal 3 2 2 2 2 2 5 2 5" xfId="9527"/>
    <cellStyle name="Normal 3 2 2 2 2 2 5 3" xfId="9528"/>
    <cellStyle name="Normal 3 2 2 2 2 2 5 3 2" xfId="9529"/>
    <cellStyle name="Normal 3 2 2 2 2 2 5 3 2 2" xfId="9530"/>
    <cellStyle name="Normal 3 2 2 2 2 2 5 3 2 2 2" xfId="9531"/>
    <cellStyle name="Normal 3 2 2 2 2 2 5 3 2 3" xfId="9532"/>
    <cellStyle name="Normal 3 2 2 2 2 2 5 3 3" xfId="9533"/>
    <cellStyle name="Normal 3 2 2 2 2 2 5 3 3 2" xfId="9534"/>
    <cellStyle name="Normal 3 2 2 2 2 2 5 3 4" xfId="9535"/>
    <cellStyle name="Normal 3 2 2 2 2 2 5 4" xfId="9536"/>
    <cellStyle name="Normal 3 2 2 2 2 2 5 4 2" xfId="9537"/>
    <cellStyle name="Normal 3 2 2 2 2 2 5 4 2 2" xfId="9538"/>
    <cellStyle name="Normal 3 2 2 2 2 2 5 4 3" xfId="9539"/>
    <cellStyle name="Normal 3 2 2 2 2 2 5 5" xfId="9540"/>
    <cellStyle name="Normal 3 2 2 2 2 2 5 5 2" xfId="9541"/>
    <cellStyle name="Normal 3 2 2 2 2 2 5 6" xfId="9542"/>
    <cellStyle name="Normal 3 2 2 2 2 2 6" xfId="9543"/>
    <cellStyle name="Normal 3 2 2 2 2 2 6 2" xfId="9544"/>
    <cellStyle name="Normal 3 2 2 2 2 2 6 2 2" xfId="9545"/>
    <cellStyle name="Normal 3 2 2 2 2 2 6 2 2 2" xfId="9546"/>
    <cellStyle name="Normal 3 2 2 2 2 2 6 2 2 2 2" xfId="9547"/>
    <cellStyle name="Normal 3 2 2 2 2 2 6 2 2 3" xfId="9548"/>
    <cellStyle name="Normal 3 2 2 2 2 2 6 2 3" xfId="9549"/>
    <cellStyle name="Normal 3 2 2 2 2 2 6 2 3 2" xfId="9550"/>
    <cellStyle name="Normal 3 2 2 2 2 2 6 2 4" xfId="9551"/>
    <cellStyle name="Normal 3 2 2 2 2 2 6 3" xfId="9552"/>
    <cellStyle name="Normal 3 2 2 2 2 2 6 3 2" xfId="9553"/>
    <cellStyle name="Normal 3 2 2 2 2 2 6 3 2 2" xfId="9554"/>
    <cellStyle name="Normal 3 2 2 2 2 2 6 3 3" xfId="9555"/>
    <cellStyle name="Normal 3 2 2 2 2 2 6 4" xfId="9556"/>
    <cellStyle name="Normal 3 2 2 2 2 2 6 4 2" xfId="9557"/>
    <cellStyle name="Normal 3 2 2 2 2 2 6 5" xfId="9558"/>
    <cellStyle name="Normal 3 2 2 2 2 2 7" xfId="9559"/>
    <cellStyle name="Normal 3 2 2 2 2 2 7 2" xfId="9560"/>
    <cellStyle name="Normal 3 2 2 2 2 2 7 2 2" xfId="9561"/>
    <cellStyle name="Normal 3 2 2 2 2 2 7 2 2 2" xfId="9562"/>
    <cellStyle name="Normal 3 2 2 2 2 2 7 2 2 2 2" xfId="9563"/>
    <cellStyle name="Normal 3 2 2 2 2 2 7 2 2 3" xfId="9564"/>
    <cellStyle name="Normal 3 2 2 2 2 2 7 2 3" xfId="9565"/>
    <cellStyle name="Normal 3 2 2 2 2 2 7 2 3 2" xfId="9566"/>
    <cellStyle name="Normal 3 2 2 2 2 2 7 2 4" xfId="9567"/>
    <cellStyle name="Normal 3 2 2 2 2 2 7 3" xfId="9568"/>
    <cellStyle name="Normal 3 2 2 2 2 2 7 3 2" xfId="9569"/>
    <cellStyle name="Normal 3 2 2 2 2 2 7 3 2 2" xfId="9570"/>
    <cellStyle name="Normal 3 2 2 2 2 2 7 3 3" xfId="9571"/>
    <cellStyle name="Normal 3 2 2 2 2 2 7 4" xfId="9572"/>
    <cellStyle name="Normal 3 2 2 2 2 2 7 4 2" xfId="9573"/>
    <cellStyle name="Normal 3 2 2 2 2 2 7 5" xfId="9574"/>
    <cellStyle name="Normal 3 2 2 2 2 2 8" xfId="9575"/>
    <cellStyle name="Normal 3 2 2 2 2 2 8 2" xfId="9576"/>
    <cellStyle name="Normal 3 2 2 2 2 2 8 2 2" xfId="9577"/>
    <cellStyle name="Normal 3 2 2 2 2 2 8 2 2 2" xfId="9578"/>
    <cellStyle name="Normal 3 2 2 2 2 2 8 2 3" xfId="9579"/>
    <cellStyle name="Normal 3 2 2 2 2 2 8 3" xfId="9580"/>
    <cellStyle name="Normal 3 2 2 2 2 2 8 3 2" xfId="9581"/>
    <cellStyle name="Normal 3 2 2 2 2 2 8 4" xfId="9582"/>
    <cellStyle name="Normal 3 2 2 2 2 2 9" xfId="9583"/>
    <cellStyle name="Normal 3 2 2 2 2 2 9 2" xfId="9584"/>
    <cellStyle name="Normal 3 2 2 2 2 2 9 2 2" xfId="9585"/>
    <cellStyle name="Normal 3 2 2 2 2 2 9 3" xfId="9586"/>
    <cellStyle name="Normal 3 2 2 2 2 3" xfId="9587"/>
    <cellStyle name="Normal 3 2 2 2 2 3 10" xfId="9588"/>
    <cellStyle name="Normal 3 2 2 2 2 3 10 2" xfId="9589"/>
    <cellStyle name="Normal 3 2 2 2 2 3 11" xfId="9590"/>
    <cellStyle name="Normal 3 2 2 2 2 3 2" xfId="9591"/>
    <cellStyle name="Normal 3 2 2 2 2 3 2 2" xfId="9592"/>
    <cellStyle name="Normal 3 2 2 2 2 3 2 2 2" xfId="9593"/>
    <cellStyle name="Normal 3 2 2 2 2 3 2 2 2 2" xfId="9594"/>
    <cellStyle name="Normal 3 2 2 2 2 3 2 2 2 2 2" xfId="9595"/>
    <cellStyle name="Normal 3 2 2 2 2 3 2 2 2 2 2 2" xfId="9596"/>
    <cellStyle name="Normal 3 2 2 2 2 3 2 2 2 2 3" xfId="9597"/>
    <cellStyle name="Normal 3 2 2 2 2 3 2 2 2 3" xfId="9598"/>
    <cellStyle name="Normal 3 2 2 2 2 3 2 2 2 3 2" xfId="9599"/>
    <cellStyle name="Normal 3 2 2 2 2 3 2 2 2 4" xfId="9600"/>
    <cellStyle name="Normal 3 2 2 2 2 3 2 2 3" xfId="9601"/>
    <cellStyle name="Normal 3 2 2 2 2 3 2 2 3 2" xfId="9602"/>
    <cellStyle name="Normal 3 2 2 2 2 3 2 2 3 2 2" xfId="9603"/>
    <cellStyle name="Normal 3 2 2 2 2 3 2 2 3 3" xfId="9604"/>
    <cellStyle name="Normal 3 2 2 2 2 3 2 2 4" xfId="9605"/>
    <cellStyle name="Normal 3 2 2 2 2 3 2 2 4 2" xfId="9606"/>
    <cellStyle name="Normal 3 2 2 2 2 3 2 2 5" xfId="9607"/>
    <cellStyle name="Normal 3 2 2 2 2 3 2 3" xfId="9608"/>
    <cellStyle name="Normal 3 2 2 2 2 3 2 3 2" xfId="9609"/>
    <cellStyle name="Normal 3 2 2 2 2 3 2 3 2 2" xfId="9610"/>
    <cellStyle name="Normal 3 2 2 2 2 3 2 3 2 2 2" xfId="9611"/>
    <cellStyle name="Normal 3 2 2 2 2 3 2 3 2 2 2 2" xfId="9612"/>
    <cellStyle name="Normal 3 2 2 2 2 3 2 3 2 2 3" xfId="9613"/>
    <cellStyle name="Normal 3 2 2 2 2 3 2 3 2 3" xfId="9614"/>
    <cellStyle name="Normal 3 2 2 2 2 3 2 3 2 3 2" xfId="9615"/>
    <cellStyle name="Normal 3 2 2 2 2 3 2 3 2 4" xfId="9616"/>
    <cellStyle name="Normal 3 2 2 2 2 3 2 3 3" xfId="9617"/>
    <cellStyle name="Normal 3 2 2 2 2 3 2 3 3 2" xfId="9618"/>
    <cellStyle name="Normal 3 2 2 2 2 3 2 3 3 2 2" xfId="9619"/>
    <cellStyle name="Normal 3 2 2 2 2 3 2 3 3 3" xfId="9620"/>
    <cellStyle name="Normal 3 2 2 2 2 3 2 3 4" xfId="9621"/>
    <cellStyle name="Normal 3 2 2 2 2 3 2 3 4 2" xfId="9622"/>
    <cellStyle name="Normal 3 2 2 2 2 3 2 3 5" xfId="9623"/>
    <cellStyle name="Normal 3 2 2 2 2 3 2 4" xfId="9624"/>
    <cellStyle name="Normal 3 2 2 2 2 3 2 4 2" xfId="9625"/>
    <cellStyle name="Normal 3 2 2 2 2 3 2 4 2 2" xfId="9626"/>
    <cellStyle name="Normal 3 2 2 2 2 3 2 4 2 2 2" xfId="9627"/>
    <cellStyle name="Normal 3 2 2 2 2 3 2 4 2 3" xfId="9628"/>
    <cellStyle name="Normal 3 2 2 2 2 3 2 4 3" xfId="9629"/>
    <cellStyle name="Normal 3 2 2 2 2 3 2 4 3 2" xfId="9630"/>
    <cellStyle name="Normal 3 2 2 2 2 3 2 4 4" xfId="9631"/>
    <cellStyle name="Normal 3 2 2 2 2 3 2 5" xfId="9632"/>
    <cellStyle name="Normal 3 2 2 2 2 3 2 5 2" xfId="9633"/>
    <cellStyle name="Normal 3 2 2 2 2 3 2 5 2 2" xfId="9634"/>
    <cellStyle name="Normal 3 2 2 2 2 3 2 5 3" xfId="9635"/>
    <cellStyle name="Normal 3 2 2 2 2 3 2 6" xfId="9636"/>
    <cellStyle name="Normal 3 2 2 2 2 3 2 6 2" xfId="9637"/>
    <cellStyle name="Normal 3 2 2 2 2 3 2 7" xfId="9638"/>
    <cellStyle name="Normal 3 2 2 2 2 3 3" xfId="9639"/>
    <cellStyle name="Normal 3 2 2 2 2 3 3 2" xfId="9640"/>
    <cellStyle name="Normal 3 2 2 2 2 3 3 2 2" xfId="9641"/>
    <cellStyle name="Normal 3 2 2 2 2 3 3 2 2 2" xfId="9642"/>
    <cellStyle name="Normal 3 2 2 2 2 3 3 2 2 2 2" xfId="9643"/>
    <cellStyle name="Normal 3 2 2 2 2 3 3 2 2 2 2 2" xfId="9644"/>
    <cellStyle name="Normal 3 2 2 2 2 3 3 2 2 2 3" xfId="9645"/>
    <cellStyle name="Normal 3 2 2 2 2 3 3 2 2 3" xfId="9646"/>
    <cellStyle name="Normal 3 2 2 2 2 3 3 2 2 3 2" xfId="9647"/>
    <cellStyle name="Normal 3 2 2 2 2 3 3 2 2 4" xfId="9648"/>
    <cellStyle name="Normal 3 2 2 2 2 3 3 2 3" xfId="9649"/>
    <cellStyle name="Normal 3 2 2 2 2 3 3 2 3 2" xfId="9650"/>
    <cellStyle name="Normal 3 2 2 2 2 3 3 2 3 2 2" xfId="9651"/>
    <cellStyle name="Normal 3 2 2 2 2 3 3 2 3 3" xfId="9652"/>
    <cellStyle name="Normal 3 2 2 2 2 3 3 2 4" xfId="9653"/>
    <cellStyle name="Normal 3 2 2 2 2 3 3 2 4 2" xfId="9654"/>
    <cellStyle name="Normal 3 2 2 2 2 3 3 2 5" xfId="9655"/>
    <cellStyle name="Normal 3 2 2 2 2 3 3 3" xfId="9656"/>
    <cellStyle name="Normal 3 2 2 2 2 3 3 3 2" xfId="9657"/>
    <cellStyle name="Normal 3 2 2 2 2 3 3 3 2 2" xfId="9658"/>
    <cellStyle name="Normal 3 2 2 2 2 3 3 3 2 2 2" xfId="9659"/>
    <cellStyle name="Normal 3 2 2 2 2 3 3 3 2 2 2 2" xfId="9660"/>
    <cellStyle name="Normal 3 2 2 2 2 3 3 3 2 2 3" xfId="9661"/>
    <cellStyle name="Normal 3 2 2 2 2 3 3 3 2 3" xfId="9662"/>
    <cellStyle name="Normal 3 2 2 2 2 3 3 3 2 3 2" xfId="9663"/>
    <cellStyle name="Normal 3 2 2 2 2 3 3 3 2 4" xfId="9664"/>
    <cellStyle name="Normal 3 2 2 2 2 3 3 3 3" xfId="9665"/>
    <cellStyle name="Normal 3 2 2 2 2 3 3 3 3 2" xfId="9666"/>
    <cellStyle name="Normal 3 2 2 2 2 3 3 3 3 2 2" xfId="9667"/>
    <cellStyle name="Normal 3 2 2 2 2 3 3 3 3 3" xfId="9668"/>
    <cellStyle name="Normal 3 2 2 2 2 3 3 3 4" xfId="9669"/>
    <cellStyle name="Normal 3 2 2 2 2 3 3 3 4 2" xfId="9670"/>
    <cellStyle name="Normal 3 2 2 2 2 3 3 3 5" xfId="9671"/>
    <cellStyle name="Normal 3 2 2 2 2 3 3 4" xfId="9672"/>
    <cellStyle name="Normal 3 2 2 2 2 3 3 4 2" xfId="9673"/>
    <cellStyle name="Normal 3 2 2 2 2 3 3 4 2 2" xfId="9674"/>
    <cellStyle name="Normal 3 2 2 2 2 3 3 4 2 2 2" xfId="9675"/>
    <cellStyle name="Normal 3 2 2 2 2 3 3 4 2 3" xfId="9676"/>
    <cellStyle name="Normal 3 2 2 2 2 3 3 4 3" xfId="9677"/>
    <cellStyle name="Normal 3 2 2 2 2 3 3 4 3 2" xfId="9678"/>
    <cellStyle name="Normal 3 2 2 2 2 3 3 4 4" xfId="9679"/>
    <cellStyle name="Normal 3 2 2 2 2 3 3 5" xfId="9680"/>
    <cellStyle name="Normal 3 2 2 2 2 3 3 5 2" xfId="9681"/>
    <cellStyle name="Normal 3 2 2 2 2 3 3 5 2 2" xfId="9682"/>
    <cellStyle name="Normal 3 2 2 2 2 3 3 5 3" xfId="9683"/>
    <cellStyle name="Normal 3 2 2 2 2 3 3 6" xfId="9684"/>
    <cellStyle name="Normal 3 2 2 2 2 3 3 6 2" xfId="9685"/>
    <cellStyle name="Normal 3 2 2 2 2 3 3 7" xfId="9686"/>
    <cellStyle name="Normal 3 2 2 2 2 3 4" xfId="9687"/>
    <cellStyle name="Normal 3 2 2 2 2 3 4 2" xfId="9688"/>
    <cellStyle name="Normal 3 2 2 2 2 3 4 2 2" xfId="9689"/>
    <cellStyle name="Normal 3 2 2 2 2 3 4 2 2 2" xfId="9690"/>
    <cellStyle name="Normal 3 2 2 2 2 3 4 2 2 2 2" xfId="9691"/>
    <cellStyle name="Normal 3 2 2 2 2 3 4 2 2 2 2 2" xfId="9692"/>
    <cellStyle name="Normal 3 2 2 2 2 3 4 2 2 2 3" xfId="9693"/>
    <cellStyle name="Normal 3 2 2 2 2 3 4 2 2 3" xfId="9694"/>
    <cellStyle name="Normal 3 2 2 2 2 3 4 2 2 3 2" xfId="9695"/>
    <cellStyle name="Normal 3 2 2 2 2 3 4 2 2 4" xfId="9696"/>
    <cellStyle name="Normal 3 2 2 2 2 3 4 2 3" xfId="9697"/>
    <cellStyle name="Normal 3 2 2 2 2 3 4 2 3 2" xfId="9698"/>
    <cellStyle name="Normal 3 2 2 2 2 3 4 2 3 2 2" xfId="9699"/>
    <cellStyle name="Normal 3 2 2 2 2 3 4 2 3 3" xfId="9700"/>
    <cellStyle name="Normal 3 2 2 2 2 3 4 2 4" xfId="9701"/>
    <cellStyle name="Normal 3 2 2 2 2 3 4 2 4 2" xfId="9702"/>
    <cellStyle name="Normal 3 2 2 2 2 3 4 2 5" xfId="9703"/>
    <cellStyle name="Normal 3 2 2 2 2 3 4 3" xfId="9704"/>
    <cellStyle name="Normal 3 2 2 2 2 3 4 3 2" xfId="9705"/>
    <cellStyle name="Normal 3 2 2 2 2 3 4 3 2 2" xfId="9706"/>
    <cellStyle name="Normal 3 2 2 2 2 3 4 3 2 2 2" xfId="9707"/>
    <cellStyle name="Normal 3 2 2 2 2 3 4 3 2 2 2 2" xfId="9708"/>
    <cellStyle name="Normal 3 2 2 2 2 3 4 3 2 2 3" xfId="9709"/>
    <cellStyle name="Normal 3 2 2 2 2 3 4 3 2 3" xfId="9710"/>
    <cellStyle name="Normal 3 2 2 2 2 3 4 3 2 3 2" xfId="9711"/>
    <cellStyle name="Normal 3 2 2 2 2 3 4 3 2 4" xfId="9712"/>
    <cellStyle name="Normal 3 2 2 2 2 3 4 3 3" xfId="9713"/>
    <cellStyle name="Normal 3 2 2 2 2 3 4 3 3 2" xfId="9714"/>
    <cellStyle name="Normal 3 2 2 2 2 3 4 3 3 2 2" xfId="9715"/>
    <cellStyle name="Normal 3 2 2 2 2 3 4 3 3 3" xfId="9716"/>
    <cellStyle name="Normal 3 2 2 2 2 3 4 3 4" xfId="9717"/>
    <cellStyle name="Normal 3 2 2 2 2 3 4 3 4 2" xfId="9718"/>
    <cellStyle name="Normal 3 2 2 2 2 3 4 3 5" xfId="9719"/>
    <cellStyle name="Normal 3 2 2 2 2 3 4 4" xfId="9720"/>
    <cellStyle name="Normal 3 2 2 2 2 3 4 4 2" xfId="9721"/>
    <cellStyle name="Normal 3 2 2 2 2 3 4 4 2 2" xfId="9722"/>
    <cellStyle name="Normal 3 2 2 2 2 3 4 4 2 2 2" xfId="9723"/>
    <cellStyle name="Normal 3 2 2 2 2 3 4 4 2 3" xfId="9724"/>
    <cellStyle name="Normal 3 2 2 2 2 3 4 4 3" xfId="9725"/>
    <cellStyle name="Normal 3 2 2 2 2 3 4 4 3 2" xfId="9726"/>
    <cellStyle name="Normal 3 2 2 2 2 3 4 4 4" xfId="9727"/>
    <cellStyle name="Normal 3 2 2 2 2 3 4 5" xfId="9728"/>
    <cellStyle name="Normal 3 2 2 2 2 3 4 5 2" xfId="9729"/>
    <cellStyle name="Normal 3 2 2 2 2 3 4 5 2 2" xfId="9730"/>
    <cellStyle name="Normal 3 2 2 2 2 3 4 5 3" xfId="9731"/>
    <cellStyle name="Normal 3 2 2 2 2 3 4 6" xfId="9732"/>
    <cellStyle name="Normal 3 2 2 2 2 3 4 6 2" xfId="9733"/>
    <cellStyle name="Normal 3 2 2 2 2 3 4 7" xfId="9734"/>
    <cellStyle name="Normal 3 2 2 2 2 3 5" xfId="9735"/>
    <cellStyle name="Normal 3 2 2 2 2 3 5 2" xfId="9736"/>
    <cellStyle name="Normal 3 2 2 2 2 3 5 2 2" xfId="9737"/>
    <cellStyle name="Normal 3 2 2 2 2 3 5 2 2 2" xfId="9738"/>
    <cellStyle name="Normal 3 2 2 2 2 3 5 2 2 2 2" xfId="9739"/>
    <cellStyle name="Normal 3 2 2 2 2 3 5 2 2 2 2 2" xfId="9740"/>
    <cellStyle name="Normal 3 2 2 2 2 3 5 2 2 2 3" xfId="9741"/>
    <cellStyle name="Normal 3 2 2 2 2 3 5 2 2 3" xfId="9742"/>
    <cellStyle name="Normal 3 2 2 2 2 3 5 2 2 3 2" xfId="9743"/>
    <cellStyle name="Normal 3 2 2 2 2 3 5 2 2 4" xfId="9744"/>
    <cellStyle name="Normal 3 2 2 2 2 3 5 2 3" xfId="9745"/>
    <cellStyle name="Normal 3 2 2 2 2 3 5 2 3 2" xfId="9746"/>
    <cellStyle name="Normal 3 2 2 2 2 3 5 2 3 2 2" xfId="9747"/>
    <cellStyle name="Normal 3 2 2 2 2 3 5 2 3 3" xfId="9748"/>
    <cellStyle name="Normal 3 2 2 2 2 3 5 2 4" xfId="9749"/>
    <cellStyle name="Normal 3 2 2 2 2 3 5 2 4 2" xfId="9750"/>
    <cellStyle name="Normal 3 2 2 2 2 3 5 2 5" xfId="9751"/>
    <cellStyle name="Normal 3 2 2 2 2 3 5 3" xfId="9752"/>
    <cellStyle name="Normal 3 2 2 2 2 3 5 3 2" xfId="9753"/>
    <cellStyle name="Normal 3 2 2 2 2 3 5 3 2 2" xfId="9754"/>
    <cellStyle name="Normal 3 2 2 2 2 3 5 3 2 2 2" xfId="9755"/>
    <cellStyle name="Normal 3 2 2 2 2 3 5 3 2 3" xfId="9756"/>
    <cellStyle name="Normal 3 2 2 2 2 3 5 3 3" xfId="9757"/>
    <cellStyle name="Normal 3 2 2 2 2 3 5 3 3 2" xfId="9758"/>
    <cellStyle name="Normal 3 2 2 2 2 3 5 3 4" xfId="9759"/>
    <cellStyle name="Normal 3 2 2 2 2 3 5 4" xfId="9760"/>
    <cellStyle name="Normal 3 2 2 2 2 3 5 4 2" xfId="9761"/>
    <cellStyle name="Normal 3 2 2 2 2 3 5 4 2 2" xfId="9762"/>
    <cellStyle name="Normal 3 2 2 2 2 3 5 4 3" xfId="9763"/>
    <cellStyle name="Normal 3 2 2 2 2 3 5 5" xfId="9764"/>
    <cellStyle name="Normal 3 2 2 2 2 3 5 5 2" xfId="9765"/>
    <cellStyle name="Normal 3 2 2 2 2 3 5 6" xfId="9766"/>
    <cellStyle name="Normal 3 2 2 2 2 3 6" xfId="9767"/>
    <cellStyle name="Normal 3 2 2 2 2 3 6 2" xfId="9768"/>
    <cellStyle name="Normal 3 2 2 2 2 3 6 2 2" xfId="9769"/>
    <cellStyle name="Normal 3 2 2 2 2 3 6 2 2 2" xfId="9770"/>
    <cellStyle name="Normal 3 2 2 2 2 3 6 2 2 2 2" xfId="9771"/>
    <cellStyle name="Normal 3 2 2 2 2 3 6 2 2 3" xfId="9772"/>
    <cellStyle name="Normal 3 2 2 2 2 3 6 2 3" xfId="9773"/>
    <cellStyle name="Normal 3 2 2 2 2 3 6 2 3 2" xfId="9774"/>
    <cellStyle name="Normal 3 2 2 2 2 3 6 2 4" xfId="9775"/>
    <cellStyle name="Normal 3 2 2 2 2 3 6 3" xfId="9776"/>
    <cellStyle name="Normal 3 2 2 2 2 3 6 3 2" xfId="9777"/>
    <cellStyle name="Normal 3 2 2 2 2 3 6 3 2 2" xfId="9778"/>
    <cellStyle name="Normal 3 2 2 2 2 3 6 3 3" xfId="9779"/>
    <cellStyle name="Normal 3 2 2 2 2 3 6 4" xfId="9780"/>
    <cellStyle name="Normal 3 2 2 2 2 3 6 4 2" xfId="9781"/>
    <cellStyle name="Normal 3 2 2 2 2 3 6 5" xfId="9782"/>
    <cellStyle name="Normal 3 2 2 2 2 3 7" xfId="9783"/>
    <cellStyle name="Normal 3 2 2 2 2 3 7 2" xfId="9784"/>
    <cellStyle name="Normal 3 2 2 2 2 3 7 2 2" xfId="9785"/>
    <cellStyle name="Normal 3 2 2 2 2 3 7 2 2 2" xfId="9786"/>
    <cellStyle name="Normal 3 2 2 2 2 3 7 2 2 2 2" xfId="9787"/>
    <cellStyle name="Normal 3 2 2 2 2 3 7 2 2 3" xfId="9788"/>
    <cellStyle name="Normal 3 2 2 2 2 3 7 2 3" xfId="9789"/>
    <cellStyle name="Normal 3 2 2 2 2 3 7 2 3 2" xfId="9790"/>
    <cellStyle name="Normal 3 2 2 2 2 3 7 2 4" xfId="9791"/>
    <cellStyle name="Normal 3 2 2 2 2 3 7 3" xfId="9792"/>
    <cellStyle name="Normal 3 2 2 2 2 3 7 3 2" xfId="9793"/>
    <cellStyle name="Normal 3 2 2 2 2 3 7 3 2 2" xfId="9794"/>
    <cellStyle name="Normal 3 2 2 2 2 3 7 3 3" xfId="9795"/>
    <cellStyle name="Normal 3 2 2 2 2 3 7 4" xfId="9796"/>
    <cellStyle name="Normal 3 2 2 2 2 3 7 4 2" xfId="9797"/>
    <cellStyle name="Normal 3 2 2 2 2 3 7 5" xfId="9798"/>
    <cellStyle name="Normal 3 2 2 2 2 3 8" xfId="9799"/>
    <cellStyle name="Normal 3 2 2 2 2 3 8 2" xfId="9800"/>
    <cellStyle name="Normal 3 2 2 2 2 3 8 2 2" xfId="9801"/>
    <cellStyle name="Normal 3 2 2 2 2 3 8 2 2 2" xfId="9802"/>
    <cellStyle name="Normal 3 2 2 2 2 3 8 2 3" xfId="9803"/>
    <cellStyle name="Normal 3 2 2 2 2 3 8 3" xfId="9804"/>
    <cellStyle name="Normal 3 2 2 2 2 3 8 3 2" xfId="9805"/>
    <cellStyle name="Normal 3 2 2 2 2 3 8 4" xfId="9806"/>
    <cellStyle name="Normal 3 2 2 2 2 3 9" xfId="9807"/>
    <cellStyle name="Normal 3 2 2 2 2 3 9 2" xfId="9808"/>
    <cellStyle name="Normal 3 2 2 2 2 3 9 2 2" xfId="9809"/>
    <cellStyle name="Normal 3 2 2 2 2 3 9 3" xfId="9810"/>
    <cellStyle name="Normal 3 2 2 2 2 4" xfId="9811"/>
    <cellStyle name="Normal 3 2 2 2 2 4 2" xfId="9812"/>
    <cellStyle name="Normal 3 2 2 2 2 4 2 2" xfId="9813"/>
    <cellStyle name="Normal 3 2 2 2 2 4 2 2 2" xfId="9814"/>
    <cellStyle name="Normal 3 2 2 2 2 4 2 2 2 2" xfId="9815"/>
    <cellStyle name="Normal 3 2 2 2 2 4 2 2 2 2 2" xfId="9816"/>
    <cellStyle name="Normal 3 2 2 2 2 4 2 2 2 3" xfId="9817"/>
    <cellStyle name="Normal 3 2 2 2 2 4 2 2 3" xfId="9818"/>
    <cellStyle name="Normal 3 2 2 2 2 4 2 2 3 2" xfId="9819"/>
    <cellStyle name="Normal 3 2 2 2 2 4 2 2 4" xfId="9820"/>
    <cellStyle name="Normal 3 2 2 2 2 4 2 3" xfId="9821"/>
    <cellStyle name="Normal 3 2 2 2 2 4 2 3 2" xfId="9822"/>
    <cellStyle name="Normal 3 2 2 2 2 4 2 3 2 2" xfId="9823"/>
    <cellStyle name="Normal 3 2 2 2 2 4 2 3 3" xfId="9824"/>
    <cellStyle name="Normal 3 2 2 2 2 4 2 4" xfId="9825"/>
    <cellStyle name="Normal 3 2 2 2 2 4 2 4 2" xfId="9826"/>
    <cellStyle name="Normal 3 2 2 2 2 4 2 5" xfId="9827"/>
    <cellStyle name="Normal 3 2 2 2 2 4 3" xfId="9828"/>
    <cellStyle name="Normal 3 2 2 2 2 4 3 2" xfId="9829"/>
    <cellStyle name="Normal 3 2 2 2 2 4 3 2 2" xfId="9830"/>
    <cellStyle name="Normal 3 2 2 2 2 4 3 2 2 2" xfId="9831"/>
    <cellStyle name="Normal 3 2 2 2 2 4 3 2 2 2 2" xfId="9832"/>
    <cellStyle name="Normal 3 2 2 2 2 4 3 2 2 3" xfId="9833"/>
    <cellStyle name="Normal 3 2 2 2 2 4 3 2 3" xfId="9834"/>
    <cellStyle name="Normal 3 2 2 2 2 4 3 2 3 2" xfId="9835"/>
    <cellStyle name="Normal 3 2 2 2 2 4 3 2 4" xfId="9836"/>
    <cellStyle name="Normal 3 2 2 2 2 4 3 3" xfId="9837"/>
    <cellStyle name="Normal 3 2 2 2 2 4 3 3 2" xfId="9838"/>
    <cellStyle name="Normal 3 2 2 2 2 4 3 3 2 2" xfId="9839"/>
    <cellStyle name="Normal 3 2 2 2 2 4 3 3 3" xfId="9840"/>
    <cellStyle name="Normal 3 2 2 2 2 4 3 4" xfId="9841"/>
    <cellStyle name="Normal 3 2 2 2 2 4 3 4 2" xfId="9842"/>
    <cellStyle name="Normal 3 2 2 2 2 4 3 5" xfId="9843"/>
    <cellStyle name="Normal 3 2 2 2 2 4 4" xfId="9844"/>
    <cellStyle name="Normal 3 2 2 2 2 4 4 2" xfId="9845"/>
    <cellStyle name="Normal 3 2 2 2 2 4 4 2 2" xfId="9846"/>
    <cellStyle name="Normal 3 2 2 2 2 4 4 2 2 2" xfId="9847"/>
    <cellStyle name="Normal 3 2 2 2 2 4 4 2 3" xfId="9848"/>
    <cellStyle name="Normal 3 2 2 2 2 4 4 3" xfId="9849"/>
    <cellStyle name="Normal 3 2 2 2 2 4 4 3 2" xfId="9850"/>
    <cellStyle name="Normal 3 2 2 2 2 4 4 4" xfId="9851"/>
    <cellStyle name="Normal 3 2 2 2 2 4 5" xfId="9852"/>
    <cellStyle name="Normal 3 2 2 2 2 4 5 2" xfId="9853"/>
    <cellStyle name="Normal 3 2 2 2 2 4 5 2 2" xfId="9854"/>
    <cellStyle name="Normal 3 2 2 2 2 4 5 3" xfId="9855"/>
    <cellStyle name="Normal 3 2 2 2 2 4 6" xfId="9856"/>
    <cellStyle name="Normal 3 2 2 2 2 4 6 2" xfId="9857"/>
    <cellStyle name="Normal 3 2 2 2 2 4 7" xfId="9858"/>
    <cellStyle name="Normal 3 2 2 2 2 5" xfId="9859"/>
    <cellStyle name="Normal 3 2 2 2 2 5 2" xfId="9860"/>
    <cellStyle name="Normal 3 2 2 2 2 5 2 2" xfId="9861"/>
    <cellStyle name="Normal 3 2 2 2 2 5 2 2 2" xfId="9862"/>
    <cellStyle name="Normal 3 2 2 2 2 5 2 2 2 2" xfId="9863"/>
    <cellStyle name="Normal 3 2 2 2 2 5 2 2 2 2 2" xfId="9864"/>
    <cellStyle name="Normal 3 2 2 2 2 5 2 2 2 3" xfId="9865"/>
    <cellStyle name="Normal 3 2 2 2 2 5 2 2 3" xfId="9866"/>
    <cellStyle name="Normal 3 2 2 2 2 5 2 2 3 2" xfId="9867"/>
    <cellStyle name="Normal 3 2 2 2 2 5 2 2 4" xfId="9868"/>
    <cellStyle name="Normal 3 2 2 2 2 5 2 3" xfId="9869"/>
    <cellStyle name="Normal 3 2 2 2 2 5 2 3 2" xfId="9870"/>
    <cellStyle name="Normal 3 2 2 2 2 5 2 3 2 2" xfId="9871"/>
    <cellStyle name="Normal 3 2 2 2 2 5 2 3 3" xfId="9872"/>
    <cellStyle name="Normal 3 2 2 2 2 5 2 4" xfId="9873"/>
    <cellStyle name="Normal 3 2 2 2 2 5 2 4 2" xfId="9874"/>
    <cellStyle name="Normal 3 2 2 2 2 5 2 5" xfId="9875"/>
    <cellStyle name="Normal 3 2 2 2 2 5 3" xfId="9876"/>
    <cellStyle name="Normal 3 2 2 2 2 5 3 2" xfId="9877"/>
    <cellStyle name="Normal 3 2 2 2 2 5 3 2 2" xfId="9878"/>
    <cellStyle name="Normal 3 2 2 2 2 5 3 2 2 2" xfId="9879"/>
    <cellStyle name="Normal 3 2 2 2 2 5 3 2 2 2 2" xfId="9880"/>
    <cellStyle name="Normal 3 2 2 2 2 5 3 2 2 3" xfId="9881"/>
    <cellStyle name="Normal 3 2 2 2 2 5 3 2 3" xfId="9882"/>
    <cellStyle name="Normal 3 2 2 2 2 5 3 2 3 2" xfId="9883"/>
    <cellStyle name="Normal 3 2 2 2 2 5 3 2 4" xfId="9884"/>
    <cellStyle name="Normal 3 2 2 2 2 5 3 3" xfId="9885"/>
    <cellStyle name="Normal 3 2 2 2 2 5 3 3 2" xfId="9886"/>
    <cellStyle name="Normal 3 2 2 2 2 5 3 3 2 2" xfId="9887"/>
    <cellStyle name="Normal 3 2 2 2 2 5 3 3 3" xfId="9888"/>
    <cellStyle name="Normal 3 2 2 2 2 5 3 4" xfId="9889"/>
    <cellStyle name="Normal 3 2 2 2 2 5 3 4 2" xfId="9890"/>
    <cellStyle name="Normal 3 2 2 2 2 5 3 5" xfId="9891"/>
    <cellStyle name="Normal 3 2 2 2 2 5 4" xfId="9892"/>
    <cellStyle name="Normal 3 2 2 2 2 5 4 2" xfId="9893"/>
    <cellStyle name="Normal 3 2 2 2 2 5 4 2 2" xfId="9894"/>
    <cellStyle name="Normal 3 2 2 2 2 5 4 2 2 2" xfId="9895"/>
    <cellStyle name="Normal 3 2 2 2 2 5 4 2 3" xfId="9896"/>
    <cellStyle name="Normal 3 2 2 2 2 5 4 3" xfId="9897"/>
    <cellStyle name="Normal 3 2 2 2 2 5 4 3 2" xfId="9898"/>
    <cellStyle name="Normal 3 2 2 2 2 5 4 4" xfId="9899"/>
    <cellStyle name="Normal 3 2 2 2 2 5 5" xfId="9900"/>
    <cellStyle name="Normal 3 2 2 2 2 5 5 2" xfId="9901"/>
    <cellStyle name="Normal 3 2 2 2 2 5 5 2 2" xfId="9902"/>
    <cellStyle name="Normal 3 2 2 2 2 5 5 3" xfId="9903"/>
    <cellStyle name="Normal 3 2 2 2 2 5 6" xfId="9904"/>
    <cellStyle name="Normal 3 2 2 2 2 5 6 2" xfId="9905"/>
    <cellStyle name="Normal 3 2 2 2 2 5 7" xfId="9906"/>
    <cellStyle name="Normal 3 2 2 2 2 6" xfId="9907"/>
    <cellStyle name="Normal 3 2 2 2 2 6 2" xfId="9908"/>
    <cellStyle name="Normal 3 2 2 2 2 6 2 2" xfId="9909"/>
    <cellStyle name="Normal 3 2 2 2 2 6 2 2 2" xfId="9910"/>
    <cellStyle name="Normal 3 2 2 2 2 6 2 2 2 2" xfId="9911"/>
    <cellStyle name="Normal 3 2 2 2 2 6 2 2 2 2 2" xfId="9912"/>
    <cellStyle name="Normal 3 2 2 2 2 6 2 2 2 3" xfId="9913"/>
    <cellStyle name="Normal 3 2 2 2 2 6 2 2 3" xfId="9914"/>
    <cellStyle name="Normal 3 2 2 2 2 6 2 2 3 2" xfId="9915"/>
    <cellStyle name="Normal 3 2 2 2 2 6 2 2 4" xfId="9916"/>
    <cellStyle name="Normal 3 2 2 2 2 6 2 3" xfId="9917"/>
    <cellStyle name="Normal 3 2 2 2 2 6 2 3 2" xfId="9918"/>
    <cellStyle name="Normal 3 2 2 2 2 6 2 3 2 2" xfId="9919"/>
    <cellStyle name="Normal 3 2 2 2 2 6 2 3 3" xfId="9920"/>
    <cellStyle name="Normal 3 2 2 2 2 6 2 4" xfId="9921"/>
    <cellStyle name="Normal 3 2 2 2 2 6 2 4 2" xfId="9922"/>
    <cellStyle name="Normal 3 2 2 2 2 6 2 5" xfId="9923"/>
    <cellStyle name="Normal 3 2 2 2 2 6 3" xfId="9924"/>
    <cellStyle name="Normal 3 2 2 2 2 6 3 2" xfId="9925"/>
    <cellStyle name="Normal 3 2 2 2 2 6 3 2 2" xfId="9926"/>
    <cellStyle name="Normal 3 2 2 2 2 6 3 2 2 2" xfId="9927"/>
    <cellStyle name="Normal 3 2 2 2 2 6 3 2 2 2 2" xfId="9928"/>
    <cellStyle name="Normal 3 2 2 2 2 6 3 2 2 3" xfId="9929"/>
    <cellStyle name="Normal 3 2 2 2 2 6 3 2 3" xfId="9930"/>
    <cellStyle name="Normal 3 2 2 2 2 6 3 2 3 2" xfId="9931"/>
    <cellStyle name="Normal 3 2 2 2 2 6 3 2 4" xfId="9932"/>
    <cellStyle name="Normal 3 2 2 2 2 6 3 3" xfId="9933"/>
    <cellStyle name="Normal 3 2 2 2 2 6 3 3 2" xfId="9934"/>
    <cellStyle name="Normal 3 2 2 2 2 6 3 3 2 2" xfId="9935"/>
    <cellStyle name="Normal 3 2 2 2 2 6 3 3 3" xfId="9936"/>
    <cellStyle name="Normal 3 2 2 2 2 6 3 4" xfId="9937"/>
    <cellStyle name="Normal 3 2 2 2 2 6 3 4 2" xfId="9938"/>
    <cellStyle name="Normal 3 2 2 2 2 6 3 5" xfId="9939"/>
    <cellStyle name="Normal 3 2 2 2 2 6 4" xfId="9940"/>
    <cellStyle name="Normal 3 2 2 2 2 6 4 2" xfId="9941"/>
    <cellStyle name="Normal 3 2 2 2 2 6 4 2 2" xfId="9942"/>
    <cellStyle name="Normal 3 2 2 2 2 6 4 2 2 2" xfId="9943"/>
    <cellStyle name="Normal 3 2 2 2 2 6 4 2 3" xfId="9944"/>
    <cellStyle name="Normal 3 2 2 2 2 6 4 3" xfId="9945"/>
    <cellStyle name="Normal 3 2 2 2 2 6 4 3 2" xfId="9946"/>
    <cellStyle name="Normal 3 2 2 2 2 6 4 4" xfId="9947"/>
    <cellStyle name="Normal 3 2 2 2 2 6 5" xfId="9948"/>
    <cellStyle name="Normal 3 2 2 2 2 6 5 2" xfId="9949"/>
    <cellStyle name="Normal 3 2 2 2 2 6 5 2 2" xfId="9950"/>
    <cellStyle name="Normal 3 2 2 2 2 6 5 3" xfId="9951"/>
    <cellStyle name="Normal 3 2 2 2 2 6 6" xfId="9952"/>
    <cellStyle name="Normal 3 2 2 2 2 6 6 2" xfId="9953"/>
    <cellStyle name="Normal 3 2 2 2 2 6 7" xfId="9954"/>
    <cellStyle name="Normal 3 2 2 2 2 7" xfId="9955"/>
    <cellStyle name="Normal 3 2 2 2 2 7 2" xfId="9956"/>
    <cellStyle name="Normal 3 2 2 2 2 7 2 2" xfId="9957"/>
    <cellStyle name="Normal 3 2 2 2 2 7 2 2 2" xfId="9958"/>
    <cellStyle name="Normal 3 2 2 2 2 7 2 2 2 2" xfId="9959"/>
    <cellStyle name="Normal 3 2 2 2 2 7 2 2 2 2 2" xfId="9960"/>
    <cellStyle name="Normal 3 2 2 2 2 7 2 2 2 3" xfId="9961"/>
    <cellStyle name="Normal 3 2 2 2 2 7 2 2 3" xfId="9962"/>
    <cellStyle name="Normal 3 2 2 2 2 7 2 2 3 2" xfId="9963"/>
    <cellStyle name="Normal 3 2 2 2 2 7 2 2 4" xfId="9964"/>
    <cellStyle name="Normal 3 2 2 2 2 7 2 3" xfId="9965"/>
    <cellStyle name="Normal 3 2 2 2 2 7 2 3 2" xfId="9966"/>
    <cellStyle name="Normal 3 2 2 2 2 7 2 3 2 2" xfId="9967"/>
    <cellStyle name="Normal 3 2 2 2 2 7 2 3 3" xfId="9968"/>
    <cellStyle name="Normal 3 2 2 2 2 7 2 4" xfId="9969"/>
    <cellStyle name="Normal 3 2 2 2 2 7 2 4 2" xfId="9970"/>
    <cellStyle name="Normal 3 2 2 2 2 7 2 5" xfId="9971"/>
    <cellStyle name="Normal 3 2 2 2 2 7 3" xfId="9972"/>
    <cellStyle name="Normal 3 2 2 2 2 7 3 2" xfId="9973"/>
    <cellStyle name="Normal 3 2 2 2 2 7 3 2 2" xfId="9974"/>
    <cellStyle name="Normal 3 2 2 2 2 7 3 2 2 2" xfId="9975"/>
    <cellStyle name="Normal 3 2 2 2 2 7 3 2 3" xfId="9976"/>
    <cellStyle name="Normal 3 2 2 2 2 7 3 3" xfId="9977"/>
    <cellStyle name="Normal 3 2 2 2 2 7 3 3 2" xfId="9978"/>
    <cellStyle name="Normal 3 2 2 2 2 7 3 4" xfId="9979"/>
    <cellStyle name="Normal 3 2 2 2 2 7 4" xfId="9980"/>
    <cellStyle name="Normal 3 2 2 2 2 7 4 2" xfId="9981"/>
    <cellStyle name="Normal 3 2 2 2 2 7 4 2 2" xfId="9982"/>
    <cellStyle name="Normal 3 2 2 2 2 7 4 3" xfId="9983"/>
    <cellStyle name="Normal 3 2 2 2 2 7 5" xfId="9984"/>
    <cellStyle name="Normal 3 2 2 2 2 7 5 2" xfId="9985"/>
    <cellStyle name="Normal 3 2 2 2 2 7 6" xfId="9986"/>
    <cellStyle name="Normal 3 2 2 2 2 8" xfId="9987"/>
    <cellStyle name="Normal 3 2 2 2 2 8 2" xfId="9988"/>
    <cellStyle name="Normal 3 2 2 2 2 8 2 2" xfId="9989"/>
    <cellStyle name="Normal 3 2 2 2 2 8 2 2 2" xfId="9990"/>
    <cellStyle name="Normal 3 2 2 2 2 8 2 2 2 2" xfId="9991"/>
    <cellStyle name="Normal 3 2 2 2 2 8 2 2 3" xfId="9992"/>
    <cellStyle name="Normal 3 2 2 2 2 8 2 3" xfId="9993"/>
    <cellStyle name="Normal 3 2 2 2 2 8 2 3 2" xfId="9994"/>
    <cellStyle name="Normal 3 2 2 2 2 8 2 4" xfId="9995"/>
    <cellStyle name="Normal 3 2 2 2 2 8 3" xfId="9996"/>
    <cellStyle name="Normal 3 2 2 2 2 8 3 2" xfId="9997"/>
    <cellStyle name="Normal 3 2 2 2 2 8 3 2 2" xfId="9998"/>
    <cellStyle name="Normal 3 2 2 2 2 8 3 3" xfId="9999"/>
    <cellStyle name="Normal 3 2 2 2 2 8 4" xfId="10000"/>
    <cellStyle name="Normal 3 2 2 2 2 8 4 2" xfId="10001"/>
    <cellStyle name="Normal 3 2 2 2 2 8 5" xfId="10002"/>
    <cellStyle name="Normal 3 2 2 2 2 9" xfId="10003"/>
    <cellStyle name="Normal 3 2 2 2 2 9 2" xfId="10004"/>
    <cellStyle name="Normal 3 2 2 2 2 9 2 2" xfId="10005"/>
    <cellStyle name="Normal 3 2 2 2 2 9 2 2 2" xfId="10006"/>
    <cellStyle name="Normal 3 2 2 2 2 9 2 2 2 2" xfId="10007"/>
    <cellStyle name="Normal 3 2 2 2 2 9 2 2 3" xfId="10008"/>
    <cellStyle name="Normal 3 2 2 2 2 9 2 3" xfId="10009"/>
    <cellStyle name="Normal 3 2 2 2 2 9 2 3 2" xfId="10010"/>
    <cellStyle name="Normal 3 2 2 2 2 9 2 4" xfId="10011"/>
    <cellStyle name="Normal 3 2 2 2 2 9 3" xfId="10012"/>
    <cellStyle name="Normal 3 2 2 2 2 9 3 2" xfId="10013"/>
    <cellStyle name="Normal 3 2 2 2 2 9 3 2 2" xfId="10014"/>
    <cellStyle name="Normal 3 2 2 2 2 9 3 3" xfId="10015"/>
    <cellStyle name="Normal 3 2 2 2 2 9 4" xfId="10016"/>
    <cellStyle name="Normal 3 2 2 2 2 9 4 2" xfId="10017"/>
    <cellStyle name="Normal 3 2 2 2 2 9 5" xfId="10018"/>
    <cellStyle name="Normal 3 2 2 2 3" xfId="10019"/>
    <cellStyle name="Normal 3 2 2 2 3 10" xfId="10020"/>
    <cellStyle name="Normal 3 2 2 2 3 10 2" xfId="10021"/>
    <cellStyle name="Normal 3 2 2 2 3 11" xfId="10022"/>
    <cellStyle name="Normal 3 2 2 2 3 2" xfId="10023"/>
    <cellStyle name="Normal 3 2 2 2 3 2 2" xfId="10024"/>
    <cellStyle name="Normal 3 2 2 2 3 2 2 2" xfId="10025"/>
    <cellStyle name="Normal 3 2 2 2 3 2 2 2 2" xfId="10026"/>
    <cellStyle name="Normal 3 2 2 2 3 2 2 2 2 2" xfId="10027"/>
    <cellStyle name="Normal 3 2 2 2 3 2 2 2 2 2 2" xfId="10028"/>
    <cellStyle name="Normal 3 2 2 2 3 2 2 2 2 3" xfId="10029"/>
    <cellStyle name="Normal 3 2 2 2 3 2 2 2 3" xfId="10030"/>
    <cellStyle name="Normal 3 2 2 2 3 2 2 2 3 2" xfId="10031"/>
    <cellStyle name="Normal 3 2 2 2 3 2 2 2 4" xfId="10032"/>
    <cellStyle name="Normal 3 2 2 2 3 2 2 3" xfId="10033"/>
    <cellStyle name="Normal 3 2 2 2 3 2 2 3 2" xfId="10034"/>
    <cellStyle name="Normal 3 2 2 2 3 2 2 3 2 2" xfId="10035"/>
    <cellStyle name="Normal 3 2 2 2 3 2 2 3 3" xfId="10036"/>
    <cellStyle name="Normal 3 2 2 2 3 2 2 4" xfId="10037"/>
    <cellStyle name="Normal 3 2 2 2 3 2 2 4 2" xfId="10038"/>
    <cellStyle name="Normal 3 2 2 2 3 2 2 5" xfId="10039"/>
    <cellStyle name="Normal 3 2 2 2 3 2 3" xfId="10040"/>
    <cellStyle name="Normal 3 2 2 2 3 2 3 2" xfId="10041"/>
    <cellStyle name="Normal 3 2 2 2 3 2 3 2 2" xfId="10042"/>
    <cellStyle name="Normal 3 2 2 2 3 2 3 2 2 2" xfId="10043"/>
    <cellStyle name="Normal 3 2 2 2 3 2 3 2 2 2 2" xfId="10044"/>
    <cellStyle name="Normal 3 2 2 2 3 2 3 2 2 3" xfId="10045"/>
    <cellStyle name="Normal 3 2 2 2 3 2 3 2 3" xfId="10046"/>
    <cellStyle name="Normal 3 2 2 2 3 2 3 2 3 2" xfId="10047"/>
    <cellStyle name="Normal 3 2 2 2 3 2 3 2 4" xfId="10048"/>
    <cellStyle name="Normal 3 2 2 2 3 2 3 3" xfId="10049"/>
    <cellStyle name="Normal 3 2 2 2 3 2 3 3 2" xfId="10050"/>
    <cellStyle name="Normal 3 2 2 2 3 2 3 3 2 2" xfId="10051"/>
    <cellStyle name="Normal 3 2 2 2 3 2 3 3 3" xfId="10052"/>
    <cellStyle name="Normal 3 2 2 2 3 2 3 4" xfId="10053"/>
    <cellStyle name="Normal 3 2 2 2 3 2 3 4 2" xfId="10054"/>
    <cellStyle name="Normal 3 2 2 2 3 2 3 5" xfId="10055"/>
    <cellStyle name="Normal 3 2 2 2 3 2 4" xfId="10056"/>
    <cellStyle name="Normal 3 2 2 2 3 2 4 2" xfId="10057"/>
    <cellStyle name="Normal 3 2 2 2 3 2 4 2 2" xfId="10058"/>
    <cellStyle name="Normal 3 2 2 2 3 2 4 2 2 2" xfId="10059"/>
    <cellStyle name="Normal 3 2 2 2 3 2 4 2 3" xfId="10060"/>
    <cellStyle name="Normal 3 2 2 2 3 2 4 3" xfId="10061"/>
    <cellStyle name="Normal 3 2 2 2 3 2 4 3 2" xfId="10062"/>
    <cellStyle name="Normal 3 2 2 2 3 2 4 4" xfId="10063"/>
    <cellStyle name="Normal 3 2 2 2 3 2 5" xfId="10064"/>
    <cellStyle name="Normal 3 2 2 2 3 2 5 2" xfId="10065"/>
    <cellStyle name="Normal 3 2 2 2 3 2 5 2 2" xfId="10066"/>
    <cellStyle name="Normal 3 2 2 2 3 2 5 3" xfId="10067"/>
    <cellStyle name="Normal 3 2 2 2 3 2 6" xfId="10068"/>
    <cellStyle name="Normal 3 2 2 2 3 2 6 2" xfId="10069"/>
    <cellStyle name="Normal 3 2 2 2 3 2 7" xfId="10070"/>
    <cellStyle name="Normal 3 2 2 2 3 3" xfId="10071"/>
    <cellStyle name="Normal 3 2 2 2 3 3 2" xfId="10072"/>
    <cellStyle name="Normal 3 2 2 2 3 3 2 2" xfId="10073"/>
    <cellStyle name="Normal 3 2 2 2 3 3 2 2 2" xfId="10074"/>
    <cellStyle name="Normal 3 2 2 2 3 3 2 2 2 2" xfId="10075"/>
    <cellStyle name="Normal 3 2 2 2 3 3 2 2 2 2 2" xfId="10076"/>
    <cellStyle name="Normal 3 2 2 2 3 3 2 2 2 3" xfId="10077"/>
    <cellStyle name="Normal 3 2 2 2 3 3 2 2 3" xfId="10078"/>
    <cellStyle name="Normal 3 2 2 2 3 3 2 2 3 2" xfId="10079"/>
    <cellStyle name="Normal 3 2 2 2 3 3 2 2 4" xfId="10080"/>
    <cellStyle name="Normal 3 2 2 2 3 3 2 3" xfId="10081"/>
    <cellStyle name="Normal 3 2 2 2 3 3 2 3 2" xfId="10082"/>
    <cellStyle name="Normal 3 2 2 2 3 3 2 3 2 2" xfId="10083"/>
    <cellStyle name="Normal 3 2 2 2 3 3 2 3 3" xfId="10084"/>
    <cellStyle name="Normal 3 2 2 2 3 3 2 4" xfId="10085"/>
    <cellStyle name="Normal 3 2 2 2 3 3 2 4 2" xfId="10086"/>
    <cellStyle name="Normal 3 2 2 2 3 3 2 5" xfId="10087"/>
    <cellStyle name="Normal 3 2 2 2 3 3 3" xfId="10088"/>
    <cellStyle name="Normal 3 2 2 2 3 3 3 2" xfId="10089"/>
    <cellStyle name="Normal 3 2 2 2 3 3 3 2 2" xfId="10090"/>
    <cellStyle name="Normal 3 2 2 2 3 3 3 2 2 2" xfId="10091"/>
    <cellStyle name="Normal 3 2 2 2 3 3 3 2 2 2 2" xfId="10092"/>
    <cellStyle name="Normal 3 2 2 2 3 3 3 2 2 3" xfId="10093"/>
    <cellStyle name="Normal 3 2 2 2 3 3 3 2 3" xfId="10094"/>
    <cellStyle name="Normal 3 2 2 2 3 3 3 2 3 2" xfId="10095"/>
    <cellStyle name="Normal 3 2 2 2 3 3 3 2 4" xfId="10096"/>
    <cellStyle name="Normal 3 2 2 2 3 3 3 3" xfId="10097"/>
    <cellStyle name="Normal 3 2 2 2 3 3 3 3 2" xfId="10098"/>
    <cellStyle name="Normal 3 2 2 2 3 3 3 3 2 2" xfId="10099"/>
    <cellStyle name="Normal 3 2 2 2 3 3 3 3 3" xfId="10100"/>
    <cellStyle name="Normal 3 2 2 2 3 3 3 4" xfId="10101"/>
    <cellStyle name="Normal 3 2 2 2 3 3 3 4 2" xfId="10102"/>
    <cellStyle name="Normal 3 2 2 2 3 3 3 5" xfId="10103"/>
    <cellStyle name="Normal 3 2 2 2 3 3 4" xfId="10104"/>
    <cellStyle name="Normal 3 2 2 2 3 3 4 2" xfId="10105"/>
    <cellStyle name="Normal 3 2 2 2 3 3 4 2 2" xfId="10106"/>
    <cellStyle name="Normal 3 2 2 2 3 3 4 2 2 2" xfId="10107"/>
    <cellStyle name="Normal 3 2 2 2 3 3 4 2 3" xfId="10108"/>
    <cellStyle name="Normal 3 2 2 2 3 3 4 3" xfId="10109"/>
    <cellStyle name="Normal 3 2 2 2 3 3 4 3 2" xfId="10110"/>
    <cellStyle name="Normal 3 2 2 2 3 3 4 4" xfId="10111"/>
    <cellStyle name="Normal 3 2 2 2 3 3 5" xfId="10112"/>
    <cellStyle name="Normal 3 2 2 2 3 3 5 2" xfId="10113"/>
    <cellStyle name="Normal 3 2 2 2 3 3 5 2 2" xfId="10114"/>
    <cellStyle name="Normal 3 2 2 2 3 3 5 3" xfId="10115"/>
    <cellStyle name="Normal 3 2 2 2 3 3 6" xfId="10116"/>
    <cellStyle name="Normal 3 2 2 2 3 3 6 2" xfId="10117"/>
    <cellStyle name="Normal 3 2 2 2 3 3 7" xfId="10118"/>
    <cellStyle name="Normal 3 2 2 2 3 4" xfId="10119"/>
    <cellStyle name="Normal 3 2 2 2 3 4 2" xfId="10120"/>
    <cellStyle name="Normal 3 2 2 2 3 4 2 2" xfId="10121"/>
    <cellStyle name="Normal 3 2 2 2 3 4 2 2 2" xfId="10122"/>
    <cellStyle name="Normal 3 2 2 2 3 4 2 2 2 2" xfId="10123"/>
    <cellStyle name="Normal 3 2 2 2 3 4 2 2 2 2 2" xfId="10124"/>
    <cellStyle name="Normal 3 2 2 2 3 4 2 2 2 3" xfId="10125"/>
    <cellStyle name="Normal 3 2 2 2 3 4 2 2 3" xfId="10126"/>
    <cellStyle name="Normal 3 2 2 2 3 4 2 2 3 2" xfId="10127"/>
    <cellStyle name="Normal 3 2 2 2 3 4 2 2 4" xfId="10128"/>
    <cellStyle name="Normal 3 2 2 2 3 4 2 3" xfId="10129"/>
    <cellStyle name="Normal 3 2 2 2 3 4 2 3 2" xfId="10130"/>
    <cellStyle name="Normal 3 2 2 2 3 4 2 3 2 2" xfId="10131"/>
    <cellStyle name="Normal 3 2 2 2 3 4 2 3 3" xfId="10132"/>
    <cellStyle name="Normal 3 2 2 2 3 4 2 4" xfId="10133"/>
    <cellStyle name="Normal 3 2 2 2 3 4 2 4 2" xfId="10134"/>
    <cellStyle name="Normal 3 2 2 2 3 4 2 5" xfId="10135"/>
    <cellStyle name="Normal 3 2 2 2 3 4 3" xfId="10136"/>
    <cellStyle name="Normal 3 2 2 2 3 4 3 2" xfId="10137"/>
    <cellStyle name="Normal 3 2 2 2 3 4 3 2 2" xfId="10138"/>
    <cellStyle name="Normal 3 2 2 2 3 4 3 2 2 2" xfId="10139"/>
    <cellStyle name="Normal 3 2 2 2 3 4 3 2 2 2 2" xfId="10140"/>
    <cellStyle name="Normal 3 2 2 2 3 4 3 2 2 3" xfId="10141"/>
    <cellStyle name="Normal 3 2 2 2 3 4 3 2 3" xfId="10142"/>
    <cellStyle name="Normal 3 2 2 2 3 4 3 2 3 2" xfId="10143"/>
    <cellStyle name="Normal 3 2 2 2 3 4 3 2 4" xfId="10144"/>
    <cellStyle name="Normal 3 2 2 2 3 4 3 3" xfId="10145"/>
    <cellStyle name="Normal 3 2 2 2 3 4 3 3 2" xfId="10146"/>
    <cellStyle name="Normal 3 2 2 2 3 4 3 3 2 2" xfId="10147"/>
    <cellStyle name="Normal 3 2 2 2 3 4 3 3 3" xfId="10148"/>
    <cellStyle name="Normal 3 2 2 2 3 4 3 4" xfId="10149"/>
    <cellStyle name="Normal 3 2 2 2 3 4 3 4 2" xfId="10150"/>
    <cellStyle name="Normal 3 2 2 2 3 4 3 5" xfId="10151"/>
    <cellStyle name="Normal 3 2 2 2 3 4 4" xfId="10152"/>
    <cellStyle name="Normal 3 2 2 2 3 4 4 2" xfId="10153"/>
    <cellStyle name="Normal 3 2 2 2 3 4 4 2 2" xfId="10154"/>
    <cellStyle name="Normal 3 2 2 2 3 4 4 2 2 2" xfId="10155"/>
    <cellStyle name="Normal 3 2 2 2 3 4 4 2 3" xfId="10156"/>
    <cellStyle name="Normal 3 2 2 2 3 4 4 3" xfId="10157"/>
    <cellStyle name="Normal 3 2 2 2 3 4 4 3 2" xfId="10158"/>
    <cellStyle name="Normal 3 2 2 2 3 4 4 4" xfId="10159"/>
    <cellStyle name="Normal 3 2 2 2 3 4 5" xfId="10160"/>
    <cellStyle name="Normal 3 2 2 2 3 4 5 2" xfId="10161"/>
    <cellStyle name="Normal 3 2 2 2 3 4 5 2 2" xfId="10162"/>
    <cellStyle name="Normal 3 2 2 2 3 4 5 3" xfId="10163"/>
    <cellStyle name="Normal 3 2 2 2 3 4 6" xfId="10164"/>
    <cellStyle name="Normal 3 2 2 2 3 4 6 2" xfId="10165"/>
    <cellStyle name="Normal 3 2 2 2 3 4 7" xfId="10166"/>
    <cellStyle name="Normal 3 2 2 2 3 5" xfId="10167"/>
    <cellStyle name="Normal 3 2 2 2 3 5 2" xfId="10168"/>
    <cellStyle name="Normal 3 2 2 2 3 5 2 2" xfId="10169"/>
    <cellStyle name="Normal 3 2 2 2 3 5 2 2 2" xfId="10170"/>
    <cellStyle name="Normal 3 2 2 2 3 5 2 2 2 2" xfId="10171"/>
    <cellStyle name="Normal 3 2 2 2 3 5 2 2 2 2 2" xfId="10172"/>
    <cellStyle name="Normal 3 2 2 2 3 5 2 2 2 3" xfId="10173"/>
    <cellStyle name="Normal 3 2 2 2 3 5 2 2 3" xfId="10174"/>
    <cellStyle name="Normal 3 2 2 2 3 5 2 2 3 2" xfId="10175"/>
    <cellStyle name="Normal 3 2 2 2 3 5 2 2 4" xfId="10176"/>
    <cellStyle name="Normal 3 2 2 2 3 5 2 3" xfId="10177"/>
    <cellStyle name="Normal 3 2 2 2 3 5 2 3 2" xfId="10178"/>
    <cellStyle name="Normal 3 2 2 2 3 5 2 3 2 2" xfId="10179"/>
    <cellStyle name="Normal 3 2 2 2 3 5 2 3 3" xfId="10180"/>
    <cellStyle name="Normal 3 2 2 2 3 5 2 4" xfId="10181"/>
    <cellStyle name="Normal 3 2 2 2 3 5 2 4 2" xfId="10182"/>
    <cellStyle name="Normal 3 2 2 2 3 5 2 5" xfId="10183"/>
    <cellStyle name="Normal 3 2 2 2 3 5 3" xfId="10184"/>
    <cellStyle name="Normal 3 2 2 2 3 5 3 2" xfId="10185"/>
    <cellStyle name="Normal 3 2 2 2 3 5 3 2 2" xfId="10186"/>
    <cellStyle name="Normal 3 2 2 2 3 5 3 2 2 2" xfId="10187"/>
    <cellStyle name="Normal 3 2 2 2 3 5 3 2 3" xfId="10188"/>
    <cellStyle name="Normal 3 2 2 2 3 5 3 3" xfId="10189"/>
    <cellStyle name="Normal 3 2 2 2 3 5 3 3 2" xfId="10190"/>
    <cellStyle name="Normal 3 2 2 2 3 5 3 4" xfId="10191"/>
    <cellStyle name="Normal 3 2 2 2 3 5 4" xfId="10192"/>
    <cellStyle name="Normal 3 2 2 2 3 5 4 2" xfId="10193"/>
    <cellStyle name="Normal 3 2 2 2 3 5 4 2 2" xfId="10194"/>
    <cellStyle name="Normal 3 2 2 2 3 5 4 3" xfId="10195"/>
    <cellStyle name="Normal 3 2 2 2 3 5 5" xfId="10196"/>
    <cellStyle name="Normal 3 2 2 2 3 5 5 2" xfId="10197"/>
    <cellStyle name="Normal 3 2 2 2 3 5 6" xfId="10198"/>
    <cellStyle name="Normal 3 2 2 2 3 6" xfId="10199"/>
    <cellStyle name="Normal 3 2 2 2 3 6 2" xfId="10200"/>
    <cellStyle name="Normal 3 2 2 2 3 6 2 2" xfId="10201"/>
    <cellStyle name="Normal 3 2 2 2 3 6 2 2 2" xfId="10202"/>
    <cellStyle name="Normal 3 2 2 2 3 6 2 2 2 2" xfId="10203"/>
    <cellStyle name="Normal 3 2 2 2 3 6 2 2 3" xfId="10204"/>
    <cellStyle name="Normal 3 2 2 2 3 6 2 3" xfId="10205"/>
    <cellStyle name="Normal 3 2 2 2 3 6 2 3 2" xfId="10206"/>
    <cellStyle name="Normal 3 2 2 2 3 6 2 4" xfId="10207"/>
    <cellStyle name="Normal 3 2 2 2 3 6 3" xfId="10208"/>
    <cellStyle name="Normal 3 2 2 2 3 6 3 2" xfId="10209"/>
    <cellStyle name="Normal 3 2 2 2 3 6 3 2 2" xfId="10210"/>
    <cellStyle name="Normal 3 2 2 2 3 6 3 3" xfId="10211"/>
    <cellStyle name="Normal 3 2 2 2 3 6 4" xfId="10212"/>
    <cellStyle name="Normal 3 2 2 2 3 6 4 2" xfId="10213"/>
    <cellStyle name="Normal 3 2 2 2 3 6 5" xfId="10214"/>
    <cellStyle name="Normal 3 2 2 2 3 7" xfId="10215"/>
    <cellStyle name="Normal 3 2 2 2 3 7 2" xfId="10216"/>
    <cellStyle name="Normal 3 2 2 2 3 7 2 2" xfId="10217"/>
    <cellStyle name="Normal 3 2 2 2 3 7 2 2 2" xfId="10218"/>
    <cellStyle name="Normal 3 2 2 2 3 7 2 2 2 2" xfId="10219"/>
    <cellStyle name="Normal 3 2 2 2 3 7 2 2 3" xfId="10220"/>
    <cellStyle name="Normal 3 2 2 2 3 7 2 3" xfId="10221"/>
    <cellStyle name="Normal 3 2 2 2 3 7 2 3 2" xfId="10222"/>
    <cellStyle name="Normal 3 2 2 2 3 7 2 4" xfId="10223"/>
    <cellStyle name="Normal 3 2 2 2 3 7 3" xfId="10224"/>
    <cellStyle name="Normal 3 2 2 2 3 7 3 2" xfId="10225"/>
    <cellStyle name="Normal 3 2 2 2 3 7 3 2 2" xfId="10226"/>
    <cellStyle name="Normal 3 2 2 2 3 7 3 3" xfId="10227"/>
    <cellStyle name="Normal 3 2 2 2 3 7 4" xfId="10228"/>
    <cellStyle name="Normal 3 2 2 2 3 7 4 2" xfId="10229"/>
    <cellStyle name="Normal 3 2 2 2 3 7 5" xfId="10230"/>
    <cellStyle name="Normal 3 2 2 2 3 8" xfId="10231"/>
    <cellStyle name="Normal 3 2 2 2 3 8 2" xfId="10232"/>
    <cellStyle name="Normal 3 2 2 2 3 8 2 2" xfId="10233"/>
    <cellStyle name="Normal 3 2 2 2 3 8 2 2 2" xfId="10234"/>
    <cellStyle name="Normal 3 2 2 2 3 8 2 3" xfId="10235"/>
    <cellStyle name="Normal 3 2 2 2 3 8 3" xfId="10236"/>
    <cellStyle name="Normal 3 2 2 2 3 8 3 2" xfId="10237"/>
    <cellStyle name="Normal 3 2 2 2 3 8 4" xfId="10238"/>
    <cellStyle name="Normal 3 2 2 2 3 9" xfId="10239"/>
    <cellStyle name="Normal 3 2 2 2 3 9 2" xfId="10240"/>
    <cellStyle name="Normal 3 2 2 2 3 9 2 2" xfId="10241"/>
    <cellStyle name="Normal 3 2 2 2 3 9 3" xfId="10242"/>
    <cellStyle name="Normal 3 2 2 2 4" xfId="10243"/>
    <cellStyle name="Normal 3 2 2 2 4 10" xfId="10244"/>
    <cellStyle name="Normal 3 2 2 2 4 10 2" xfId="10245"/>
    <cellStyle name="Normal 3 2 2 2 4 11" xfId="10246"/>
    <cellStyle name="Normal 3 2 2 2 4 2" xfId="10247"/>
    <cellStyle name="Normal 3 2 2 2 4 2 2" xfId="10248"/>
    <cellStyle name="Normal 3 2 2 2 4 2 2 2" xfId="10249"/>
    <cellStyle name="Normal 3 2 2 2 4 2 2 2 2" xfId="10250"/>
    <cellStyle name="Normal 3 2 2 2 4 2 2 2 2 2" xfId="10251"/>
    <cellStyle name="Normal 3 2 2 2 4 2 2 2 2 2 2" xfId="10252"/>
    <cellStyle name="Normal 3 2 2 2 4 2 2 2 2 3" xfId="10253"/>
    <cellStyle name="Normal 3 2 2 2 4 2 2 2 3" xfId="10254"/>
    <cellStyle name="Normal 3 2 2 2 4 2 2 2 3 2" xfId="10255"/>
    <cellStyle name="Normal 3 2 2 2 4 2 2 2 4" xfId="10256"/>
    <cellStyle name="Normal 3 2 2 2 4 2 2 3" xfId="10257"/>
    <cellStyle name="Normal 3 2 2 2 4 2 2 3 2" xfId="10258"/>
    <cellStyle name="Normal 3 2 2 2 4 2 2 3 2 2" xfId="10259"/>
    <cellStyle name="Normal 3 2 2 2 4 2 2 3 3" xfId="10260"/>
    <cellStyle name="Normal 3 2 2 2 4 2 2 4" xfId="10261"/>
    <cellStyle name="Normal 3 2 2 2 4 2 2 4 2" xfId="10262"/>
    <cellStyle name="Normal 3 2 2 2 4 2 2 5" xfId="10263"/>
    <cellStyle name="Normal 3 2 2 2 4 2 3" xfId="10264"/>
    <cellStyle name="Normal 3 2 2 2 4 2 3 2" xfId="10265"/>
    <cellStyle name="Normal 3 2 2 2 4 2 3 2 2" xfId="10266"/>
    <cellStyle name="Normal 3 2 2 2 4 2 3 2 2 2" xfId="10267"/>
    <cellStyle name="Normal 3 2 2 2 4 2 3 2 2 2 2" xfId="10268"/>
    <cellStyle name="Normal 3 2 2 2 4 2 3 2 2 3" xfId="10269"/>
    <cellStyle name="Normal 3 2 2 2 4 2 3 2 3" xfId="10270"/>
    <cellStyle name="Normal 3 2 2 2 4 2 3 2 3 2" xfId="10271"/>
    <cellStyle name="Normal 3 2 2 2 4 2 3 2 4" xfId="10272"/>
    <cellStyle name="Normal 3 2 2 2 4 2 3 3" xfId="10273"/>
    <cellStyle name="Normal 3 2 2 2 4 2 3 3 2" xfId="10274"/>
    <cellStyle name="Normal 3 2 2 2 4 2 3 3 2 2" xfId="10275"/>
    <cellStyle name="Normal 3 2 2 2 4 2 3 3 3" xfId="10276"/>
    <cellStyle name="Normal 3 2 2 2 4 2 3 4" xfId="10277"/>
    <cellStyle name="Normal 3 2 2 2 4 2 3 4 2" xfId="10278"/>
    <cellStyle name="Normal 3 2 2 2 4 2 3 5" xfId="10279"/>
    <cellStyle name="Normal 3 2 2 2 4 2 4" xfId="10280"/>
    <cellStyle name="Normal 3 2 2 2 4 2 4 2" xfId="10281"/>
    <cellStyle name="Normal 3 2 2 2 4 2 4 2 2" xfId="10282"/>
    <cellStyle name="Normal 3 2 2 2 4 2 4 2 2 2" xfId="10283"/>
    <cellStyle name="Normal 3 2 2 2 4 2 4 2 3" xfId="10284"/>
    <cellStyle name="Normal 3 2 2 2 4 2 4 3" xfId="10285"/>
    <cellStyle name="Normal 3 2 2 2 4 2 4 3 2" xfId="10286"/>
    <cellStyle name="Normal 3 2 2 2 4 2 4 4" xfId="10287"/>
    <cellStyle name="Normal 3 2 2 2 4 2 5" xfId="10288"/>
    <cellStyle name="Normal 3 2 2 2 4 2 5 2" xfId="10289"/>
    <cellStyle name="Normal 3 2 2 2 4 2 5 2 2" xfId="10290"/>
    <cellStyle name="Normal 3 2 2 2 4 2 5 3" xfId="10291"/>
    <cellStyle name="Normal 3 2 2 2 4 2 6" xfId="10292"/>
    <cellStyle name="Normal 3 2 2 2 4 2 6 2" xfId="10293"/>
    <cellStyle name="Normal 3 2 2 2 4 2 7" xfId="10294"/>
    <cellStyle name="Normal 3 2 2 2 4 3" xfId="10295"/>
    <cellStyle name="Normal 3 2 2 2 4 3 2" xfId="10296"/>
    <cellStyle name="Normal 3 2 2 2 4 3 2 2" xfId="10297"/>
    <cellStyle name="Normal 3 2 2 2 4 3 2 2 2" xfId="10298"/>
    <cellStyle name="Normal 3 2 2 2 4 3 2 2 2 2" xfId="10299"/>
    <cellStyle name="Normal 3 2 2 2 4 3 2 2 2 2 2" xfId="10300"/>
    <cellStyle name="Normal 3 2 2 2 4 3 2 2 2 3" xfId="10301"/>
    <cellStyle name="Normal 3 2 2 2 4 3 2 2 3" xfId="10302"/>
    <cellStyle name="Normal 3 2 2 2 4 3 2 2 3 2" xfId="10303"/>
    <cellStyle name="Normal 3 2 2 2 4 3 2 2 4" xfId="10304"/>
    <cellStyle name="Normal 3 2 2 2 4 3 2 3" xfId="10305"/>
    <cellStyle name="Normal 3 2 2 2 4 3 2 3 2" xfId="10306"/>
    <cellStyle name="Normal 3 2 2 2 4 3 2 3 2 2" xfId="10307"/>
    <cellStyle name="Normal 3 2 2 2 4 3 2 3 3" xfId="10308"/>
    <cellStyle name="Normal 3 2 2 2 4 3 2 4" xfId="10309"/>
    <cellStyle name="Normal 3 2 2 2 4 3 2 4 2" xfId="10310"/>
    <cellStyle name="Normal 3 2 2 2 4 3 2 5" xfId="10311"/>
    <cellStyle name="Normal 3 2 2 2 4 3 3" xfId="10312"/>
    <cellStyle name="Normal 3 2 2 2 4 3 3 2" xfId="10313"/>
    <cellStyle name="Normal 3 2 2 2 4 3 3 2 2" xfId="10314"/>
    <cellStyle name="Normal 3 2 2 2 4 3 3 2 2 2" xfId="10315"/>
    <cellStyle name="Normal 3 2 2 2 4 3 3 2 2 2 2" xfId="10316"/>
    <cellStyle name="Normal 3 2 2 2 4 3 3 2 2 3" xfId="10317"/>
    <cellStyle name="Normal 3 2 2 2 4 3 3 2 3" xfId="10318"/>
    <cellStyle name="Normal 3 2 2 2 4 3 3 2 3 2" xfId="10319"/>
    <cellStyle name="Normal 3 2 2 2 4 3 3 2 4" xfId="10320"/>
    <cellStyle name="Normal 3 2 2 2 4 3 3 3" xfId="10321"/>
    <cellStyle name="Normal 3 2 2 2 4 3 3 3 2" xfId="10322"/>
    <cellStyle name="Normal 3 2 2 2 4 3 3 3 2 2" xfId="10323"/>
    <cellStyle name="Normal 3 2 2 2 4 3 3 3 3" xfId="10324"/>
    <cellStyle name="Normal 3 2 2 2 4 3 3 4" xfId="10325"/>
    <cellStyle name="Normal 3 2 2 2 4 3 3 4 2" xfId="10326"/>
    <cellStyle name="Normal 3 2 2 2 4 3 3 5" xfId="10327"/>
    <cellStyle name="Normal 3 2 2 2 4 3 4" xfId="10328"/>
    <cellStyle name="Normal 3 2 2 2 4 3 4 2" xfId="10329"/>
    <cellStyle name="Normal 3 2 2 2 4 3 4 2 2" xfId="10330"/>
    <cellStyle name="Normal 3 2 2 2 4 3 4 2 2 2" xfId="10331"/>
    <cellStyle name="Normal 3 2 2 2 4 3 4 2 3" xfId="10332"/>
    <cellStyle name="Normal 3 2 2 2 4 3 4 3" xfId="10333"/>
    <cellStyle name="Normal 3 2 2 2 4 3 4 3 2" xfId="10334"/>
    <cellStyle name="Normal 3 2 2 2 4 3 4 4" xfId="10335"/>
    <cellStyle name="Normal 3 2 2 2 4 3 5" xfId="10336"/>
    <cellStyle name="Normal 3 2 2 2 4 3 5 2" xfId="10337"/>
    <cellStyle name="Normal 3 2 2 2 4 3 5 2 2" xfId="10338"/>
    <cellStyle name="Normal 3 2 2 2 4 3 5 3" xfId="10339"/>
    <cellStyle name="Normal 3 2 2 2 4 3 6" xfId="10340"/>
    <cellStyle name="Normal 3 2 2 2 4 3 6 2" xfId="10341"/>
    <cellStyle name="Normal 3 2 2 2 4 3 7" xfId="10342"/>
    <cellStyle name="Normal 3 2 2 2 4 4" xfId="10343"/>
    <cellStyle name="Normal 3 2 2 2 4 4 2" xfId="10344"/>
    <cellStyle name="Normal 3 2 2 2 4 4 2 2" xfId="10345"/>
    <cellStyle name="Normal 3 2 2 2 4 4 2 2 2" xfId="10346"/>
    <cellStyle name="Normal 3 2 2 2 4 4 2 2 2 2" xfId="10347"/>
    <cellStyle name="Normal 3 2 2 2 4 4 2 2 2 2 2" xfId="10348"/>
    <cellStyle name="Normal 3 2 2 2 4 4 2 2 2 3" xfId="10349"/>
    <cellStyle name="Normal 3 2 2 2 4 4 2 2 3" xfId="10350"/>
    <cellStyle name="Normal 3 2 2 2 4 4 2 2 3 2" xfId="10351"/>
    <cellStyle name="Normal 3 2 2 2 4 4 2 2 4" xfId="10352"/>
    <cellStyle name="Normal 3 2 2 2 4 4 2 3" xfId="10353"/>
    <cellStyle name="Normal 3 2 2 2 4 4 2 3 2" xfId="10354"/>
    <cellStyle name="Normal 3 2 2 2 4 4 2 3 2 2" xfId="10355"/>
    <cellStyle name="Normal 3 2 2 2 4 4 2 3 3" xfId="10356"/>
    <cellStyle name="Normal 3 2 2 2 4 4 2 4" xfId="10357"/>
    <cellStyle name="Normal 3 2 2 2 4 4 2 4 2" xfId="10358"/>
    <cellStyle name="Normal 3 2 2 2 4 4 2 5" xfId="10359"/>
    <cellStyle name="Normal 3 2 2 2 4 4 3" xfId="10360"/>
    <cellStyle name="Normal 3 2 2 2 4 4 3 2" xfId="10361"/>
    <cellStyle name="Normal 3 2 2 2 4 4 3 2 2" xfId="10362"/>
    <cellStyle name="Normal 3 2 2 2 4 4 3 2 2 2" xfId="10363"/>
    <cellStyle name="Normal 3 2 2 2 4 4 3 2 2 2 2" xfId="10364"/>
    <cellStyle name="Normal 3 2 2 2 4 4 3 2 2 3" xfId="10365"/>
    <cellStyle name="Normal 3 2 2 2 4 4 3 2 3" xfId="10366"/>
    <cellStyle name="Normal 3 2 2 2 4 4 3 2 3 2" xfId="10367"/>
    <cellStyle name="Normal 3 2 2 2 4 4 3 2 4" xfId="10368"/>
    <cellStyle name="Normal 3 2 2 2 4 4 3 3" xfId="10369"/>
    <cellStyle name="Normal 3 2 2 2 4 4 3 3 2" xfId="10370"/>
    <cellStyle name="Normal 3 2 2 2 4 4 3 3 2 2" xfId="10371"/>
    <cellStyle name="Normal 3 2 2 2 4 4 3 3 3" xfId="10372"/>
    <cellStyle name="Normal 3 2 2 2 4 4 3 4" xfId="10373"/>
    <cellStyle name="Normal 3 2 2 2 4 4 3 4 2" xfId="10374"/>
    <cellStyle name="Normal 3 2 2 2 4 4 3 5" xfId="10375"/>
    <cellStyle name="Normal 3 2 2 2 4 4 4" xfId="10376"/>
    <cellStyle name="Normal 3 2 2 2 4 4 4 2" xfId="10377"/>
    <cellStyle name="Normal 3 2 2 2 4 4 4 2 2" xfId="10378"/>
    <cellStyle name="Normal 3 2 2 2 4 4 4 2 2 2" xfId="10379"/>
    <cellStyle name="Normal 3 2 2 2 4 4 4 2 3" xfId="10380"/>
    <cellStyle name="Normal 3 2 2 2 4 4 4 3" xfId="10381"/>
    <cellStyle name="Normal 3 2 2 2 4 4 4 3 2" xfId="10382"/>
    <cellStyle name="Normal 3 2 2 2 4 4 4 4" xfId="10383"/>
    <cellStyle name="Normal 3 2 2 2 4 4 5" xfId="10384"/>
    <cellStyle name="Normal 3 2 2 2 4 4 5 2" xfId="10385"/>
    <cellStyle name="Normal 3 2 2 2 4 4 5 2 2" xfId="10386"/>
    <cellStyle name="Normal 3 2 2 2 4 4 5 3" xfId="10387"/>
    <cellStyle name="Normal 3 2 2 2 4 4 6" xfId="10388"/>
    <cellStyle name="Normal 3 2 2 2 4 4 6 2" xfId="10389"/>
    <cellStyle name="Normal 3 2 2 2 4 4 7" xfId="10390"/>
    <cellStyle name="Normal 3 2 2 2 4 5" xfId="10391"/>
    <cellStyle name="Normal 3 2 2 2 4 5 2" xfId="10392"/>
    <cellStyle name="Normal 3 2 2 2 4 5 2 2" xfId="10393"/>
    <cellStyle name="Normal 3 2 2 2 4 5 2 2 2" xfId="10394"/>
    <cellStyle name="Normal 3 2 2 2 4 5 2 2 2 2" xfId="10395"/>
    <cellStyle name="Normal 3 2 2 2 4 5 2 2 2 2 2" xfId="10396"/>
    <cellStyle name="Normal 3 2 2 2 4 5 2 2 2 3" xfId="10397"/>
    <cellStyle name="Normal 3 2 2 2 4 5 2 2 3" xfId="10398"/>
    <cellStyle name="Normal 3 2 2 2 4 5 2 2 3 2" xfId="10399"/>
    <cellStyle name="Normal 3 2 2 2 4 5 2 2 4" xfId="10400"/>
    <cellStyle name="Normal 3 2 2 2 4 5 2 3" xfId="10401"/>
    <cellStyle name="Normal 3 2 2 2 4 5 2 3 2" xfId="10402"/>
    <cellStyle name="Normal 3 2 2 2 4 5 2 3 2 2" xfId="10403"/>
    <cellStyle name="Normal 3 2 2 2 4 5 2 3 3" xfId="10404"/>
    <cellStyle name="Normal 3 2 2 2 4 5 2 4" xfId="10405"/>
    <cellStyle name="Normal 3 2 2 2 4 5 2 4 2" xfId="10406"/>
    <cellStyle name="Normal 3 2 2 2 4 5 2 5" xfId="10407"/>
    <cellStyle name="Normal 3 2 2 2 4 5 3" xfId="10408"/>
    <cellStyle name="Normal 3 2 2 2 4 5 3 2" xfId="10409"/>
    <cellStyle name="Normal 3 2 2 2 4 5 3 2 2" xfId="10410"/>
    <cellStyle name="Normal 3 2 2 2 4 5 3 2 2 2" xfId="10411"/>
    <cellStyle name="Normal 3 2 2 2 4 5 3 2 3" xfId="10412"/>
    <cellStyle name="Normal 3 2 2 2 4 5 3 3" xfId="10413"/>
    <cellStyle name="Normal 3 2 2 2 4 5 3 3 2" xfId="10414"/>
    <cellStyle name="Normal 3 2 2 2 4 5 3 4" xfId="10415"/>
    <cellStyle name="Normal 3 2 2 2 4 5 4" xfId="10416"/>
    <cellStyle name="Normal 3 2 2 2 4 5 4 2" xfId="10417"/>
    <cellStyle name="Normal 3 2 2 2 4 5 4 2 2" xfId="10418"/>
    <cellStyle name="Normal 3 2 2 2 4 5 4 3" xfId="10419"/>
    <cellStyle name="Normal 3 2 2 2 4 5 5" xfId="10420"/>
    <cellStyle name="Normal 3 2 2 2 4 5 5 2" xfId="10421"/>
    <cellStyle name="Normal 3 2 2 2 4 5 6" xfId="10422"/>
    <cellStyle name="Normal 3 2 2 2 4 6" xfId="10423"/>
    <cellStyle name="Normal 3 2 2 2 4 6 2" xfId="10424"/>
    <cellStyle name="Normal 3 2 2 2 4 6 2 2" xfId="10425"/>
    <cellStyle name="Normal 3 2 2 2 4 6 2 2 2" xfId="10426"/>
    <cellStyle name="Normal 3 2 2 2 4 6 2 2 2 2" xfId="10427"/>
    <cellStyle name="Normal 3 2 2 2 4 6 2 2 3" xfId="10428"/>
    <cellStyle name="Normal 3 2 2 2 4 6 2 3" xfId="10429"/>
    <cellStyle name="Normal 3 2 2 2 4 6 2 3 2" xfId="10430"/>
    <cellStyle name="Normal 3 2 2 2 4 6 2 4" xfId="10431"/>
    <cellStyle name="Normal 3 2 2 2 4 6 3" xfId="10432"/>
    <cellStyle name="Normal 3 2 2 2 4 6 3 2" xfId="10433"/>
    <cellStyle name="Normal 3 2 2 2 4 6 3 2 2" xfId="10434"/>
    <cellStyle name="Normal 3 2 2 2 4 6 3 3" xfId="10435"/>
    <cellStyle name="Normal 3 2 2 2 4 6 4" xfId="10436"/>
    <cellStyle name="Normal 3 2 2 2 4 6 4 2" xfId="10437"/>
    <cellStyle name="Normal 3 2 2 2 4 6 5" xfId="10438"/>
    <cellStyle name="Normal 3 2 2 2 4 7" xfId="10439"/>
    <cellStyle name="Normal 3 2 2 2 4 7 2" xfId="10440"/>
    <cellStyle name="Normal 3 2 2 2 4 7 2 2" xfId="10441"/>
    <cellStyle name="Normal 3 2 2 2 4 7 2 2 2" xfId="10442"/>
    <cellStyle name="Normal 3 2 2 2 4 7 2 2 2 2" xfId="10443"/>
    <cellStyle name="Normal 3 2 2 2 4 7 2 2 3" xfId="10444"/>
    <cellStyle name="Normal 3 2 2 2 4 7 2 3" xfId="10445"/>
    <cellStyle name="Normal 3 2 2 2 4 7 2 3 2" xfId="10446"/>
    <cellStyle name="Normal 3 2 2 2 4 7 2 4" xfId="10447"/>
    <cellStyle name="Normal 3 2 2 2 4 7 3" xfId="10448"/>
    <cellStyle name="Normal 3 2 2 2 4 7 3 2" xfId="10449"/>
    <cellStyle name="Normal 3 2 2 2 4 7 3 2 2" xfId="10450"/>
    <cellStyle name="Normal 3 2 2 2 4 7 3 3" xfId="10451"/>
    <cellStyle name="Normal 3 2 2 2 4 7 4" xfId="10452"/>
    <cellStyle name="Normal 3 2 2 2 4 7 4 2" xfId="10453"/>
    <cellStyle name="Normal 3 2 2 2 4 7 5" xfId="10454"/>
    <cellStyle name="Normal 3 2 2 2 4 8" xfId="10455"/>
    <cellStyle name="Normal 3 2 2 2 4 8 2" xfId="10456"/>
    <cellStyle name="Normal 3 2 2 2 4 8 2 2" xfId="10457"/>
    <cellStyle name="Normal 3 2 2 2 4 8 2 2 2" xfId="10458"/>
    <cellStyle name="Normal 3 2 2 2 4 8 2 3" xfId="10459"/>
    <cellStyle name="Normal 3 2 2 2 4 8 3" xfId="10460"/>
    <cellStyle name="Normal 3 2 2 2 4 8 3 2" xfId="10461"/>
    <cellStyle name="Normal 3 2 2 2 4 8 4" xfId="10462"/>
    <cellStyle name="Normal 3 2 2 2 4 9" xfId="10463"/>
    <cellStyle name="Normal 3 2 2 2 4 9 2" xfId="10464"/>
    <cellStyle name="Normal 3 2 2 2 4 9 2 2" xfId="10465"/>
    <cellStyle name="Normal 3 2 2 2 4 9 3" xfId="10466"/>
    <cellStyle name="Normal 3 2 2 2 5" xfId="10467"/>
    <cellStyle name="Normal 3 2 2 2 5 2" xfId="10468"/>
    <cellStyle name="Normal 3 2 2 2 5 2 2" xfId="10469"/>
    <cellStyle name="Normal 3 2 2 2 5 2 2 2" xfId="10470"/>
    <cellStyle name="Normal 3 2 2 2 5 2 2 2 2" xfId="10471"/>
    <cellStyle name="Normal 3 2 2 2 5 2 2 2 2 2" xfId="10472"/>
    <cellStyle name="Normal 3 2 2 2 5 2 2 2 3" xfId="10473"/>
    <cellStyle name="Normal 3 2 2 2 5 2 2 3" xfId="10474"/>
    <cellStyle name="Normal 3 2 2 2 5 2 2 3 2" xfId="10475"/>
    <cellStyle name="Normal 3 2 2 2 5 2 2 4" xfId="10476"/>
    <cellStyle name="Normal 3 2 2 2 5 2 3" xfId="10477"/>
    <cellStyle name="Normal 3 2 2 2 5 2 3 2" xfId="10478"/>
    <cellStyle name="Normal 3 2 2 2 5 2 3 2 2" xfId="10479"/>
    <cellStyle name="Normal 3 2 2 2 5 2 3 3" xfId="10480"/>
    <cellStyle name="Normal 3 2 2 2 5 2 4" xfId="10481"/>
    <cellStyle name="Normal 3 2 2 2 5 2 4 2" xfId="10482"/>
    <cellStyle name="Normal 3 2 2 2 5 2 5" xfId="10483"/>
    <cellStyle name="Normal 3 2 2 2 5 3" xfId="10484"/>
    <cellStyle name="Normal 3 2 2 2 5 3 2" xfId="10485"/>
    <cellStyle name="Normal 3 2 2 2 5 3 2 2" xfId="10486"/>
    <cellStyle name="Normal 3 2 2 2 5 3 2 2 2" xfId="10487"/>
    <cellStyle name="Normal 3 2 2 2 5 3 2 2 2 2" xfId="10488"/>
    <cellStyle name="Normal 3 2 2 2 5 3 2 2 3" xfId="10489"/>
    <cellStyle name="Normal 3 2 2 2 5 3 2 3" xfId="10490"/>
    <cellStyle name="Normal 3 2 2 2 5 3 2 3 2" xfId="10491"/>
    <cellStyle name="Normal 3 2 2 2 5 3 2 4" xfId="10492"/>
    <cellStyle name="Normal 3 2 2 2 5 3 3" xfId="10493"/>
    <cellStyle name="Normal 3 2 2 2 5 3 3 2" xfId="10494"/>
    <cellStyle name="Normal 3 2 2 2 5 3 3 2 2" xfId="10495"/>
    <cellStyle name="Normal 3 2 2 2 5 3 3 3" xfId="10496"/>
    <cellStyle name="Normal 3 2 2 2 5 3 4" xfId="10497"/>
    <cellStyle name="Normal 3 2 2 2 5 3 4 2" xfId="10498"/>
    <cellStyle name="Normal 3 2 2 2 5 3 5" xfId="10499"/>
    <cellStyle name="Normal 3 2 2 2 5 4" xfId="10500"/>
    <cellStyle name="Normal 3 2 2 2 5 4 2" xfId="10501"/>
    <cellStyle name="Normal 3 2 2 2 5 4 2 2" xfId="10502"/>
    <cellStyle name="Normal 3 2 2 2 5 4 2 2 2" xfId="10503"/>
    <cellStyle name="Normal 3 2 2 2 5 4 2 3" xfId="10504"/>
    <cellStyle name="Normal 3 2 2 2 5 4 3" xfId="10505"/>
    <cellStyle name="Normal 3 2 2 2 5 4 3 2" xfId="10506"/>
    <cellStyle name="Normal 3 2 2 2 5 4 4" xfId="10507"/>
    <cellStyle name="Normal 3 2 2 2 5 5" xfId="10508"/>
    <cellStyle name="Normal 3 2 2 2 5 5 2" xfId="10509"/>
    <cellStyle name="Normal 3 2 2 2 5 5 2 2" xfId="10510"/>
    <cellStyle name="Normal 3 2 2 2 5 5 3" xfId="10511"/>
    <cellStyle name="Normal 3 2 2 2 5 6" xfId="10512"/>
    <cellStyle name="Normal 3 2 2 2 5 6 2" xfId="10513"/>
    <cellStyle name="Normal 3 2 2 2 5 7" xfId="10514"/>
    <cellStyle name="Normal 3 2 2 2 6" xfId="10515"/>
    <cellStyle name="Normal 3 2 2 2 6 2" xfId="10516"/>
    <cellStyle name="Normal 3 2 2 2 6 2 2" xfId="10517"/>
    <cellStyle name="Normal 3 2 2 2 6 2 2 2" xfId="10518"/>
    <cellStyle name="Normal 3 2 2 2 6 2 2 2 2" xfId="10519"/>
    <cellStyle name="Normal 3 2 2 2 6 2 2 2 2 2" xfId="10520"/>
    <cellStyle name="Normal 3 2 2 2 6 2 2 2 3" xfId="10521"/>
    <cellStyle name="Normal 3 2 2 2 6 2 2 3" xfId="10522"/>
    <cellStyle name="Normal 3 2 2 2 6 2 2 3 2" xfId="10523"/>
    <cellStyle name="Normal 3 2 2 2 6 2 2 4" xfId="10524"/>
    <cellStyle name="Normal 3 2 2 2 6 2 3" xfId="10525"/>
    <cellStyle name="Normal 3 2 2 2 6 2 3 2" xfId="10526"/>
    <cellStyle name="Normal 3 2 2 2 6 2 3 2 2" xfId="10527"/>
    <cellStyle name="Normal 3 2 2 2 6 2 3 3" xfId="10528"/>
    <cellStyle name="Normal 3 2 2 2 6 2 4" xfId="10529"/>
    <cellStyle name="Normal 3 2 2 2 6 2 4 2" xfId="10530"/>
    <cellStyle name="Normal 3 2 2 2 6 2 5" xfId="10531"/>
    <cellStyle name="Normal 3 2 2 2 6 3" xfId="10532"/>
    <cellStyle name="Normal 3 2 2 2 6 3 2" xfId="10533"/>
    <cellStyle name="Normal 3 2 2 2 6 3 2 2" xfId="10534"/>
    <cellStyle name="Normal 3 2 2 2 6 3 2 2 2" xfId="10535"/>
    <cellStyle name="Normal 3 2 2 2 6 3 2 2 2 2" xfId="10536"/>
    <cellStyle name="Normal 3 2 2 2 6 3 2 2 3" xfId="10537"/>
    <cellStyle name="Normal 3 2 2 2 6 3 2 3" xfId="10538"/>
    <cellStyle name="Normal 3 2 2 2 6 3 2 3 2" xfId="10539"/>
    <cellStyle name="Normal 3 2 2 2 6 3 2 4" xfId="10540"/>
    <cellStyle name="Normal 3 2 2 2 6 3 3" xfId="10541"/>
    <cellStyle name="Normal 3 2 2 2 6 3 3 2" xfId="10542"/>
    <cellStyle name="Normal 3 2 2 2 6 3 3 2 2" xfId="10543"/>
    <cellStyle name="Normal 3 2 2 2 6 3 3 3" xfId="10544"/>
    <cellStyle name="Normal 3 2 2 2 6 3 4" xfId="10545"/>
    <cellStyle name="Normal 3 2 2 2 6 3 4 2" xfId="10546"/>
    <cellStyle name="Normal 3 2 2 2 6 3 5" xfId="10547"/>
    <cellStyle name="Normal 3 2 2 2 6 4" xfId="10548"/>
    <cellStyle name="Normal 3 2 2 2 6 4 2" xfId="10549"/>
    <cellStyle name="Normal 3 2 2 2 6 4 2 2" xfId="10550"/>
    <cellStyle name="Normal 3 2 2 2 6 4 2 2 2" xfId="10551"/>
    <cellStyle name="Normal 3 2 2 2 6 4 2 3" xfId="10552"/>
    <cellStyle name="Normal 3 2 2 2 6 4 3" xfId="10553"/>
    <cellStyle name="Normal 3 2 2 2 6 4 3 2" xfId="10554"/>
    <cellStyle name="Normal 3 2 2 2 6 4 4" xfId="10555"/>
    <cellStyle name="Normal 3 2 2 2 6 5" xfId="10556"/>
    <cellStyle name="Normal 3 2 2 2 6 5 2" xfId="10557"/>
    <cellStyle name="Normal 3 2 2 2 6 5 2 2" xfId="10558"/>
    <cellStyle name="Normal 3 2 2 2 6 5 3" xfId="10559"/>
    <cellStyle name="Normal 3 2 2 2 6 6" xfId="10560"/>
    <cellStyle name="Normal 3 2 2 2 6 6 2" xfId="10561"/>
    <cellStyle name="Normal 3 2 2 2 6 7" xfId="10562"/>
    <cellStyle name="Normal 3 2 2 2 7" xfId="10563"/>
    <cellStyle name="Normal 3 2 2 2 7 2" xfId="10564"/>
    <cellStyle name="Normal 3 2 2 2 7 2 2" xfId="10565"/>
    <cellStyle name="Normal 3 2 2 2 7 2 2 2" xfId="10566"/>
    <cellStyle name="Normal 3 2 2 2 7 2 2 2 2" xfId="10567"/>
    <cellStyle name="Normal 3 2 2 2 7 2 2 2 2 2" xfId="10568"/>
    <cellStyle name="Normal 3 2 2 2 7 2 2 2 3" xfId="10569"/>
    <cellStyle name="Normal 3 2 2 2 7 2 2 3" xfId="10570"/>
    <cellStyle name="Normal 3 2 2 2 7 2 2 3 2" xfId="10571"/>
    <cellStyle name="Normal 3 2 2 2 7 2 2 4" xfId="10572"/>
    <cellStyle name="Normal 3 2 2 2 7 2 3" xfId="10573"/>
    <cellStyle name="Normal 3 2 2 2 7 2 3 2" xfId="10574"/>
    <cellStyle name="Normal 3 2 2 2 7 2 3 2 2" xfId="10575"/>
    <cellStyle name="Normal 3 2 2 2 7 2 3 3" xfId="10576"/>
    <cellStyle name="Normal 3 2 2 2 7 2 4" xfId="10577"/>
    <cellStyle name="Normal 3 2 2 2 7 2 4 2" xfId="10578"/>
    <cellStyle name="Normal 3 2 2 2 7 2 5" xfId="10579"/>
    <cellStyle name="Normal 3 2 2 2 7 3" xfId="10580"/>
    <cellStyle name="Normal 3 2 2 2 7 3 2" xfId="10581"/>
    <cellStyle name="Normal 3 2 2 2 7 3 2 2" xfId="10582"/>
    <cellStyle name="Normal 3 2 2 2 7 3 2 2 2" xfId="10583"/>
    <cellStyle name="Normal 3 2 2 2 7 3 2 2 2 2" xfId="10584"/>
    <cellStyle name="Normal 3 2 2 2 7 3 2 2 3" xfId="10585"/>
    <cellStyle name="Normal 3 2 2 2 7 3 2 3" xfId="10586"/>
    <cellStyle name="Normal 3 2 2 2 7 3 2 3 2" xfId="10587"/>
    <cellStyle name="Normal 3 2 2 2 7 3 2 4" xfId="10588"/>
    <cellStyle name="Normal 3 2 2 2 7 3 3" xfId="10589"/>
    <cellStyle name="Normal 3 2 2 2 7 3 3 2" xfId="10590"/>
    <cellStyle name="Normal 3 2 2 2 7 3 3 2 2" xfId="10591"/>
    <cellStyle name="Normal 3 2 2 2 7 3 3 3" xfId="10592"/>
    <cellStyle name="Normal 3 2 2 2 7 3 4" xfId="10593"/>
    <cellStyle name="Normal 3 2 2 2 7 3 4 2" xfId="10594"/>
    <cellStyle name="Normal 3 2 2 2 7 3 5" xfId="10595"/>
    <cellStyle name="Normal 3 2 2 2 7 4" xfId="10596"/>
    <cellStyle name="Normal 3 2 2 2 7 4 2" xfId="10597"/>
    <cellStyle name="Normal 3 2 2 2 7 4 2 2" xfId="10598"/>
    <cellStyle name="Normal 3 2 2 2 7 4 2 2 2" xfId="10599"/>
    <cellStyle name="Normal 3 2 2 2 7 4 2 3" xfId="10600"/>
    <cellStyle name="Normal 3 2 2 2 7 4 3" xfId="10601"/>
    <cellStyle name="Normal 3 2 2 2 7 4 3 2" xfId="10602"/>
    <cellStyle name="Normal 3 2 2 2 7 4 4" xfId="10603"/>
    <cellStyle name="Normal 3 2 2 2 7 5" xfId="10604"/>
    <cellStyle name="Normal 3 2 2 2 7 5 2" xfId="10605"/>
    <cellStyle name="Normal 3 2 2 2 7 5 2 2" xfId="10606"/>
    <cellStyle name="Normal 3 2 2 2 7 5 3" xfId="10607"/>
    <cellStyle name="Normal 3 2 2 2 7 6" xfId="10608"/>
    <cellStyle name="Normal 3 2 2 2 7 6 2" xfId="10609"/>
    <cellStyle name="Normal 3 2 2 2 7 7" xfId="10610"/>
    <cellStyle name="Normal 3 2 2 2 8" xfId="10611"/>
    <cellStyle name="Normal 3 2 2 2 8 2" xfId="10612"/>
    <cellStyle name="Normal 3 2 2 2 8 2 2" xfId="10613"/>
    <cellStyle name="Normal 3 2 2 2 8 2 2 2" xfId="10614"/>
    <cellStyle name="Normal 3 2 2 2 8 2 2 2 2" xfId="10615"/>
    <cellStyle name="Normal 3 2 2 2 8 2 2 2 2 2" xfId="10616"/>
    <cellStyle name="Normal 3 2 2 2 8 2 2 2 3" xfId="10617"/>
    <cellStyle name="Normal 3 2 2 2 8 2 2 3" xfId="10618"/>
    <cellStyle name="Normal 3 2 2 2 8 2 2 3 2" xfId="10619"/>
    <cellStyle name="Normal 3 2 2 2 8 2 2 4" xfId="10620"/>
    <cellStyle name="Normal 3 2 2 2 8 2 3" xfId="10621"/>
    <cellStyle name="Normal 3 2 2 2 8 2 3 2" xfId="10622"/>
    <cellStyle name="Normal 3 2 2 2 8 2 3 2 2" xfId="10623"/>
    <cellStyle name="Normal 3 2 2 2 8 2 3 3" xfId="10624"/>
    <cellStyle name="Normal 3 2 2 2 8 2 4" xfId="10625"/>
    <cellStyle name="Normal 3 2 2 2 8 2 4 2" xfId="10626"/>
    <cellStyle name="Normal 3 2 2 2 8 2 5" xfId="10627"/>
    <cellStyle name="Normal 3 2 2 2 8 3" xfId="10628"/>
    <cellStyle name="Normal 3 2 2 2 8 3 2" xfId="10629"/>
    <cellStyle name="Normal 3 2 2 2 8 3 2 2" xfId="10630"/>
    <cellStyle name="Normal 3 2 2 2 8 3 2 2 2" xfId="10631"/>
    <cellStyle name="Normal 3 2 2 2 8 3 2 3" xfId="10632"/>
    <cellStyle name="Normal 3 2 2 2 8 3 3" xfId="10633"/>
    <cellStyle name="Normal 3 2 2 2 8 3 3 2" xfId="10634"/>
    <cellStyle name="Normal 3 2 2 2 8 3 4" xfId="10635"/>
    <cellStyle name="Normal 3 2 2 2 8 4" xfId="10636"/>
    <cellStyle name="Normal 3 2 2 2 8 4 2" xfId="10637"/>
    <cellStyle name="Normal 3 2 2 2 8 4 2 2" xfId="10638"/>
    <cellStyle name="Normal 3 2 2 2 8 4 3" xfId="10639"/>
    <cellStyle name="Normal 3 2 2 2 8 5" xfId="10640"/>
    <cellStyle name="Normal 3 2 2 2 8 5 2" xfId="10641"/>
    <cellStyle name="Normal 3 2 2 2 8 6" xfId="10642"/>
    <cellStyle name="Normal 3 2 2 2 9" xfId="10643"/>
    <cellStyle name="Normal 3 2 2 2 9 2" xfId="10644"/>
    <cellStyle name="Normal 3 2 2 2 9 2 2" xfId="10645"/>
    <cellStyle name="Normal 3 2 2 2 9 2 2 2" xfId="10646"/>
    <cellStyle name="Normal 3 2 2 2 9 2 2 2 2" xfId="10647"/>
    <cellStyle name="Normal 3 2 2 2 9 2 2 3" xfId="10648"/>
    <cellStyle name="Normal 3 2 2 2 9 2 3" xfId="10649"/>
    <cellStyle name="Normal 3 2 2 2 9 2 3 2" xfId="10650"/>
    <cellStyle name="Normal 3 2 2 2 9 2 4" xfId="10651"/>
    <cellStyle name="Normal 3 2 2 2 9 3" xfId="10652"/>
    <cellStyle name="Normal 3 2 2 2 9 3 2" xfId="10653"/>
    <cellStyle name="Normal 3 2 2 2 9 3 2 2" xfId="10654"/>
    <cellStyle name="Normal 3 2 2 2 9 3 3" xfId="10655"/>
    <cellStyle name="Normal 3 2 2 2 9 4" xfId="10656"/>
    <cellStyle name="Normal 3 2 2 2 9 4 2" xfId="10657"/>
    <cellStyle name="Normal 3 2 2 2 9 5" xfId="10658"/>
    <cellStyle name="Normal 3 2 2 3" xfId="10659"/>
    <cellStyle name="Normal 3 2 2 3 10" xfId="10660"/>
    <cellStyle name="Normal 3 2 2 3 10 2" xfId="10661"/>
    <cellStyle name="Normal 3 2 2 3 10 2 2" xfId="10662"/>
    <cellStyle name="Normal 3 2 2 3 10 2 2 2" xfId="10663"/>
    <cellStyle name="Normal 3 2 2 3 10 2 3" xfId="10664"/>
    <cellStyle name="Normal 3 2 2 3 10 3" xfId="10665"/>
    <cellStyle name="Normal 3 2 2 3 10 3 2" xfId="10666"/>
    <cellStyle name="Normal 3 2 2 3 10 4" xfId="10667"/>
    <cellStyle name="Normal 3 2 2 3 11" xfId="10668"/>
    <cellStyle name="Normal 3 2 2 3 11 2" xfId="10669"/>
    <cellStyle name="Normal 3 2 2 3 11 2 2" xfId="10670"/>
    <cellStyle name="Normal 3 2 2 3 11 3" xfId="10671"/>
    <cellStyle name="Normal 3 2 2 3 12" xfId="10672"/>
    <cellStyle name="Normal 3 2 2 3 12 2" xfId="10673"/>
    <cellStyle name="Normal 3 2 2 3 13" xfId="10674"/>
    <cellStyle name="Normal 3 2 2 3 2" xfId="10675"/>
    <cellStyle name="Normal 3 2 2 3 2 10" xfId="10676"/>
    <cellStyle name="Normal 3 2 2 3 2 10 2" xfId="10677"/>
    <cellStyle name="Normal 3 2 2 3 2 11" xfId="10678"/>
    <cellStyle name="Normal 3 2 2 3 2 2" xfId="10679"/>
    <cellStyle name="Normal 3 2 2 3 2 2 2" xfId="10680"/>
    <cellStyle name="Normal 3 2 2 3 2 2 2 2" xfId="10681"/>
    <cellStyle name="Normal 3 2 2 3 2 2 2 2 2" xfId="10682"/>
    <cellStyle name="Normal 3 2 2 3 2 2 2 2 2 2" xfId="10683"/>
    <cellStyle name="Normal 3 2 2 3 2 2 2 2 2 2 2" xfId="10684"/>
    <cellStyle name="Normal 3 2 2 3 2 2 2 2 2 3" xfId="10685"/>
    <cellStyle name="Normal 3 2 2 3 2 2 2 2 3" xfId="10686"/>
    <cellStyle name="Normal 3 2 2 3 2 2 2 2 3 2" xfId="10687"/>
    <cellStyle name="Normal 3 2 2 3 2 2 2 2 4" xfId="10688"/>
    <cellStyle name="Normal 3 2 2 3 2 2 2 3" xfId="10689"/>
    <cellStyle name="Normal 3 2 2 3 2 2 2 3 2" xfId="10690"/>
    <cellStyle name="Normal 3 2 2 3 2 2 2 3 2 2" xfId="10691"/>
    <cellStyle name="Normal 3 2 2 3 2 2 2 3 3" xfId="10692"/>
    <cellStyle name="Normal 3 2 2 3 2 2 2 4" xfId="10693"/>
    <cellStyle name="Normal 3 2 2 3 2 2 2 4 2" xfId="10694"/>
    <cellStyle name="Normal 3 2 2 3 2 2 2 5" xfId="10695"/>
    <cellStyle name="Normal 3 2 2 3 2 2 3" xfId="10696"/>
    <cellStyle name="Normal 3 2 2 3 2 2 3 2" xfId="10697"/>
    <cellStyle name="Normal 3 2 2 3 2 2 3 2 2" xfId="10698"/>
    <cellStyle name="Normal 3 2 2 3 2 2 3 2 2 2" xfId="10699"/>
    <cellStyle name="Normal 3 2 2 3 2 2 3 2 2 2 2" xfId="10700"/>
    <cellStyle name="Normal 3 2 2 3 2 2 3 2 2 3" xfId="10701"/>
    <cellStyle name="Normal 3 2 2 3 2 2 3 2 3" xfId="10702"/>
    <cellStyle name="Normal 3 2 2 3 2 2 3 2 3 2" xfId="10703"/>
    <cellStyle name="Normal 3 2 2 3 2 2 3 2 4" xfId="10704"/>
    <cellStyle name="Normal 3 2 2 3 2 2 3 3" xfId="10705"/>
    <cellStyle name="Normal 3 2 2 3 2 2 3 3 2" xfId="10706"/>
    <cellStyle name="Normal 3 2 2 3 2 2 3 3 2 2" xfId="10707"/>
    <cellStyle name="Normal 3 2 2 3 2 2 3 3 3" xfId="10708"/>
    <cellStyle name="Normal 3 2 2 3 2 2 3 4" xfId="10709"/>
    <cellStyle name="Normal 3 2 2 3 2 2 3 4 2" xfId="10710"/>
    <cellStyle name="Normal 3 2 2 3 2 2 3 5" xfId="10711"/>
    <cellStyle name="Normal 3 2 2 3 2 2 4" xfId="10712"/>
    <cellStyle name="Normal 3 2 2 3 2 2 4 2" xfId="10713"/>
    <cellStyle name="Normal 3 2 2 3 2 2 4 2 2" xfId="10714"/>
    <cellStyle name="Normal 3 2 2 3 2 2 4 2 2 2" xfId="10715"/>
    <cellStyle name="Normal 3 2 2 3 2 2 4 2 3" xfId="10716"/>
    <cellStyle name="Normal 3 2 2 3 2 2 4 3" xfId="10717"/>
    <cellStyle name="Normal 3 2 2 3 2 2 4 3 2" xfId="10718"/>
    <cellStyle name="Normal 3 2 2 3 2 2 4 4" xfId="10719"/>
    <cellStyle name="Normal 3 2 2 3 2 2 5" xfId="10720"/>
    <cellStyle name="Normal 3 2 2 3 2 2 5 2" xfId="10721"/>
    <cellStyle name="Normal 3 2 2 3 2 2 5 2 2" xfId="10722"/>
    <cellStyle name="Normal 3 2 2 3 2 2 5 3" xfId="10723"/>
    <cellStyle name="Normal 3 2 2 3 2 2 6" xfId="10724"/>
    <cellStyle name="Normal 3 2 2 3 2 2 6 2" xfId="10725"/>
    <cellStyle name="Normal 3 2 2 3 2 2 7" xfId="10726"/>
    <cellStyle name="Normal 3 2 2 3 2 3" xfId="10727"/>
    <cellStyle name="Normal 3 2 2 3 2 3 2" xfId="10728"/>
    <cellStyle name="Normal 3 2 2 3 2 3 2 2" xfId="10729"/>
    <cellStyle name="Normal 3 2 2 3 2 3 2 2 2" xfId="10730"/>
    <cellStyle name="Normal 3 2 2 3 2 3 2 2 2 2" xfId="10731"/>
    <cellStyle name="Normal 3 2 2 3 2 3 2 2 2 2 2" xfId="10732"/>
    <cellStyle name="Normal 3 2 2 3 2 3 2 2 2 3" xfId="10733"/>
    <cellStyle name="Normal 3 2 2 3 2 3 2 2 3" xfId="10734"/>
    <cellStyle name="Normal 3 2 2 3 2 3 2 2 3 2" xfId="10735"/>
    <cellStyle name="Normal 3 2 2 3 2 3 2 2 4" xfId="10736"/>
    <cellStyle name="Normal 3 2 2 3 2 3 2 3" xfId="10737"/>
    <cellStyle name="Normal 3 2 2 3 2 3 2 3 2" xfId="10738"/>
    <cellStyle name="Normal 3 2 2 3 2 3 2 3 2 2" xfId="10739"/>
    <cellStyle name="Normal 3 2 2 3 2 3 2 3 3" xfId="10740"/>
    <cellStyle name="Normal 3 2 2 3 2 3 2 4" xfId="10741"/>
    <cellStyle name="Normal 3 2 2 3 2 3 2 4 2" xfId="10742"/>
    <cellStyle name="Normal 3 2 2 3 2 3 2 5" xfId="10743"/>
    <cellStyle name="Normal 3 2 2 3 2 3 3" xfId="10744"/>
    <cellStyle name="Normal 3 2 2 3 2 3 3 2" xfId="10745"/>
    <cellStyle name="Normal 3 2 2 3 2 3 3 2 2" xfId="10746"/>
    <cellStyle name="Normal 3 2 2 3 2 3 3 2 2 2" xfId="10747"/>
    <cellStyle name="Normal 3 2 2 3 2 3 3 2 2 2 2" xfId="10748"/>
    <cellStyle name="Normal 3 2 2 3 2 3 3 2 2 3" xfId="10749"/>
    <cellStyle name="Normal 3 2 2 3 2 3 3 2 3" xfId="10750"/>
    <cellStyle name="Normal 3 2 2 3 2 3 3 2 3 2" xfId="10751"/>
    <cellStyle name="Normal 3 2 2 3 2 3 3 2 4" xfId="10752"/>
    <cellStyle name="Normal 3 2 2 3 2 3 3 3" xfId="10753"/>
    <cellStyle name="Normal 3 2 2 3 2 3 3 3 2" xfId="10754"/>
    <cellStyle name="Normal 3 2 2 3 2 3 3 3 2 2" xfId="10755"/>
    <cellStyle name="Normal 3 2 2 3 2 3 3 3 3" xfId="10756"/>
    <cellStyle name="Normal 3 2 2 3 2 3 3 4" xfId="10757"/>
    <cellStyle name="Normal 3 2 2 3 2 3 3 4 2" xfId="10758"/>
    <cellStyle name="Normal 3 2 2 3 2 3 3 5" xfId="10759"/>
    <cellStyle name="Normal 3 2 2 3 2 3 4" xfId="10760"/>
    <cellStyle name="Normal 3 2 2 3 2 3 4 2" xfId="10761"/>
    <cellStyle name="Normal 3 2 2 3 2 3 4 2 2" xfId="10762"/>
    <cellStyle name="Normal 3 2 2 3 2 3 4 2 2 2" xfId="10763"/>
    <cellStyle name="Normal 3 2 2 3 2 3 4 2 3" xfId="10764"/>
    <cellStyle name="Normal 3 2 2 3 2 3 4 3" xfId="10765"/>
    <cellStyle name="Normal 3 2 2 3 2 3 4 3 2" xfId="10766"/>
    <cellStyle name="Normal 3 2 2 3 2 3 4 4" xfId="10767"/>
    <cellStyle name="Normal 3 2 2 3 2 3 5" xfId="10768"/>
    <cellStyle name="Normal 3 2 2 3 2 3 5 2" xfId="10769"/>
    <cellStyle name="Normal 3 2 2 3 2 3 5 2 2" xfId="10770"/>
    <cellStyle name="Normal 3 2 2 3 2 3 5 3" xfId="10771"/>
    <cellStyle name="Normal 3 2 2 3 2 3 6" xfId="10772"/>
    <cellStyle name="Normal 3 2 2 3 2 3 6 2" xfId="10773"/>
    <cellStyle name="Normal 3 2 2 3 2 3 7" xfId="10774"/>
    <cellStyle name="Normal 3 2 2 3 2 4" xfId="10775"/>
    <cellStyle name="Normal 3 2 2 3 2 4 2" xfId="10776"/>
    <cellStyle name="Normal 3 2 2 3 2 4 2 2" xfId="10777"/>
    <cellStyle name="Normal 3 2 2 3 2 4 2 2 2" xfId="10778"/>
    <cellStyle name="Normal 3 2 2 3 2 4 2 2 2 2" xfId="10779"/>
    <cellStyle name="Normal 3 2 2 3 2 4 2 2 2 2 2" xfId="10780"/>
    <cellStyle name="Normal 3 2 2 3 2 4 2 2 2 3" xfId="10781"/>
    <cellStyle name="Normal 3 2 2 3 2 4 2 2 3" xfId="10782"/>
    <cellStyle name="Normal 3 2 2 3 2 4 2 2 3 2" xfId="10783"/>
    <cellStyle name="Normal 3 2 2 3 2 4 2 2 4" xfId="10784"/>
    <cellStyle name="Normal 3 2 2 3 2 4 2 3" xfId="10785"/>
    <cellStyle name="Normal 3 2 2 3 2 4 2 3 2" xfId="10786"/>
    <cellStyle name="Normal 3 2 2 3 2 4 2 3 2 2" xfId="10787"/>
    <cellStyle name="Normal 3 2 2 3 2 4 2 3 3" xfId="10788"/>
    <cellStyle name="Normal 3 2 2 3 2 4 2 4" xfId="10789"/>
    <cellStyle name="Normal 3 2 2 3 2 4 2 4 2" xfId="10790"/>
    <cellStyle name="Normal 3 2 2 3 2 4 2 5" xfId="10791"/>
    <cellStyle name="Normal 3 2 2 3 2 4 3" xfId="10792"/>
    <cellStyle name="Normal 3 2 2 3 2 4 3 2" xfId="10793"/>
    <cellStyle name="Normal 3 2 2 3 2 4 3 2 2" xfId="10794"/>
    <cellStyle name="Normal 3 2 2 3 2 4 3 2 2 2" xfId="10795"/>
    <cellStyle name="Normal 3 2 2 3 2 4 3 2 2 2 2" xfId="10796"/>
    <cellStyle name="Normal 3 2 2 3 2 4 3 2 2 3" xfId="10797"/>
    <cellStyle name="Normal 3 2 2 3 2 4 3 2 3" xfId="10798"/>
    <cellStyle name="Normal 3 2 2 3 2 4 3 2 3 2" xfId="10799"/>
    <cellStyle name="Normal 3 2 2 3 2 4 3 2 4" xfId="10800"/>
    <cellStyle name="Normal 3 2 2 3 2 4 3 3" xfId="10801"/>
    <cellStyle name="Normal 3 2 2 3 2 4 3 3 2" xfId="10802"/>
    <cellStyle name="Normal 3 2 2 3 2 4 3 3 2 2" xfId="10803"/>
    <cellStyle name="Normal 3 2 2 3 2 4 3 3 3" xfId="10804"/>
    <cellStyle name="Normal 3 2 2 3 2 4 3 4" xfId="10805"/>
    <cellStyle name="Normal 3 2 2 3 2 4 3 4 2" xfId="10806"/>
    <cellStyle name="Normal 3 2 2 3 2 4 3 5" xfId="10807"/>
    <cellStyle name="Normal 3 2 2 3 2 4 4" xfId="10808"/>
    <cellStyle name="Normal 3 2 2 3 2 4 4 2" xfId="10809"/>
    <cellStyle name="Normal 3 2 2 3 2 4 4 2 2" xfId="10810"/>
    <cellStyle name="Normal 3 2 2 3 2 4 4 2 2 2" xfId="10811"/>
    <cellStyle name="Normal 3 2 2 3 2 4 4 2 3" xfId="10812"/>
    <cellStyle name="Normal 3 2 2 3 2 4 4 3" xfId="10813"/>
    <cellStyle name="Normal 3 2 2 3 2 4 4 3 2" xfId="10814"/>
    <cellStyle name="Normal 3 2 2 3 2 4 4 4" xfId="10815"/>
    <cellStyle name="Normal 3 2 2 3 2 4 5" xfId="10816"/>
    <cellStyle name="Normal 3 2 2 3 2 4 5 2" xfId="10817"/>
    <cellStyle name="Normal 3 2 2 3 2 4 5 2 2" xfId="10818"/>
    <cellStyle name="Normal 3 2 2 3 2 4 5 3" xfId="10819"/>
    <cellStyle name="Normal 3 2 2 3 2 4 6" xfId="10820"/>
    <cellStyle name="Normal 3 2 2 3 2 4 6 2" xfId="10821"/>
    <cellStyle name="Normal 3 2 2 3 2 4 7" xfId="10822"/>
    <cellStyle name="Normal 3 2 2 3 2 5" xfId="10823"/>
    <cellStyle name="Normal 3 2 2 3 2 5 2" xfId="10824"/>
    <cellStyle name="Normal 3 2 2 3 2 5 2 2" xfId="10825"/>
    <cellStyle name="Normal 3 2 2 3 2 5 2 2 2" xfId="10826"/>
    <cellStyle name="Normal 3 2 2 3 2 5 2 2 2 2" xfId="10827"/>
    <cellStyle name="Normal 3 2 2 3 2 5 2 2 2 2 2" xfId="10828"/>
    <cellStyle name="Normal 3 2 2 3 2 5 2 2 2 3" xfId="10829"/>
    <cellStyle name="Normal 3 2 2 3 2 5 2 2 3" xfId="10830"/>
    <cellStyle name="Normal 3 2 2 3 2 5 2 2 3 2" xfId="10831"/>
    <cellStyle name="Normal 3 2 2 3 2 5 2 2 4" xfId="10832"/>
    <cellStyle name="Normal 3 2 2 3 2 5 2 3" xfId="10833"/>
    <cellStyle name="Normal 3 2 2 3 2 5 2 3 2" xfId="10834"/>
    <cellStyle name="Normal 3 2 2 3 2 5 2 3 2 2" xfId="10835"/>
    <cellStyle name="Normal 3 2 2 3 2 5 2 3 3" xfId="10836"/>
    <cellStyle name="Normal 3 2 2 3 2 5 2 4" xfId="10837"/>
    <cellStyle name="Normal 3 2 2 3 2 5 2 4 2" xfId="10838"/>
    <cellStyle name="Normal 3 2 2 3 2 5 2 5" xfId="10839"/>
    <cellStyle name="Normal 3 2 2 3 2 5 3" xfId="10840"/>
    <cellStyle name="Normal 3 2 2 3 2 5 3 2" xfId="10841"/>
    <cellStyle name="Normal 3 2 2 3 2 5 3 2 2" xfId="10842"/>
    <cellStyle name="Normal 3 2 2 3 2 5 3 2 2 2" xfId="10843"/>
    <cellStyle name="Normal 3 2 2 3 2 5 3 2 3" xfId="10844"/>
    <cellStyle name="Normal 3 2 2 3 2 5 3 3" xfId="10845"/>
    <cellStyle name="Normal 3 2 2 3 2 5 3 3 2" xfId="10846"/>
    <cellStyle name="Normal 3 2 2 3 2 5 3 4" xfId="10847"/>
    <cellStyle name="Normal 3 2 2 3 2 5 4" xfId="10848"/>
    <cellStyle name="Normal 3 2 2 3 2 5 4 2" xfId="10849"/>
    <cellStyle name="Normal 3 2 2 3 2 5 4 2 2" xfId="10850"/>
    <cellStyle name="Normal 3 2 2 3 2 5 4 3" xfId="10851"/>
    <cellStyle name="Normal 3 2 2 3 2 5 5" xfId="10852"/>
    <cellStyle name="Normal 3 2 2 3 2 5 5 2" xfId="10853"/>
    <cellStyle name="Normal 3 2 2 3 2 5 6" xfId="10854"/>
    <cellStyle name="Normal 3 2 2 3 2 6" xfId="10855"/>
    <cellStyle name="Normal 3 2 2 3 2 6 2" xfId="10856"/>
    <cellStyle name="Normal 3 2 2 3 2 6 2 2" xfId="10857"/>
    <cellStyle name="Normal 3 2 2 3 2 6 2 2 2" xfId="10858"/>
    <cellStyle name="Normal 3 2 2 3 2 6 2 2 2 2" xfId="10859"/>
    <cellStyle name="Normal 3 2 2 3 2 6 2 2 3" xfId="10860"/>
    <cellStyle name="Normal 3 2 2 3 2 6 2 3" xfId="10861"/>
    <cellStyle name="Normal 3 2 2 3 2 6 2 3 2" xfId="10862"/>
    <cellStyle name="Normal 3 2 2 3 2 6 2 4" xfId="10863"/>
    <cellStyle name="Normal 3 2 2 3 2 6 3" xfId="10864"/>
    <cellStyle name="Normal 3 2 2 3 2 6 3 2" xfId="10865"/>
    <cellStyle name="Normal 3 2 2 3 2 6 3 2 2" xfId="10866"/>
    <cellStyle name="Normal 3 2 2 3 2 6 3 3" xfId="10867"/>
    <cellStyle name="Normal 3 2 2 3 2 6 4" xfId="10868"/>
    <cellStyle name="Normal 3 2 2 3 2 6 4 2" xfId="10869"/>
    <cellStyle name="Normal 3 2 2 3 2 6 5" xfId="10870"/>
    <cellStyle name="Normal 3 2 2 3 2 7" xfId="10871"/>
    <cellStyle name="Normal 3 2 2 3 2 7 2" xfId="10872"/>
    <cellStyle name="Normal 3 2 2 3 2 7 2 2" xfId="10873"/>
    <cellStyle name="Normal 3 2 2 3 2 7 2 2 2" xfId="10874"/>
    <cellStyle name="Normal 3 2 2 3 2 7 2 2 2 2" xfId="10875"/>
    <cellStyle name="Normal 3 2 2 3 2 7 2 2 3" xfId="10876"/>
    <cellStyle name="Normal 3 2 2 3 2 7 2 3" xfId="10877"/>
    <cellStyle name="Normal 3 2 2 3 2 7 2 3 2" xfId="10878"/>
    <cellStyle name="Normal 3 2 2 3 2 7 2 4" xfId="10879"/>
    <cellStyle name="Normal 3 2 2 3 2 7 3" xfId="10880"/>
    <cellStyle name="Normal 3 2 2 3 2 7 3 2" xfId="10881"/>
    <cellStyle name="Normal 3 2 2 3 2 7 3 2 2" xfId="10882"/>
    <cellStyle name="Normal 3 2 2 3 2 7 3 3" xfId="10883"/>
    <cellStyle name="Normal 3 2 2 3 2 7 4" xfId="10884"/>
    <cellStyle name="Normal 3 2 2 3 2 7 4 2" xfId="10885"/>
    <cellStyle name="Normal 3 2 2 3 2 7 5" xfId="10886"/>
    <cellStyle name="Normal 3 2 2 3 2 8" xfId="10887"/>
    <cellStyle name="Normal 3 2 2 3 2 8 2" xfId="10888"/>
    <cellStyle name="Normal 3 2 2 3 2 8 2 2" xfId="10889"/>
    <cellStyle name="Normal 3 2 2 3 2 8 2 2 2" xfId="10890"/>
    <cellStyle name="Normal 3 2 2 3 2 8 2 3" xfId="10891"/>
    <cellStyle name="Normal 3 2 2 3 2 8 3" xfId="10892"/>
    <cellStyle name="Normal 3 2 2 3 2 8 3 2" xfId="10893"/>
    <cellStyle name="Normal 3 2 2 3 2 8 4" xfId="10894"/>
    <cellStyle name="Normal 3 2 2 3 2 9" xfId="10895"/>
    <cellStyle name="Normal 3 2 2 3 2 9 2" xfId="10896"/>
    <cellStyle name="Normal 3 2 2 3 2 9 2 2" xfId="10897"/>
    <cellStyle name="Normal 3 2 2 3 2 9 3" xfId="10898"/>
    <cellStyle name="Normal 3 2 2 3 3" xfId="10899"/>
    <cellStyle name="Normal 3 2 2 3 3 10" xfId="10900"/>
    <cellStyle name="Normal 3 2 2 3 3 10 2" xfId="10901"/>
    <cellStyle name="Normal 3 2 2 3 3 11" xfId="10902"/>
    <cellStyle name="Normal 3 2 2 3 3 2" xfId="10903"/>
    <cellStyle name="Normal 3 2 2 3 3 2 2" xfId="10904"/>
    <cellStyle name="Normal 3 2 2 3 3 2 2 2" xfId="10905"/>
    <cellStyle name="Normal 3 2 2 3 3 2 2 2 2" xfId="10906"/>
    <cellStyle name="Normal 3 2 2 3 3 2 2 2 2 2" xfId="10907"/>
    <cellStyle name="Normal 3 2 2 3 3 2 2 2 2 2 2" xfId="10908"/>
    <cellStyle name="Normal 3 2 2 3 3 2 2 2 2 3" xfId="10909"/>
    <cellStyle name="Normal 3 2 2 3 3 2 2 2 3" xfId="10910"/>
    <cellStyle name="Normal 3 2 2 3 3 2 2 2 3 2" xfId="10911"/>
    <cellStyle name="Normal 3 2 2 3 3 2 2 2 4" xfId="10912"/>
    <cellStyle name="Normal 3 2 2 3 3 2 2 3" xfId="10913"/>
    <cellStyle name="Normal 3 2 2 3 3 2 2 3 2" xfId="10914"/>
    <cellStyle name="Normal 3 2 2 3 3 2 2 3 2 2" xfId="10915"/>
    <cellStyle name="Normal 3 2 2 3 3 2 2 3 3" xfId="10916"/>
    <cellStyle name="Normal 3 2 2 3 3 2 2 4" xfId="10917"/>
    <cellStyle name="Normal 3 2 2 3 3 2 2 4 2" xfId="10918"/>
    <cellStyle name="Normal 3 2 2 3 3 2 2 5" xfId="10919"/>
    <cellStyle name="Normal 3 2 2 3 3 2 3" xfId="10920"/>
    <cellStyle name="Normal 3 2 2 3 3 2 3 2" xfId="10921"/>
    <cellStyle name="Normal 3 2 2 3 3 2 3 2 2" xfId="10922"/>
    <cellStyle name="Normal 3 2 2 3 3 2 3 2 2 2" xfId="10923"/>
    <cellStyle name="Normal 3 2 2 3 3 2 3 2 2 2 2" xfId="10924"/>
    <cellStyle name="Normal 3 2 2 3 3 2 3 2 2 3" xfId="10925"/>
    <cellStyle name="Normal 3 2 2 3 3 2 3 2 3" xfId="10926"/>
    <cellStyle name="Normal 3 2 2 3 3 2 3 2 3 2" xfId="10927"/>
    <cellStyle name="Normal 3 2 2 3 3 2 3 2 4" xfId="10928"/>
    <cellStyle name="Normal 3 2 2 3 3 2 3 3" xfId="10929"/>
    <cellStyle name="Normal 3 2 2 3 3 2 3 3 2" xfId="10930"/>
    <cellStyle name="Normal 3 2 2 3 3 2 3 3 2 2" xfId="10931"/>
    <cellStyle name="Normal 3 2 2 3 3 2 3 3 3" xfId="10932"/>
    <cellStyle name="Normal 3 2 2 3 3 2 3 4" xfId="10933"/>
    <cellStyle name="Normal 3 2 2 3 3 2 3 4 2" xfId="10934"/>
    <cellStyle name="Normal 3 2 2 3 3 2 3 5" xfId="10935"/>
    <cellStyle name="Normal 3 2 2 3 3 2 4" xfId="10936"/>
    <cellStyle name="Normal 3 2 2 3 3 2 4 2" xfId="10937"/>
    <cellStyle name="Normal 3 2 2 3 3 2 4 2 2" xfId="10938"/>
    <cellStyle name="Normal 3 2 2 3 3 2 4 2 2 2" xfId="10939"/>
    <cellStyle name="Normal 3 2 2 3 3 2 4 2 3" xfId="10940"/>
    <cellStyle name="Normal 3 2 2 3 3 2 4 3" xfId="10941"/>
    <cellStyle name="Normal 3 2 2 3 3 2 4 3 2" xfId="10942"/>
    <cellStyle name="Normal 3 2 2 3 3 2 4 4" xfId="10943"/>
    <cellStyle name="Normal 3 2 2 3 3 2 5" xfId="10944"/>
    <cellStyle name="Normal 3 2 2 3 3 2 5 2" xfId="10945"/>
    <cellStyle name="Normal 3 2 2 3 3 2 5 2 2" xfId="10946"/>
    <cellStyle name="Normal 3 2 2 3 3 2 5 3" xfId="10947"/>
    <cellStyle name="Normal 3 2 2 3 3 2 6" xfId="10948"/>
    <cellStyle name="Normal 3 2 2 3 3 2 6 2" xfId="10949"/>
    <cellStyle name="Normal 3 2 2 3 3 2 7" xfId="10950"/>
    <cellStyle name="Normal 3 2 2 3 3 3" xfId="10951"/>
    <cellStyle name="Normal 3 2 2 3 3 3 2" xfId="10952"/>
    <cellStyle name="Normal 3 2 2 3 3 3 2 2" xfId="10953"/>
    <cellStyle name="Normal 3 2 2 3 3 3 2 2 2" xfId="10954"/>
    <cellStyle name="Normal 3 2 2 3 3 3 2 2 2 2" xfId="10955"/>
    <cellStyle name="Normal 3 2 2 3 3 3 2 2 2 2 2" xfId="10956"/>
    <cellStyle name="Normal 3 2 2 3 3 3 2 2 2 3" xfId="10957"/>
    <cellStyle name="Normal 3 2 2 3 3 3 2 2 3" xfId="10958"/>
    <cellStyle name="Normal 3 2 2 3 3 3 2 2 3 2" xfId="10959"/>
    <cellStyle name="Normal 3 2 2 3 3 3 2 2 4" xfId="10960"/>
    <cellStyle name="Normal 3 2 2 3 3 3 2 3" xfId="10961"/>
    <cellStyle name="Normal 3 2 2 3 3 3 2 3 2" xfId="10962"/>
    <cellStyle name="Normal 3 2 2 3 3 3 2 3 2 2" xfId="10963"/>
    <cellStyle name="Normal 3 2 2 3 3 3 2 3 3" xfId="10964"/>
    <cellStyle name="Normal 3 2 2 3 3 3 2 4" xfId="10965"/>
    <cellStyle name="Normal 3 2 2 3 3 3 2 4 2" xfId="10966"/>
    <cellStyle name="Normal 3 2 2 3 3 3 2 5" xfId="10967"/>
    <cellStyle name="Normal 3 2 2 3 3 3 3" xfId="10968"/>
    <cellStyle name="Normal 3 2 2 3 3 3 3 2" xfId="10969"/>
    <cellStyle name="Normal 3 2 2 3 3 3 3 2 2" xfId="10970"/>
    <cellStyle name="Normal 3 2 2 3 3 3 3 2 2 2" xfId="10971"/>
    <cellStyle name="Normal 3 2 2 3 3 3 3 2 2 2 2" xfId="10972"/>
    <cellStyle name="Normal 3 2 2 3 3 3 3 2 2 3" xfId="10973"/>
    <cellStyle name="Normal 3 2 2 3 3 3 3 2 3" xfId="10974"/>
    <cellStyle name="Normal 3 2 2 3 3 3 3 2 3 2" xfId="10975"/>
    <cellStyle name="Normal 3 2 2 3 3 3 3 2 4" xfId="10976"/>
    <cellStyle name="Normal 3 2 2 3 3 3 3 3" xfId="10977"/>
    <cellStyle name="Normal 3 2 2 3 3 3 3 3 2" xfId="10978"/>
    <cellStyle name="Normal 3 2 2 3 3 3 3 3 2 2" xfId="10979"/>
    <cellStyle name="Normal 3 2 2 3 3 3 3 3 3" xfId="10980"/>
    <cellStyle name="Normal 3 2 2 3 3 3 3 4" xfId="10981"/>
    <cellStyle name="Normal 3 2 2 3 3 3 3 4 2" xfId="10982"/>
    <cellStyle name="Normal 3 2 2 3 3 3 3 5" xfId="10983"/>
    <cellStyle name="Normal 3 2 2 3 3 3 4" xfId="10984"/>
    <cellStyle name="Normal 3 2 2 3 3 3 4 2" xfId="10985"/>
    <cellStyle name="Normal 3 2 2 3 3 3 4 2 2" xfId="10986"/>
    <cellStyle name="Normal 3 2 2 3 3 3 4 2 2 2" xfId="10987"/>
    <cellStyle name="Normal 3 2 2 3 3 3 4 2 3" xfId="10988"/>
    <cellStyle name="Normal 3 2 2 3 3 3 4 3" xfId="10989"/>
    <cellStyle name="Normal 3 2 2 3 3 3 4 3 2" xfId="10990"/>
    <cellStyle name="Normal 3 2 2 3 3 3 4 4" xfId="10991"/>
    <cellStyle name="Normal 3 2 2 3 3 3 5" xfId="10992"/>
    <cellStyle name="Normal 3 2 2 3 3 3 5 2" xfId="10993"/>
    <cellStyle name="Normal 3 2 2 3 3 3 5 2 2" xfId="10994"/>
    <cellStyle name="Normal 3 2 2 3 3 3 5 3" xfId="10995"/>
    <cellStyle name="Normal 3 2 2 3 3 3 6" xfId="10996"/>
    <cellStyle name="Normal 3 2 2 3 3 3 6 2" xfId="10997"/>
    <cellStyle name="Normal 3 2 2 3 3 3 7" xfId="10998"/>
    <cellStyle name="Normal 3 2 2 3 3 4" xfId="10999"/>
    <cellStyle name="Normal 3 2 2 3 3 4 2" xfId="11000"/>
    <cellStyle name="Normal 3 2 2 3 3 4 2 2" xfId="11001"/>
    <cellStyle name="Normal 3 2 2 3 3 4 2 2 2" xfId="11002"/>
    <cellStyle name="Normal 3 2 2 3 3 4 2 2 2 2" xfId="11003"/>
    <cellStyle name="Normal 3 2 2 3 3 4 2 2 2 2 2" xfId="11004"/>
    <cellStyle name="Normal 3 2 2 3 3 4 2 2 2 3" xfId="11005"/>
    <cellStyle name="Normal 3 2 2 3 3 4 2 2 3" xfId="11006"/>
    <cellStyle name="Normal 3 2 2 3 3 4 2 2 3 2" xfId="11007"/>
    <cellStyle name="Normal 3 2 2 3 3 4 2 2 4" xfId="11008"/>
    <cellStyle name="Normal 3 2 2 3 3 4 2 3" xfId="11009"/>
    <cellStyle name="Normal 3 2 2 3 3 4 2 3 2" xfId="11010"/>
    <cellStyle name="Normal 3 2 2 3 3 4 2 3 2 2" xfId="11011"/>
    <cellStyle name="Normal 3 2 2 3 3 4 2 3 3" xfId="11012"/>
    <cellStyle name="Normal 3 2 2 3 3 4 2 4" xfId="11013"/>
    <cellStyle name="Normal 3 2 2 3 3 4 2 4 2" xfId="11014"/>
    <cellStyle name="Normal 3 2 2 3 3 4 2 5" xfId="11015"/>
    <cellStyle name="Normal 3 2 2 3 3 4 3" xfId="11016"/>
    <cellStyle name="Normal 3 2 2 3 3 4 3 2" xfId="11017"/>
    <cellStyle name="Normal 3 2 2 3 3 4 3 2 2" xfId="11018"/>
    <cellStyle name="Normal 3 2 2 3 3 4 3 2 2 2" xfId="11019"/>
    <cellStyle name="Normal 3 2 2 3 3 4 3 2 2 2 2" xfId="11020"/>
    <cellStyle name="Normal 3 2 2 3 3 4 3 2 2 3" xfId="11021"/>
    <cellStyle name="Normal 3 2 2 3 3 4 3 2 3" xfId="11022"/>
    <cellStyle name="Normal 3 2 2 3 3 4 3 2 3 2" xfId="11023"/>
    <cellStyle name="Normal 3 2 2 3 3 4 3 2 4" xfId="11024"/>
    <cellStyle name="Normal 3 2 2 3 3 4 3 3" xfId="11025"/>
    <cellStyle name="Normal 3 2 2 3 3 4 3 3 2" xfId="11026"/>
    <cellStyle name="Normal 3 2 2 3 3 4 3 3 2 2" xfId="11027"/>
    <cellStyle name="Normal 3 2 2 3 3 4 3 3 3" xfId="11028"/>
    <cellStyle name="Normal 3 2 2 3 3 4 3 4" xfId="11029"/>
    <cellStyle name="Normal 3 2 2 3 3 4 3 4 2" xfId="11030"/>
    <cellStyle name="Normal 3 2 2 3 3 4 3 5" xfId="11031"/>
    <cellStyle name="Normal 3 2 2 3 3 4 4" xfId="11032"/>
    <cellStyle name="Normal 3 2 2 3 3 4 4 2" xfId="11033"/>
    <cellStyle name="Normal 3 2 2 3 3 4 4 2 2" xfId="11034"/>
    <cellStyle name="Normal 3 2 2 3 3 4 4 2 2 2" xfId="11035"/>
    <cellStyle name="Normal 3 2 2 3 3 4 4 2 3" xfId="11036"/>
    <cellStyle name="Normal 3 2 2 3 3 4 4 3" xfId="11037"/>
    <cellStyle name="Normal 3 2 2 3 3 4 4 3 2" xfId="11038"/>
    <cellStyle name="Normal 3 2 2 3 3 4 4 4" xfId="11039"/>
    <cellStyle name="Normal 3 2 2 3 3 4 5" xfId="11040"/>
    <cellStyle name="Normal 3 2 2 3 3 4 5 2" xfId="11041"/>
    <cellStyle name="Normal 3 2 2 3 3 4 5 2 2" xfId="11042"/>
    <cellStyle name="Normal 3 2 2 3 3 4 5 3" xfId="11043"/>
    <cellStyle name="Normal 3 2 2 3 3 4 6" xfId="11044"/>
    <cellStyle name="Normal 3 2 2 3 3 4 6 2" xfId="11045"/>
    <cellStyle name="Normal 3 2 2 3 3 4 7" xfId="11046"/>
    <cellStyle name="Normal 3 2 2 3 3 5" xfId="11047"/>
    <cellStyle name="Normal 3 2 2 3 3 5 2" xfId="11048"/>
    <cellStyle name="Normal 3 2 2 3 3 5 2 2" xfId="11049"/>
    <cellStyle name="Normal 3 2 2 3 3 5 2 2 2" xfId="11050"/>
    <cellStyle name="Normal 3 2 2 3 3 5 2 2 2 2" xfId="11051"/>
    <cellStyle name="Normal 3 2 2 3 3 5 2 2 2 2 2" xfId="11052"/>
    <cellStyle name="Normal 3 2 2 3 3 5 2 2 2 3" xfId="11053"/>
    <cellStyle name="Normal 3 2 2 3 3 5 2 2 3" xfId="11054"/>
    <cellStyle name="Normal 3 2 2 3 3 5 2 2 3 2" xfId="11055"/>
    <cellStyle name="Normal 3 2 2 3 3 5 2 2 4" xfId="11056"/>
    <cellStyle name="Normal 3 2 2 3 3 5 2 3" xfId="11057"/>
    <cellStyle name="Normal 3 2 2 3 3 5 2 3 2" xfId="11058"/>
    <cellStyle name="Normal 3 2 2 3 3 5 2 3 2 2" xfId="11059"/>
    <cellStyle name="Normal 3 2 2 3 3 5 2 3 3" xfId="11060"/>
    <cellStyle name="Normal 3 2 2 3 3 5 2 4" xfId="11061"/>
    <cellStyle name="Normal 3 2 2 3 3 5 2 4 2" xfId="11062"/>
    <cellStyle name="Normal 3 2 2 3 3 5 2 5" xfId="11063"/>
    <cellStyle name="Normal 3 2 2 3 3 5 3" xfId="11064"/>
    <cellStyle name="Normal 3 2 2 3 3 5 3 2" xfId="11065"/>
    <cellStyle name="Normal 3 2 2 3 3 5 3 2 2" xfId="11066"/>
    <cellStyle name="Normal 3 2 2 3 3 5 3 2 2 2" xfId="11067"/>
    <cellStyle name="Normal 3 2 2 3 3 5 3 2 3" xfId="11068"/>
    <cellStyle name="Normal 3 2 2 3 3 5 3 3" xfId="11069"/>
    <cellStyle name="Normal 3 2 2 3 3 5 3 3 2" xfId="11070"/>
    <cellStyle name="Normal 3 2 2 3 3 5 3 4" xfId="11071"/>
    <cellStyle name="Normal 3 2 2 3 3 5 4" xfId="11072"/>
    <cellStyle name="Normal 3 2 2 3 3 5 4 2" xfId="11073"/>
    <cellStyle name="Normal 3 2 2 3 3 5 4 2 2" xfId="11074"/>
    <cellStyle name="Normal 3 2 2 3 3 5 4 3" xfId="11075"/>
    <cellStyle name="Normal 3 2 2 3 3 5 5" xfId="11076"/>
    <cellStyle name="Normal 3 2 2 3 3 5 5 2" xfId="11077"/>
    <cellStyle name="Normal 3 2 2 3 3 5 6" xfId="11078"/>
    <cellStyle name="Normal 3 2 2 3 3 6" xfId="11079"/>
    <cellStyle name="Normal 3 2 2 3 3 6 2" xfId="11080"/>
    <cellStyle name="Normal 3 2 2 3 3 6 2 2" xfId="11081"/>
    <cellStyle name="Normal 3 2 2 3 3 6 2 2 2" xfId="11082"/>
    <cellStyle name="Normal 3 2 2 3 3 6 2 2 2 2" xfId="11083"/>
    <cellStyle name="Normal 3 2 2 3 3 6 2 2 3" xfId="11084"/>
    <cellStyle name="Normal 3 2 2 3 3 6 2 3" xfId="11085"/>
    <cellStyle name="Normal 3 2 2 3 3 6 2 3 2" xfId="11086"/>
    <cellStyle name="Normal 3 2 2 3 3 6 2 4" xfId="11087"/>
    <cellStyle name="Normal 3 2 2 3 3 6 3" xfId="11088"/>
    <cellStyle name="Normal 3 2 2 3 3 6 3 2" xfId="11089"/>
    <cellStyle name="Normal 3 2 2 3 3 6 3 2 2" xfId="11090"/>
    <cellStyle name="Normal 3 2 2 3 3 6 3 3" xfId="11091"/>
    <cellStyle name="Normal 3 2 2 3 3 6 4" xfId="11092"/>
    <cellStyle name="Normal 3 2 2 3 3 6 4 2" xfId="11093"/>
    <cellStyle name="Normal 3 2 2 3 3 6 5" xfId="11094"/>
    <cellStyle name="Normal 3 2 2 3 3 7" xfId="11095"/>
    <cellStyle name="Normal 3 2 2 3 3 7 2" xfId="11096"/>
    <cellStyle name="Normal 3 2 2 3 3 7 2 2" xfId="11097"/>
    <cellStyle name="Normal 3 2 2 3 3 7 2 2 2" xfId="11098"/>
    <cellStyle name="Normal 3 2 2 3 3 7 2 2 2 2" xfId="11099"/>
    <cellStyle name="Normal 3 2 2 3 3 7 2 2 3" xfId="11100"/>
    <cellStyle name="Normal 3 2 2 3 3 7 2 3" xfId="11101"/>
    <cellStyle name="Normal 3 2 2 3 3 7 2 3 2" xfId="11102"/>
    <cellStyle name="Normal 3 2 2 3 3 7 2 4" xfId="11103"/>
    <cellStyle name="Normal 3 2 2 3 3 7 3" xfId="11104"/>
    <cellStyle name="Normal 3 2 2 3 3 7 3 2" xfId="11105"/>
    <cellStyle name="Normal 3 2 2 3 3 7 3 2 2" xfId="11106"/>
    <cellStyle name="Normal 3 2 2 3 3 7 3 3" xfId="11107"/>
    <cellStyle name="Normal 3 2 2 3 3 7 4" xfId="11108"/>
    <cellStyle name="Normal 3 2 2 3 3 7 4 2" xfId="11109"/>
    <cellStyle name="Normal 3 2 2 3 3 7 5" xfId="11110"/>
    <cellStyle name="Normal 3 2 2 3 3 8" xfId="11111"/>
    <cellStyle name="Normal 3 2 2 3 3 8 2" xfId="11112"/>
    <cellStyle name="Normal 3 2 2 3 3 8 2 2" xfId="11113"/>
    <cellStyle name="Normal 3 2 2 3 3 8 2 2 2" xfId="11114"/>
    <cellStyle name="Normal 3 2 2 3 3 8 2 3" xfId="11115"/>
    <cellStyle name="Normal 3 2 2 3 3 8 3" xfId="11116"/>
    <cellStyle name="Normal 3 2 2 3 3 8 3 2" xfId="11117"/>
    <cellStyle name="Normal 3 2 2 3 3 8 4" xfId="11118"/>
    <cellStyle name="Normal 3 2 2 3 3 9" xfId="11119"/>
    <cellStyle name="Normal 3 2 2 3 3 9 2" xfId="11120"/>
    <cellStyle name="Normal 3 2 2 3 3 9 2 2" xfId="11121"/>
    <cellStyle name="Normal 3 2 2 3 3 9 3" xfId="11122"/>
    <cellStyle name="Normal 3 2 2 3 4" xfId="11123"/>
    <cellStyle name="Normal 3 2 2 3 4 2" xfId="11124"/>
    <cellStyle name="Normal 3 2 2 3 4 2 2" xfId="11125"/>
    <cellStyle name="Normal 3 2 2 3 4 2 2 2" xfId="11126"/>
    <cellStyle name="Normal 3 2 2 3 4 2 2 2 2" xfId="11127"/>
    <cellStyle name="Normal 3 2 2 3 4 2 2 2 2 2" xfId="11128"/>
    <cellStyle name="Normal 3 2 2 3 4 2 2 2 3" xfId="11129"/>
    <cellStyle name="Normal 3 2 2 3 4 2 2 3" xfId="11130"/>
    <cellStyle name="Normal 3 2 2 3 4 2 2 3 2" xfId="11131"/>
    <cellStyle name="Normal 3 2 2 3 4 2 2 4" xfId="11132"/>
    <cellStyle name="Normal 3 2 2 3 4 2 3" xfId="11133"/>
    <cellStyle name="Normal 3 2 2 3 4 2 3 2" xfId="11134"/>
    <cellStyle name="Normal 3 2 2 3 4 2 3 2 2" xfId="11135"/>
    <cellStyle name="Normal 3 2 2 3 4 2 3 3" xfId="11136"/>
    <cellStyle name="Normal 3 2 2 3 4 2 4" xfId="11137"/>
    <cellStyle name="Normal 3 2 2 3 4 2 4 2" xfId="11138"/>
    <cellStyle name="Normal 3 2 2 3 4 2 5" xfId="11139"/>
    <cellStyle name="Normal 3 2 2 3 4 3" xfId="11140"/>
    <cellStyle name="Normal 3 2 2 3 4 3 2" xfId="11141"/>
    <cellStyle name="Normal 3 2 2 3 4 3 2 2" xfId="11142"/>
    <cellStyle name="Normal 3 2 2 3 4 3 2 2 2" xfId="11143"/>
    <cellStyle name="Normal 3 2 2 3 4 3 2 2 2 2" xfId="11144"/>
    <cellStyle name="Normal 3 2 2 3 4 3 2 2 3" xfId="11145"/>
    <cellStyle name="Normal 3 2 2 3 4 3 2 3" xfId="11146"/>
    <cellStyle name="Normal 3 2 2 3 4 3 2 3 2" xfId="11147"/>
    <cellStyle name="Normal 3 2 2 3 4 3 2 4" xfId="11148"/>
    <cellStyle name="Normal 3 2 2 3 4 3 3" xfId="11149"/>
    <cellStyle name="Normal 3 2 2 3 4 3 3 2" xfId="11150"/>
    <cellStyle name="Normal 3 2 2 3 4 3 3 2 2" xfId="11151"/>
    <cellStyle name="Normal 3 2 2 3 4 3 3 3" xfId="11152"/>
    <cellStyle name="Normal 3 2 2 3 4 3 4" xfId="11153"/>
    <cellStyle name="Normal 3 2 2 3 4 3 4 2" xfId="11154"/>
    <cellStyle name="Normal 3 2 2 3 4 3 5" xfId="11155"/>
    <cellStyle name="Normal 3 2 2 3 4 4" xfId="11156"/>
    <cellStyle name="Normal 3 2 2 3 4 4 2" xfId="11157"/>
    <cellStyle name="Normal 3 2 2 3 4 4 2 2" xfId="11158"/>
    <cellStyle name="Normal 3 2 2 3 4 4 2 2 2" xfId="11159"/>
    <cellStyle name="Normal 3 2 2 3 4 4 2 3" xfId="11160"/>
    <cellStyle name="Normal 3 2 2 3 4 4 3" xfId="11161"/>
    <cellStyle name="Normal 3 2 2 3 4 4 3 2" xfId="11162"/>
    <cellStyle name="Normal 3 2 2 3 4 4 4" xfId="11163"/>
    <cellStyle name="Normal 3 2 2 3 4 5" xfId="11164"/>
    <cellStyle name="Normal 3 2 2 3 4 5 2" xfId="11165"/>
    <cellStyle name="Normal 3 2 2 3 4 5 2 2" xfId="11166"/>
    <cellStyle name="Normal 3 2 2 3 4 5 3" xfId="11167"/>
    <cellStyle name="Normal 3 2 2 3 4 6" xfId="11168"/>
    <cellStyle name="Normal 3 2 2 3 4 6 2" xfId="11169"/>
    <cellStyle name="Normal 3 2 2 3 4 7" xfId="11170"/>
    <cellStyle name="Normal 3 2 2 3 5" xfId="11171"/>
    <cellStyle name="Normal 3 2 2 3 5 2" xfId="11172"/>
    <cellStyle name="Normal 3 2 2 3 5 2 2" xfId="11173"/>
    <cellStyle name="Normal 3 2 2 3 5 2 2 2" xfId="11174"/>
    <cellStyle name="Normal 3 2 2 3 5 2 2 2 2" xfId="11175"/>
    <cellStyle name="Normal 3 2 2 3 5 2 2 2 2 2" xfId="11176"/>
    <cellStyle name="Normal 3 2 2 3 5 2 2 2 3" xfId="11177"/>
    <cellStyle name="Normal 3 2 2 3 5 2 2 3" xfId="11178"/>
    <cellStyle name="Normal 3 2 2 3 5 2 2 3 2" xfId="11179"/>
    <cellStyle name="Normal 3 2 2 3 5 2 2 4" xfId="11180"/>
    <cellStyle name="Normal 3 2 2 3 5 2 3" xfId="11181"/>
    <cellStyle name="Normal 3 2 2 3 5 2 3 2" xfId="11182"/>
    <cellStyle name="Normal 3 2 2 3 5 2 3 2 2" xfId="11183"/>
    <cellStyle name="Normal 3 2 2 3 5 2 3 3" xfId="11184"/>
    <cellStyle name="Normal 3 2 2 3 5 2 4" xfId="11185"/>
    <cellStyle name="Normal 3 2 2 3 5 2 4 2" xfId="11186"/>
    <cellStyle name="Normal 3 2 2 3 5 2 5" xfId="11187"/>
    <cellStyle name="Normal 3 2 2 3 5 3" xfId="11188"/>
    <cellStyle name="Normal 3 2 2 3 5 3 2" xfId="11189"/>
    <cellStyle name="Normal 3 2 2 3 5 3 2 2" xfId="11190"/>
    <cellStyle name="Normal 3 2 2 3 5 3 2 2 2" xfId="11191"/>
    <cellStyle name="Normal 3 2 2 3 5 3 2 2 2 2" xfId="11192"/>
    <cellStyle name="Normal 3 2 2 3 5 3 2 2 3" xfId="11193"/>
    <cellStyle name="Normal 3 2 2 3 5 3 2 3" xfId="11194"/>
    <cellStyle name="Normal 3 2 2 3 5 3 2 3 2" xfId="11195"/>
    <cellStyle name="Normal 3 2 2 3 5 3 2 4" xfId="11196"/>
    <cellStyle name="Normal 3 2 2 3 5 3 3" xfId="11197"/>
    <cellStyle name="Normal 3 2 2 3 5 3 3 2" xfId="11198"/>
    <cellStyle name="Normal 3 2 2 3 5 3 3 2 2" xfId="11199"/>
    <cellStyle name="Normal 3 2 2 3 5 3 3 3" xfId="11200"/>
    <cellStyle name="Normal 3 2 2 3 5 3 4" xfId="11201"/>
    <cellStyle name="Normal 3 2 2 3 5 3 4 2" xfId="11202"/>
    <cellStyle name="Normal 3 2 2 3 5 3 5" xfId="11203"/>
    <cellStyle name="Normal 3 2 2 3 5 4" xfId="11204"/>
    <cellStyle name="Normal 3 2 2 3 5 4 2" xfId="11205"/>
    <cellStyle name="Normal 3 2 2 3 5 4 2 2" xfId="11206"/>
    <cellStyle name="Normal 3 2 2 3 5 4 2 2 2" xfId="11207"/>
    <cellStyle name="Normal 3 2 2 3 5 4 2 3" xfId="11208"/>
    <cellStyle name="Normal 3 2 2 3 5 4 3" xfId="11209"/>
    <cellStyle name="Normal 3 2 2 3 5 4 3 2" xfId="11210"/>
    <cellStyle name="Normal 3 2 2 3 5 4 4" xfId="11211"/>
    <cellStyle name="Normal 3 2 2 3 5 5" xfId="11212"/>
    <cellStyle name="Normal 3 2 2 3 5 5 2" xfId="11213"/>
    <cellStyle name="Normal 3 2 2 3 5 5 2 2" xfId="11214"/>
    <cellStyle name="Normal 3 2 2 3 5 5 3" xfId="11215"/>
    <cellStyle name="Normal 3 2 2 3 5 6" xfId="11216"/>
    <cellStyle name="Normal 3 2 2 3 5 6 2" xfId="11217"/>
    <cellStyle name="Normal 3 2 2 3 5 7" xfId="11218"/>
    <cellStyle name="Normal 3 2 2 3 6" xfId="11219"/>
    <cellStyle name="Normal 3 2 2 3 6 2" xfId="11220"/>
    <cellStyle name="Normal 3 2 2 3 6 2 2" xfId="11221"/>
    <cellStyle name="Normal 3 2 2 3 6 2 2 2" xfId="11222"/>
    <cellStyle name="Normal 3 2 2 3 6 2 2 2 2" xfId="11223"/>
    <cellStyle name="Normal 3 2 2 3 6 2 2 2 2 2" xfId="11224"/>
    <cellStyle name="Normal 3 2 2 3 6 2 2 2 3" xfId="11225"/>
    <cellStyle name="Normal 3 2 2 3 6 2 2 3" xfId="11226"/>
    <cellStyle name="Normal 3 2 2 3 6 2 2 3 2" xfId="11227"/>
    <cellStyle name="Normal 3 2 2 3 6 2 2 4" xfId="11228"/>
    <cellStyle name="Normal 3 2 2 3 6 2 3" xfId="11229"/>
    <cellStyle name="Normal 3 2 2 3 6 2 3 2" xfId="11230"/>
    <cellStyle name="Normal 3 2 2 3 6 2 3 2 2" xfId="11231"/>
    <cellStyle name="Normal 3 2 2 3 6 2 3 3" xfId="11232"/>
    <cellStyle name="Normal 3 2 2 3 6 2 4" xfId="11233"/>
    <cellStyle name="Normal 3 2 2 3 6 2 4 2" xfId="11234"/>
    <cellStyle name="Normal 3 2 2 3 6 2 5" xfId="11235"/>
    <cellStyle name="Normal 3 2 2 3 6 3" xfId="11236"/>
    <cellStyle name="Normal 3 2 2 3 6 3 2" xfId="11237"/>
    <cellStyle name="Normal 3 2 2 3 6 3 2 2" xfId="11238"/>
    <cellStyle name="Normal 3 2 2 3 6 3 2 2 2" xfId="11239"/>
    <cellStyle name="Normal 3 2 2 3 6 3 2 2 2 2" xfId="11240"/>
    <cellStyle name="Normal 3 2 2 3 6 3 2 2 3" xfId="11241"/>
    <cellStyle name="Normal 3 2 2 3 6 3 2 3" xfId="11242"/>
    <cellStyle name="Normal 3 2 2 3 6 3 2 3 2" xfId="11243"/>
    <cellStyle name="Normal 3 2 2 3 6 3 2 4" xfId="11244"/>
    <cellStyle name="Normal 3 2 2 3 6 3 3" xfId="11245"/>
    <cellStyle name="Normal 3 2 2 3 6 3 3 2" xfId="11246"/>
    <cellStyle name="Normal 3 2 2 3 6 3 3 2 2" xfId="11247"/>
    <cellStyle name="Normal 3 2 2 3 6 3 3 3" xfId="11248"/>
    <cellStyle name="Normal 3 2 2 3 6 3 4" xfId="11249"/>
    <cellStyle name="Normal 3 2 2 3 6 3 4 2" xfId="11250"/>
    <cellStyle name="Normal 3 2 2 3 6 3 5" xfId="11251"/>
    <cellStyle name="Normal 3 2 2 3 6 4" xfId="11252"/>
    <cellStyle name="Normal 3 2 2 3 6 4 2" xfId="11253"/>
    <cellStyle name="Normal 3 2 2 3 6 4 2 2" xfId="11254"/>
    <cellStyle name="Normal 3 2 2 3 6 4 2 2 2" xfId="11255"/>
    <cellStyle name="Normal 3 2 2 3 6 4 2 3" xfId="11256"/>
    <cellStyle name="Normal 3 2 2 3 6 4 3" xfId="11257"/>
    <cellStyle name="Normal 3 2 2 3 6 4 3 2" xfId="11258"/>
    <cellStyle name="Normal 3 2 2 3 6 4 4" xfId="11259"/>
    <cellStyle name="Normal 3 2 2 3 6 5" xfId="11260"/>
    <cellStyle name="Normal 3 2 2 3 6 5 2" xfId="11261"/>
    <cellStyle name="Normal 3 2 2 3 6 5 2 2" xfId="11262"/>
    <cellStyle name="Normal 3 2 2 3 6 5 3" xfId="11263"/>
    <cellStyle name="Normal 3 2 2 3 6 6" xfId="11264"/>
    <cellStyle name="Normal 3 2 2 3 6 6 2" xfId="11265"/>
    <cellStyle name="Normal 3 2 2 3 6 7" xfId="11266"/>
    <cellStyle name="Normal 3 2 2 3 7" xfId="11267"/>
    <cellStyle name="Normal 3 2 2 3 7 2" xfId="11268"/>
    <cellStyle name="Normal 3 2 2 3 7 2 2" xfId="11269"/>
    <cellStyle name="Normal 3 2 2 3 7 2 2 2" xfId="11270"/>
    <cellStyle name="Normal 3 2 2 3 7 2 2 2 2" xfId="11271"/>
    <cellStyle name="Normal 3 2 2 3 7 2 2 2 2 2" xfId="11272"/>
    <cellStyle name="Normal 3 2 2 3 7 2 2 2 3" xfId="11273"/>
    <cellStyle name="Normal 3 2 2 3 7 2 2 3" xfId="11274"/>
    <cellStyle name="Normal 3 2 2 3 7 2 2 3 2" xfId="11275"/>
    <cellStyle name="Normal 3 2 2 3 7 2 2 4" xfId="11276"/>
    <cellStyle name="Normal 3 2 2 3 7 2 3" xfId="11277"/>
    <cellStyle name="Normal 3 2 2 3 7 2 3 2" xfId="11278"/>
    <cellStyle name="Normal 3 2 2 3 7 2 3 2 2" xfId="11279"/>
    <cellStyle name="Normal 3 2 2 3 7 2 3 3" xfId="11280"/>
    <cellStyle name="Normal 3 2 2 3 7 2 4" xfId="11281"/>
    <cellStyle name="Normal 3 2 2 3 7 2 4 2" xfId="11282"/>
    <cellStyle name="Normal 3 2 2 3 7 2 5" xfId="11283"/>
    <cellStyle name="Normal 3 2 2 3 7 3" xfId="11284"/>
    <cellStyle name="Normal 3 2 2 3 7 3 2" xfId="11285"/>
    <cellStyle name="Normal 3 2 2 3 7 3 2 2" xfId="11286"/>
    <cellStyle name="Normal 3 2 2 3 7 3 2 2 2" xfId="11287"/>
    <cellStyle name="Normal 3 2 2 3 7 3 2 3" xfId="11288"/>
    <cellStyle name="Normal 3 2 2 3 7 3 3" xfId="11289"/>
    <cellStyle name="Normal 3 2 2 3 7 3 3 2" xfId="11290"/>
    <cellStyle name="Normal 3 2 2 3 7 3 4" xfId="11291"/>
    <cellStyle name="Normal 3 2 2 3 7 4" xfId="11292"/>
    <cellStyle name="Normal 3 2 2 3 7 4 2" xfId="11293"/>
    <cellStyle name="Normal 3 2 2 3 7 4 2 2" xfId="11294"/>
    <cellStyle name="Normal 3 2 2 3 7 4 3" xfId="11295"/>
    <cellStyle name="Normal 3 2 2 3 7 5" xfId="11296"/>
    <cellStyle name="Normal 3 2 2 3 7 5 2" xfId="11297"/>
    <cellStyle name="Normal 3 2 2 3 7 6" xfId="11298"/>
    <cellStyle name="Normal 3 2 2 3 8" xfId="11299"/>
    <cellStyle name="Normal 3 2 2 3 8 2" xfId="11300"/>
    <cellStyle name="Normal 3 2 2 3 8 2 2" xfId="11301"/>
    <cellStyle name="Normal 3 2 2 3 8 2 2 2" xfId="11302"/>
    <cellStyle name="Normal 3 2 2 3 8 2 2 2 2" xfId="11303"/>
    <cellStyle name="Normal 3 2 2 3 8 2 2 3" xfId="11304"/>
    <cellStyle name="Normal 3 2 2 3 8 2 3" xfId="11305"/>
    <cellStyle name="Normal 3 2 2 3 8 2 3 2" xfId="11306"/>
    <cellStyle name="Normal 3 2 2 3 8 2 4" xfId="11307"/>
    <cellStyle name="Normal 3 2 2 3 8 3" xfId="11308"/>
    <cellStyle name="Normal 3 2 2 3 8 3 2" xfId="11309"/>
    <cellStyle name="Normal 3 2 2 3 8 3 2 2" xfId="11310"/>
    <cellStyle name="Normal 3 2 2 3 8 3 3" xfId="11311"/>
    <cellStyle name="Normal 3 2 2 3 8 4" xfId="11312"/>
    <cellStyle name="Normal 3 2 2 3 8 4 2" xfId="11313"/>
    <cellStyle name="Normal 3 2 2 3 8 5" xfId="11314"/>
    <cellStyle name="Normal 3 2 2 3 9" xfId="11315"/>
    <cellStyle name="Normal 3 2 2 3 9 2" xfId="11316"/>
    <cellStyle name="Normal 3 2 2 3 9 2 2" xfId="11317"/>
    <cellStyle name="Normal 3 2 2 3 9 2 2 2" xfId="11318"/>
    <cellStyle name="Normal 3 2 2 3 9 2 2 2 2" xfId="11319"/>
    <cellStyle name="Normal 3 2 2 3 9 2 2 3" xfId="11320"/>
    <cellStyle name="Normal 3 2 2 3 9 2 3" xfId="11321"/>
    <cellStyle name="Normal 3 2 2 3 9 2 3 2" xfId="11322"/>
    <cellStyle name="Normal 3 2 2 3 9 2 4" xfId="11323"/>
    <cellStyle name="Normal 3 2 2 3 9 3" xfId="11324"/>
    <cellStyle name="Normal 3 2 2 3 9 3 2" xfId="11325"/>
    <cellStyle name="Normal 3 2 2 3 9 3 2 2" xfId="11326"/>
    <cellStyle name="Normal 3 2 2 3 9 3 3" xfId="11327"/>
    <cellStyle name="Normal 3 2 2 3 9 4" xfId="11328"/>
    <cellStyle name="Normal 3 2 2 3 9 4 2" xfId="11329"/>
    <cellStyle name="Normal 3 2 2 3 9 5" xfId="11330"/>
    <cellStyle name="Normal 3 2 2 4" xfId="11331"/>
    <cellStyle name="Normal 3 2 2 4 10" xfId="11332"/>
    <cellStyle name="Normal 3 2 2 4 10 2" xfId="11333"/>
    <cellStyle name="Normal 3 2 2 4 11" xfId="11334"/>
    <cellStyle name="Normal 3 2 2 4 2" xfId="11335"/>
    <cellStyle name="Normal 3 2 2 4 2 2" xfId="11336"/>
    <cellStyle name="Normal 3 2 2 4 2 2 2" xfId="11337"/>
    <cellStyle name="Normal 3 2 2 4 2 2 2 2" xfId="11338"/>
    <cellStyle name="Normal 3 2 2 4 2 2 2 2 2" xfId="11339"/>
    <cellStyle name="Normal 3 2 2 4 2 2 2 2 2 2" xfId="11340"/>
    <cellStyle name="Normal 3 2 2 4 2 2 2 2 3" xfId="11341"/>
    <cellStyle name="Normal 3 2 2 4 2 2 2 3" xfId="11342"/>
    <cellStyle name="Normal 3 2 2 4 2 2 2 3 2" xfId="11343"/>
    <cellStyle name="Normal 3 2 2 4 2 2 2 4" xfId="11344"/>
    <cellStyle name="Normal 3 2 2 4 2 2 3" xfId="11345"/>
    <cellStyle name="Normal 3 2 2 4 2 2 3 2" xfId="11346"/>
    <cellStyle name="Normal 3 2 2 4 2 2 3 2 2" xfId="11347"/>
    <cellStyle name="Normal 3 2 2 4 2 2 3 3" xfId="11348"/>
    <cellStyle name="Normal 3 2 2 4 2 2 4" xfId="11349"/>
    <cellStyle name="Normal 3 2 2 4 2 2 4 2" xfId="11350"/>
    <cellStyle name="Normal 3 2 2 4 2 2 5" xfId="11351"/>
    <cellStyle name="Normal 3 2 2 4 2 3" xfId="11352"/>
    <cellStyle name="Normal 3 2 2 4 2 3 2" xfId="11353"/>
    <cellStyle name="Normal 3 2 2 4 2 3 2 2" xfId="11354"/>
    <cellStyle name="Normal 3 2 2 4 2 3 2 2 2" xfId="11355"/>
    <cellStyle name="Normal 3 2 2 4 2 3 2 2 2 2" xfId="11356"/>
    <cellStyle name="Normal 3 2 2 4 2 3 2 2 3" xfId="11357"/>
    <cellStyle name="Normal 3 2 2 4 2 3 2 3" xfId="11358"/>
    <cellStyle name="Normal 3 2 2 4 2 3 2 3 2" xfId="11359"/>
    <cellStyle name="Normal 3 2 2 4 2 3 2 4" xfId="11360"/>
    <cellStyle name="Normal 3 2 2 4 2 3 3" xfId="11361"/>
    <cellStyle name="Normal 3 2 2 4 2 3 3 2" xfId="11362"/>
    <cellStyle name="Normal 3 2 2 4 2 3 3 2 2" xfId="11363"/>
    <cellStyle name="Normal 3 2 2 4 2 3 3 3" xfId="11364"/>
    <cellStyle name="Normal 3 2 2 4 2 3 4" xfId="11365"/>
    <cellStyle name="Normal 3 2 2 4 2 3 4 2" xfId="11366"/>
    <cellStyle name="Normal 3 2 2 4 2 3 5" xfId="11367"/>
    <cellStyle name="Normal 3 2 2 4 2 4" xfId="11368"/>
    <cellStyle name="Normal 3 2 2 4 2 4 2" xfId="11369"/>
    <cellStyle name="Normal 3 2 2 4 2 4 2 2" xfId="11370"/>
    <cellStyle name="Normal 3 2 2 4 2 4 2 2 2" xfId="11371"/>
    <cellStyle name="Normal 3 2 2 4 2 4 2 3" xfId="11372"/>
    <cellStyle name="Normal 3 2 2 4 2 4 3" xfId="11373"/>
    <cellStyle name="Normal 3 2 2 4 2 4 3 2" xfId="11374"/>
    <cellStyle name="Normal 3 2 2 4 2 4 4" xfId="11375"/>
    <cellStyle name="Normal 3 2 2 4 2 5" xfId="11376"/>
    <cellStyle name="Normal 3 2 2 4 2 5 2" xfId="11377"/>
    <cellStyle name="Normal 3 2 2 4 2 5 2 2" xfId="11378"/>
    <cellStyle name="Normal 3 2 2 4 2 5 3" xfId="11379"/>
    <cellStyle name="Normal 3 2 2 4 2 6" xfId="11380"/>
    <cellStyle name="Normal 3 2 2 4 2 6 2" xfId="11381"/>
    <cellStyle name="Normal 3 2 2 4 2 7" xfId="11382"/>
    <cellStyle name="Normal 3 2 2 4 3" xfId="11383"/>
    <cellStyle name="Normal 3 2 2 4 3 2" xfId="11384"/>
    <cellStyle name="Normal 3 2 2 4 3 2 2" xfId="11385"/>
    <cellStyle name="Normal 3 2 2 4 3 2 2 2" xfId="11386"/>
    <cellStyle name="Normal 3 2 2 4 3 2 2 2 2" xfId="11387"/>
    <cellStyle name="Normal 3 2 2 4 3 2 2 2 2 2" xfId="11388"/>
    <cellStyle name="Normal 3 2 2 4 3 2 2 2 3" xfId="11389"/>
    <cellStyle name="Normal 3 2 2 4 3 2 2 3" xfId="11390"/>
    <cellStyle name="Normal 3 2 2 4 3 2 2 3 2" xfId="11391"/>
    <cellStyle name="Normal 3 2 2 4 3 2 2 4" xfId="11392"/>
    <cellStyle name="Normal 3 2 2 4 3 2 3" xfId="11393"/>
    <cellStyle name="Normal 3 2 2 4 3 2 3 2" xfId="11394"/>
    <cellStyle name="Normal 3 2 2 4 3 2 3 2 2" xfId="11395"/>
    <cellStyle name="Normal 3 2 2 4 3 2 3 3" xfId="11396"/>
    <cellStyle name="Normal 3 2 2 4 3 2 4" xfId="11397"/>
    <cellStyle name="Normal 3 2 2 4 3 2 4 2" xfId="11398"/>
    <cellStyle name="Normal 3 2 2 4 3 2 5" xfId="11399"/>
    <cellStyle name="Normal 3 2 2 4 3 3" xfId="11400"/>
    <cellStyle name="Normal 3 2 2 4 3 3 2" xfId="11401"/>
    <cellStyle name="Normal 3 2 2 4 3 3 2 2" xfId="11402"/>
    <cellStyle name="Normal 3 2 2 4 3 3 2 2 2" xfId="11403"/>
    <cellStyle name="Normal 3 2 2 4 3 3 2 2 2 2" xfId="11404"/>
    <cellStyle name="Normal 3 2 2 4 3 3 2 2 3" xfId="11405"/>
    <cellStyle name="Normal 3 2 2 4 3 3 2 3" xfId="11406"/>
    <cellStyle name="Normal 3 2 2 4 3 3 2 3 2" xfId="11407"/>
    <cellStyle name="Normal 3 2 2 4 3 3 2 4" xfId="11408"/>
    <cellStyle name="Normal 3 2 2 4 3 3 3" xfId="11409"/>
    <cellStyle name="Normal 3 2 2 4 3 3 3 2" xfId="11410"/>
    <cellStyle name="Normal 3 2 2 4 3 3 3 2 2" xfId="11411"/>
    <cellStyle name="Normal 3 2 2 4 3 3 3 3" xfId="11412"/>
    <cellStyle name="Normal 3 2 2 4 3 3 4" xfId="11413"/>
    <cellStyle name="Normal 3 2 2 4 3 3 4 2" xfId="11414"/>
    <cellStyle name="Normal 3 2 2 4 3 3 5" xfId="11415"/>
    <cellStyle name="Normal 3 2 2 4 3 4" xfId="11416"/>
    <cellStyle name="Normal 3 2 2 4 3 4 2" xfId="11417"/>
    <cellStyle name="Normal 3 2 2 4 3 4 2 2" xfId="11418"/>
    <cellStyle name="Normal 3 2 2 4 3 4 2 2 2" xfId="11419"/>
    <cellStyle name="Normal 3 2 2 4 3 4 2 3" xfId="11420"/>
    <cellStyle name="Normal 3 2 2 4 3 4 3" xfId="11421"/>
    <cellStyle name="Normal 3 2 2 4 3 4 3 2" xfId="11422"/>
    <cellStyle name="Normal 3 2 2 4 3 4 4" xfId="11423"/>
    <cellStyle name="Normal 3 2 2 4 3 5" xfId="11424"/>
    <cellStyle name="Normal 3 2 2 4 3 5 2" xfId="11425"/>
    <cellStyle name="Normal 3 2 2 4 3 5 2 2" xfId="11426"/>
    <cellStyle name="Normal 3 2 2 4 3 5 3" xfId="11427"/>
    <cellStyle name="Normal 3 2 2 4 3 6" xfId="11428"/>
    <cellStyle name="Normal 3 2 2 4 3 6 2" xfId="11429"/>
    <cellStyle name="Normal 3 2 2 4 3 7" xfId="11430"/>
    <cellStyle name="Normal 3 2 2 4 4" xfId="11431"/>
    <cellStyle name="Normal 3 2 2 4 4 2" xfId="11432"/>
    <cellStyle name="Normal 3 2 2 4 4 2 2" xfId="11433"/>
    <cellStyle name="Normal 3 2 2 4 4 2 2 2" xfId="11434"/>
    <cellStyle name="Normal 3 2 2 4 4 2 2 2 2" xfId="11435"/>
    <cellStyle name="Normal 3 2 2 4 4 2 2 2 2 2" xfId="11436"/>
    <cellStyle name="Normal 3 2 2 4 4 2 2 2 3" xfId="11437"/>
    <cellStyle name="Normal 3 2 2 4 4 2 2 3" xfId="11438"/>
    <cellStyle name="Normal 3 2 2 4 4 2 2 3 2" xfId="11439"/>
    <cellStyle name="Normal 3 2 2 4 4 2 2 4" xfId="11440"/>
    <cellStyle name="Normal 3 2 2 4 4 2 3" xfId="11441"/>
    <cellStyle name="Normal 3 2 2 4 4 2 3 2" xfId="11442"/>
    <cellStyle name="Normal 3 2 2 4 4 2 3 2 2" xfId="11443"/>
    <cellStyle name="Normal 3 2 2 4 4 2 3 3" xfId="11444"/>
    <cellStyle name="Normal 3 2 2 4 4 2 4" xfId="11445"/>
    <cellStyle name="Normal 3 2 2 4 4 2 4 2" xfId="11446"/>
    <cellStyle name="Normal 3 2 2 4 4 2 5" xfId="11447"/>
    <cellStyle name="Normal 3 2 2 4 4 3" xfId="11448"/>
    <cellStyle name="Normal 3 2 2 4 4 3 2" xfId="11449"/>
    <cellStyle name="Normal 3 2 2 4 4 3 2 2" xfId="11450"/>
    <cellStyle name="Normal 3 2 2 4 4 3 2 2 2" xfId="11451"/>
    <cellStyle name="Normal 3 2 2 4 4 3 2 2 2 2" xfId="11452"/>
    <cellStyle name="Normal 3 2 2 4 4 3 2 2 3" xfId="11453"/>
    <cellStyle name="Normal 3 2 2 4 4 3 2 3" xfId="11454"/>
    <cellStyle name="Normal 3 2 2 4 4 3 2 3 2" xfId="11455"/>
    <cellStyle name="Normal 3 2 2 4 4 3 2 4" xfId="11456"/>
    <cellStyle name="Normal 3 2 2 4 4 3 3" xfId="11457"/>
    <cellStyle name="Normal 3 2 2 4 4 3 3 2" xfId="11458"/>
    <cellStyle name="Normal 3 2 2 4 4 3 3 2 2" xfId="11459"/>
    <cellStyle name="Normal 3 2 2 4 4 3 3 3" xfId="11460"/>
    <cellStyle name="Normal 3 2 2 4 4 3 4" xfId="11461"/>
    <cellStyle name="Normal 3 2 2 4 4 3 4 2" xfId="11462"/>
    <cellStyle name="Normal 3 2 2 4 4 3 5" xfId="11463"/>
    <cellStyle name="Normal 3 2 2 4 4 4" xfId="11464"/>
    <cellStyle name="Normal 3 2 2 4 4 4 2" xfId="11465"/>
    <cellStyle name="Normal 3 2 2 4 4 4 2 2" xfId="11466"/>
    <cellStyle name="Normal 3 2 2 4 4 4 2 2 2" xfId="11467"/>
    <cellStyle name="Normal 3 2 2 4 4 4 2 3" xfId="11468"/>
    <cellStyle name="Normal 3 2 2 4 4 4 3" xfId="11469"/>
    <cellStyle name="Normal 3 2 2 4 4 4 3 2" xfId="11470"/>
    <cellStyle name="Normal 3 2 2 4 4 4 4" xfId="11471"/>
    <cellStyle name="Normal 3 2 2 4 4 5" xfId="11472"/>
    <cellStyle name="Normal 3 2 2 4 4 5 2" xfId="11473"/>
    <cellStyle name="Normal 3 2 2 4 4 5 2 2" xfId="11474"/>
    <cellStyle name="Normal 3 2 2 4 4 5 3" xfId="11475"/>
    <cellStyle name="Normal 3 2 2 4 4 6" xfId="11476"/>
    <cellStyle name="Normal 3 2 2 4 4 6 2" xfId="11477"/>
    <cellStyle name="Normal 3 2 2 4 4 7" xfId="11478"/>
    <cellStyle name="Normal 3 2 2 4 5" xfId="11479"/>
    <cellStyle name="Normal 3 2 2 4 5 2" xfId="11480"/>
    <cellStyle name="Normal 3 2 2 4 5 2 2" xfId="11481"/>
    <cellStyle name="Normal 3 2 2 4 5 2 2 2" xfId="11482"/>
    <cellStyle name="Normal 3 2 2 4 5 2 2 2 2" xfId="11483"/>
    <cellStyle name="Normal 3 2 2 4 5 2 2 2 2 2" xfId="11484"/>
    <cellStyle name="Normal 3 2 2 4 5 2 2 2 3" xfId="11485"/>
    <cellStyle name="Normal 3 2 2 4 5 2 2 3" xfId="11486"/>
    <cellStyle name="Normal 3 2 2 4 5 2 2 3 2" xfId="11487"/>
    <cellStyle name="Normal 3 2 2 4 5 2 2 4" xfId="11488"/>
    <cellStyle name="Normal 3 2 2 4 5 2 3" xfId="11489"/>
    <cellStyle name="Normal 3 2 2 4 5 2 3 2" xfId="11490"/>
    <cellStyle name="Normal 3 2 2 4 5 2 3 2 2" xfId="11491"/>
    <cellStyle name="Normal 3 2 2 4 5 2 3 3" xfId="11492"/>
    <cellStyle name="Normal 3 2 2 4 5 2 4" xfId="11493"/>
    <cellStyle name="Normal 3 2 2 4 5 2 4 2" xfId="11494"/>
    <cellStyle name="Normal 3 2 2 4 5 2 5" xfId="11495"/>
    <cellStyle name="Normal 3 2 2 4 5 3" xfId="11496"/>
    <cellStyle name="Normal 3 2 2 4 5 3 2" xfId="11497"/>
    <cellStyle name="Normal 3 2 2 4 5 3 2 2" xfId="11498"/>
    <cellStyle name="Normal 3 2 2 4 5 3 2 2 2" xfId="11499"/>
    <cellStyle name="Normal 3 2 2 4 5 3 2 3" xfId="11500"/>
    <cellStyle name="Normal 3 2 2 4 5 3 3" xfId="11501"/>
    <cellStyle name="Normal 3 2 2 4 5 3 3 2" xfId="11502"/>
    <cellStyle name="Normal 3 2 2 4 5 3 4" xfId="11503"/>
    <cellStyle name="Normal 3 2 2 4 5 4" xfId="11504"/>
    <cellStyle name="Normal 3 2 2 4 5 4 2" xfId="11505"/>
    <cellStyle name="Normal 3 2 2 4 5 4 2 2" xfId="11506"/>
    <cellStyle name="Normal 3 2 2 4 5 4 3" xfId="11507"/>
    <cellStyle name="Normal 3 2 2 4 5 5" xfId="11508"/>
    <cellStyle name="Normal 3 2 2 4 5 5 2" xfId="11509"/>
    <cellStyle name="Normal 3 2 2 4 5 6" xfId="11510"/>
    <cellStyle name="Normal 3 2 2 4 6" xfId="11511"/>
    <cellStyle name="Normal 3 2 2 4 6 2" xfId="11512"/>
    <cellStyle name="Normal 3 2 2 4 6 2 2" xfId="11513"/>
    <cellStyle name="Normal 3 2 2 4 6 2 2 2" xfId="11514"/>
    <cellStyle name="Normal 3 2 2 4 6 2 2 2 2" xfId="11515"/>
    <cellStyle name="Normal 3 2 2 4 6 2 2 3" xfId="11516"/>
    <cellStyle name="Normal 3 2 2 4 6 2 3" xfId="11517"/>
    <cellStyle name="Normal 3 2 2 4 6 2 3 2" xfId="11518"/>
    <cellStyle name="Normal 3 2 2 4 6 2 4" xfId="11519"/>
    <cellStyle name="Normal 3 2 2 4 6 3" xfId="11520"/>
    <cellStyle name="Normal 3 2 2 4 6 3 2" xfId="11521"/>
    <cellStyle name="Normal 3 2 2 4 6 3 2 2" xfId="11522"/>
    <cellStyle name="Normal 3 2 2 4 6 3 3" xfId="11523"/>
    <cellStyle name="Normal 3 2 2 4 6 4" xfId="11524"/>
    <cellStyle name="Normal 3 2 2 4 6 4 2" xfId="11525"/>
    <cellStyle name="Normal 3 2 2 4 6 5" xfId="11526"/>
    <cellStyle name="Normal 3 2 2 4 7" xfId="11527"/>
    <cellStyle name="Normal 3 2 2 4 7 2" xfId="11528"/>
    <cellStyle name="Normal 3 2 2 4 7 2 2" xfId="11529"/>
    <cellStyle name="Normal 3 2 2 4 7 2 2 2" xfId="11530"/>
    <cellStyle name="Normal 3 2 2 4 7 2 2 2 2" xfId="11531"/>
    <cellStyle name="Normal 3 2 2 4 7 2 2 3" xfId="11532"/>
    <cellStyle name="Normal 3 2 2 4 7 2 3" xfId="11533"/>
    <cellStyle name="Normal 3 2 2 4 7 2 3 2" xfId="11534"/>
    <cellStyle name="Normal 3 2 2 4 7 2 4" xfId="11535"/>
    <cellStyle name="Normal 3 2 2 4 7 3" xfId="11536"/>
    <cellStyle name="Normal 3 2 2 4 7 3 2" xfId="11537"/>
    <cellStyle name="Normal 3 2 2 4 7 3 2 2" xfId="11538"/>
    <cellStyle name="Normal 3 2 2 4 7 3 3" xfId="11539"/>
    <cellStyle name="Normal 3 2 2 4 7 4" xfId="11540"/>
    <cellStyle name="Normal 3 2 2 4 7 4 2" xfId="11541"/>
    <cellStyle name="Normal 3 2 2 4 7 5" xfId="11542"/>
    <cellStyle name="Normal 3 2 2 4 8" xfId="11543"/>
    <cellStyle name="Normal 3 2 2 4 8 2" xfId="11544"/>
    <cellStyle name="Normal 3 2 2 4 8 2 2" xfId="11545"/>
    <cellStyle name="Normal 3 2 2 4 8 2 2 2" xfId="11546"/>
    <cellStyle name="Normal 3 2 2 4 8 2 3" xfId="11547"/>
    <cellStyle name="Normal 3 2 2 4 8 3" xfId="11548"/>
    <cellStyle name="Normal 3 2 2 4 8 3 2" xfId="11549"/>
    <cellStyle name="Normal 3 2 2 4 8 4" xfId="11550"/>
    <cellStyle name="Normal 3 2 2 4 9" xfId="11551"/>
    <cellStyle name="Normal 3 2 2 4 9 2" xfId="11552"/>
    <cellStyle name="Normal 3 2 2 4 9 2 2" xfId="11553"/>
    <cellStyle name="Normal 3 2 2 4 9 3" xfId="11554"/>
    <cellStyle name="Normal 3 2 2 5" xfId="11555"/>
    <cellStyle name="Normal 3 2 2 5 10" xfId="11556"/>
    <cellStyle name="Normal 3 2 2 5 10 2" xfId="11557"/>
    <cellStyle name="Normal 3 2 2 5 11" xfId="11558"/>
    <cellStyle name="Normal 3 2 2 5 2" xfId="11559"/>
    <cellStyle name="Normal 3 2 2 5 2 2" xfId="11560"/>
    <cellStyle name="Normal 3 2 2 5 2 2 2" xfId="11561"/>
    <cellStyle name="Normal 3 2 2 5 2 2 2 2" xfId="11562"/>
    <cellStyle name="Normal 3 2 2 5 2 2 2 2 2" xfId="11563"/>
    <cellStyle name="Normal 3 2 2 5 2 2 2 2 2 2" xfId="11564"/>
    <cellStyle name="Normal 3 2 2 5 2 2 2 2 3" xfId="11565"/>
    <cellStyle name="Normal 3 2 2 5 2 2 2 3" xfId="11566"/>
    <cellStyle name="Normal 3 2 2 5 2 2 2 3 2" xfId="11567"/>
    <cellStyle name="Normal 3 2 2 5 2 2 2 4" xfId="11568"/>
    <cellStyle name="Normal 3 2 2 5 2 2 3" xfId="11569"/>
    <cellStyle name="Normal 3 2 2 5 2 2 3 2" xfId="11570"/>
    <cellStyle name="Normal 3 2 2 5 2 2 3 2 2" xfId="11571"/>
    <cellStyle name="Normal 3 2 2 5 2 2 3 3" xfId="11572"/>
    <cellStyle name="Normal 3 2 2 5 2 2 4" xfId="11573"/>
    <cellStyle name="Normal 3 2 2 5 2 2 4 2" xfId="11574"/>
    <cellStyle name="Normal 3 2 2 5 2 2 5" xfId="11575"/>
    <cellStyle name="Normal 3 2 2 5 2 3" xfId="11576"/>
    <cellStyle name="Normal 3 2 2 5 2 3 2" xfId="11577"/>
    <cellStyle name="Normal 3 2 2 5 2 3 2 2" xfId="11578"/>
    <cellStyle name="Normal 3 2 2 5 2 3 2 2 2" xfId="11579"/>
    <cellStyle name="Normal 3 2 2 5 2 3 2 2 2 2" xfId="11580"/>
    <cellStyle name="Normal 3 2 2 5 2 3 2 2 3" xfId="11581"/>
    <cellStyle name="Normal 3 2 2 5 2 3 2 3" xfId="11582"/>
    <cellStyle name="Normal 3 2 2 5 2 3 2 3 2" xfId="11583"/>
    <cellStyle name="Normal 3 2 2 5 2 3 2 4" xfId="11584"/>
    <cellStyle name="Normal 3 2 2 5 2 3 3" xfId="11585"/>
    <cellStyle name="Normal 3 2 2 5 2 3 3 2" xfId="11586"/>
    <cellStyle name="Normal 3 2 2 5 2 3 3 2 2" xfId="11587"/>
    <cellStyle name="Normal 3 2 2 5 2 3 3 3" xfId="11588"/>
    <cellStyle name="Normal 3 2 2 5 2 3 4" xfId="11589"/>
    <cellStyle name="Normal 3 2 2 5 2 3 4 2" xfId="11590"/>
    <cellStyle name="Normal 3 2 2 5 2 3 5" xfId="11591"/>
    <cellStyle name="Normal 3 2 2 5 2 4" xfId="11592"/>
    <cellStyle name="Normal 3 2 2 5 2 4 2" xfId="11593"/>
    <cellStyle name="Normal 3 2 2 5 2 4 2 2" xfId="11594"/>
    <cellStyle name="Normal 3 2 2 5 2 4 2 2 2" xfId="11595"/>
    <cellStyle name="Normal 3 2 2 5 2 4 2 3" xfId="11596"/>
    <cellStyle name="Normal 3 2 2 5 2 4 3" xfId="11597"/>
    <cellStyle name="Normal 3 2 2 5 2 4 3 2" xfId="11598"/>
    <cellStyle name="Normal 3 2 2 5 2 4 4" xfId="11599"/>
    <cellStyle name="Normal 3 2 2 5 2 5" xfId="11600"/>
    <cellStyle name="Normal 3 2 2 5 2 5 2" xfId="11601"/>
    <cellStyle name="Normal 3 2 2 5 2 5 2 2" xfId="11602"/>
    <cellStyle name="Normal 3 2 2 5 2 5 3" xfId="11603"/>
    <cellStyle name="Normal 3 2 2 5 2 6" xfId="11604"/>
    <cellStyle name="Normal 3 2 2 5 2 6 2" xfId="11605"/>
    <cellStyle name="Normal 3 2 2 5 2 7" xfId="11606"/>
    <cellStyle name="Normal 3 2 2 5 3" xfId="11607"/>
    <cellStyle name="Normal 3 2 2 5 3 2" xfId="11608"/>
    <cellStyle name="Normal 3 2 2 5 3 2 2" xfId="11609"/>
    <cellStyle name="Normal 3 2 2 5 3 2 2 2" xfId="11610"/>
    <cellStyle name="Normal 3 2 2 5 3 2 2 2 2" xfId="11611"/>
    <cellStyle name="Normal 3 2 2 5 3 2 2 2 2 2" xfId="11612"/>
    <cellStyle name="Normal 3 2 2 5 3 2 2 2 3" xfId="11613"/>
    <cellStyle name="Normal 3 2 2 5 3 2 2 3" xfId="11614"/>
    <cellStyle name="Normal 3 2 2 5 3 2 2 3 2" xfId="11615"/>
    <cellStyle name="Normal 3 2 2 5 3 2 2 4" xfId="11616"/>
    <cellStyle name="Normal 3 2 2 5 3 2 3" xfId="11617"/>
    <cellStyle name="Normal 3 2 2 5 3 2 3 2" xfId="11618"/>
    <cellStyle name="Normal 3 2 2 5 3 2 3 2 2" xfId="11619"/>
    <cellStyle name="Normal 3 2 2 5 3 2 3 3" xfId="11620"/>
    <cellStyle name="Normal 3 2 2 5 3 2 4" xfId="11621"/>
    <cellStyle name="Normal 3 2 2 5 3 2 4 2" xfId="11622"/>
    <cellStyle name="Normal 3 2 2 5 3 2 5" xfId="11623"/>
    <cellStyle name="Normal 3 2 2 5 3 3" xfId="11624"/>
    <cellStyle name="Normal 3 2 2 5 3 3 2" xfId="11625"/>
    <cellStyle name="Normal 3 2 2 5 3 3 2 2" xfId="11626"/>
    <cellStyle name="Normal 3 2 2 5 3 3 2 2 2" xfId="11627"/>
    <cellStyle name="Normal 3 2 2 5 3 3 2 2 2 2" xfId="11628"/>
    <cellStyle name="Normal 3 2 2 5 3 3 2 2 3" xfId="11629"/>
    <cellStyle name="Normal 3 2 2 5 3 3 2 3" xfId="11630"/>
    <cellStyle name="Normal 3 2 2 5 3 3 2 3 2" xfId="11631"/>
    <cellStyle name="Normal 3 2 2 5 3 3 2 4" xfId="11632"/>
    <cellStyle name="Normal 3 2 2 5 3 3 3" xfId="11633"/>
    <cellStyle name="Normal 3 2 2 5 3 3 3 2" xfId="11634"/>
    <cellStyle name="Normal 3 2 2 5 3 3 3 2 2" xfId="11635"/>
    <cellStyle name="Normal 3 2 2 5 3 3 3 3" xfId="11636"/>
    <cellStyle name="Normal 3 2 2 5 3 3 4" xfId="11637"/>
    <cellStyle name="Normal 3 2 2 5 3 3 4 2" xfId="11638"/>
    <cellStyle name="Normal 3 2 2 5 3 3 5" xfId="11639"/>
    <cellStyle name="Normal 3 2 2 5 3 4" xfId="11640"/>
    <cellStyle name="Normal 3 2 2 5 3 4 2" xfId="11641"/>
    <cellStyle name="Normal 3 2 2 5 3 4 2 2" xfId="11642"/>
    <cellStyle name="Normal 3 2 2 5 3 4 2 2 2" xfId="11643"/>
    <cellStyle name="Normal 3 2 2 5 3 4 2 3" xfId="11644"/>
    <cellStyle name="Normal 3 2 2 5 3 4 3" xfId="11645"/>
    <cellStyle name="Normal 3 2 2 5 3 4 3 2" xfId="11646"/>
    <cellStyle name="Normal 3 2 2 5 3 4 4" xfId="11647"/>
    <cellStyle name="Normal 3 2 2 5 3 5" xfId="11648"/>
    <cellStyle name="Normal 3 2 2 5 3 5 2" xfId="11649"/>
    <cellStyle name="Normal 3 2 2 5 3 5 2 2" xfId="11650"/>
    <cellStyle name="Normal 3 2 2 5 3 5 3" xfId="11651"/>
    <cellStyle name="Normal 3 2 2 5 3 6" xfId="11652"/>
    <cellStyle name="Normal 3 2 2 5 3 6 2" xfId="11653"/>
    <cellStyle name="Normal 3 2 2 5 3 7" xfId="11654"/>
    <cellStyle name="Normal 3 2 2 5 4" xfId="11655"/>
    <cellStyle name="Normal 3 2 2 5 4 2" xfId="11656"/>
    <cellStyle name="Normal 3 2 2 5 4 2 2" xfId="11657"/>
    <cellStyle name="Normal 3 2 2 5 4 2 2 2" xfId="11658"/>
    <cellStyle name="Normal 3 2 2 5 4 2 2 2 2" xfId="11659"/>
    <cellStyle name="Normal 3 2 2 5 4 2 2 2 2 2" xfId="11660"/>
    <cellStyle name="Normal 3 2 2 5 4 2 2 2 3" xfId="11661"/>
    <cellStyle name="Normal 3 2 2 5 4 2 2 3" xfId="11662"/>
    <cellStyle name="Normal 3 2 2 5 4 2 2 3 2" xfId="11663"/>
    <cellStyle name="Normal 3 2 2 5 4 2 2 4" xfId="11664"/>
    <cellStyle name="Normal 3 2 2 5 4 2 3" xfId="11665"/>
    <cellStyle name="Normal 3 2 2 5 4 2 3 2" xfId="11666"/>
    <cellStyle name="Normal 3 2 2 5 4 2 3 2 2" xfId="11667"/>
    <cellStyle name="Normal 3 2 2 5 4 2 3 3" xfId="11668"/>
    <cellStyle name="Normal 3 2 2 5 4 2 4" xfId="11669"/>
    <cellStyle name="Normal 3 2 2 5 4 2 4 2" xfId="11670"/>
    <cellStyle name="Normal 3 2 2 5 4 2 5" xfId="11671"/>
    <cellStyle name="Normal 3 2 2 5 4 3" xfId="11672"/>
    <cellStyle name="Normal 3 2 2 5 4 3 2" xfId="11673"/>
    <cellStyle name="Normal 3 2 2 5 4 3 2 2" xfId="11674"/>
    <cellStyle name="Normal 3 2 2 5 4 3 2 2 2" xfId="11675"/>
    <cellStyle name="Normal 3 2 2 5 4 3 2 2 2 2" xfId="11676"/>
    <cellStyle name="Normal 3 2 2 5 4 3 2 2 3" xfId="11677"/>
    <cellStyle name="Normal 3 2 2 5 4 3 2 3" xfId="11678"/>
    <cellStyle name="Normal 3 2 2 5 4 3 2 3 2" xfId="11679"/>
    <cellStyle name="Normal 3 2 2 5 4 3 2 4" xfId="11680"/>
    <cellStyle name="Normal 3 2 2 5 4 3 3" xfId="11681"/>
    <cellStyle name="Normal 3 2 2 5 4 3 3 2" xfId="11682"/>
    <cellStyle name="Normal 3 2 2 5 4 3 3 2 2" xfId="11683"/>
    <cellStyle name="Normal 3 2 2 5 4 3 3 3" xfId="11684"/>
    <cellStyle name="Normal 3 2 2 5 4 3 4" xfId="11685"/>
    <cellStyle name="Normal 3 2 2 5 4 3 4 2" xfId="11686"/>
    <cellStyle name="Normal 3 2 2 5 4 3 5" xfId="11687"/>
    <cellStyle name="Normal 3 2 2 5 4 4" xfId="11688"/>
    <cellStyle name="Normal 3 2 2 5 4 4 2" xfId="11689"/>
    <cellStyle name="Normal 3 2 2 5 4 4 2 2" xfId="11690"/>
    <cellStyle name="Normal 3 2 2 5 4 4 2 2 2" xfId="11691"/>
    <cellStyle name="Normal 3 2 2 5 4 4 2 3" xfId="11692"/>
    <cellStyle name="Normal 3 2 2 5 4 4 3" xfId="11693"/>
    <cellStyle name="Normal 3 2 2 5 4 4 3 2" xfId="11694"/>
    <cellStyle name="Normal 3 2 2 5 4 4 4" xfId="11695"/>
    <cellStyle name="Normal 3 2 2 5 4 5" xfId="11696"/>
    <cellStyle name="Normal 3 2 2 5 4 5 2" xfId="11697"/>
    <cellStyle name="Normal 3 2 2 5 4 5 2 2" xfId="11698"/>
    <cellStyle name="Normal 3 2 2 5 4 5 3" xfId="11699"/>
    <cellStyle name="Normal 3 2 2 5 4 6" xfId="11700"/>
    <cellStyle name="Normal 3 2 2 5 4 6 2" xfId="11701"/>
    <cellStyle name="Normal 3 2 2 5 4 7" xfId="11702"/>
    <cellStyle name="Normal 3 2 2 5 5" xfId="11703"/>
    <cellStyle name="Normal 3 2 2 5 5 2" xfId="11704"/>
    <cellStyle name="Normal 3 2 2 5 5 2 2" xfId="11705"/>
    <cellStyle name="Normal 3 2 2 5 5 2 2 2" xfId="11706"/>
    <cellStyle name="Normal 3 2 2 5 5 2 2 2 2" xfId="11707"/>
    <cellStyle name="Normal 3 2 2 5 5 2 2 2 2 2" xfId="11708"/>
    <cellStyle name="Normal 3 2 2 5 5 2 2 2 3" xfId="11709"/>
    <cellStyle name="Normal 3 2 2 5 5 2 2 3" xfId="11710"/>
    <cellStyle name="Normal 3 2 2 5 5 2 2 3 2" xfId="11711"/>
    <cellStyle name="Normal 3 2 2 5 5 2 2 4" xfId="11712"/>
    <cellStyle name="Normal 3 2 2 5 5 2 3" xfId="11713"/>
    <cellStyle name="Normal 3 2 2 5 5 2 3 2" xfId="11714"/>
    <cellStyle name="Normal 3 2 2 5 5 2 3 2 2" xfId="11715"/>
    <cellStyle name="Normal 3 2 2 5 5 2 3 3" xfId="11716"/>
    <cellStyle name="Normal 3 2 2 5 5 2 4" xfId="11717"/>
    <cellStyle name="Normal 3 2 2 5 5 2 4 2" xfId="11718"/>
    <cellStyle name="Normal 3 2 2 5 5 2 5" xfId="11719"/>
    <cellStyle name="Normal 3 2 2 5 5 3" xfId="11720"/>
    <cellStyle name="Normal 3 2 2 5 5 3 2" xfId="11721"/>
    <cellStyle name="Normal 3 2 2 5 5 3 2 2" xfId="11722"/>
    <cellStyle name="Normal 3 2 2 5 5 3 2 2 2" xfId="11723"/>
    <cellStyle name="Normal 3 2 2 5 5 3 2 3" xfId="11724"/>
    <cellStyle name="Normal 3 2 2 5 5 3 3" xfId="11725"/>
    <cellStyle name="Normal 3 2 2 5 5 3 3 2" xfId="11726"/>
    <cellStyle name="Normal 3 2 2 5 5 3 4" xfId="11727"/>
    <cellStyle name="Normal 3 2 2 5 5 4" xfId="11728"/>
    <cellStyle name="Normal 3 2 2 5 5 4 2" xfId="11729"/>
    <cellStyle name="Normal 3 2 2 5 5 4 2 2" xfId="11730"/>
    <cellStyle name="Normal 3 2 2 5 5 4 3" xfId="11731"/>
    <cellStyle name="Normal 3 2 2 5 5 5" xfId="11732"/>
    <cellStyle name="Normal 3 2 2 5 5 5 2" xfId="11733"/>
    <cellStyle name="Normal 3 2 2 5 5 6" xfId="11734"/>
    <cellStyle name="Normal 3 2 2 5 6" xfId="11735"/>
    <cellStyle name="Normal 3 2 2 5 6 2" xfId="11736"/>
    <cellStyle name="Normal 3 2 2 5 6 2 2" xfId="11737"/>
    <cellStyle name="Normal 3 2 2 5 6 2 2 2" xfId="11738"/>
    <cellStyle name="Normal 3 2 2 5 6 2 2 2 2" xfId="11739"/>
    <cellStyle name="Normal 3 2 2 5 6 2 2 3" xfId="11740"/>
    <cellStyle name="Normal 3 2 2 5 6 2 3" xfId="11741"/>
    <cellStyle name="Normal 3 2 2 5 6 2 3 2" xfId="11742"/>
    <cellStyle name="Normal 3 2 2 5 6 2 4" xfId="11743"/>
    <cellStyle name="Normal 3 2 2 5 6 3" xfId="11744"/>
    <cellStyle name="Normal 3 2 2 5 6 3 2" xfId="11745"/>
    <cellStyle name="Normal 3 2 2 5 6 3 2 2" xfId="11746"/>
    <cellStyle name="Normal 3 2 2 5 6 3 3" xfId="11747"/>
    <cellStyle name="Normal 3 2 2 5 6 4" xfId="11748"/>
    <cellStyle name="Normal 3 2 2 5 6 4 2" xfId="11749"/>
    <cellStyle name="Normal 3 2 2 5 6 5" xfId="11750"/>
    <cellStyle name="Normal 3 2 2 5 7" xfId="11751"/>
    <cellStyle name="Normal 3 2 2 5 7 2" xfId="11752"/>
    <cellStyle name="Normal 3 2 2 5 7 2 2" xfId="11753"/>
    <cellStyle name="Normal 3 2 2 5 7 2 2 2" xfId="11754"/>
    <cellStyle name="Normal 3 2 2 5 7 2 2 2 2" xfId="11755"/>
    <cellStyle name="Normal 3 2 2 5 7 2 2 3" xfId="11756"/>
    <cellStyle name="Normal 3 2 2 5 7 2 3" xfId="11757"/>
    <cellStyle name="Normal 3 2 2 5 7 2 3 2" xfId="11758"/>
    <cellStyle name="Normal 3 2 2 5 7 2 4" xfId="11759"/>
    <cellStyle name="Normal 3 2 2 5 7 3" xfId="11760"/>
    <cellStyle name="Normal 3 2 2 5 7 3 2" xfId="11761"/>
    <cellStyle name="Normal 3 2 2 5 7 3 2 2" xfId="11762"/>
    <cellStyle name="Normal 3 2 2 5 7 3 3" xfId="11763"/>
    <cellStyle name="Normal 3 2 2 5 7 4" xfId="11764"/>
    <cellStyle name="Normal 3 2 2 5 7 4 2" xfId="11765"/>
    <cellStyle name="Normal 3 2 2 5 7 5" xfId="11766"/>
    <cellStyle name="Normal 3 2 2 5 8" xfId="11767"/>
    <cellStyle name="Normal 3 2 2 5 8 2" xfId="11768"/>
    <cellStyle name="Normal 3 2 2 5 8 2 2" xfId="11769"/>
    <cellStyle name="Normal 3 2 2 5 8 2 2 2" xfId="11770"/>
    <cellStyle name="Normal 3 2 2 5 8 2 3" xfId="11771"/>
    <cellStyle name="Normal 3 2 2 5 8 3" xfId="11772"/>
    <cellStyle name="Normal 3 2 2 5 8 3 2" xfId="11773"/>
    <cellStyle name="Normal 3 2 2 5 8 4" xfId="11774"/>
    <cellStyle name="Normal 3 2 2 5 9" xfId="11775"/>
    <cellStyle name="Normal 3 2 2 5 9 2" xfId="11776"/>
    <cellStyle name="Normal 3 2 2 5 9 2 2" xfId="11777"/>
    <cellStyle name="Normal 3 2 2 5 9 3" xfId="11778"/>
    <cellStyle name="Normal 3 2 2 6" xfId="11779"/>
    <cellStyle name="Normal 3 2 2 6 2" xfId="11780"/>
    <cellStyle name="Normal 3 2 2 6 2 2" xfId="11781"/>
    <cellStyle name="Normal 3 2 2 6 2 2 2" xfId="11782"/>
    <cellStyle name="Normal 3 2 2 6 2 2 2 2" xfId="11783"/>
    <cellStyle name="Normal 3 2 2 6 2 2 2 2 2" xfId="11784"/>
    <cellStyle name="Normal 3 2 2 6 2 2 2 3" xfId="11785"/>
    <cellStyle name="Normal 3 2 2 6 2 2 3" xfId="11786"/>
    <cellStyle name="Normal 3 2 2 6 2 2 3 2" xfId="11787"/>
    <cellStyle name="Normal 3 2 2 6 2 2 4" xfId="11788"/>
    <cellStyle name="Normal 3 2 2 6 2 3" xfId="11789"/>
    <cellStyle name="Normal 3 2 2 6 2 3 2" xfId="11790"/>
    <cellStyle name="Normal 3 2 2 6 2 3 2 2" xfId="11791"/>
    <cellStyle name="Normal 3 2 2 6 2 3 3" xfId="11792"/>
    <cellStyle name="Normal 3 2 2 6 2 4" xfId="11793"/>
    <cellStyle name="Normal 3 2 2 6 2 4 2" xfId="11794"/>
    <cellStyle name="Normal 3 2 2 6 2 5" xfId="11795"/>
    <cellStyle name="Normal 3 2 2 6 3" xfId="11796"/>
    <cellStyle name="Normal 3 2 2 6 3 2" xfId="11797"/>
    <cellStyle name="Normal 3 2 2 6 3 2 2" xfId="11798"/>
    <cellStyle name="Normal 3 2 2 6 3 2 2 2" xfId="11799"/>
    <cellStyle name="Normal 3 2 2 6 3 2 2 2 2" xfId="11800"/>
    <cellStyle name="Normal 3 2 2 6 3 2 2 3" xfId="11801"/>
    <cellStyle name="Normal 3 2 2 6 3 2 3" xfId="11802"/>
    <cellStyle name="Normal 3 2 2 6 3 2 3 2" xfId="11803"/>
    <cellStyle name="Normal 3 2 2 6 3 2 4" xfId="11804"/>
    <cellStyle name="Normal 3 2 2 6 3 3" xfId="11805"/>
    <cellStyle name="Normal 3 2 2 6 3 3 2" xfId="11806"/>
    <cellStyle name="Normal 3 2 2 6 3 3 2 2" xfId="11807"/>
    <cellStyle name="Normal 3 2 2 6 3 3 3" xfId="11808"/>
    <cellStyle name="Normal 3 2 2 6 3 4" xfId="11809"/>
    <cellStyle name="Normal 3 2 2 6 3 4 2" xfId="11810"/>
    <cellStyle name="Normal 3 2 2 6 3 5" xfId="11811"/>
    <cellStyle name="Normal 3 2 2 6 4" xfId="11812"/>
    <cellStyle name="Normal 3 2 2 6 4 2" xfId="11813"/>
    <cellStyle name="Normal 3 2 2 6 4 2 2" xfId="11814"/>
    <cellStyle name="Normal 3 2 2 6 4 2 2 2" xfId="11815"/>
    <cellStyle name="Normal 3 2 2 6 4 2 3" xfId="11816"/>
    <cellStyle name="Normal 3 2 2 6 4 3" xfId="11817"/>
    <cellStyle name="Normal 3 2 2 6 4 3 2" xfId="11818"/>
    <cellStyle name="Normal 3 2 2 6 4 4" xfId="11819"/>
    <cellStyle name="Normal 3 2 2 6 5" xfId="11820"/>
    <cellStyle name="Normal 3 2 2 6 5 2" xfId="11821"/>
    <cellStyle name="Normal 3 2 2 6 5 2 2" xfId="11822"/>
    <cellStyle name="Normal 3 2 2 6 5 3" xfId="11823"/>
    <cellStyle name="Normal 3 2 2 6 6" xfId="11824"/>
    <cellStyle name="Normal 3 2 2 6 6 2" xfId="11825"/>
    <cellStyle name="Normal 3 2 2 6 7" xfId="11826"/>
    <cellStyle name="Normal 3 2 2 7" xfId="11827"/>
    <cellStyle name="Normal 3 2 2 7 2" xfId="11828"/>
    <cellStyle name="Normal 3 2 2 7 2 2" xfId="11829"/>
    <cellStyle name="Normal 3 2 2 7 2 2 2" xfId="11830"/>
    <cellStyle name="Normal 3 2 2 7 2 2 2 2" xfId="11831"/>
    <cellStyle name="Normal 3 2 2 7 2 2 2 2 2" xfId="11832"/>
    <cellStyle name="Normal 3 2 2 7 2 2 2 3" xfId="11833"/>
    <cellStyle name="Normal 3 2 2 7 2 2 3" xfId="11834"/>
    <cellStyle name="Normal 3 2 2 7 2 2 3 2" xfId="11835"/>
    <cellStyle name="Normal 3 2 2 7 2 2 4" xfId="11836"/>
    <cellStyle name="Normal 3 2 2 7 2 3" xfId="11837"/>
    <cellStyle name="Normal 3 2 2 7 2 3 2" xfId="11838"/>
    <cellStyle name="Normal 3 2 2 7 2 3 2 2" xfId="11839"/>
    <cellStyle name="Normal 3 2 2 7 2 3 3" xfId="11840"/>
    <cellStyle name="Normal 3 2 2 7 2 4" xfId="11841"/>
    <cellStyle name="Normal 3 2 2 7 2 4 2" xfId="11842"/>
    <cellStyle name="Normal 3 2 2 7 2 5" xfId="11843"/>
    <cellStyle name="Normal 3 2 2 7 3" xfId="11844"/>
    <cellStyle name="Normal 3 2 2 7 3 2" xfId="11845"/>
    <cellStyle name="Normal 3 2 2 7 3 2 2" xfId="11846"/>
    <cellStyle name="Normal 3 2 2 7 3 2 2 2" xfId="11847"/>
    <cellStyle name="Normal 3 2 2 7 3 2 2 2 2" xfId="11848"/>
    <cellStyle name="Normal 3 2 2 7 3 2 2 3" xfId="11849"/>
    <cellStyle name="Normal 3 2 2 7 3 2 3" xfId="11850"/>
    <cellStyle name="Normal 3 2 2 7 3 2 3 2" xfId="11851"/>
    <cellStyle name="Normal 3 2 2 7 3 2 4" xfId="11852"/>
    <cellStyle name="Normal 3 2 2 7 3 3" xfId="11853"/>
    <cellStyle name="Normal 3 2 2 7 3 3 2" xfId="11854"/>
    <cellStyle name="Normal 3 2 2 7 3 3 2 2" xfId="11855"/>
    <cellStyle name="Normal 3 2 2 7 3 3 3" xfId="11856"/>
    <cellStyle name="Normal 3 2 2 7 3 4" xfId="11857"/>
    <cellStyle name="Normal 3 2 2 7 3 4 2" xfId="11858"/>
    <cellStyle name="Normal 3 2 2 7 3 5" xfId="11859"/>
    <cellStyle name="Normal 3 2 2 7 4" xfId="11860"/>
    <cellStyle name="Normal 3 2 2 7 4 2" xfId="11861"/>
    <cellStyle name="Normal 3 2 2 7 4 2 2" xfId="11862"/>
    <cellStyle name="Normal 3 2 2 7 4 2 2 2" xfId="11863"/>
    <cellStyle name="Normal 3 2 2 7 4 2 3" xfId="11864"/>
    <cellStyle name="Normal 3 2 2 7 4 3" xfId="11865"/>
    <cellStyle name="Normal 3 2 2 7 4 3 2" xfId="11866"/>
    <cellStyle name="Normal 3 2 2 7 4 4" xfId="11867"/>
    <cellStyle name="Normal 3 2 2 7 5" xfId="11868"/>
    <cellStyle name="Normal 3 2 2 7 5 2" xfId="11869"/>
    <cellStyle name="Normal 3 2 2 7 5 2 2" xfId="11870"/>
    <cellStyle name="Normal 3 2 2 7 5 3" xfId="11871"/>
    <cellStyle name="Normal 3 2 2 7 6" xfId="11872"/>
    <cellStyle name="Normal 3 2 2 7 6 2" xfId="11873"/>
    <cellStyle name="Normal 3 2 2 7 7" xfId="11874"/>
    <cellStyle name="Normal 3 2 2 8" xfId="11875"/>
    <cellStyle name="Normal 3 2 2 8 2" xfId="11876"/>
    <cellStyle name="Normal 3 2 2 8 2 2" xfId="11877"/>
    <cellStyle name="Normal 3 2 2 8 2 2 2" xfId="11878"/>
    <cellStyle name="Normal 3 2 2 8 2 2 2 2" xfId="11879"/>
    <cellStyle name="Normal 3 2 2 8 2 2 2 2 2" xfId="11880"/>
    <cellStyle name="Normal 3 2 2 8 2 2 2 3" xfId="11881"/>
    <cellStyle name="Normal 3 2 2 8 2 2 3" xfId="11882"/>
    <cellStyle name="Normal 3 2 2 8 2 2 3 2" xfId="11883"/>
    <cellStyle name="Normal 3 2 2 8 2 2 4" xfId="11884"/>
    <cellStyle name="Normal 3 2 2 8 2 3" xfId="11885"/>
    <cellStyle name="Normal 3 2 2 8 2 3 2" xfId="11886"/>
    <cellStyle name="Normal 3 2 2 8 2 3 2 2" xfId="11887"/>
    <cellStyle name="Normal 3 2 2 8 2 3 3" xfId="11888"/>
    <cellStyle name="Normal 3 2 2 8 2 4" xfId="11889"/>
    <cellStyle name="Normal 3 2 2 8 2 4 2" xfId="11890"/>
    <cellStyle name="Normal 3 2 2 8 2 5" xfId="11891"/>
    <cellStyle name="Normal 3 2 2 8 3" xfId="11892"/>
    <cellStyle name="Normal 3 2 2 8 3 2" xfId="11893"/>
    <cellStyle name="Normal 3 2 2 8 3 2 2" xfId="11894"/>
    <cellStyle name="Normal 3 2 2 8 3 2 2 2" xfId="11895"/>
    <cellStyle name="Normal 3 2 2 8 3 2 2 2 2" xfId="11896"/>
    <cellStyle name="Normal 3 2 2 8 3 2 2 3" xfId="11897"/>
    <cellStyle name="Normal 3 2 2 8 3 2 3" xfId="11898"/>
    <cellStyle name="Normal 3 2 2 8 3 2 3 2" xfId="11899"/>
    <cellStyle name="Normal 3 2 2 8 3 2 4" xfId="11900"/>
    <cellStyle name="Normal 3 2 2 8 3 3" xfId="11901"/>
    <cellStyle name="Normal 3 2 2 8 3 3 2" xfId="11902"/>
    <cellStyle name="Normal 3 2 2 8 3 3 2 2" xfId="11903"/>
    <cellStyle name="Normal 3 2 2 8 3 3 3" xfId="11904"/>
    <cellStyle name="Normal 3 2 2 8 3 4" xfId="11905"/>
    <cellStyle name="Normal 3 2 2 8 3 4 2" xfId="11906"/>
    <cellStyle name="Normal 3 2 2 8 3 5" xfId="11907"/>
    <cellStyle name="Normal 3 2 2 8 4" xfId="11908"/>
    <cellStyle name="Normal 3 2 2 8 4 2" xfId="11909"/>
    <cellStyle name="Normal 3 2 2 8 4 2 2" xfId="11910"/>
    <cellStyle name="Normal 3 2 2 8 4 2 2 2" xfId="11911"/>
    <cellStyle name="Normal 3 2 2 8 4 2 3" xfId="11912"/>
    <cellStyle name="Normal 3 2 2 8 4 3" xfId="11913"/>
    <cellStyle name="Normal 3 2 2 8 4 3 2" xfId="11914"/>
    <cellStyle name="Normal 3 2 2 8 4 4" xfId="11915"/>
    <cellStyle name="Normal 3 2 2 8 5" xfId="11916"/>
    <cellStyle name="Normal 3 2 2 8 5 2" xfId="11917"/>
    <cellStyle name="Normal 3 2 2 8 5 2 2" xfId="11918"/>
    <cellStyle name="Normal 3 2 2 8 5 3" xfId="11919"/>
    <cellStyle name="Normal 3 2 2 8 6" xfId="11920"/>
    <cellStyle name="Normal 3 2 2 8 6 2" xfId="11921"/>
    <cellStyle name="Normal 3 2 2 8 7" xfId="11922"/>
    <cellStyle name="Normal 3 2 2 9" xfId="11923"/>
    <cellStyle name="Normal 3 2 2 9 2" xfId="11924"/>
    <cellStyle name="Normal 3 2 2 9 2 2" xfId="11925"/>
    <cellStyle name="Normal 3 2 2 9 2 2 2" xfId="11926"/>
    <cellStyle name="Normal 3 2 2 9 2 2 2 2" xfId="11927"/>
    <cellStyle name="Normal 3 2 2 9 2 2 2 2 2" xfId="11928"/>
    <cellStyle name="Normal 3 2 2 9 2 2 2 3" xfId="11929"/>
    <cellStyle name="Normal 3 2 2 9 2 2 3" xfId="11930"/>
    <cellStyle name="Normal 3 2 2 9 2 2 3 2" xfId="11931"/>
    <cellStyle name="Normal 3 2 2 9 2 2 4" xfId="11932"/>
    <cellStyle name="Normal 3 2 2 9 2 3" xfId="11933"/>
    <cellStyle name="Normal 3 2 2 9 2 3 2" xfId="11934"/>
    <cellStyle name="Normal 3 2 2 9 2 3 2 2" xfId="11935"/>
    <cellStyle name="Normal 3 2 2 9 2 3 3" xfId="11936"/>
    <cellStyle name="Normal 3 2 2 9 2 4" xfId="11937"/>
    <cellStyle name="Normal 3 2 2 9 2 4 2" xfId="11938"/>
    <cellStyle name="Normal 3 2 2 9 2 5" xfId="11939"/>
    <cellStyle name="Normal 3 2 2 9 3" xfId="11940"/>
    <cellStyle name="Normal 3 2 2 9 3 2" xfId="11941"/>
    <cellStyle name="Normal 3 2 2 9 3 2 2" xfId="11942"/>
    <cellStyle name="Normal 3 2 2 9 3 2 2 2" xfId="11943"/>
    <cellStyle name="Normal 3 2 2 9 3 2 3" xfId="11944"/>
    <cellStyle name="Normal 3 2 2 9 3 3" xfId="11945"/>
    <cellStyle name="Normal 3 2 2 9 3 3 2" xfId="11946"/>
    <cellStyle name="Normal 3 2 2 9 3 4" xfId="11947"/>
    <cellStyle name="Normal 3 2 2 9 4" xfId="11948"/>
    <cellStyle name="Normal 3 2 2 9 4 2" xfId="11949"/>
    <cellStyle name="Normal 3 2 2 9 4 2 2" xfId="11950"/>
    <cellStyle name="Normal 3 2 2 9 4 3" xfId="11951"/>
    <cellStyle name="Normal 3 2 2 9 5" xfId="11952"/>
    <cellStyle name="Normal 3 2 2 9 5 2" xfId="11953"/>
    <cellStyle name="Normal 3 2 2 9 6" xfId="11954"/>
    <cellStyle name="Normal 3 2 3" xfId="11955"/>
    <cellStyle name="Normal 3 2 3 10" xfId="11956"/>
    <cellStyle name="Normal 3 2 3 10 2" xfId="11957"/>
    <cellStyle name="Normal 3 2 3 10 2 2" xfId="11958"/>
    <cellStyle name="Normal 3 2 3 10 2 2 2" xfId="11959"/>
    <cellStyle name="Normal 3 2 3 10 2 2 2 2" xfId="11960"/>
    <cellStyle name="Normal 3 2 3 10 2 2 3" xfId="11961"/>
    <cellStyle name="Normal 3 2 3 10 2 3" xfId="11962"/>
    <cellStyle name="Normal 3 2 3 10 2 3 2" xfId="11963"/>
    <cellStyle name="Normal 3 2 3 10 2 4" xfId="11964"/>
    <cellStyle name="Normal 3 2 3 10 3" xfId="11965"/>
    <cellStyle name="Normal 3 2 3 10 3 2" xfId="11966"/>
    <cellStyle name="Normal 3 2 3 10 3 2 2" xfId="11967"/>
    <cellStyle name="Normal 3 2 3 10 3 3" xfId="11968"/>
    <cellStyle name="Normal 3 2 3 10 4" xfId="11969"/>
    <cellStyle name="Normal 3 2 3 10 4 2" xfId="11970"/>
    <cellStyle name="Normal 3 2 3 10 5" xfId="11971"/>
    <cellStyle name="Normal 3 2 3 11" xfId="11972"/>
    <cellStyle name="Normal 3 2 3 11 2" xfId="11973"/>
    <cellStyle name="Normal 3 2 3 11 2 2" xfId="11974"/>
    <cellStyle name="Normal 3 2 3 11 2 2 2" xfId="11975"/>
    <cellStyle name="Normal 3 2 3 11 2 2 2 2" xfId="11976"/>
    <cellStyle name="Normal 3 2 3 11 2 2 3" xfId="11977"/>
    <cellStyle name="Normal 3 2 3 11 2 3" xfId="11978"/>
    <cellStyle name="Normal 3 2 3 11 2 3 2" xfId="11979"/>
    <cellStyle name="Normal 3 2 3 11 2 4" xfId="11980"/>
    <cellStyle name="Normal 3 2 3 11 3" xfId="11981"/>
    <cellStyle name="Normal 3 2 3 11 3 2" xfId="11982"/>
    <cellStyle name="Normal 3 2 3 11 3 2 2" xfId="11983"/>
    <cellStyle name="Normal 3 2 3 11 3 3" xfId="11984"/>
    <cellStyle name="Normal 3 2 3 11 4" xfId="11985"/>
    <cellStyle name="Normal 3 2 3 11 4 2" xfId="11986"/>
    <cellStyle name="Normal 3 2 3 11 5" xfId="11987"/>
    <cellStyle name="Normal 3 2 3 12" xfId="11988"/>
    <cellStyle name="Normal 3 2 3 12 2" xfId="11989"/>
    <cellStyle name="Normal 3 2 3 12 2 2" xfId="11990"/>
    <cellStyle name="Normal 3 2 3 12 2 2 2" xfId="11991"/>
    <cellStyle name="Normal 3 2 3 12 2 3" xfId="11992"/>
    <cellStyle name="Normal 3 2 3 12 3" xfId="11993"/>
    <cellStyle name="Normal 3 2 3 12 3 2" xfId="11994"/>
    <cellStyle name="Normal 3 2 3 12 4" xfId="11995"/>
    <cellStyle name="Normal 3 2 3 13" xfId="11996"/>
    <cellStyle name="Normal 3 2 3 13 2" xfId="11997"/>
    <cellStyle name="Normal 3 2 3 13 2 2" xfId="11998"/>
    <cellStyle name="Normal 3 2 3 13 3" xfId="11999"/>
    <cellStyle name="Normal 3 2 3 14" xfId="12000"/>
    <cellStyle name="Normal 3 2 3 14 2" xfId="12001"/>
    <cellStyle name="Normal 3 2 3 15" xfId="12002"/>
    <cellStyle name="Normal 3 2 3 2" xfId="12003"/>
    <cellStyle name="Normal 3 2 3 2 10" xfId="12004"/>
    <cellStyle name="Normal 3 2 3 2 10 2" xfId="12005"/>
    <cellStyle name="Normal 3 2 3 2 10 2 2" xfId="12006"/>
    <cellStyle name="Normal 3 2 3 2 10 2 2 2" xfId="12007"/>
    <cellStyle name="Normal 3 2 3 2 10 2 2 2 2" xfId="12008"/>
    <cellStyle name="Normal 3 2 3 2 10 2 2 3" xfId="12009"/>
    <cellStyle name="Normal 3 2 3 2 10 2 3" xfId="12010"/>
    <cellStyle name="Normal 3 2 3 2 10 2 3 2" xfId="12011"/>
    <cellStyle name="Normal 3 2 3 2 10 2 4" xfId="12012"/>
    <cellStyle name="Normal 3 2 3 2 10 3" xfId="12013"/>
    <cellStyle name="Normal 3 2 3 2 10 3 2" xfId="12014"/>
    <cellStyle name="Normal 3 2 3 2 10 3 2 2" xfId="12015"/>
    <cellStyle name="Normal 3 2 3 2 10 3 3" xfId="12016"/>
    <cellStyle name="Normal 3 2 3 2 10 4" xfId="12017"/>
    <cellStyle name="Normal 3 2 3 2 10 4 2" xfId="12018"/>
    <cellStyle name="Normal 3 2 3 2 10 5" xfId="12019"/>
    <cellStyle name="Normal 3 2 3 2 11" xfId="12020"/>
    <cellStyle name="Normal 3 2 3 2 11 2" xfId="12021"/>
    <cellStyle name="Normal 3 2 3 2 11 2 2" xfId="12022"/>
    <cellStyle name="Normal 3 2 3 2 11 2 2 2" xfId="12023"/>
    <cellStyle name="Normal 3 2 3 2 11 2 3" xfId="12024"/>
    <cellStyle name="Normal 3 2 3 2 11 3" xfId="12025"/>
    <cellStyle name="Normal 3 2 3 2 11 3 2" xfId="12026"/>
    <cellStyle name="Normal 3 2 3 2 11 4" xfId="12027"/>
    <cellStyle name="Normal 3 2 3 2 12" xfId="12028"/>
    <cellStyle name="Normal 3 2 3 2 12 2" xfId="12029"/>
    <cellStyle name="Normal 3 2 3 2 12 2 2" xfId="12030"/>
    <cellStyle name="Normal 3 2 3 2 12 3" xfId="12031"/>
    <cellStyle name="Normal 3 2 3 2 13" xfId="12032"/>
    <cellStyle name="Normal 3 2 3 2 13 2" xfId="12033"/>
    <cellStyle name="Normal 3 2 3 2 14" xfId="12034"/>
    <cellStyle name="Normal 3 2 3 2 2" xfId="12035"/>
    <cellStyle name="Normal 3 2 3 2 2 10" xfId="12036"/>
    <cellStyle name="Normal 3 2 3 2 2 10 2" xfId="12037"/>
    <cellStyle name="Normal 3 2 3 2 2 10 2 2" xfId="12038"/>
    <cellStyle name="Normal 3 2 3 2 2 10 2 2 2" xfId="12039"/>
    <cellStyle name="Normal 3 2 3 2 2 10 2 3" xfId="12040"/>
    <cellStyle name="Normal 3 2 3 2 2 10 3" xfId="12041"/>
    <cellStyle name="Normal 3 2 3 2 2 10 3 2" xfId="12042"/>
    <cellStyle name="Normal 3 2 3 2 2 10 4" xfId="12043"/>
    <cellStyle name="Normal 3 2 3 2 2 11" xfId="12044"/>
    <cellStyle name="Normal 3 2 3 2 2 11 2" xfId="12045"/>
    <cellStyle name="Normal 3 2 3 2 2 11 2 2" xfId="12046"/>
    <cellStyle name="Normal 3 2 3 2 2 11 3" xfId="12047"/>
    <cellStyle name="Normal 3 2 3 2 2 12" xfId="12048"/>
    <cellStyle name="Normal 3 2 3 2 2 12 2" xfId="12049"/>
    <cellStyle name="Normal 3 2 3 2 2 13" xfId="12050"/>
    <cellStyle name="Normal 3 2 3 2 2 2" xfId="12051"/>
    <cellStyle name="Normal 3 2 3 2 2 2 10" xfId="12052"/>
    <cellStyle name="Normal 3 2 3 2 2 2 10 2" xfId="12053"/>
    <cellStyle name="Normal 3 2 3 2 2 2 11" xfId="12054"/>
    <cellStyle name="Normal 3 2 3 2 2 2 2" xfId="12055"/>
    <cellStyle name="Normal 3 2 3 2 2 2 2 2" xfId="12056"/>
    <cellStyle name="Normal 3 2 3 2 2 2 2 2 2" xfId="12057"/>
    <cellStyle name="Normal 3 2 3 2 2 2 2 2 2 2" xfId="12058"/>
    <cellStyle name="Normal 3 2 3 2 2 2 2 2 2 2 2" xfId="12059"/>
    <cellStyle name="Normal 3 2 3 2 2 2 2 2 2 2 2 2" xfId="12060"/>
    <cellStyle name="Normal 3 2 3 2 2 2 2 2 2 2 3" xfId="12061"/>
    <cellStyle name="Normal 3 2 3 2 2 2 2 2 2 3" xfId="12062"/>
    <cellStyle name="Normal 3 2 3 2 2 2 2 2 2 3 2" xfId="12063"/>
    <cellStyle name="Normal 3 2 3 2 2 2 2 2 2 4" xfId="12064"/>
    <cellStyle name="Normal 3 2 3 2 2 2 2 2 3" xfId="12065"/>
    <cellStyle name="Normal 3 2 3 2 2 2 2 2 3 2" xfId="12066"/>
    <cellStyle name="Normal 3 2 3 2 2 2 2 2 3 2 2" xfId="12067"/>
    <cellStyle name="Normal 3 2 3 2 2 2 2 2 3 3" xfId="12068"/>
    <cellStyle name="Normal 3 2 3 2 2 2 2 2 4" xfId="12069"/>
    <cellStyle name="Normal 3 2 3 2 2 2 2 2 4 2" xfId="12070"/>
    <cellStyle name="Normal 3 2 3 2 2 2 2 2 5" xfId="12071"/>
    <cellStyle name="Normal 3 2 3 2 2 2 2 3" xfId="12072"/>
    <cellStyle name="Normal 3 2 3 2 2 2 2 3 2" xfId="12073"/>
    <cellStyle name="Normal 3 2 3 2 2 2 2 3 2 2" xfId="12074"/>
    <cellStyle name="Normal 3 2 3 2 2 2 2 3 2 2 2" xfId="12075"/>
    <cellStyle name="Normal 3 2 3 2 2 2 2 3 2 2 2 2" xfId="12076"/>
    <cellStyle name="Normal 3 2 3 2 2 2 2 3 2 2 3" xfId="12077"/>
    <cellStyle name="Normal 3 2 3 2 2 2 2 3 2 3" xfId="12078"/>
    <cellStyle name="Normal 3 2 3 2 2 2 2 3 2 3 2" xfId="12079"/>
    <cellStyle name="Normal 3 2 3 2 2 2 2 3 2 4" xfId="12080"/>
    <cellStyle name="Normal 3 2 3 2 2 2 2 3 3" xfId="12081"/>
    <cellStyle name="Normal 3 2 3 2 2 2 2 3 3 2" xfId="12082"/>
    <cellStyle name="Normal 3 2 3 2 2 2 2 3 3 2 2" xfId="12083"/>
    <cellStyle name="Normal 3 2 3 2 2 2 2 3 3 3" xfId="12084"/>
    <cellStyle name="Normal 3 2 3 2 2 2 2 3 4" xfId="12085"/>
    <cellStyle name="Normal 3 2 3 2 2 2 2 3 4 2" xfId="12086"/>
    <cellStyle name="Normal 3 2 3 2 2 2 2 3 5" xfId="12087"/>
    <cellStyle name="Normal 3 2 3 2 2 2 2 4" xfId="12088"/>
    <cellStyle name="Normal 3 2 3 2 2 2 2 4 2" xfId="12089"/>
    <cellStyle name="Normal 3 2 3 2 2 2 2 4 2 2" xfId="12090"/>
    <cellStyle name="Normal 3 2 3 2 2 2 2 4 2 2 2" xfId="12091"/>
    <cellStyle name="Normal 3 2 3 2 2 2 2 4 2 3" xfId="12092"/>
    <cellStyle name="Normal 3 2 3 2 2 2 2 4 3" xfId="12093"/>
    <cellStyle name="Normal 3 2 3 2 2 2 2 4 3 2" xfId="12094"/>
    <cellStyle name="Normal 3 2 3 2 2 2 2 4 4" xfId="12095"/>
    <cellStyle name="Normal 3 2 3 2 2 2 2 5" xfId="12096"/>
    <cellStyle name="Normal 3 2 3 2 2 2 2 5 2" xfId="12097"/>
    <cellStyle name="Normal 3 2 3 2 2 2 2 5 2 2" xfId="12098"/>
    <cellStyle name="Normal 3 2 3 2 2 2 2 5 3" xfId="12099"/>
    <cellStyle name="Normal 3 2 3 2 2 2 2 6" xfId="12100"/>
    <cellStyle name="Normal 3 2 3 2 2 2 2 6 2" xfId="12101"/>
    <cellStyle name="Normal 3 2 3 2 2 2 2 7" xfId="12102"/>
    <cellStyle name="Normal 3 2 3 2 2 2 3" xfId="12103"/>
    <cellStyle name="Normal 3 2 3 2 2 2 3 2" xfId="12104"/>
    <cellStyle name="Normal 3 2 3 2 2 2 3 2 2" xfId="12105"/>
    <cellStyle name="Normal 3 2 3 2 2 2 3 2 2 2" xfId="12106"/>
    <cellStyle name="Normal 3 2 3 2 2 2 3 2 2 2 2" xfId="12107"/>
    <cellStyle name="Normal 3 2 3 2 2 2 3 2 2 2 2 2" xfId="12108"/>
    <cellStyle name="Normal 3 2 3 2 2 2 3 2 2 2 3" xfId="12109"/>
    <cellStyle name="Normal 3 2 3 2 2 2 3 2 2 3" xfId="12110"/>
    <cellStyle name="Normal 3 2 3 2 2 2 3 2 2 3 2" xfId="12111"/>
    <cellStyle name="Normal 3 2 3 2 2 2 3 2 2 4" xfId="12112"/>
    <cellStyle name="Normal 3 2 3 2 2 2 3 2 3" xfId="12113"/>
    <cellStyle name="Normal 3 2 3 2 2 2 3 2 3 2" xfId="12114"/>
    <cellStyle name="Normal 3 2 3 2 2 2 3 2 3 2 2" xfId="12115"/>
    <cellStyle name="Normal 3 2 3 2 2 2 3 2 3 3" xfId="12116"/>
    <cellStyle name="Normal 3 2 3 2 2 2 3 2 4" xfId="12117"/>
    <cellStyle name="Normal 3 2 3 2 2 2 3 2 4 2" xfId="12118"/>
    <cellStyle name="Normal 3 2 3 2 2 2 3 2 5" xfId="12119"/>
    <cellStyle name="Normal 3 2 3 2 2 2 3 3" xfId="12120"/>
    <cellStyle name="Normal 3 2 3 2 2 2 3 3 2" xfId="12121"/>
    <cellStyle name="Normal 3 2 3 2 2 2 3 3 2 2" xfId="12122"/>
    <cellStyle name="Normal 3 2 3 2 2 2 3 3 2 2 2" xfId="12123"/>
    <cellStyle name="Normal 3 2 3 2 2 2 3 3 2 2 2 2" xfId="12124"/>
    <cellStyle name="Normal 3 2 3 2 2 2 3 3 2 2 3" xfId="12125"/>
    <cellStyle name="Normal 3 2 3 2 2 2 3 3 2 3" xfId="12126"/>
    <cellStyle name="Normal 3 2 3 2 2 2 3 3 2 3 2" xfId="12127"/>
    <cellStyle name="Normal 3 2 3 2 2 2 3 3 2 4" xfId="12128"/>
    <cellStyle name="Normal 3 2 3 2 2 2 3 3 3" xfId="12129"/>
    <cellStyle name="Normal 3 2 3 2 2 2 3 3 3 2" xfId="12130"/>
    <cellStyle name="Normal 3 2 3 2 2 2 3 3 3 2 2" xfId="12131"/>
    <cellStyle name="Normal 3 2 3 2 2 2 3 3 3 3" xfId="12132"/>
    <cellStyle name="Normal 3 2 3 2 2 2 3 3 4" xfId="12133"/>
    <cellStyle name="Normal 3 2 3 2 2 2 3 3 4 2" xfId="12134"/>
    <cellStyle name="Normal 3 2 3 2 2 2 3 3 5" xfId="12135"/>
    <cellStyle name="Normal 3 2 3 2 2 2 3 4" xfId="12136"/>
    <cellStyle name="Normal 3 2 3 2 2 2 3 4 2" xfId="12137"/>
    <cellStyle name="Normal 3 2 3 2 2 2 3 4 2 2" xfId="12138"/>
    <cellStyle name="Normal 3 2 3 2 2 2 3 4 2 2 2" xfId="12139"/>
    <cellStyle name="Normal 3 2 3 2 2 2 3 4 2 3" xfId="12140"/>
    <cellStyle name="Normal 3 2 3 2 2 2 3 4 3" xfId="12141"/>
    <cellStyle name="Normal 3 2 3 2 2 2 3 4 3 2" xfId="12142"/>
    <cellStyle name="Normal 3 2 3 2 2 2 3 4 4" xfId="12143"/>
    <cellStyle name="Normal 3 2 3 2 2 2 3 5" xfId="12144"/>
    <cellStyle name="Normal 3 2 3 2 2 2 3 5 2" xfId="12145"/>
    <cellStyle name="Normal 3 2 3 2 2 2 3 5 2 2" xfId="12146"/>
    <cellStyle name="Normal 3 2 3 2 2 2 3 5 3" xfId="12147"/>
    <cellStyle name="Normal 3 2 3 2 2 2 3 6" xfId="12148"/>
    <cellStyle name="Normal 3 2 3 2 2 2 3 6 2" xfId="12149"/>
    <cellStyle name="Normal 3 2 3 2 2 2 3 7" xfId="12150"/>
    <cellStyle name="Normal 3 2 3 2 2 2 4" xfId="12151"/>
    <cellStyle name="Normal 3 2 3 2 2 2 4 2" xfId="12152"/>
    <cellStyle name="Normal 3 2 3 2 2 2 4 2 2" xfId="12153"/>
    <cellStyle name="Normal 3 2 3 2 2 2 4 2 2 2" xfId="12154"/>
    <cellStyle name="Normal 3 2 3 2 2 2 4 2 2 2 2" xfId="12155"/>
    <cellStyle name="Normal 3 2 3 2 2 2 4 2 2 2 2 2" xfId="12156"/>
    <cellStyle name="Normal 3 2 3 2 2 2 4 2 2 2 3" xfId="12157"/>
    <cellStyle name="Normal 3 2 3 2 2 2 4 2 2 3" xfId="12158"/>
    <cellStyle name="Normal 3 2 3 2 2 2 4 2 2 3 2" xfId="12159"/>
    <cellStyle name="Normal 3 2 3 2 2 2 4 2 2 4" xfId="12160"/>
    <cellStyle name="Normal 3 2 3 2 2 2 4 2 3" xfId="12161"/>
    <cellStyle name="Normal 3 2 3 2 2 2 4 2 3 2" xfId="12162"/>
    <cellStyle name="Normal 3 2 3 2 2 2 4 2 3 2 2" xfId="12163"/>
    <cellStyle name="Normal 3 2 3 2 2 2 4 2 3 3" xfId="12164"/>
    <cellStyle name="Normal 3 2 3 2 2 2 4 2 4" xfId="12165"/>
    <cellStyle name="Normal 3 2 3 2 2 2 4 2 4 2" xfId="12166"/>
    <cellStyle name="Normal 3 2 3 2 2 2 4 2 5" xfId="12167"/>
    <cellStyle name="Normal 3 2 3 2 2 2 4 3" xfId="12168"/>
    <cellStyle name="Normal 3 2 3 2 2 2 4 3 2" xfId="12169"/>
    <cellStyle name="Normal 3 2 3 2 2 2 4 3 2 2" xfId="12170"/>
    <cellStyle name="Normal 3 2 3 2 2 2 4 3 2 2 2" xfId="12171"/>
    <cellStyle name="Normal 3 2 3 2 2 2 4 3 2 2 2 2" xfId="12172"/>
    <cellStyle name="Normal 3 2 3 2 2 2 4 3 2 2 3" xfId="12173"/>
    <cellStyle name="Normal 3 2 3 2 2 2 4 3 2 3" xfId="12174"/>
    <cellStyle name="Normal 3 2 3 2 2 2 4 3 2 3 2" xfId="12175"/>
    <cellStyle name="Normal 3 2 3 2 2 2 4 3 2 4" xfId="12176"/>
    <cellStyle name="Normal 3 2 3 2 2 2 4 3 3" xfId="12177"/>
    <cellStyle name="Normal 3 2 3 2 2 2 4 3 3 2" xfId="12178"/>
    <cellStyle name="Normal 3 2 3 2 2 2 4 3 3 2 2" xfId="12179"/>
    <cellStyle name="Normal 3 2 3 2 2 2 4 3 3 3" xfId="12180"/>
    <cellStyle name="Normal 3 2 3 2 2 2 4 3 4" xfId="12181"/>
    <cellStyle name="Normal 3 2 3 2 2 2 4 3 4 2" xfId="12182"/>
    <cellStyle name="Normal 3 2 3 2 2 2 4 3 5" xfId="12183"/>
    <cellStyle name="Normal 3 2 3 2 2 2 4 4" xfId="12184"/>
    <cellStyle name="Normal 3 2 3 2 2 2 4 4 2" xfId="12185"/>
    <cellStyle name="Normal 3 2 3 2 2 2 4 4 2 2" xfId="12186"/>
    <cellStyle name="Normal 3 2 3 2 2 2 4 4 2 2 2" xfId="12187"/>
    <cellStyle name="Normal 3 2 3 2 2 2 4 4 2 3" xfId="12188"/>
    <cellStyle name="Normal 3 2 3 2 2 2 4 4 3" xfId="12189"/>
    <cellStyle name="Normal 3 2 3 2 2 2 4 4 3 2" xfId="12190"/>
    <cellStyle name="Normal 3 2 3 2 2 2 4 4 4" xfId="12191"/>
    <cellStyle name="Normal 3 2 3 2 2 2 4 5" xfId="12192"/>
    <cellStyle name="Normal 3 2 3 2 2 2 4 5 2" xfId="12193"/>
    <cellStyle name="Normal 3 2 3 2 2 2 4 5 2 2" xfId="12194"/>
    <cellStyle name="Normal 3 2 3 2 2 2 4 5 3" xfId="12195"/>
    <cellStyle name="Normal 3 2 3 2 2 2 4 6" xfId="12196"/>
    <cellStyle name="Normal 3 2 3 2 2 2 4 6 2" xfId="12197"/>
    <cellStyle name="Normal 3 2 3 2 2 2 4 7" xfId="12198"/>
    <cellStyle name="Normal 3 2 3 2 2 2 5" xfId="12199"/>
    <cellStyle name="Normal 3 2 3 2 2 2 5 2" xfId="12200"/>
    <cellStyle name="Normal 3 2 3 2 2 2 5 2 2" xfId="12201"/>
    <cellStyle name="Normal 3 2 3 2 2 2 5 2 2 2" xfId="12202"/>
    <cellStyle name="Normal 3 2 3 2 2 2 5 2 2 2 2" xfId="12203"/>
    <cellStyle name="Normal 3 2 3 2 2 2 5 2 2 2 2 2" xfId="12204"/>
    <cellStyle name="Normal 3 2 3 2 2 2 5 2 2 2 3" xfId="12205"/>
    <cellStyle name="Normal 3 2 3 2 2 2 5 2 2 3" xfId="12206"/>
    <cellStyle name="Normal 3 2 3 2 2 2 5 2 2 3 2" xfId="12207"/>
    <cellStyle name="Normal 3 2 3 2 2 2 5 2 2 4" xfId="12208"/>
    <cellStyle name="Normal 3 2 3 2 2 2 5 2 3" xfId="12209"/>
    <cellStyle name="Normal 3 2 3 2 2 2 5 2 3 2" xfId="12210"/>
    <cellStyle name="Normal 3 2 3 2 2 2 5 2 3 2 2" xfId="12211"/>
    <cellStyle name="Normal 3 2 3 2 2 2 5 2 3 3" xfId="12212"/>
    <cellStyle name="Normal 3 2 3 2 2 2 5 2 4" xfId="12213"/>
    <cellStyle name="Normal 3 2 3 2 2 2 5 2 4 2" xfId="12214"/>
    <cellStyle name="Normal 3 2 3 2 2 2 5 2 5" xfId="12215"/>
    <cellStyle name="Normal 3 2 3 2 2 2 5 3" xfId="12216"/>
    <cellStyle name="Normal 3 2 3 2 2 2 5 3 2" xfId="12217"/>
    <cellStyle name="Normal 3 2 3 2 2 2 5 3 2 2" xfId="12218"/>
    <cellStyle name="Normal 3 2 3 2 2 2 5 3 2 2 2" xfId="12219"/>
    <cellStyle name="Normal 3 2 3 2 2 2 5 3 2 3" xfId="12220"/>
    <cellStyle name="Normal 3 2 3 2 2 2 5 3 3" xfId="12221"/>
    <cellStyle name="Normal 3 2 3 2 2 2 5 3 3 2" xfId="12222"/>
    <cellStyle name="Normal 3 2 3 2 2 2 5 3 4" xfId="12223"/>
    <cellStyle name="Normal 3 2 3 2 2 2 5 4" xfId="12224"/>
    <cellStyle name="Normal 3 2 3 2 2 2 5 4 2" xfId="12225"/>
    <cellStyle name="Normal 3 2 3 2 2 2 5 4 2 2" xfId="12226"/>
    <cellStyle name="Normal 3 2 3 2 2 2 5 4 3" xfId="12227"/>
    <cellStyle name="Normal 3 2 3 2 2 2 5 5" xfId="12228"/>
    <cellStyle name="Normal 3 2 3 2 2 2 5 5 2" xfId="12229"/>
    <cellStyle name="Normal 3 2 3 2 2 2 5 6" xfId="12230"/>
    <cellStyle name="Normal 3 2 3 2 2 2 6" xfId="12231"/>
    <cellStyle name="Normal 3 2 3 2 2 2 6 2" xfId="12232"/>
    <cellStyle name="Normal 3 2 3 2 2 2 6 2 2" xfId="12233"/>
    <cellStyle name="Normal 3 2 3 2 2 2 6 2 2 2" xfId="12234"/>
    <cellStyle name="Normal 3 2 3 2 2 2 6 2 2 2 2" xfId="12235"/>
    <cellStyle name="Normal 3 2 3 2 2 2 6 2 2 3" xfId="12236"/>
    <cellStyle name="Normal 3 2 3 2 2 2 6 2 3" xfId="12237"/>
    <cellStyle name="Normal 3 2 3 2 2 2 6 2 3 2" xfId="12238"/>
    <cellStyle name="Normal 3 2 3 2 2 2 6 2 4" xfId="12239"/>
    <cellStyle name="Normal 3 2 3 2 2 2 6 3" xfId="12240"/>
    <cellStyle name="Normal 3 2 3 2 2 2 6 3 2" xfId="12241"/>
    <cellStyle name="Normal 3 2 3 2 2 2 6 3 2 2" xfId="12242"/>
    <cellStyle name="Normal 3 2 3 2 2 2 6 3 3" xfId="12243"/>
    <cellStyle name="Normal 3 2 3 2 2 2 6 4" xfId="12244"/>
    <cellStyle name="Normal 3 2 3 2 2 2 6 4 2" xfId="12245"/>
    <cellStyle name="Normal 3 2 3 2 2 2 6 5" xfId="12246"/>
    <cellStyle name="Normal 3 2 3 2 2 2 7" xfId="12247"/>
    <cellStyle name="Normal 3 2 3 2 2 2 7 2" xfId="12248"/>
    <cellStyle name="Normal 3 2 3 2 2 2 7 2 2" xfId="12249"/>
    <cellStyle name="Normal 3 2 3 2 2 2 7 2 2 2" xfId="12250"/>
    <cellStyle name="Normal 3 2 3 2 2 2 7 2 2 2 2" xfId="12251"/>
    <cellStyle name="Normal 3 2 3 2 2 2 7 2 2 3" xfId="12252"/>
    <cellStyle name="Normal 3 2 3 2 2 2 7 2 3" xfId="12253"/>
    <cellStyle name="Normal 3 2 3 2 2 2 7 2 3 2" xfId="12254"/>
    <cellStyle name="Normal 3 2 3 2 2 2 7 2 4" xfId="12255"/>
    <cellStyle name="Normal 3 2 3 2 2 2 7 3" xfId="12256"/>
    <cellStyle name="Normal 3 2 3 2 2 2 7 3 2" xfId="12257"/>
    <cellStyle name="Normal 3 2 3 2 2 2 7 3 2 2" xfId="12258"/>
    <cellStyle name="Normal 3 2 3 2 2 2 7 3 3" xfId="12259"/>
    <cellStyle name="Normal 3 2 3 2 2 2 7 4" xfId="12260"/>
    <cellStyle name="Normal 3 2 3 2 2 2 7 4 2" xfId="12261"/>
    <cellStyle name="Normal 3 2 3 2 2 2 7 5" xfId="12262"/>
    <cellStyle name="Normal 3 2 3 2 2 2 8" xfId="12263"/>
    <cellStyle name="Normal 3 2 3 2 2 2 8 2" xfId="12264"/>
    <cellStyle name="Normal 3 2 3 2 2 2 8 2 2" xfId="12265"/>
    <cellStyle name="Normal 3 2 3 2 2 2 8 2 2 2" xfId="12266"/>
    <cellStyle name="Normal 3 2 3 2 2 2 8 2 3" xfId="12267"/>
    <cellStyle name="Normal 3 2 3 2 2 2 8 3" xfId="12268"/>
    <cellStyle name="Normal 3 2 3 2 2 2 8 3 2" xfId="12269"/>
    <cellStyle name="Normal 3 2 3 2 2 2 8 4" xfId="12270"/>
    <cellStyle name="Normal 3 2 3 2 2 2 9" xfId="12271"/>
    <cellStyle name="Normal 3 2 3 2 2 2 9 2" xfId="12272"/>
    <cellStyle name="Normal 3 2 3 2 2 2 9 2 2" xfId="12273"/>
    <cellStyle name="Normal 3 2 3 2 2 2 9 3" xfId="12274"/>
    <cellStyle name="Normal 3 2 3 2 2 3" xfId="12275"/>
    <cellStyle name="Normal 3 2 3 2 2 3 10" xfId="12276"/>
    <cellStyle name="Normal 3 2 3 2 2 3 10 2" xfId="12277"/>
    <cellStyle name="Normal 3 2 3 2 2 3 11" xfId="12278"/>
    <cellStyle name="Normal 3 2 3 2 2 3 2" xfId="12279"/>
    <cellStyle name="Normal 3 2 3 2 2 3 2 2" xfId="12280"/>
    <cellStyle name="Normal 3 2 3 2 2 3 2 2 2" xfId="12281"/>
    <cellStyle name="Normal 3 2 3 2 2 3 2 2 2 2" xfId="12282"/>
    <cellStyle name="Normal 3 2 3 2 2 3 2 2 2 2 2" xfId="12283"/>
    <cellStyle name="Normal 3 2 3 2 2 3 2 2 2 2 2 2" xfId="12284"/>
    <cellStyle name="Normal 3 2 3 2 2 3 2 2 2 2 3" xfId="12285"/>
    <cellStyle name="Normal 3 2 3 2 2 3 2 2 2 3" xfId="12286"/>
    <cellStyle name="Normal 3 2 3 2 2 3 2 2 2 3 2" xfId="12287"/>
    <cellStyle name="Normal 3 2 3 2 2 3 2 2 2 4" xfId="12288"/>
    <cellStyle name="Normal 3 2 3 2 2 3 2 2 3" xfId="12289"/>
    <cellStyle name="Normal 3 2 3 2 2 3 2 2 3 2" xfId="12290"/>
    <cellStyle name="Normal 3 2 3 2 2 3 2 2 3 2 2" xfId="12291"/>
    <cellStyle name="Normal 3 2 3 2 2 3 2 2 3 3" xfId="12292"/>
    <cellStyle name="Normal 3 2 3 2 2 3 2 2 4" xfId="12293"/>
    <cellStyle name="Normal 3 2 3 2 2 3 2 2 4 2" xfId="12294"/>
    <cellStyle name="Normal 3 2 3 2 2 3 2 2 5" xfId="12295"/>
    <cellStyle name="Normal 3 2 3 2 2 3 2 3" xfId="12296"/>
    <cellStyle name="Normal 3 2 3 2 2 3 2 3 2" xfId="12297"/>
    <cellStyle name="Normal 3 2 3 2 2 3 2 3 2 2" xfId="12298"/>
    <cellStyle name="Normal 3 2 3 2 2 3 2 3 2 2 2" xfId="12299"/>
    <cellStyle name="Normal 3 2 3 2 2 3 2 3 2 2 2 2" xfId="12300"/>
    <cellStyle name="Normal 3 2 3 2 2 3 2 3 2 2 3" xfId="12301"/>
    <cellStyle name="Normal 3 2 3 2 2 3 2 3 2 3" xfId="12302"/>
    <cellStyle name="Normal 3 2 3 2 2 3 2 3 2 3 2" xfId="12303"/>
    <cellStyle name="Normal 3 2 3 2 2 3 2 3 2 4" xfId="12304"/>
    <cellStyle name="Normal 3 2 3 2 2 3 2 3 3" xfId="12305"/>
    <cellStyle name="Normal 3 2 3 2 2 3 2 3 3 2" xfId="12306"/>
    <cellStyle name="Normal 3 2 3 2 2 3 2 3 3 2 2" xfId="12307"/>
    <cellStyle name="Normal 3 2 3 2 2 3 2 3 3 3" xfId="12308"/>
    <cellStyle name="Normal 3 2 3 2 2 3 2 3 4" xfId="12309"/>
    <cellStyle name="Normal 3 2 3 2 2 3 2 3 4 2" xfId="12310"/>
    <cellStyle name="Normal 3 2 3 2 2 3 2 3 5" xfId="12311"/>
    <cellStyle name="Normal 3 2 3 2 2 3 2 4" xfId="12312"/>
    <cellStyle name="Normal 3 2 3 2 2 3 2 4 2" xfId="12313"/>
    <cellStyle name="Normal 3 2 3 2 2 3 2 4 2 2" xfId="12314"/>
    <cellStyle name="Normal 3 2 3 2 2 3 2 4 2 2 2" xfId="12315"/>
    <cellStyle name="Normal 3 2 3 2 2 3 2 4 2 3" xfId="12316"/>
    <cellStyle name="Normal 3 2 3 2 2 3 2 4 3" xfId="12317"/>
    <cellStyle name="Normal 3 2 3 2 2 3 2 4 3 2" xfId="12318"/>
    <cellStyle name="Normal 3 2 3 2 2 3 2 4 4" xfId="12319"/>
    <cellStyle name="Normal 3 2 3 2 2 3 2 5" xfId="12320"/>
    <cellStyle name="Normal 3 2 3 2 2 3 2 5 2" xfId="12321"/>
    <cellStyle name="Normal 3 2 3 2 2 3 2 5 2 2" xfId="12322"/>
    <cellStyle name="Normal 3 2 3 2 2 3 2 5 3" xfId="12323"/>
    <cellStyle name="Normal 3 2 3 2 2 3 2 6" xfId="12324"/>
    <cellStyle name="Normal 3 2 3 2 2 3 2 6 2" xfId="12325"/>
    <cellStyle name="Normal 3 2 3 2 2 3 2 7" xfId="12326"/>
    <cellStyle name="Normal 3 2 3 2 2 3 3" xfId="12327"/>
    <cellStyle name="Normal 3 2 3 2 2 3 3 2" xfId="12328"/>
    <cellStyle name="Normal 3 2 3 2 2 3 3 2 2" xfId="12329"/>
    <cellStyle name="Normal 3 2 3 2 2 3 3 2 2 2" xfId="12330"/>
    <cellStyle name="Normal 3 2 3 2 2 3 3 2 2 2 2" xfId="12331"/>
    <cellStyle name="Normal 3 2 3 2 2 3 3 2 2 2 2 2" xfId="12332"/>
    <cellStyle name="Normal 3 2 3 2 2 3 3 2 2 2 3" xfId="12333"/>
    <cellStyle name="Normal 3 2 3 2 2 3 3 2 2 3" xfId="12334"/>
    <cellStyle name="Normal 3 2 3 2 2 3 3 2 2 3 2" xfId="12335"/>
    <cellStyle name="Normal 3 2 3 2 2 3 3 2 2 4" xfId="12336"/>
    <cellStyle name="Normal 3 2 3 2 2 3 3 2 3" xfId="12337"/>
    <cellStyle name="Normal 3 2 3 2 2 3 3 2 3 2" xfId="12338"/>
    <cellStyle name="Normal 3 2 3 2 2 3 3 2 3 2 2" xfId="12339"/>
    <cellStyle name="Normal 3 2 3 2 2 3 3 2 3 3" xfId="12340"/>
    <cellStyle name="Normal 3 2 3 2 2 3 3 2 4" xfId="12341"/>
    <cellStyle name="Normal 3 2 3 2 2 3 3 2 4 2" xfId="12342"/>
    <cellStyle name="Normal 3 2 3 2 2 3 3 2 5" xfId="12343"/>
    <cellStyle name="Normal 3 2 3 2 2 3 3 3" xfId="12344"/>
    <cellStyle name="Normal 3 2 3 2 2 3 3 3 2" xfId="12345"/>
    <cellStyle name="Normal 3 2 3 2 2 3 3 3 2 2" xfId="12346"/>
    <cellStyle name="Normal 3 2 3 2 2 3 3 3 2 2 2" xfId="12347"/>
    <cellStyle name="Normal 3 2 3 2 2 3 3 3 2 2 2 2" xfId="12348"/>
    <cellStyle name="Normal 3 2 3 2 2 3 3 3 2 2 3" xfId="12349"/>
    <cellStyle name="Normal 3 2 3 2 2 3 3 3 2 3" xfId="12350"/>
    <cellStyle name="Normal 3 2 3 2 2 3 3 3 2 3 2" xfId="12351"/>
    <cellStyle name="Normal 3 2 3 2 2 3 3 3 2 4" xfId="12352"/>
    <cellStyle name="Normal 3 2 3 2 2 3 3 3 3" xfId="12353"/>
    <cellStyle name="Normal 3 2 3 2 2 3 3 3 3 2" xfId="12354"/>
    <cellStyle name="Normal 3 2 3 2 2 3 3 3 3 2 2" xfId="12355"/>
    <cellStyle name="Normal 3 2 3 2 2 3 3 3 3 3" xfId="12356"/>
    <cellStyle name="Normal 3 2 3 2 2 3 3 3 4" xfId="12357"/>
    <cellStyle name="Normal 3 2 3 2 2 3 3 3 4 2" xfId="12358"/>
    <cellStyle name="Normal 3 2 3 2 2 3 3 3 5" xfId="12359"/>
    <cellStyle name="Normal 3 2 3 2 2 3 3 4" xfId="12360"/>
    <cellStyle name="Normal 3 2 3 2 2 3 3 4 2" xfId="12361"/>
    <cellStyle name="Normal 3 2 3 2 2 3 3 4 2 2" xfId="12362"/>
    <cellStyle name="Normal 3 2 3 2 2 3 3 4 2 2 2" xfId="12363"/>
    <cellStyle name="Normal 3 2 3 2 2 3 3 4 2 3" xfId="12364"/>
    <cellStyle name="Normal 3 2 3 2 2 3 3 4 3" xfId="12365"/>
    <cellStyle name="Normal 3 2 3 2 2 3 3 4 3 2" xfId="12366"/>
    <cellStyle name="Normal 3 2 3 2 2 3 3 4 4" xfId="12367"/>
    <cellStyle name="Normal 3 2 3 2 2 3 3 5" xfId="12368"/>
    <cellStyle name="Normal 3 2 3 2 2 3 3 5 2" xfId="12369"/>
    <cellStyle name="Normal 3 2 3 2 2 3 3 5 2 2" xfId="12370"/>
    <cellStyle name="Normal 3 2 3 2 2 3 3 5 3" xfId="12371"/>
    <cellStyle name="Normal 3 2 3 2 2 3 3 6" xfId="12372"/>
    <cellStyle name="Normal 3 2 3 2 2 3 3 6 2" xfId="12373"/>
    <cellStyle name="Normal 3 2 3 2 2 3 3 7" xfId="12374"/>
    <cellStyle name="Normal 3 2 3 2 2 3 4" xfId="12375"/>
    <cellStyle name="Normal 3 2 3 2 2 3 4 2" xfId="12376"/>
    <cellStyle name="Normal 3 2 3 2 2 3 4 2 2" xfId="12377"/>
    <cellStyle name="Normal 3 2 3 2 2 3 4 2 2 2" xfId="12378"/>
    <cellStyle name="Normal 3 2 3 2 2 3 4 2 2 2 2" xfId="12379"/>
    <cellStyle name="Normal 3 2 3 2 2 3 4 2 2 2 2 2" xfId="12380"/>
    <cellStyle name="Normal 3 2 3 2 2 3 4 2 2 2 3" xfId="12381"/>
    <cellStyle name="Normal 3 2 3 2 2 3 4 2 2 3" xfId="12382"/>
    <cellStyle name="Normal 3 2 3 2 2 3 4 2 2 3 2" xfId="12383"/>
    <cellStyle name="Normal 3 2 3 2 2 3 4 2 2 4" xfId="12384"/>
    <cellStyle name="Normal 3 2 3 2 2 3 4 2 3" xfId="12385"/>
    <cellStyle name="Normal 3 2 3 2 2 3 4 2 3 2" xfId="12386"/>
    <cellStyle name="Normal 3 2 3 2 2 3 4 2 3 2 2" xfId="12387"/>
    <cellStyle name="Normal 3 2 3 2 2 3 4 2 3 3" xfId="12388"/>
    <cellStyle name="Normal 3 2 3 2 2 3 4 2 4" xfId="12389"/>
    <cellStyle name="Normal 3 2 3 2 2 3 4 2 4 2" xfId="12390"/>
    <cellStyle name="Normal 3 2 3 2 2 3 4 2 5" xfId="12391"/>
    <cellStyle name="Normal 3 2 3 2 2 3 4 3" xfId="12392"/>
    <cellStyle name="Normal 3 2 3 2 2 3 4 3 2" xfId="12393"/>
    <cellStyle name="Normal 3 2 3 2 2 3 4 3 2 2" xfId="12394"/>
    <cellStyle name="Normal 3 2 3 2 2 3 4 3 2 2 2" xfId="12395"/>
    <cellStyle name="Normal 3 2 3 2 2 3 4 3 2 2 2 2" xfId="12396"/>
    <cellStyle name="Normal 3 2 3 2 2 3 4 3 2 2 3" xfId="12397"/>
    <cellStyle name="Normal 3 2 3 2 2 3 4 3 2 3" xfId="12398"/>
    <cellStyle name="Normal 3 2 3 2 2 3 4 3 2 3 2" xfId="12399"/>
    <cellStyle name="Normal 3 2 3 2 2 3 4 3 2 4" xfId="12400"/>
    <cellStyle name="Normal 3 2 3 2 2 3 4 3 3" xfId="12401"/>
    <cellStyle name="Normal 3 2 3 2 2 3 4 3 3 2" xfId="12402"/>
    <cellStyle name="Normal 3 2 3 2 2 3 4 3 3 2 2" xfId="12403"/>
    <cellStyle name="Normal 3 2 3 2 2 3 4 3 3 3" xfId="12404"/>
    <cellStyle name="Normal 3 2 3 2 2 3 4 3 4" xfId="12405"/>
    <cellStyle name="Normal 3 2 3 2 2 3 4 3 4 2" xfId="12406"/>
    <cellStyle name="Normal 3 2 3 2 2 3 4 3 5" xfId="12407"/>
    <cellStyle name="Normal 3 2 3 2 2 3 4 4" xfId="12408"/>
    <cellStyle name="Normal 3 2 3 2 2 3 4 4 2" xfId="12409"/>
    <cellStyle name="Normal 3 2 3 2 2 3 4 4 2 2" xfId="12410"/>
    <cellStyle name="Normal 3 2 3 2 2 3 4 4 2 2 2" xfId="12411"/>
    <cellStyle name="Normal 3 2 3 2 2 3 4 4 2 3" xfId="12412"/>
    <cellStyle name="Normal 3 2 3 2 2 3 4 4 3" xfId="12413"/>
    <cellStyle name="Normal 3 2 3 2 2 3 4 4 3 2" xfId="12414"/>
    <cellStyle name="Normal 3 2 3 2 2 3 4 4 4" xfId="12415"/>
    <cellStyle name="Normal 3 2 3 2 2 3 4 5" xfId="12416"/>
    <cellStyle name="Normal 3 2 3 2 2 3 4 5 2" xfId="12417"/>
    <cellStyle name="Normal 3 2 3 2 2 3 4 5 2 2" xfId="12418"/>
    <cellStyle name="Normal 3 2 3 2 2 3 4 5 3" xfId="12419"/>
    <cellStyle name="Normal 3 2 3 2 2 3 4 6" xfId="12420"/>
    <cellStyle name="Normal 3 2 3 2 2 3 4 6 2" xfId="12421"/>
    <cellStyle name="Normal 3 2 3 2 2 3 4 7" xfId="12422"/>
    <cellStyle name="Normal 3 2 3 2 2 3 5" xfId="12423"/>
    <cellStyle name="Normal 3 2 3 2 2 3 5 2" xfId="12424"/>
    <cellStyle name="Normal 3 2 3 2 2 3 5 2 2" xfId="12425"/>
    <cellStyle name="Normal 3 2 3 2 2 3 5 2 2 2" xfId="12426"/>
    <cellStyle name="Normal 3 2 3 2 2 3 5 2 2 2 2" xfId="12427"/>
    <cellStyle name="Normal 3 2 3 2 2 3 5 2 2 2 2 2" xfId="12428"/>
    <cellStyle name="Normal 3 2 3 2 2 3 5 2 2 2 3" xfId="12429"/>
    <cellStyle name="Normal 3 2 3 2 2 3 5 2 2 3" xfId="12430"/>
    <cellStyle name="Normal 3 2 3 2 2 3 5 2 2 3 2" xfId="12431"/>
    <cellStyle name="Normal 3 2 3 2 2 3 5 2 2 4" xfId="12432"/>
    <cellStyle name="Normal 3 2 3 2 2 3 5 2 3" xfId="12433"/>
    <cellStyle name="Normal 3 2 3 2 2 3 5 2 3 2" xfId="12434"/>
    <cellStyle name="Normal 3 2 3 2 2 3 5 2 3 2 2" xfId="12435"/>
    <cellStyle name="Normal 3 2 3 2 2 3 5 2 3 3" xfId="12436"/>
    <cellStyle name="Normal 3 2 3 2 2 3 5 2 4" xfId="12437"/>
    <cellStyle name="Normal 3 2 3 2 2 3 5 2 4 2" xfId="12438"/>
    <cellStyle name="Normal 3 2 3 2 2 3 5 2 5" xfId="12439"/>
    <cellStyle name="Normal 3 2 3 2 2 3 5 3" xfId="12440"/>
    <cellStyle name="Normal 3 2 3 2 2 3 5 3 2" xfId="12441"/>
    <cellStyle name="Normal 3 2 3 2 2 3 5 3 2 2" xfId="12442"/>
    <cellStyle name="Normal 3 2 3 2 2 3 5 3 2 2 2" xfId="12443"/>
    <cellStyle name="Normal 3 2 3 2 2 3 5 3 2 3" xfId="12444"/>
    <cellStyle name="Normal 3 2 3 2 2 3 5 3 3" xfId="12445"/>
    <cellStyle name="Normal 3 2 3 2 2 3 5 3 3 2" xfId="12446"/>
    <cellStyle name="Normal 3 2 3 2 2 3 5 3 4" xfId="12447"/>
    <cellStyle name="Normal 3 2 3 2 2 3 5 4" xfId="12448"/>
    <cellStyle name="Normal 3 2 3 2 2 3 5 4 2" xfId="12449"/>
    <cellStyle name="Normal 3 2 3 2 2 3 5 4 2 2" xfId="12450"/>
    <cellStyle name="Normal 3 2 3 2 2 3 5 4 3" xfId="12451"/>
    <cellStyle name="Normal 3 2 3 2 2 3 5 5" xfId="12452"/>
    <cellStyle name="Normal 3 2 3 2 2 3 5 5 2" xfId="12453"/>
    <cellStyle name="Normal 3 2 3 2 2 3 5 6" xfId="12454"/>
    <cellStyle name="Normal 3 2 3 2 2 3 6" xfId="12455"/>
    <cellStyle name="Normal 3 2 3 2 2 3 6 2" xfId="12456"/>
    <cellStyle name="Normal 3 2 3 2 2 3 6 2 2" xfId="12457"/>
    <cellStyle name="Normal 3 2 3 2 2 3 6 2 2 2" xfId="12458"/>
    <cellStyle name="Normal 3 2 3 2 2 3 6 2 2 2 2" xfId="12459"/>
    <cellStyle name="Normal 3 2 3 2 2 3 6 2 2 3" xfId="12460"/>
    <cellStyle name="Normal 3 2 3 2 2 3 6 2 3" xfId="12461"/>
    <cellStyle name="Normal 3 2 3 2 2 3 6 2 3 2" xfId="12462"/>
    <cellStyle name="Normal 3 2 3 2 2 3 6 2 4" xfId="12463"/>
    <cellStyle name="Normal 3 2 3 2 2 3 6 3" xfId="12464"/>
    <cellStyle name="Normal 3 2 3 2 2 3 6 3 2" xfId="12465"/>
    <cellStyle name="Normal 3 2 3 2 2 3 6 3 2 2" xfId="12466"/>
    <cellStyle name="Normal 3 2 3 2 2 3 6 3 3" xfId="12467"/>
    <cellStyle name="Normal 3 2 3 2 2 3 6 4" xfId="12468"/>
    <cellStyle name="Normal 3 2 3 2 2 3 6 4 2" xfId="12469"/>
    <cellStyle name="Normal 3 2 3 2 2 3 6 5" xfId="12470"/>
    <cellStyle name="Normal 3 2 3 2 2 3 7" xfId="12471"/>
    <cellStyle name="Normal 3 2 3 2 2 3 7 2" xfId="12472"/>
    <cellStyle name="Normal 3 2 3 2 2 3 7 2 2" xfId="12473"/>
    <cellStyle name="Normal 3 2 3 2 2 3 7 2 2 2" xfId="12474"/>
    <cellStyle name="Normal 3 2 3 2 2 3 7 2 2 2 2" xfId="12475"/>
    <cellStyle name="Normal 3 2 3 2 2 3 7 2 2 3" xfId="12476"/>
    <cellStyle name="Normal 3 2 3 2 2 3 7 2 3" xfId="12477"/>
    <cellStyle name="Normal 3 2 3 2 2 3 7 2 3 2" xfId="12478"/>
    <cellStyle name="Normal 3 2 3 2 2 3 7 2 4" xfId="12479"/>
    <cellStyle name="Normal 3 2 3 2 2 3 7 3" xfId="12480"/>
    <cellStyle name="Normal 3 2 3 2 2 3 7 3 2" xfId="12481"/>
    <cellStyle name="Normal 3 2 3 2 2 3 7 3 2 2" xfId="12482"/>
    <cellStyle name="Normal 3 2 3 2 2 3 7 3 3" xfId="12483"/>
    <cellStyle name="Normal 3 2 3 2 2 3 7 4" xfId="12484"/>
    <cellStyle name="Normal 3 2 3 2 2 3 7 4 2" xfId="12485"/>
    <cellStyle name="Normal 3 2 3 2 2 3 7 5" xfId="12486"/>
    <cellStyle name="Normal 3 2 3 2 2 3 8" xfId="12487"/>
    <cellStyle name="Normal 3 2 3 2 2 3 8 2" xfId="12488"/>
    <cellStyle name="Normal 3 2 3 2 2 3 8 2 2" xfId="12489"/>
    <cellStyle name="Normal 3 2 3 2 2 3 8 2 2 2" xfId="12490"/>
    <cellStyle name="Normal 3 2 3 2 2 3 8 2 3" xfId="12491"/>
    <cellStyle name="Normal 3 2 3 2 2 3 8 3" xfId="12492"/>
    <cellStyle name="Normal 3 2 3 2 2 3 8 3 2" xfId="12493"/>
    <cellStyle name="Normal 3 2 3 2 2 3 8 4" xfId="12494"/>
    <cellStyle name="Normal 3 2 3 2 2 3 9" xfId="12495"/>
    <cellStyle name="Normal 3 2 3 2 2 3 9 2" xfId="12496"/>
    <cellStyle name="Normal 3 2 3 2 2 3 9 2 2" xfId="12497"/>
    <cellStyle name="Normal 3 2 3 2 2 3 9 3" xfId="12498"/>
    <cellStyle name="Normal 3 2 3 2 2 4" xfId="12499"/>
    <cellStyle name="Normal 3 2 3 2 2 4 2" xfId="12500"/>
    <cellStyle name="Normal 3 2 3 2 2 4 2 2" xfId="12501"/>
    <cellStyle name="Normal 3 2 3 2 2 4 2 2 2" xfId="12502"/>
    <cellStyle name="Normal 3 2 3 2 2 4 2 2 2 2" xfId="12503"/>
    <cellStyle name="Normal 3 2 3 2 2 4 2 2 2 2 2" xfId="12504"/>
    <cellStyle name="Normal 3 2 3 2 2 4 2 2 2 3" xfId="12505"/>
    <cellStyle name="Normal 3 2 3 2 2 4 2 2 3" xfId="12506"/>
    <cellStyle name="Normal 3 2 3 2 2 4 2 2 3 2" xfId="12507"/>
    <cellStyle name="Normal 3 2 3 2 2 4 2 2 4" xfId="12508"/>
    <cellStyle name="Normal 3 2 3 2 2 4 2 3" xfId="12509"/>
    <cellStyle name="Normal 3 2 3 2 2 4 2 3 2" xfId="12510"/>
    <cellStyle name="Normal 3 2 3 2 2 4 2 3 2 2" xfId="12511"/>
    <cellStyle name="Normal 3 2 3 2 2 4 2 3 3" xfId="12512"/>
    <cellStyle name="Normal 3 2 3 2 2 4 2 4" xfId="12513"/>
    <cellStyle name="Normal 3 2 3 2 2 4 2 4 2" xfId="12514"/>
    <cellStyle name="Normal 3 2 3 2 2 4 2 5" xfId="12515"/>
    <cellStyle name="Normal 3 2 3 2 2 4 3" xfId="12516"/>
    <cellStyle name="Normal 3 2 3 2 2 4 3 2" xfId="12517"/>
    <cellStyle name="Normal 3 2 3 2 2 4 3 2 2" xfId="12518"/>
    <cellStyle name="Normal 3 2 3 2 2 4 3 2 2 2" xfId="12519"/>
    <cellStyle name="Normal 3 2 3 2 2 4 3 2 2 2 2" xfId="12520"/>
    <cellStyle name="Normal 3 2 3 2 2 4 3 2 2 3" xfId="12521"/>
    <cellStyle name="Normal 3 2 3 2 2 4 3 2 3" xfId="12522"/>
    <cellStyle name="Normal 3 2 3 2 2 4 3 2 3 2" xfId="12523"/>
    <cellStyle name="Normal 3 2 3 2 2 4 3 2 4" xfId="12524"/>
    <cellStyle name="Normal 3 2 3 2 2 4 3 3" xfId="12525"/>
    <cellStyle name="Normal 3 2 3 2 2 4 3 3 2" xfId="12526"/>
    <cellStyle name="Normal 3 2 3 2 2 4 3 3 2 2" xfId="12527"/>
    <cellStyle name="Normal 3 2 3 2 2 4 3 3 3" xfId="12528"/>
    <cellStyle name="Normal 3 2 3 2 2 4 3 4" xfId="12529"/>
    <cellStyle name="Normal 3 2 3 2 2 4 3 4 2" xfId="12530"/>
    <cellStyle name="Normal 3 2 3 2 2 4 3 5" xfId="12531"/>
    <cellStyle name="Normal 3 2 3 2 2 4 4" xfId="12532"/>
    <cellStyle name="Normal 3 2 3 2 2 4 4 2" xfId="12533"/>
    <cellStyle name="Normal 3 2 3 2 2 4 4 2 2" xfId="12534"/>
    <cellStyle name="Normal 3 2 3 2 2 4 4 2 2 2" xfId="12535"/>
    <cellStyle name="Normal 3 2 3 2 2 4 4 2 3" xfId="12536"/>
    <cellStyle name="Normal 3 2 3 2 2 4 4 3" xfId="12537"/>
    <cellStyle name="Normal 3 2 3 2 2 4 4 3 2" xfId="12538"/>
    <cellStyle name="Normal 3 2 3 2 2 4 4 4" xfId="12539"/>
    <cellStyle name="Normal 3 2 3 2 2 4 5" xfId="12540"/>
    <cellStyle name="Normal 3 2 3 2 2 4 5 2" xfId="12541"/>
    <cellStyle name="Normal 3 2 3 2 2 4 5 2 2" xfId="12542"/>
    <cellStyle name="Normal 3 2 3 2 2 4 5 3" xfId="12543"/>
    <cellStyle name="Normal 3 2 3 2 2 4 6" xfId="12544"/>
    <cellStyle name="Normal 3 2 3 2 2 4 6 2" xfId="12545"/>
    <cellStyle name="Normal 3 2 3 2 2 4 7" xfId="12546"/>
    <cellStyle name="Normal 3 2 3 2 2 5" xfId="12547"/>
    <cellStyle name="Normal 3 2 3 2 2 5 2" xfId="12548"/>
    <cellStyle name="Normal 3 2 3 2 2 5 2 2" xfId="12549"/>
    <cellStyle name="Normal 3 2 3 2 2 5 2 2 2" xfId="12550"/>
    <cellStyle name="Normal 3 2 3 2 2 5 2 2 2 2" xfId="12551"/>
    <cellStyle name="Normal 3 2 3 2 2 5 2 2 2 2 2" xfId="12552"/>
    <cellStyle name="Normal 3 2 3 2 2 5 2 2 2 3" xfId="12553"/>
    <cellStyle name="Normal 3 2 3 2 2 5 2 2 3" xfId="12554"/>
    <cellStyle name="Normal 3 2 3 2 2 5 2 2 3 2" xfId="12555"/>
    <cellStyle name="Normal 3 2 3 2 2 5 2 2 4" xfId="12556"/>
    <cellStyle name="Normal 3 2 3 2 2 5 2 3" xfId="12557"/>
    <cellStyle name="Normal 3 2 3 2 2 5 2 3 2" xfId="12558"/>
    <cellStyle name="Normal 3 2 3 2 2 5 2 3 2 2" xfId="12559"/>
    <cellStyle name="Normal 3 2 3 2 2 5 2 3 3" xfId="12560"/>
    <cellStyle name="Normal 3 2 3 2 2 5 2 4" xfId="12561"/>
    <cellStyle name="Normal 3 2 3 2 2 5 2 4 2" xfId="12562"/>
    <cellStyle name="Normal 3 2 3 2 2 5 2 5" xfId="12563"/>
    <cellStyle name="Normal 3 2 3 2 2 5 3" xfId="12564"/>
    <cellStyle name="Normal 3 2 3 2 2 5 3 2" xfId="12565"/>
    <cellStyle name="Normal 3 2 3 2 2 5 3 2 2" xfId="12566"/>
    <cellStyle name="Normal 3 2 3 2 2 5 3 2 2 2" xfId="12567"/>
    <cellStyle name="Normal 3 2 3 2 2 5 3 2 2 2 2" xfId="12568"/>
    <cellStyle name="Normal 3 2 3 2 2 5 3 2 2 3" xfId="12569"/>
    <cellStyle name="Normal 3 2 3 2 2 5 3 2 3" xfId="12570"/>
    <cellStyle name="Normal 3 2 3 2 2 5 3 2 3 2" xfId="12571"/>
    <cellStyle name="Normal 3 2 3 2 2 5 3 2 4" xfId="12572"/>
    <cellStyle name="Normal 3 2 3 2 2 5 3 3" xfId="12573"/>
    <cellStyle name="Normal 3 2 3 2 2 5 3 3 2" xfId="12574"/>
    <cellStyle name="Normal 3 2 3 2 2 5 3 3 2 2" xfId="12575"/>
    <cellStyle name="Normal 3 2 3 2 2 5 3 3 3" xfId="12576"/>
    <cellStyle name="Normal 3 2 3 2 2 5 3 4" xfId="12577"/>
    <cellStyle name="Normal 3 2 3 2 2 5 3 4 2" xfId="12578"/>
    <cellStyle name="Normal 3 2 3 2 2 5 3 5" xfId="12579"/>
    <cellStyle name="Normal 3 2 3 2 2 5 4" xfId="12580"/>
    <cellStyle name="Normal 3 2 3 2 2 5 4 2" xfId="12581"/>
    <cellStyle name="Normal 3 2 3 2 2 5 4 2 2" xfId="12582"/>
    <cellStyle name="Normal 3 2 3 2 2 5 4 2 2 2" xfId="12583"/>
    <cellStyle name="Normal 3 2 3 2 2 5 4 2 3" xfId="12584"/>
    <cellStyle name="Normal 3 2 3 2 2 5 4 3" xfId="12585"/>
    <cellStyle name="Normal 3 2 3 2 2 5 4 3 2" xfId="12586"/>
    <cellStyle name="Normal 3 2 3 2 2 5 4 4" xfId="12587"/>
    <cellStyle name="Normal 3 2 3 2 2 5 5" xfId="12588"/>
    <cellStyle name="Normal 3 2 3 2 2 5 5 2" xfId="12589"/>
    <cellStyle name="Normal 3 2 3 2 2 5 5 2 2" xfId="12590"/>
    <cellStyle name="Normal 3 2 3 2 2 5 5 3" xfId="12591"/>
    <cellStyle name="Normal 3 2 3 2 2 5 6" xfId="12592"/>
    <cellStyle name="Normal 3 2 3 2 2 5 6 2" xfId="12593"/>
    <cellStyle name="Normal 3 2 3 2 2 5 7" xfId="12594"/>
    <cellStyle name="Normal 3 2 3 2 2 6" xfId="12595"/>
    <cellStyle name="Normal 3 2 3 2 2 6 2" xfId="12596"/>
    <cellStyle name="Normal 3 2 3 2 2 6 2 2" xfId="12597"/>
    <cellStyle name="Normal 3 2 3 2 2 6 2 2 2" xfId="12598"/>
    <cellStyle name="Normal 3 2 3 2 2 6 2 2 2 2" xfId="12599"/>
    <cellStyle name="Normal 3 2 3 2 2 6 2 2 2 2 2" xfId="12600"/>
    <cellStyle name="Normal 3 2 3 2 2 6 2 2 2 3" xfId="12601"/>
    <cellStyle name="Normal 3 2 3 2 2 6 2 2 3" xfId="12602"/>
    <cellStyle name="Normal 3 2 3 2 2 6 2 2 3 2" xfId="12603"/>
    <cellStyle name="Normal 3 2 3 2 2 6 2 2 4" xfId="12604"/>
    <cellStyle name="Normal 3 2 3 2 2 6 2 3" xfId="12605"/>
    <cellStyle name="Normal 3 2 3 2 2 6 2 3 2" xfId="12606"/>
    <cellStyle name="Normal 3 2 3 2 2 6 2 3 2 2" xfId="12607"/>
    <cellStyle name="Normal 3 2 3 2 2 6 2 3 3" xfId="12608"/>
    <cellStyle name="Normal 3 2 3 2 2 6 2 4" xfId="12609"/>
    <cellStyle name="Normal 3 2 3 2 2 6 2 4 2" xfId="12610"/>
    <cellStyle name="Normal 3 2 3 2 2 6 2 5" xfId="12611"/>
    <cellStyle name="Normal 3 2 3 2 2 6 3" xfId="12612"/>
    <cellStyle name="Normal 3 2 3 2 2 6 3 2" xfId="12613"/>
    <cellStyle name="Normal 3 2 3 2 2 6 3 2 2" xfId="12614"/>
    <cellStyle name="Normal 3 2 3 2 2 6 3 2 2 2" xfId="12615"/>
    <cellStyle name="Normal 3 2 3 2 2 6 3 2 2 2 2" xfId="12616"/>
    <cellStyle name="Normal 3 2 3 2 2 6 3 2 2 3" xfId="12617"/>
    <cellStyle name="Normal 3 2 3 2 2 6 3 2 3" xfId="12618"/>
    <cellStyle name="Normal 3 2 3 2 2 6 3 2 3 2" xfId="12619"/>
    <cellStyle name="Normal 3 2 3 2 2 6 3 2 4" xfId="12620"/>
    <cellStyle name="Normal 3 2 3 2 2 6 3 3" xfId="12621"/>
    <cellStyle name="Normal 3 2 3 2 2 6 3 3 2" xfId="12622"/>
    <cellStyle name="Normal 3 2 3 2 2 6 3 3 2 2" xfId="12623"/>
    <cellStyle name="Normal 3 2 3 2 2 6 3 3 3" xfId="12624"/>
    <cellStyle name="Normal 3 2 3 2 2 6 3 4" xfId="12625"/>
    <cellStyle name="Normal 3 2 3 2 2 6 3 4 2" xfId="12626"/>
    <cellStyle name="Normal 3 2 3 2 2 6 3 5" xfId="12627"/>
    <cellStyle name="Normal 3 2 3 2 2 6 4" xfId="12628"/>
    <cellStyle name="Normal 3 2 3 2 2 6 4 2" xfId="12629"/>
    <cellStyle name="Normal 3 2 3 2 2 6 4 2 2" xfId="12630"/>
    <cellStyle name="Normal 3 2 3 2 2 6 4 2 2 2" xfId="12631"/>
    <cellStyle name="Normal 3 2 3 2 2 6 4 2 3" xfId="12632"/>
    <cellStyle name="Normal 3 2 3 2 2 6 4 3" xfId="12633"/>
    <cellStyle name="Normal 3 2 3 2 2 6 4 3 2" xfId="12634"/>
    <cellStyle name="Normal 3 2 3 2 2 6 4 4" xfId="12635"/>
    <cellStyle name="Normal 3 2 3 2 2 6 5" xfId="12636"/>
    <cellStyle name="Normal 3 2 3 2 2 6 5 2" xfId="12637"/>
    <cellStyle name="Normal 3 2 3 2 2 6 5 2 2" xfId="12638"/>
    <cellStyle name="Normal 3 2 3 2 2 6 5 3" xfId="12639"/>
    <cellStyle name="Normal 3 2 3 2 2 6 6" xfId="12640"/>
    <cellStyle name="Normal 3 2 3 2 2 6 6 2" xfId="12641"/>
    <cellStyle name="Normal 3 2 3 2 2 6 7" xfId="12642"/>
    <cellStyle name="Normal 3 2 3 2 2 7" xfId="12643"/>
    <cellStyle name="Normal 3 2 3 2 2 7 2" xfId="12644"/>
    <cellStyle name="Normal 3 2 3 2 2 7 2 2" xfId="12645"/>
    <cellStyle name="Normal 3 2 3 2 2 7 2 2 2" xfId="12646"/>
    <cellStyle name="Normal 3 2 3 2 2 7 2 2 2 2" xfId="12647"/>
    <cellStyle name="Normal 3 2 3 2 2 7 2 2 2 2 2" xfId="12648"/>
    <cellStyle name="Normal 3 2 3 2 2 7 2 2 2 3" xfId="12649"/>
    <cellStyle name="Normal 3 2 3 2 2 7 2 2 3" xfId="12650"/>
    <cellStyle name="Normal 3 2 3 2 2 7 2 2 3 2" xfId="12651"/>
    <cellStyle name="Normal 3 2 3 2 2 7 2 2 4" xfId="12652"/>
    <cellStyle name="Normal 3 2 3 2 2 7 2 3" xfId="12653"/>
    <cellStyle name="Normal 3 2 3 2 2 7 2 3 2" xfId="12654"/>
    <cellStyle name="Normal 3 2 3 2 2 7 2 3 2 2" xfId="12655"/>
    <cellStyle name="Normal 3 2 3 2 2 7 2 3 3" xfId="12656"/>
    <cellStyle name="Normal 3 2 3 2 2 7 2 4" xfId="12657"/>
    <cellStyle name="Normal 3 2 3 2 2 7 2 4 2" xfId="12658"/>
    <cellStyle name="Normal 3 2 3 2 2 7 2 5" xfId="12659"/>
    <cellStyle name="Normal 3 2 3 2 2 7 3" xfId="12660"/>
    <cellStyle name="Normal 3 2 3 2 2 7 3 2" xfId="12661"/>
    <cellStyle name="Normal 3 2 3 2 2 7 3 2 2" xfId="12662"/>
    <cellStyle name="Normal 3 2 3 2 2 7 3 2 2 2" xfId="12663"/>
    <cellStyle name="Normal 3 2 3 2 2 7 3 2 3" xfId="12664"/>
    <cellStyle name="Normal 3 2 3 2 2 7 3 3" xfId="12665"/>
    <cellStyle name="Normal 3 2 3 2 2 7 3 3 2" xfId="12666"/>
    <cellStyle name="Normal 3 2 3 2 2 7 3 4" xfId="12667"/>
    <cellStyle name="Normal 3 2 3 2 2 7 4" xfId="12668"/>
    <cellStyle name="Normal 3 2 3 2 2 7 4 2" xfId="12669"/>
    <cellStyle name="Normal 3 2 3 2 2 7 4 2 2" xfId="12670"/>
    <cellStyle name="Normal 3 2 3 2 2 7 4 3" xfId="12671"/>
    <cellStyle name="Normal 3 2 3 2 2 7 5" xfId="12672"/>
    <cellStyle name="Normal 3 2 3 2 2 7 5 2" xfId="12673"/>
    <cellStyle name="Normal 3 2 3 2 2 7 6" xfId="12674"/>
    <cellStyle name="Normal 3 2 3 2 2 8" xfId="12675"/>
    <cellStyle name="Normal 3 2 3 2 2 8 2" xfId="12676"/>
    <cellStyle name="Normal 3 2 3 2 2 8 2 2" xfId="12677"/>
    <cellStyle name="Normal 3 2 3 2 2 8 2 2 2" xfId="12678"/>
    <cellStyle name="Normal 3 2 3 2 2 8 2 2 2 2" xfId="12679"/>
    <cellStyle name="Normal 3 2 3 2 2 8 2 2 3" xfId="12680"/>
    <cellStyle name="Normal 3 2 3 2 2 8 2 3" xfId="12681"/>
    <cellStyle name="Normal 3 2 3 2 2 8 2 3 2" xfId="12682"/>
    <cellStyle name="Normal 3 2 3 2 2 8 2 4" xfId="12683"/>
    <cellStyle name="Normal 3 2 3 2 2 8 3" xfId="12684"/>
    <cellStyle name="Normal 3 2 3 2 2 8 3 2" xfId="12685"/>
    <cellStyle name="Normal 3 2 3 2 2 8 3 2 2" xfId="12686"/>
    <cellStyle name="Normal 3 2 3 2 2 8 3 3" xfId="12687"/>
    <cellStyle name="Normal 3 2 3 2 2 8 4" xfId="12688"/>
    <cellStyle name="Normal 3 2 3 2 2 8 4 2" xfId="12689"/>
    <cellStyle name="Normal 3 2 3 2 2 8 5" xfId="12690"/>
    <cellStyle name="Normal 3 2 3 2 2 9" xfId="12691"/>
    <cellStyle name="Normal 3 2 3 2 2 9 2" xfId="12692"/>
    <cellStyle name="Normal 3 2 3 2 2 9 2 2" xfId="12693"/>
    <cellStyle name="Normal 3 2 3 2 2 9 2 2 2" xfId="12694"/>
    <cellStyle name="Normal 3 2 3 2 2 9 2 2 2 2" xfId="12695"/>
    <cellStyle name="Normal 3 2 3 2 2 9 2 2 3" xfId="12696"/>
    <cellStyle name="Normal 3 2 3 2 2 9 2 3" xfId="12697"/>
    <cellStyle name="Normal 3 2 3 2 2 9 2 3 2" xfId="12698"/>
    <cellStyle name="Normal 3 2 3 2 2 9 2 4" xfId="12699"/>
    <cellStyle name="Normal 3 2 3 2 2 9 3" xfId="12700"/>
    <cellStyle name="Normal 3 2 3 2 2 9 3 2" xfId="12701"/>
    <cellStyle name="Normal 3 2 3 2 2 9 3 2 2" xfId="12702"/>
    <cellStyle name="Normal 3 2 3 2 2 9 3 3" xfId="12703"/>
    <cellStyle name="Normal 3 2 3 2 2 9 4" xfId="12704"/>
    <cellStyle name="Normal 3 2 3 2 2 9 4 2" xfId="12705"/>
    <cellStyle name="Normal 3 2 3 2 2 9 5" xfId="12706"/>
    <cellStyle name="Normal 3 2 3 2 3" xfId="12707"/>
    <cellStyle name="Normal 3 2 3 2 3 10" xfId="12708"/>
    <cellStyle name="Normal 3 2 3 2 3 10 2" xfId="12709"/>
    <cellStyle name="Normal 3 2 3 2 3 11" xfId="12710"/>
    <cellStyle name="Normal 3 2 3 2 3 2" xfId="12711"/>
    <cellStyle name="Normal 3 2 3 2 3 2 2" xfId="12712"/>
    <cellStyle name="Normal 3 2 3 2 3 2 2 2" xfId="12713"/>
    <cellStyle name="Normal 3 2 3 2 3 2 2 2 2" xfId="12714"/>
    <cellStyle name="Normal 3 2 3 2 3 2 2 2 2 2" xfId="12715"/>
    <cellStyle name="Normal 3 2 3 2 3 2 2 2 2 2 2" xfId="12716"/>
    <cellStyle name="Normal 3 2 3 2 3 2 2 2 2 3" xfId="12717"/>
    <cellStyle name="Normal 3 2 3 2 3 2 2 2 3" xfId="12718"/>
    <cellStyle name="Normal 3 2 3 2 3 2 2 2 3 2" xfId="12719"/>
    <cellStyle name="Normal 3 2 3 2 3 2 2 2 4" xfId="12720"/>
    <cellStyle name="Normal 3 2 3 2 3 2 2 3" xfId="12721"/>
    <cellStyle name="Normal 3 2 3 2 3 2 2 3 2" xfId="12722"/>
    <cellStyle name="Normal 3 2 3 2 3 2 2 3 2 2" xfId="12723"/>
    <cellStyle name="Normal 3 2 3 2 3 2 2 3 3" xfId="12724"/>
    <cellStyle name="Normal 3 2 3 2 3 2 2 4" xfId="12725"/>
    <cellStyle name="Normal 3 2 3 2 3 2 2 4 2" xfId="12726"/>
    <cellStyle name="Normal 3 2 3 2 3 2 2 5" xfId="12727"/>
    <cellStyle name="Normal 3 2 3 2 3 2 3" xfId="12728"/>
    <cellStyle name="Normal 3 2 3 2 3 2 3 2" xfId="12729"/>
    <cellStyle name="Normal 3 2 3 2 3 2 3 2 2" xfId="12730"/>
    <cellStyle name="Normal 3 2 3 2 3 2 3 2 2 2" xfId="12731"/>
    <cellStyle name="Normal 3 2 3 2 3 2 3 2 2 2 2" xfId="12732"/>
    <cellStyle name="Normal 3 2 3 2 3 2 3 2 2 3" xfId="12733"/>
    <cellStyle name="Normal 3 2 3 2 3 2 3 2 3" xfId="12734"/>
    <cellStyle name="Normal 3 2 3 2 3 2 3 2 3 2" xfId="12735"/>
    <cellStyle name="Normal 3 2 3 2 3 2 3 2 4" xfId="12736"/>
    <cellStyle name="Normal 3 2 3 2 3 2 3 3" xfId="12737"/>
    <cellStyle name="Normal 3 2 3 2 3 2 3 3 2" xfId="12738"/>
    <cellStyle name="Normal 3 2 3 2 3 2 3 3 2 2" xfId="12739"/>
    <cellStyle name="Normal 3 2 3 2 3 2 3 3 3" xfId="12740"/>
    <cellStyle name="Normal 3 2 3 2 3 2 3 4" xfId="12741"/>
    <cellStyle name="Normal 3 2 3 2 3 2 3 4 2" xfId="12742"/>
    <cellStyle name="Normal 3 2 3 2 3 2 3 5" xfId="12743"/>
    <cellStyle name="Normal 3 2 3 2 3 2 4" xfId="12744"/>
    <cellStyle name="Normal 3 2 3 2 3 2 4 2" xfId="12745"/>
    <cellStyle name="Normal 3 2 3 2 3 2 4 2 2" xfId="12746"/>
    <cellStyle name="Normal 3 2 3 2 3 2 4 2 2 2" xfId="12747"/>
    <cellStyle name="Normal 3 2 3 2 3 2 4 2 3" xfId="12748"/>
    <cellStyle name="Normal 3 2 3 2 3 2 4 3" xfId="12749"/>
    <cellStyle name="Normal 3 2 3 2 3 2 4 3 2" xfId="12750"/>
    <cellStyle name="Normal 3 2 3 2 3 2 4 4" xfId="12751"/>
    <cellStyle name="Normal 3 2 3 2 3 2 5" xfId="12752"/>
    <cellStyle name="Normal 3 2 3 2 3 2 5 2" xfId="12753"/>
    <cellStyle name="Normal 3 2 3 2 3 2 5 2 2" xfId="12754"/>
    <cellStyle name="Normal 3 2 3 2 3 2 5 3" xfId="12755"/>
    <cellStyle name="Normal 3 2 3 2 3 2 6" xfId="12756"/>
    <cellStyle name="Normal 3 2 3 2 3 2 6 2" xfId="12757"/>
    <cellStyle name="Normal 3 2 3 2 3 2 7" xfId="12758"/>
    <cellStyle name="Normal 3 2 3 2 3 3" xfId="12759"/>
    <cellStyle name="Normal 3 2 3 2 3 3 2" xfId="12760"/>
    <cellStyle name="Normal 3 2 3 2 3 3 2 2" xfId="12761"/>
    <cellStyle name="Normal 3 2 3 2 3 3 2 2 2" xfId="12762"/>
    <cellStyle name="Normal 3 2 3 2 3 3 2 2 2 2" xfId="12763"/>
    <cellStyle name="Normal 3 2 3 2 3 3 2 2 2 2 2" xfId="12764"/>
    <cellStyle name="Normal 3 2 3 2 3 3 2 2 2 3" xfId="12765"/>
    <cellStyle name="Normal 3 2 3 2 3 3 2 2 3" xfId="12766"/>
    <cellStyle name="Normal 3 2 3 2 3 3 2 2 3 2" xfId="12767"/>
    <cellStyle name="Normal 3 2 3 2 3 3 2 2 4" xfId="12768"/>
    <cellStyle name="Normal 3 2 3 2 3 3 2 3" xfId="12769"/>
    <cellStyle name="Normal 3 2 3 2 3 3 2 3 2" xfId="12770"/>
    <cellStyle name="Normal 3 2 3 2 3 3 2 3 2 2" xfId="12771"/>
    <cellStyle name="Normal 3 2 3 2 3 3 2 3 3" xfId="12772"/>
    <cellStyle name="Normal 3 2 3 2 3 3 2 4" xfId="12773"/>
    <cellStyle name="Normal 3 2 3 2 3 3 2 4 2" xfId="12774"/>
    <cellStyle name="Normal 3 2 3 2 3 3 2 5" xfId="12775"/>
    <cellStyle name="Normal 3 2 3 2 3 3 3" xfId="12776"/>
    <cellStyle name="Normal 3 2 3 2 3 3 3 2" xfId="12777"/>
    <cellStyle name="Normal 3 2 3 2 3 3 3 2 2" xfId="12778"/>
    <cellStyle name="Normal 3 2 3 2 3 3 3 2 2 2" xfId="12779"/>
    <cellStyle name="Normal 3 2 3 2 3 3 3 2 2 2 2" xfId="12780"/>
    <cellStyle name="Normal 3 2 3 2 3 3 3 2 2 3" xfId="12781"/>
    <cellStyle name="Normal 3 2 3 2 3 3 3 2 3" xfId="12782"/>
    <cellStyle name="Normal 3 2 3 2 3 3 3 2 3 2" xfId="12783"/>
    <cellStyle name="Normal 3 2 3 2 3 3 3 2 4" xfId="12784"/>
    <cellStyle name="Normal 3 2 3 2 3 3 3 3" xfId="12785"/>
    <cellStyle name="Normal 3 2 3 2 3 3 3 3 2" xfId="12786"/>
    <cellStyle name="Normal 3 2 3 2 3 3 3 3 2 2" xfId="12787"/>
    <cellStyle name="Normal 3 2 3 2 3 3 3 3 3" xfId="12788"/>
    <cellStyle name="Normal 3 2 3 2 3 3 3 4" xfId="12789"/>
    <cellStyle name="Normal 3 2 3 2 3 3 3 4 2" xfId="12790"/>
    <cellStyle name="Normal 3 2 3 2 3 3 3 5" xfId="12791"/>
    <cellStyle name="Normal 3 2 3 2 3 3 4" xfId="12792"/>
    <cellStyle name="Normal 3 2 3 2 3 3 4 2" xfId="12793"/>
    <cellStyle name="Normal 3 2 3 2 3 3 4 2 2" xfId="12794"/>
    <cellStyle name="Normal 3 2 3 2 3 3 4 2 2 2" xfId="12795"/>
    <cellStyle name="Normal 3 2 3 2 3 3 4 2 3" xfId="12796"/>
    <cellStyle name="Normal 3 2 3 2 3 3 4 3" xfId="12797"/>
    <cellStyle name="Normal 3 2 3 2 3 3 4 3 2" xfId="12798"/>
    <cellStyle name="Normal 3 2 3 2 3 3 4 4" xfId="12799"/>
    <cellStyle name="Normal 3 2 3 2 3 3 5" xfId="12800"/>
    <cellStyle name="Normal 3 2 3 2 3 3 5 2" xfId="12801"/>
    <cellStyle name="Normal 3 2 3 2 3 3 5 2 2" xfId="12802"/>
    <cellStyle name="Normal 3 2 3 2 3 3 5 3" xfId="12803"/>
    <cellStyle name="Normal 3 2 3 2 3 3 6" xfId="12804"/>
    <cellStyle name="Normal 3 2 3 2 3 3 6 2" xfId="12805"/>
    <cellStyle name="Normal 3 2 3 2 3 3 7" xfId="12806"/>
    <cellStyle name="Normal 3 2 3 2 3 4" xfId="12807"/>
    <cellStyle name="Normal 3 2 3 2 3 4 2" xfId="12808"/>
    <cellStyle name="Normal 3 2 3 2 3 4 2 2" xfId="12809"/>
    <cellStyle name="Normal 3 2 3 2 3 4 2 2 2" xfId="12810"/>
    <cellStyle name="Normal 3 2 3 2 3 4 2 2 2 2" xfId="12811"/>
    <cellStyle name="Normal 3 2 3 2 3 4 2 2 2 2 2" xfId="12812"/>
    <cellStyle name="Normal 3 2 3 2 3 4 2 2 2 3" xfId="12813"/>
    <cellStyle name="Normal 3 2 3 2 3 4 2 2 3" xfId="12814"/>
    <cellStyle name="Normal 3 2 3 2 3 4 2 2 3 2" xfId="12815"/>
    <cellStyle name="Normal 3 2 3 2 3 4 2 2 4" xfId="12816"/>
    <cellStyle name="Normal 3 2 3 2 3 4 2 3" xfId="12817"/>
    <cellStyle name="Normal 3 2 3 2 3 4 2 3 2" xfId="12818"/>
    <cellStyle name="Normal 3 2 3 2 3 4 2 3 2 2" xfId="12819"/>
    <cellStyle name="Normal 3 2 3 2 3 4 2 3 3" xfId="12820"/>
    <cellStyle name="Normal 3 2 3 2 3 4 2 4" xfId="12821"/>
    <cellStyle name="Normal 3 2 3 2 3 4 2 4 2" xfId="12822"/>
    <cellStyle name="Normal 3 2 3 2 3 4 2 5" xfId="12823"/>
    <cellStyle name="Normal 3 2 3 2 3 4 3" xfId="12824"/>
    <cellStyle name="Normal 3 2 3 2 3 4 3 2" xfId="12825"/>
    <cellStyle name="Normal 3 2 3 2 3 4 3 2 2" xfId="12826"/>
    <cellStyle name="Normal 3 2 3 2 3 4 3 2 2 2" xfId="12827"/>
    <cellStyle name="Normal 3 2 3 2 3 4 3 2 2 2 2" xfId="12828"/>
    <cellStyle name="Normal 3 2 3 2 3 4 3 2 2 3" xfId="12829"/>
    <cellStyle name="Normal 3 2 3 2 3 4 3 2 3" xfId="12830"/>
    <cellStyle name="Normal 3 2 3 2 3 4 3 2 3 2" xfId="12831"/>
    <cellStyle name="Normal 3 2 3 2 3 4 3 2 4" xfId="12832"/>
    <cellStyle name="Normal 3 2 3 2 3 4 3 3" xfId="12833"/>
    <cellStyle name="Normal 3 2 3 2 3 4 3 3 2" xfId="12834"/>
    <cellStyle name="Normal 3 2 3 2 3 4 3 3 2 2" xfId="12835"/>
    <cellStyle name="Normal 3 2 3 2 3 4 3 3 3" xfId="12836"/>
    <cellStyle name="Normal 3 2 3 2 3 4 3 4" xfId="12837"/>
    <cellStyle name="Normal 3 2 3 2 3 4 3 4 2" xfId="12838"/>
    <cellStyle name="Normal 3 2 3 2 3 4 3 5" xfId="12839"/>
    <cellStyle name="Normal 3 2 3 2 3 4 4" xfId="12840"/>
    <cellStyle name="Normal 3 2 3 2 3 4 4 2" xfId="12841"/>
    <cellStyle name="Normal 3 2 3 2 3 4 4 2 2" xfId="12842"/>
    <cellStyle name="Normal 3 2 3 2 3 4 4 2 2 2" xfId="12843"/>
    <cellStyle name="Normal 3 2 3 2 3 4 4 2 3" xfId="12844"/>
    <cellStyle name="Normal 3 2 3 2 3 4 4 3" xfId="12845"/>
    <cellStyle name="Normal 3 2 3 2 3 4 4 3 2" xfId="12846"/>
    <cellStyle name="Normal 3 2 3 2 3 4 4 4" xfId="12847"/>
    <cellStyle name="Normal 3 2 3 2 3 4 5" xfId="12848"/>
    <cellStyle name="Normal 3 2 3 2 3 4 5 2" xfId="12849"/>
    <cellStyle name="Normal 3 2 3 2 3 4 5 2 2" xfId="12850"/>
    <cellStyle name="Normal 3 2 3 2 3 4 5 3" xfId="12851"/>
    <cellStyle name="Normal 3 2 3 2 3 4 6" xfId="12852"/>
    <cellStyle name="Normal 3 2 3 2 3 4 6 2" xfId="12853"/>
    <cellStyle name="Normal 3 2 3 2 3 4 7" xfId="12854"/>
    <cellStyle name="Normal 3 2 3 2 3 5" xfId="12855"/>
    <cellStyle name="Normal 3 2 3 2 3 5 2" xfId="12856"/>
    <cellStyle name="Normal 3 2 3 2 3 5 2 2" xfId="12857"/>
    <cellStyle name="Normal 3 2 3 2 3 5 2 2 2" xfId="12858"/>
    <cellStyle name="Normal 3 2 3 2 3 5 2 2 2 2" xfId="12859"/>
    <cellStyle name="Normal 3 2 3 2 3 5 2 2 2 2 2" xfId="12860"/>
    <cellStyle name="Normal 3 2 3 2 3 5 2 2 2 3" xfId="12861"/>
    <cellStyle name="Normal 3 2 3 2 3 5 2 2 3" xfId="12862"/>
    <cellStyle name="Normal 3 2 3 2 3 5 2 2 3 2" xfId="12863"/>
    <cellStyle name="Normal 3 2 3 2 3 5 2 2 4" xfId="12864"/>
    <cellStyle name="Normal 3 2 3 2 3 5 2 3" xfId="12865"/>
    <cellStyle name="Normal 3 2 3 2 3 5 2 3 2" xfId="12866"/>
    <cellStyle name="Normal 3 2 3 2 3 5 2 3 2 2" xfId="12867"/>
    <cellStyle name="Normal 3 2 3 2 3 5 2 3 3" xfId="12868"/>
    <cellStyle name="Normal 3 2 3 2 3 5 2 4" xfId="12869"/>
    <cellStyle name="Normal 3 2 3 2 3 5 2 4 2" xfId="12870"/>
    <cellStyle name="Normal 3 2 3 2 3 5 2 5" xfId="12871"/>
    <cellStyle name="Normal 3 2 3 2 3 5 3" xfId="12872"/>
    <cellStyle name="Normal 3 2 3 2 3 5 3 2" xfId="12873"/>
    <cellStyle name="Normal 3 2 3 2 3 5 3 2 2" xfId="12874"/>
    <cellStyle name="Normal 3 2 3 2 3 5 3 2 2 2" xfId="12875"/>
    <cellStyle name="Normal 3 2 3 2 3 5 3 2 3" xfId="12876"/>
    <cellStyle name="Normal 3 2 3 2 3 5 3 3" xfId="12877"/>
    <cellStyle name="Normal 3 2 3 2 3 5 3 3 2" xfId="12878"/>
    <cellStyle name="Normal 3 2 3 2 3 5 3 4" xfId="12879"/>
    <cellStyle name="Normal 3 2 3 2 3 5 4" xfId="12880"/>
    <cellStyle name="Normal 3 2 3 2 3 5 4 2" xfId="12881"/>
    <cellStyle name="Normal 3 2 3 2 3 5 4 2 2" xfId="12882"/>
    <cellStyle name="Normal 3 2 3 2 3 5 4 3" xfId="12883"/>
    <cellStyle name="Normal 3 2 3 2 3 5 5" xfId="12884"/>
    <cellStyle name="Normal 3 2 3 2 3 5 5 2" xfId="12885"/>
    <cellStyle name="Normal 3 2 3 2 3 5 6" xfId="12886"/>
    <cellStyle name="Normal 3 2 3 2 3 6" xfId="12887"/>
    <cellStyle name="Normal 3 2 3 2 3 6 2" xfId="12888"/>
    <cellStyle name="Normal 3 2 3 2 3 6 2 2" xfId="12889"/>
    <cellStyle name="Normal 3 2 3 2 3 6 2 2 2" xfId="12890"/>
    <cellStyle name="Normal 3 2 3 2 3 6 2 2 2 2" xfId="12891"/>
    <cellStyle name="Normal 3 2 3 2 3 6 2 2 3" xfId="12892"/>
    <cellStyle name="Normal 3 2 3 2 3 6 2 3" xfId="12893"/>
    <cellStyle name="Normal 3 2 3 2 3 6 2 3 2" xfId="12894"/>
    <cellStyle name="Normal 3 2 3 2 3 6 2 4" xfId="12895"/>
    <cellStyle name="Normal 3 2 3 2 3 6 3" xfId="12896"/>
    <cellStyle name="Normal 3 2 3 2 3 6 3 2" xfId="12897"/>
    <cellStyle name="Normal 3 2 3 2 3 6 3 2 2" xfId="12898"/>
    <cellStyle name="Normal 3 2 3 2 3 6 3 3" xfId="12899"/>
    <cellStyle name="Normal 3 2 3 2 3 6 4" xfId="12900"/>
    <cellStyle name="Normal 3 2 3 2 3 6 4 2" xfId="12901"/>
    <cellStyle name="Normal 3 2 3 2 3 6 5" xfId="12902"/>
    <cellStyle name="Normal 3 2 3 2 3 7" xfId="12903"/>
    <cellStyle name="Normal 3 2 3 2 3 7 2" xfId="12904"/>
    <cellStyle name="Normal 3 2 3 2 3 7 2 2" xfId="12905"/>
    <cellStyle name="Normal 3 2 3 2 3 7 2 2 2" xfId="12906"/>
    <cellStyle name="Normal 3 2 3 2 3 7 2 2 2 2" xfId="12907"/>
    <cellStyle name="Normal 3 2 3 2 3 7 2 2 3" xfId="12908"/>
    <cellStyle name="Normal 3 2 3 2 3 7 2 3" xfId="12909"/>
    <cellStyle name="Normal 3 2 3 2 3 7 2 3 2" xfId="12910"/>
    <cellStyle name="Normal 3 2 3 2 3 7 2 4" xfId="12911"/>
    <cellStyle name="Normal 3 2 3 2 3 7 3" xfId="12912"/>
    <cellStyle name="Normal 3 2 3 2 3 7 3 2" xfId="12913"/>
    <cellStyle name="Normal 3 2 3 2 3 7 3 2 2" xfId="12914"/>
    <cellStyle name="Normal 3 2 3 2 3 7 3 3" xfId="12915"/>
    <cellStyle name="Normal 3 2 3 2 3 7 4" xfId="12916"/>
    <cellStyle name="Normal 3 2 3 2 3 7 4 2" xfId="12917"/>
    <cellStyle name="Normal 3 2 3 2 3 7 5" xfId="12918"/>
    <cellStyle name="Normal 3 2 3 2 3 8" xfId="12919"/>
    <cellStyle name="Normal 3 2 3 2 3 8 2" xfId="12920"/>
    <cellStyle name="Normal 3 2 3 2 3 8 2 2" xfId="12921"/>
    <cellStyle name="Normal 3 2 3 2 3 8 2 2 2" xfId="12922"/>
    <cellStyle name="Normal 3 2 3 2 3 8 2 3" xfId="12923"/>
    <cellStyle name="Normal 3 2 3 2 3 8 3" xfId="12924"/>
    <cellStyle name="Normal 3 2 3 2 3 8 3 2" xfId="12925"/>
    <cellStyle name="Normal 3 2 3 2 3 8 4" xfId="12926"/>
    <cellStyle name="Normal 3 2 3 2 3 9" xfId="12927"/>
    <cellStyle name="Normal 3 2 3 2 3 9 2" xfId="12928"/>
    <cellStyle name="Normal 3 2 3 2 3 9 2 2" xfId="12929"/>
    <cellStyle name="Normal 3 2 3 2 3 9 3" xfId="12930"/>
    <cellStyle name="Normal 3 2 3 2 4" xfId="12931"/>
    <cellStyle name="Normal 3 2 3 2 4 10" xfId="12932"/>
    <cellStyle name="Normal 3 2 3 2 4 10 2" xfId="12933"/>
    <cellStyle name="Normal 3 2 3 2 4 11" xfId="12934"/>
    <cellStyle name="Normal 3 2 3 2 4 2" xfId="12935"/>
    <cellStyle name="Normal 3 2 3 2 4 2 2" xfId="12936"/>
    <cellStyle name="Normal 3 2 3 2 4 2 2 2" xfId="12937"/>
    <cellStyle name="Normal 3 2 3 2 4 2 2 2 2" xfId="12938"/>
    <cellStyle name="Normal 3 2 3 2 4 2 2 2 2 2" xfId="12939"/>
    <cellStyle name="Normal 3 2 3 2 4 2 2 2 2 2 2" xfId="12940"/>
    <cellStyle name="Normal 3 2 3 2 4 2 2 2 2 3" xfId="12941"/>
    <cellStyle name="Normal 3 2 3 2 4 2 2 2 3" xfId="12942"/>
    <cellStyle name="Normal 3 2 3 2 4 2 2 2 3 2" xfId="12943"/>
    <cellStyle name="Normal 3 2 3 2 4 2 2 2 4" xfId="12944"/>
    <cellStyle name="Normal 3 2 3 2 4 2 2 3" xfId="12945"/>
    <cellStyle name="Normal 3 2 3 2 4 2 2 3 2" xfId="12946"/>
    <cellStyle name="Normal 3 2 3 2 4 2 2 3 2 2" xfId="12947"/>
    <cellStyle name="Normal 3 2 3 2 4 2 2 3 3" xfId="12948"/>
    <cellStyle name="Normal 3 2 3 2 4 2 2 4" xfId="12949"/>
    <cellStyle name="Normal 3 2 3 2 4 2 2 4 2" xfId="12950"/>
    <cellStyle name="Normal 3 2 3 2 4 2 2 5" xfId="12951"/>
    <cellStyle name="Normal 3 2 3 2 4 2 3" xfId="12952"/>
    <cellStyle name="Normal 3 2 3 2 4 2 3 2" xfId="12953"/>
    <cellStyle name="Normal 3 2 3 2 4 2 3 2 2" xfId="12954"/>
    <cellStyle name="Normal 3 2 3 2 4 2 3 2 2 2" xfId="12955"/>
    <cellStyle name="Normal 3 2 3 2 4 2 3 2 2 2 2" xfId="12956"/>
    <cellStyle name="Normal 3 2 3 2 4 2 3 2 2 3" xfId="12957"/>
    <cellStyle name="Normal 3 2 3 2 4 2 3 2 3" xfId="12958"/>
    <cellStyle name="Normal 3 2 3 2 4 2 3 2 3 2" xfId="12959"/>
    <cellStyle name="Normal 3 2 3 2 4 2 3 2 4" xfId="12960"/>
    <cellStyle name="Normal 3 2 3 2 4 2 3 3" xfId="12961"/>
    <cellStyle name="Normal 3 2 3 2 4 2 3 3 2" xfId="12962"/>
    <cellStyle name="Normal 3 2 3 2 4 2 3 3 2 2" xfId="12963"/>
    <cellStyle name="Normal 3 2 3 2 4 2 3 3 3" xfId="12964"/>
    <cellStyle name="Normal 3 2 3 2 4 2 3 4" xfId="12965"/>
    <cellStyle name="Normal 3 2 3 2 4 2 3 4 2" xfId="12966"/>
    <cellStyle name="Normal 3 2 3 2 4 2 3 5" xfId="12967"/>
    <cellStyle name="Normal 3 2 3 2 4 2 4" xfId="12968"/>
    <cellStyle name="Normal 3 2 3 2 4 2 4 2" xfId="12969"/>
    <cellStyle name="Normal 3 2 3 2 4 2 4 2 2" xfId="12970"/>
    <cellStyle name="Normal 3 2 3 2 4 2 4 2 2 2" xfId="12971"/>
    <cellStyle name="Normal 3 2 3 2 4 2 4 2 3" xfId="12972"/>
    <cellStyle name="Normal 3 2 3 2 4 2 4 3" xfId="12973"/>
    <cellStyle name="Normal 3 2 3 2 4 2 4 3 2" xfId="12974"/>
    <cellStyle name="Normal 3 2 3 2 4 2 4 4" xfId="12975"/>
    <cellStyle name="Normal 3 2 3 2 4 2 5" xfId="12976"/>
    <cellStyle name="Normal 3 2 3 2 4 2 5 2" xfId="12977"/>
    <cellStyle name="Normal 3 2 3 2 4 2 5 2 2" xfId="12978"/>
    <cellStyle name="Normal 3 2 3 2 4 2 5 3" xfId="12979"/>
    <cellStyle name="Normal 3 2 3 2 4 2 6" xfId="12980"/>
    <cellStyle name="Normal 3 2 3 2 4 2 6 2" xfId="12981"/>
    <cellStyle name="Normal 3 2 3 2 4 2 7" xfId="12982"/>
    <cellStyle name="Normal 3 2 3 2 4 3" xfId="12983"/>
    <cellStyle name="Normal 3 2 3 2 4 3 2" xfId="12984"/>
    <cellStyle name="Normal 3 2 3 2 4 3 2 2" xfId="12985"/>
    <cellStyle name="Normal 3 2 3 2 4 3 2 2 2" xfId="12986"/>
    <cellStyle name="Normal 3 2 3 2 4 3 2 2 2 2" xfId="12987"/>
    <cellStyle name="Normal 3 2 3 2 4 3 2 2 2 2 2" xfId="12988"/>
    <cellStyle name="Normal 3 2 3 2 4 3 2 2 2 3" xfId="12989"/>
    <cellStyle name="Normal 3 2 3 2 4 3 2 2 3" xfId="12990"/>
    <cellStyle name="Normal 3 2 3 2 4 3 2 2 3 2" xfId="12991"/>
    <cellStyle name="Normal 3 2 3 2 4 3 2 2 4" xfId="12992"/>
    <cellStyle name="Normal 3 2 3 2 4 3 2 3" xfId="12993"/>
    <cellStyle name="Normal 3 2 3 2 4 3 2 3 2" xfId="12994"/>
    <cellStyle name="Normal 3 2 3 2 4 3 2 3 2 2" xfId="12995"/>
    <cellStyle name="Normal 3 2 3 2 4 3 2 3 3" xfId="12996"/>
    <cellStyle name="Normal 3 2 3 2 4 3 2 4" xfId="12997"/>
    <cellStyle name="Normal 3 2 3 2 4 3 2 4 2" xfId="12998"/>
    <cellStyle name="Normal 3 2 3 2 4 3 2 5" xfId="12999"/>
    <cellStyle name="Normal 3 2 3 2 4 3 3" xfId="13000"/>
    <cellStyle name="Normal 3 2 3 2 4 3 3 2" xfId="13001"/>
    <cellStyle name="Normal 3 2 3 2 4 3 3 2 2" xfId="13002"/>
    <cellStyle name="Normal 3 2 3 2 4 3 3 2 2 2" xfId="13003"/>
    <cellStyle name="Normal 3 2 3 2 4 3 3 2 2 2 2" xfId="13004"/>
    <cellStyle name="Normal 3 2 3 2 4 3 3 2 2 3" xfId="13005"/>
    <cellStyle name="Normal 3 2 3 2 4 3 3 2 3" xfId="13006"/>
    <cellStyle name="Normal 3 2 3 2 4 3 3 2 3 2" xfId="13007"/>
    <cellStyle name="Normal 3 2 3 2 4 3 3 2 4" xfId="13008"/>
    <cellStyle name="Normal 3 2 3 2 4 3 3 3" xfId="13009"/>
    <cellStyle name="Normal 3 2 3 2 4 3 3 3 2" xfId="13010"/>
    <cellStyle name="Normal 3 2 3 2 4 3 3 3 2 2" xfId="13011"/>
    <cellStyle name="Normal 3 2 3 2 4 3 3 3 3" xfId="13012"/>
    <cellStyle name="Normal 3 2 3 2 4 3 3 4" xfId="13013"/>
    <cellStyle name="Normal 3 2 3 2 4 3 3 4 2" xfId="13014"/>
    <cellStyle name="Normal 3 2 3 2 4 3 3 5" xfId="13015"/>
    <cellStyle name="Normal 3 2 3 2 4 3 4" xfId="13016"/>
    <cellStyle name="Normal 3 2 3 2 4 3 4 2" xfId="13017"/>
    <cellStyle name="Normal 3 2 3 2 4 3 4 2 2" xfId="13018"/>
    <cellStyle name="Normal 3 2 3 2 4 3 4 2 2 2" xfId="13019"/>
    <cellStyle name="Normal 3 2 3 2 4 3 4 2 3" xfId="13020"/>
    <cellStyle name="Normal 3 2 3 2 4 3 4 3" xfId="13021"/>
    <cellStyle name="Normal 3 2 3 2 4 3 4 3 2" xfId="13022"/>
    <cellStyle name="Normal 3 2 3 2 4 3 4 4" xfId="13023"/>
    <cellStyle name="Normal 3 2 3 2 4 3 5" xfId="13024"/>
    <cellStyle name="Normal 3 2 3 2 4 3 5 2" xfId="13025"/>
    <cellStyle name="Normal 3 2 3 2 4 3 5 2 2" xfId="13026"/>
    <cellStyle name="Normal 3 2 3 2 4 3 5 3" xfId="13027"/>
    <cellStyle name="Normal 3 2 3 2 4 3 6" xfId="13028"/>
    <cellStyle name="Normal 3 2 3 2 4 3 6 2" xfId="13029"/>
    <cellStyle name="Normal 3 2 3 2 4 3 7" xfId="13030"/>
    <cellStyle name="Normal 3 2 3 2 4 4" xfId="13031"/>
    <cellStyle name="Normal 3 2 3 2 4 4 2" xfId="13032"/>
    <cellStyle name="Normal 3 2 3 2 4 4 2 2" xfId="13033"/>
    <cellStyle name="Normal 3 2 3 2 4 4 2 2 2" xfId="13034"/>
    <cellStyle name="Normal 3 2 3 2 4 4 2 2 2 2" xfId="13035"/>
    <cellStyle name="Normal 3 2 3 2 4 4 2 2 2 2 2" xfId="13036"/>
    <cellStyle name="Normal 3 2 3 2 4 4 2 2 2 3" xfId="13037"/>
    <cellStyle name="Normal 3 2 3 2 4 4 2 2 3" xfId="13038"/>
    <cellStyle name="Normal 3 2 3 2 4 4 2 2 3 2" xfId="13039"/>
    <cellStyle name="Normal 3 2 3 2 4 4 2 2 4" xfId="13040"/>
    <cellStyle name="Normal 3 2 3 2 4 4 2 3" xfId="13041"/>
    <cellStyle name="Normal 3 2 3 2 4 4 2 3 2" xfId="13042"/>
    <cellStyle name="Normal 3 2 3 2 4 4 2 3 2 2" xfId="13043"/>
    <cellStyle name="Normal 3 2 3 2 4 4 2 3 3" xfId="13044"/>
    <cellStyle name="Normal 3 2 3 2 4 4 2 4" xfId="13045"/>
    <cellStyle name="Normal 3 2 3 2 4 4 2 4 2" xfId="13046"/>
    <cellStyle name="Normal 3 2 3 2 4 4 2 5" xfId="13047"/>
    <cellStyle name="Normal 3 2 3 2 4 4 3" xfId="13048"/>
    <cellStyle name="Normal 3 2 3 2 4 4 3 2" xfId="13049"/>
    <cellStyle name="Normal 3 2 3 2 4 4 3 2 2" xfId="13050"/>
    <cellStyle name="Normal 3 2 3 2 4 4 3 2 2 2" xfId="13051"/>
    <cellStyle name="Normal 3 2 3 2 4 4 3 2 2 2 2" xfId="13052"/>
    <cellStyle name="Normal 3 2 3 2 4 4 3 2 2 3" xfId="13053"/>
    <cellStyle name="Normal 3 2 3 2 4 4 3 2 3" xfId="13054"/>
    <cellStyle name="Normal 3 2 3 2 4 4 3 2 3 2" xfId="13055"/>
    <cellStyle name="Normal 3 2 3 2 4 4 3 2 4" xfId="13056"/>
    <cellStyle name="Normal 3 2 3 2 4 4 3 3" xfId="13057"/>
    <cellStyle name="Normal 3 2 3 2 4 4 3 3 2" xfId="13058"/>
    <cellStyle name="Normal 3 2 3 2 4 4 3 3 2 2" xfId="13059"/>
    <cellStyle name="Normal 3 2 3 2 4 4 3 3 3" xfId="13060"/>
    <cellStyle name="Normal 3 2 3 2 4 4 3 4" xfId="13061"/>
    <cellStyle name="Normal 3 2 3 2 4 4 3 4 2" xfId="13062"/>
    <cellStyle name="Normal 3 2 3 2 4 4 3 5" xfId="13063"/>
    <cellStyle name="Normal 3 2 3 2 4 4 4" xfId="13064"/>
    <cellStyle name="Normal 3 2 3 2 4 4 4 2" xfId="13065"/>
    <cellStyle name="Normal 3 2 3 2 4 4 4 2 2" xfId="13066"/>
    <cellStyle name="Normal 3 2 3 2 4 4 4 2 2 2" xfId="13067"/>
    <cellStyle name="Normal 3 2 3 2 4 4 4 2 3" xfId="13068"/>
    <cellStyle name="Normal 3 2 3 2 4 4 4 3" xfId="13069"/>
    <cellStyle name="Normal 3 2 3 2 4 4 4 3 2" xfId="13070"/>
    <cellStyle name="Normal 3 2 3 2 4 4 4 4" xfId="13071"/>
    <cellStyle name="Normal 3 2 3 2 4 4 5" xfId="13072"/>
    <cellStyle name="Normal 3 2 3 2 4 4 5 2" xfId="13073"/>
    <cellStyle name="Normal 3 2 3 2 4 4 5 2 2" xfId="13074"/>
    <cellStyle name="Normal 3 2 3 2 4 4 5 3" xfId="13075"/>
    <cellStyle name="Normal 3 2 3 2 4 4 6" xfId="13076"/>
    <cellStyle name="Normal 3 2 3 2 4 4 6 2" xfId="13077"/>
    <cellStyle name="Normal 3 2 3 2 4 4 7" xfId="13078"/>
    <cellStyle name="Normal 3 2 3 2 4 5" xfId="13079"/>
    <cellStyle name="Normal 3 2 3 2 4 5 2" xfId="13080"/>
    <cellStyle name="Normal 3 2 3 2 4 5 2 2" xfId="13081"/>
    <cellStyle name="Normal 3 2 3 2 4 5 2 2 2" xfId="13082"/>
    <cellStyle name="Normal 3 2 3 2 4 5 2 2 2 2" xfId="13083"/>
    <cellStyle name="Normal 3 2 3 2 4 5 2 2 2 2 2" xfId="13084"/>
    <cellStyle name="Normal 3 2 3 2 4 5 2 2 2 3" xfId="13085"/>
    <cellStyle name="Normal 3 2 3 2 4 5 2 2 3" xfId="13086"/>
    <cellStyle name="Normal 3 2 3 2 4 5 2 2 3 2" xfId="13087"/>
    <cellStyle name="Normal 3 2 3 2 4 5 2 2 4" xfId="13088"/>
    <cellStyle name="Normal 3 2 3 2 4 5 2 3" xfId="13089"/>
    <cellStyle name="Normal 3 2 3 2 4 5 2 3 2" xfId="13090"/>
    <cellStyle name="Normal 3 2 3 2 4 5 2 3 2 2" xfId="13091"/>
    <cellStyle name="Normal 3 2 3 2 4 5 2 3 3" xfId="13092"/>
    <cellStyle name="Normal 3 2 3 2 4 5 2 4" xfId="13093"/>
    <cellStyle name="Normal 3 2 3 2 4 5 2 4 2" xfId="13094"/>
    <cellStyle name="Normal 3 2 3 2 4 5 2 5" xfId="13095"/>
    <cellStyle name="Normal 3 2 3 2 4 5 3" xfId="13096"/>
    <cellStyle name="Normal 3 2 3 2 4 5 3 2" xfId="13097"/>
    <cellStyle name="Normal 3 2 3 2 4 5 3 2 2" xfId="13098"/>
    <cellStyle name="Normal 3 2 3 2 4 5 3 2 2 2" xfId="13099"/>
    <cellStyle name="Normal 3 2 3 2 4 5 3 2 3" xfId="13100"/>
    <cellStyle name="Normal 3 2 3 2 4 5 3 3" xfId="13101"/>
    <cellStyle name="Normal 3 2 3 2 4 5 3 3 2" xfId="13102"/>
    <cellStyle name="Normal 3 2 3 2 4 5 3 4" xfId="13103"/>
    <cellStyle name="Normal 3 2 3 2 4 5 4" xfId="13104"/>
    <cellStyle name="Normal 3 2 3 2 4 5 4 2" xfId="13105"/>
    <cellStyle name="Normal 3 2 3 2 4 5 4 2 2" xfId="13106"/>
    <cellStyle name="Normal 3 2 3 2 4 5 4 3" xfId="13107"/>
    <cellStyle name="Normal 3 2 3 2 4 5 5" xfId="13108"/>
    <cellStyle name="Normal 3 2 3 2 4 5 5 2" xfId="13109"/>
    <cellStyle name="Normal 3 2 3 2 4 5 6" xfId="13110"/>
    <cellStyle name="Normal 3 2 3 2 4 6" xfId="13111"/>
    <cellStyle name="Normal 3 2 3 2 4 6 2" xfId="13112"/>
    <cellStyle name="Normal 3 2 3 2 4 6 2 2" xfId="13113"/>
    <cellStyle name="Normal 3 2 3 2 4 6 2 2 2" xfId="13114"/>
    <cellStyle name="Normal 3 2 3 2 4 6 2 2 2 2" xfId="13115"/>
    <cellStyle name="Normal 3 2 3 2 4 6 2 2 3" xfId="13116"/>
    <cellStyle name="Normal 3 2 3 2 4 6 2 3" xfId="13117"/>
    <cellStyle name="Normal 3 2 3 2 4 6 2 3 2" xfId="13118"/>
    <cellStyle name="Normal 3 2 3 2 4 6 2 4" xfId="13119"/>
    <cellStyle name="Normal 3 2 3 2 4 6 3" xfId="13120"/>
    <cellStyle name="Normal 3 2 3 2 4 6 3 2" xfId="13121"/>
    <cellStyle name="Normal 3 2 3 2 4 6 3 2 2" xfId="13122"/>
    <cellStyle name="Normal 3 2 3 2 4 6 3 3" xfId="13123"/>
    <cellStyle name="Normal 3 2 3 2 4 6 4" xfId="13124"/>
    <cellStyle name="Normal 3 2 3 2 4 6 4 2" xfId="13125"/>
    <cellStyle name="Normal 3 2 3 2 4 6 5" xfId="13126"/>
    <cellStyle name="Normal 3 2 3 2 4 7" xfId="13127"/>
    <cellStyle name="Normal 3 2 3 2 4 7 2" xfId="13128"/>
    <cellStyle name="Normal 3 2 3 2 4 7 2 2" xfId="13129"/>
    <cellStyle name="Normal 3 2 3 2 4 7 2 2 2" xfId="13130"/>
    <cellStyle name="Normal 3 2 3 2 4 7 2 2 2 2" xfId="13131"/>
    <cellStyle name="Normal 3 2 3 2 4 7 2 2 3" xfId="13132"/>
    <cellStyle name="Normal 3 2 3 2 4 7 2 3" xfId="13133"/>
    <cellStyle name="Normal 3 2 3 2 4 7 2 3 2" xfId="13134"/>
    <cellStyle name="Normal 3 2 3 2 4 7 2 4" xfId="13135"/>
    <cellStyle name="Normal 3 2 3 2 4 7 3" xfId="13136"/>
    <cellStyle name="Normal 3 2 3 2 4 7 3 2" xfId="13137"/>
    <cellStyle name="Normal 3 2 3 2 4 7 3 2 2" xfId="13138"/>
    <cellStyle name="Normal 3 2 3 2 4 7 3 3" xfId="13139"/>
    <cellStyle name="Normal 3 2 3 2 4 7 4" xfId="13140"/>
    <cellStyle name="Normal 3 2 3 2 4 7 4 2" xfId="13141"/>
    <cellStyle name="Normal 3 2 3 2 4 7 5" xfId="13142"/>
    <cellStyle name="Normal 3 2 3 2 4 8" xfId="13143"/>
    <cellStyle name="Normal 3 2 3 2 4 8 2" xfId="13144"/>
    <cellStyle name="Normal 3 2 3 2 4 8 2 2" xfId="13145"/>
    <cellStyle name="Normal 3 2 3 2 4 8 2 2 2" xfId="13146"/>
    <cellStyle name="Normal 3 2 3 2 4 8 2 3" xfId="13147"/>
    <cellStyle name="Normal 3 2 3 2 4 8 3" xfId="13148"/>
    <cellStyle name="Normal 3 2 3 2 4 8 3 2" xfId="13149"/>
    <cellStyle name="Normal 3 2 3 2 4 8 4" xfId="13150"/>
    <cellStyle name="Normal 3 2 3 2 4 9" xfId="13151"/>
    <cellStyle name="Normal 3 2 3 2 4 9 2" xfId="13152"/>
    <cellStyle name="Normal 3 2 3 2 4 9 2 2" xfId="13153"/>
    <cellStyle name="Normal 3 2 3 2 4 9 3" xfId="13154"/>
    <cellStyle name="Normal 3 2 3 2 5" xfId="13155"/>
    <cellStyle name="Normal 3 2 3 2 5 2" xfId="13156"/>
    <cellStyle name="Normal 3 2 3 2 5 2 2" xfId="13157"/>
    <cellStyle name="Normal 3 2 3 2 5 2 2 2" xfId="13158"/>
    <cellStyle name="Normal 3 2 3 2 5 2 2 2 2" xfId="13159"/>
    <cellStyle name="Normal 3 2 3 2 5 2 2 2 2 2" xfId="13160"/>
    <cellStyle name="Normal 3 2 3 2 5 2 2 2 3" xfId="13161"/>
    <cellStyle name="Normal 3 2 3 2 5 2 2 3" xfId="13162"/>
    <cellStyle name="Normal 3 2 3 2 5 2 2 3 2" xfId="13163"/>
    <cellStyle name="Normal 3 2 3 2 5 2 2 4" xfId="13164"/>
    <cellStyle name="Normal 3 2 3 2 5 2 3" xfId="13165"/>
    <cellStyle name="Normal 3 2 3 2 5 2 3 2" xfId="13166"/>
    <cellStyle name="Normal 3 2 3 2 5 2 3 2 2" xfId="13167"/>
    <cellStyle name="Normal 3 2 3 2 5 2 3 3" xfId="13168"/>
    <cellStyle name="Normal 3 2 3 2 5 2 4" xfId="13169"/>
    <cellStyle name="Normal 3 2 3 2 5 2 4 2" xfId="13170"/>
    <cellStyle name="Normal 3 2 3 2 5 2 5" xfId="13171"/>
    <cellStyle name="Normal 3 2 3 2 5 3" xfId="13172"/>
    <cellStyle name="Normal 3 2 3 2 5 3 2" xfId="13173"/>
    <cellStyle name="Normal 3 2 3 2 5 3 2 2" xfId="13174"/>
    <cellStyle name="Normal 3 2 3 2 5 3 2 2 2" xfId="13175"/>
    <cellStyle name="Normal 3 2 3 2 5 3 2 2 2 2" xfId="13176"/>
    <cellStyle name="Normal 3 2 3 2 5 3 2 2 3" xfId="13177"/>
    <cellStyle name="Normal 3 2 3 2 5 3 2 3" xfId="13178"/>
    <cellStyle name="Normal 3 2 3 2 5 3 2 3 2" xfId="13179"/>
    <cellStyle name="Normal 3 2 3 2 5 3 2 4" xfId="13180"/>
    <cellStyle name="Normal 3 2 3 2 5 3 3" xfId="13181"/>
    <cellStyle name="Normal 3 2 3 2 5 3 3 2" xfId="13182"/>
    <cellStyle name="Normal 3 2 3 2 5 3 3 2 2" xfId="13183"/>
    <cellStyle name="Normal 3 2 3 2 5 3 3 3" xfId="13184"/>
    <cellStyle name="Normal 3 2 3 2 5 3 4" xfId="13185"/>
    <cellStyle name="Normal 3 2 3 2 5 3 4 2" xfId="13186"/>
    <cellStyle name="Normal 3 2 3 2 5 3 5" xfId="13187"/>
    <cellStyle name="Normal 3 2 3 2 5 4" xfId="13188"/>
    <cellStyle name="Normal 3 2 3 2 5 4 2" xfId="13189"/>
    <cellStyle name="Normal 3 2 3 2 5 4 2 2" xfId="13190"/>
    <cellStyle name="Normal 3 2 3 2 5 4 2 2 2" xfId="13191"/>
    <cellStyle name="Normal 3 2 3 2 5 4 2 3" xfId="13192"/>
    <cellStyle name="Normal 3 2 3 2 5 4 3" xfId="13193"/>
    <cellStyle name="Normal 3 2 3 2 5 4 3 2" xfId="13194"/>
    <cellStyle name="Normal 3 2 3 2 5 4 4" xfId="13195"/>
    <cellStyle name="Normal 3 2 3 2 5 5" xfId="13196"/>
    <cellStyle name="Normal 3 2 3 2 5 5 2" xfId="13197"/>
    <cellStyle name="Normal 3 2 3 2 5 5 2 2" xfId="13198"/>
    <cellStyle name="Normal 3 2 3 2 5 5 3" xfId="13199"/>
    <cellStyle name="Normal 3 2 3 2 5 6" xfId="13200"/>
    <cellStyle name="Normal 3 2 3 2 5 6 2" xfId="13201"/>
    <cellStyle name="Normal 3 2 3 2 5 7" xfId="13202"/>
    <cellStyle name="Normal 3 2 3 2 6" xfId="13203"/>
    <cellStyle name="Normal 3 2 3 2 6 2" xfId="13204"/>
    <cellStyle name="Normal 3 2 3 2 6 2 2" xfId="13205"/>
    <cellStyle name="Normal 3 2 3 2 6 2 2 2" xfId="13206"/>
    <cellStyle name="Normal 3 2 3 2 6 2 2 2 2" xfId="13207"/>
    <cellStyle name="Normal 3 2 3 2 6 2 2 2 2 2" xfId="13208"/>
    <cellStyle name="Normal 3 2 3 2 6 2 2 2 3" xfId="13209"/>
    <cellStyle name="Normal 3 2 3 2 6 2 2 3" xfId="13210"/>
    <cellStyle name="Normal 3 2 3 2 6 2 2 3 2" xfId="13211"/>
    <cellStyle name="Normal 3 2 3 2 6 2 2 4" xfId="13212"/>
    <cellStyle name="Normal 3 2 3 2 6 2 3" xfId="13213"/>
    <cellStyle name="Normal 3 2 3 2 6 2 3 2" xfId="13214"/>
    <cellStyle name="Normal 3 2 3 2 6 2 3 2 2" xfId="13215"/>
    <cellStyle name="Normal 3 2 3 2 6 2 3 3" xfId="13216"/>
    <cellStyle name="Normal 3 2 3 2 6 2 4" xfId="13217"/>
    <cellStyle name="Normal 3 2 3 2 6 2 4 2" xfId="13218"/>
    <cellStyle name="Normal 3 2 3 2 6 2 5" xfId="13219"/>
    <cellStyle name="Normal 3 2 3 2 6 3" xfId="13220"/>
    <cellStyle name="Normal 3 2 3 2 6 3 2" xfId="13221"/>
    <cellStyle name="Normal 3 2 3 2 6 3 2 2" xfId="13222"/>
    <cellStyle name="Normal 3 2 3 2 6 3 2 2 2" xfId="13223"/>
    <cellStyle name="Normal 3 2 3 2 6 3 2 2 2 2" xfId="13224"/>
    <cellStyle name="Normal 3 2 3 2 6 3 2 2 3" xfId="13225"/>
    <cellStyle name="Normal 3 2 3 2 6 3 2 3" xfId="13226"/>
    <cellStyle name="Normal 3 2 3 2 6 3 2 3 2" xfId="13227"/>
    <cellStyle name="Normal 3 2 3 2 6 3 2 4" xfId="13228"/>
    <cellStyle name="Normal 3 2 3 2 6 3 3" xfId="13229"/>
    <cellStyle name="Normal 3 2 3 2 6 3 3 2" xfId="13230"/>
    <cellStyle name="Normal 3 2 3 2 6 3 3 2 2" xfId="13231"/>
    <cellStyle name="Normal 3 2 3 2 6 3 3 3" xfId="13232"/>
    <cellStyle name="Normal 3 2 3 2 6 3 4" xfId="13233"/>
    <cellStyle name="Normal 3 2 3 2 6 3 4 2" xfId="13234"/>
    <cellStyle name="Normal 3 2 3 2 6 3 5" xfId="13235"/>
    <cellStyle name="Normal 3 2 3 2 6 4" xfId="13236"/>
    <cellStyle name="Normal 3 2 3 2 6 4 2" xfId="13237"/>
    <cellStyle name="Normal 3 2 3 2 6 4 2 2" xfId="13238"/>
    <cellStyle name="Normal 3 2 3 2 6 4 2 2 2" xfId="13239"/>
    <cellStyle name="Normal 3 2 3 2 6 4 2 3" xfId="13240"/>
    <cellStyle name="Normal 3 2 3 2 6 4 3" xfId="13241"/>
    <cellStyle name="Normal 3 2 3 2 6 4 3 2" xfId="13242"/>
    <cellStyle name="Normal 3 2 3 2 6 4 4" xfId="13243"/>
    <cellStyle name="Normal 3 2 3 2 6 5" xfId="13244"/>
    <cellStyle name="Normal 3 2 3 2 6 5 2" xfId="13245"/>
    <cellStyle name="Normal 3 2 3 2 6 5 2 2" xfId="13246"/>
    <cellStyle name="Normal 3 2 3 2 6 5 3" xfId="13247"/>
    <cellStyle name="Normal 3 2 3 2 6 6" xfId="13248"/>
    <cellStyle name="Normal 3 2 3 2 6 6 2" xfId="13249"/>
    <cellStyle name="Normal 3 2 3 2 6 7" xfId="13250"/>
    <cellStyle name="Normal 3 2 3 2 7" xfId="13251"/>
    <cellStyle name="Normal 3 2 3 2 7 2" xfId="13252"/>
    <cellStyle name="Normal 3 2 3 2 7 2 2" xfId="13253"/>
    <cellStyle name="Normal 3 2 3 2 7 2 2 2" xfId="13254"/>
    <cellStyle name="Normal 3 2 3 2 7 2 2 2 2" xfId="13255"/>
    <cellStyle name="Normal 3 2 3 2 7 2 2 2 2 2" xfId="13256"/>
    <cellStyle name="Normal 3 2 3 2 7 2 2 2 3" xfId="13257"/>
    <cellStyle name="Normal 3 2 3 2 7 2 2 3" xfId="13258"/>
    <cellStyle name="Normal 3 2 3 2 7 2 2 3 2" xfId="13259"/>
    <cellStyle name="Normal 3 2 3 2 7 2 2 4" xfId="13260"/>
    <cellStyle name="Normal 3 2 3 2 7 2 3" xfId="13261"/>
    <cellStyle name="Normal 3 2 3 2 7 2 3 2" xfId="13262"/>
    <cellStyle name="Normal 3 2 3 2 7 2 3 2 2" xfId="13263"/>
    <cellStyle name="Normal 3 2 3 2 7 2 3 3" xfId="13264"/>
    <cellStyle name="Normal 3 2 3 2 7 2 4" xfId="13265"/>
    <cellStyle name="Normal 3 2 3 2 7 2 4 2" xfId="13266"/>
    <cellStyle name="Normal 3 2 3 2 7 2 5" xfId="13267"/>
    <cellStyle name="Normal 3 2 3 2 7 3" xfId="13268"/>
    <cellStyle name="Normal 3 2 3 2 7 3 2" xfId="13269"/>
    <cellStyle name="Normal 3 2 3 2 7 3 2 2" xfId="13270"/>
    <cellStyle name="Normal 3 2 3 2 7 3 2 2 2" xfId="13271"/>
    <cellStyle name="Normal 3 2 3 2 7 3 2 2 2 2" xfId="13272"/>
    <cellStyle name="Normal 3 2 3 2 7 3 2 2 3" xfId="13273"/>
    <cellStyle name="Normal 3 2 3 2 7 3 2 3" xfId="13274"/>
    <cellStyle name="Normal 3 2 3 2 7 3 2 3 2" xfId="13275"/>
    <cellStyle name="Normal 3 2 3 2 7 3 2 4" xfId="13276"/>
    <cellStyle name="Normal 3 2 3 2 7 3 3" xfId="13277"/>
    <cellStyle name="Normal 3 2 3 2 7 3 3 2" xfId="13278"/>
    <cellStyle name="Normal 3 2 3 2 7 3 3 2 2" xfId="13279"/>
    <cellStyle name="Normal 3 2 3 2 7 3 3 3" xfId="13280"/>
    <cellStyle name="Normal 3 2 3 2 7 3 4" xfId="13281"/>
    <cellStyle name="Normal 3 2 3 2 7 3 4 2" xfId="13282"/>
    <cellStyle name="Normal 3 2 3 2 7 3 5" xfId="13283"/>
    <cellStyle name="Normal 3 2 3 2 7 4" xfId="13284"/>
    <cellStyle name="Normal 3 2 3 2 7 4 2" xfId="13285"/>
    <cellStyle name="Normal 3 2 3 2 7 4 2 2" xfId="13286"/>
    <cellStyle name="Normal 3 2 3 2 7 4 2 2 2" xfId="13287"/>
    <cellStyle name="Normal 3 2 3 2 7 4 2 3" xfId="13288"/>
    <cellStyle name="Normal 3 2 3 2 7 4 3" xfId="13289"/>
    <cellStyle name="Normal 3 2 3 2 7 4 3 2" xfId="13290"/>
    <cellStyle name="Normal 3 2 3 2 7 4 4" xfId="13291"/>
    <cellStyle name="Normal 3 2 3 2 7 5" xfId="13292"/>
    <cellStyle name="Normal 3 2 3 2 7 5 2" xfId="13293"/>
    <cellStyle name="Normal 3 2 3 2 7 5 2 2" xfId="13294"/>
    <cellStyle name="Normal 3 2 3 2 7 5 3" xfId="13295"/>
    <cellStyle name="Normal 3 2 3 2 7 6" xfId="13296"/>
    <cellStyle name="Normal 3 2 3 2 7 6 2" xfId="13297"/>
    <cellStyle name="Normal 3 2 3 2 7 7" xfId="13298"/>
    <cellStyle name="Normal 3 2 3 2 8" xfId="13299"/>
    <cellStyle name="Normal 3 2 3 2 8 2" xfId="13300"/>
    <cellStyle name="Normal 3 2 3 2 8 2 2" xfId="13301"/>
    <cellStyle name="Normal 3 2 3 2 8 2 2 2" xfId="13302"/>
    <cellStyle name="Normal 3 2 3 2 8 2 2 2 2" xfId="13303"/>
    <cellStyle name="Normal 3 2 3 2 8 2 2 2 2 2" xfId="13304"/>
    <cellStyle name="Normal 3 2 3 2 8 2 2 2 3" xfId="13305"/>
    <cellStyle name="Normal 3 2 3 2 8 2 2 3" xfId="13306"/>
    <cellStyle name="Normal 3 2 3 2 8 2 2 3 2" xfId="13307"/>
    <cellStyle name="Normal 3 2 3 2 8 2 2 4" xfId="13308"/>
    <cellStyle name="Normal 3 2 3 2 8 2 3" xfId="13309"/>
    <cellStyle name="Normal 3 2 3 2 8 2 3 2" xfId="13310"/>
    <cellStyle name="Normal 3 2 3 2 8 2 3 2 2" xfId="13311"/>
    <cellStyle name="Normal 3 2 3 2 8 2 3 3" xfId="13312"/>
    <cellStyle name="Normal 3 2 3 2 8 2 4" xfId="13313"/>
    <cellStyle name="Normal 3 2 3 2 8 2 4 2" xfId="13314"/>
    <cellStyle name="Normal 3 2 3 2 8 2 5" xfId="13315"/>
    <cellStyle name="Normal 3 2 3 2 8 3" xfId="13316"/>
    <cellStyle name="Normal 3 2 3 2 8 3 2" xfId="13317"/>
    <cellStyle name="Normal 3 2 3 2 8 3 2 2" xfId="13318"/>
    <cellStyle name="Normal 3 2 3 2 8 3 2 2 2" xfId="13319"/>
    <cellStyle name="Normal 3 2 3 2 8 3 2 3" xfId="13320"/>
    <cellStyle name="Normal 3 2 3 2 8 3 3" xfId="13321"/>
    <cellStyle name="Normal 3 2 3 2 8 3 3 2" xfId="13322"/>
    <cellStyle name="Normal 3 2 3 2 8 3 4" xfId="13323"/>
    <cellStyle name="Normal 3 2 3 2 8 4" xfId="13324"/>
    <cellStyle name="Normal 3 2 3 2 8 4 2" xfId="13325"/>
    <cellStyle name="Normal 3 2 3 2 8 4 2 2" xfId="13326"/>
    <cellStyle name="Normal 3 2 3 2 8 4 3" xfId="13327"/>
    <cellStyle name="Normal 3 2 3 2 8 5" xfId="13328"/>
    <cellStyle name="Normal 3 2 3 2 8 5 2" xfId="13329"/>
    <cellStyle name="Normal 3 2 3 2 8 6" xfId="13330"/>
    <cellStyle name="Normal 3 2 3 2 9" xfId="13331"/>
    <cellStyle name="Normal 3 2 3 2 9 2" xfId="13332"/>
    <cellStyle name="Normal 3 2 3 2 9 2 2" xfId="13333"/>
    <cellStyle name="Normal 3 2 3 2 9 2 2 2" xfId="13334"/>
    <cellStyle name="Normal 3 2 3 2 9 2 2 2 2" xfId="13335"/>
    <cellStyle name="Normal 3 2 3 2 9 2 2 3" xfId="13336"/>
    <cellStyle name="Normal 3 2 3 2 9 2 3" xfId="13337"/>
    <cellStyle name="Normal 3 2 3 2 9 2 3 2" xfId="13338"/>
    <cellStyle name="Normal 3 2 3 2 9 2 4" xfId="13339"/>
    <cellStyle name="Normal 3 2 3 2 9 3" xfId="13340"/>
    <cellStyle name="Normal 3 2 3 2 9 3 2" xfId="13341"/>
    <cellStyle name="Normal 3 2 3 2 9 3 2 2" xfId="13342"/>
    <cellStyle name="Normal 3 2 3 2 9 3 3" xfId="13343"/>
    <cellStyle name="Normal 3 2 3 2 9 4" xfId="13344"/>
    <cellStyle name="Normal 3 2 3 2 9 4 2" xfId="13345"/>
    <cellStyle name="Normal 3 2 3 2 9 5" xfId="13346"/>
    <cellStyle name="Normal 3 2 3 3" xfId="13347"/>
    <cellStyle name="Normal 3 2 3 3 10" xfId="13348"/>
    <cellStyle name="Normal 3 2 3 3 10 2" xfId="13349"/>
    <cellStyle name="Normal 3 2 3 3 10 2 2" xfId="13350"/>
    <cellStyle name="Normal 3 2 3 3 10 2 2 2" xfId="13351"/>
    <cellStyle name="Normal 3 2 3 3 10 2 3" xfId="13352"/>
    <cellStyle name="Normal 3 2 3 3 10 3" xfId="13353"/>
    <cellStyle name="Normal 3 2 3 3 10 3 2" xfId="13354"/>
    <cellStyle name="Normal 3 2 3 3 10 4" xfId="13355"/>
    <cellStyle name="Normal 3 2 3 3 11" xfId="13356"/>
    <cellStyle name="Normal 3 2 3 3 11 2" xfId="13357"/>
    <cellStyle name="Normal 3 2 3 3 11 2 2" xfId="13358"/>
    <cellStyle name="Normal 3 2 3 3 11 3" xfId="13359"/>
    <cellStyle name="Normal 3 2 3 3 12" xfId="13360"/>
    <cellStyle name="Normal 3 2 3 3 12 2" xfId="13361"/>
    <cellStyle name="Normal 3 2 3 3 13" xfId="13362"/>
    <cellStyle name="Normal 3 2 3 3 2" xfId="13363"/>
    <cellStyle name="Normal 3 2 3 3 2 10" xfId="13364"/>
    <cellStyle name="Normal 3 2 3 3 2 10 2" xfId="13365"/>
    <cellStyle name="Normal 3 2 3 3 2 11" xfId="13366"/>
    <cellStyle name="Normal 3 2 3 3 2 2" xfId="13367"/>
    <cellStyle name="Normal 3 2 3 3 2 2 2" xfId="13368"/>
    <cellStyle name="Normal 3 2 3 3 2 2 2 2" xfId="13369"/>
    <cellStyle name="Normal 3 2 3 3 2 2 2 2 2" xfId="13370"/>
    <cellStyle name="Normal 3 2 3 3 2 2 2 2 2 2" xfId="13371"/>
    <cellStyle name="Normal 3 2 3 3 2 2 2 2 2 2 2" xfId="13372"/>
    <cellStyle name="Normal 3 2 3 3 2 2 2 2 2 3" xfId="13373"/>
    <cellStyle name="Normal 3 2 3 3 2 2 2 2 3" xfId="13374"/>
    <cellStyle name="Normal 3 2 3 3 2 2 2 2 3 2" xfId="13375"/>
    <cellStyle name="Normal 3 2 3 3 2 2 2 2 4" xfId="13376"/>
    <cellStyle name="Normal 3 2 3 3 2 2 2 3" xfId="13377"/>
    <cellStyle name="Normal 3 2 3 3 2 2 2 3 2" xfId="13378"/>
    <cellStyle name="Normal 3 2 3 3 2 2 2 3 2 2" xfId="13379"/>
    <cellStyle name="Normal 3 2 3 3 2 2 2 3 3" xfId="13380"/>
    <cellStyle name="Normal 3 2 3 3 2 2 2 4" xfId="13381"/>
    <cellStyle name="Normal 3 2 3 3 2 2 2 4 2" xfId="13382"/>
    <cellStyle name="Normal 3 2 3 3 2 2 2 5" xfId="13383"/>
    <cellStyle name="Normal 3 2 3 3 2 2 3" xfId="13384"/>
    <cellStyle name="Normal 3 2 3 3 2 2 3 2" xfId="13385"/>
    <cellStyle name="Normal 3 2 3 3 2 2 3 2 2" xfId="13386"/>
    <cellStyle name="Normal 3 2 3 3 2 2 3 2 2 2" xfId="13387"/>
    <cellStyle name="Normal 3 2 3 3 2 2 3 2 2 2 2" xfId="13388"/>
    <cellStyle name="Normal 3 2 3 3 2 2 3 2 2 3" xfId="13389"/>
    <cellStyle name="Normal 3 2 3 3 2 2 3 2 3" xfId="13390"/>
    <cellStyle name="Normal 3 2 3 3 2 2 3 2 3 2" xfId="13391"/>
    <cellStyle name="Normal 3 2 3 3 2 2 3 2 4" xfId="13392"/>
    <cellStyle name="Normal 3 2 3 3 2 2 3 3" xfId="13393"/>
    <cellStyle name="Normal 3 2 3 3 2 2 3 3 2" xfId="13394"/>
    <cellStyle name="Normal 3 2 3 3 2 2 3 3 2 2" xfId="13395"/>
    <cellStyle name="Normal 3 2 3 3 2 2 3 3 3" xfId="13396"/>
    <cellStyle name="Normal 3 2 3 3 2 2 3 4" xfId="13397"/>
    <cellStyle name="Normal 3 2 3 3 2 2 3 4 2" xfId="13398"/>
    <cellStyle name="Normal 3 2 3 3 2 2 3 5" xfId="13399"/>
    <cellStyle name="Normal 3 2 3 3 2 2 4" xfId="13400"/>
    <cellStyle name="Normal 3 2 3 3 2 2 4 2" xfId="13401"/>
    <cellStyle name="Normal 3 2 3 3 2 2 4 2 2" xfId="13402"/>
    <cellStyle name="Normal 3 2 3 3 2 2 4 2 2 2" xfId="13403"/>
    <cellStyle name="Normal 3 2 3 3 2 2 4 2 3" xfId="13404"/>
    <cellStyle name="Normal 3 2 3 3 2 2 4 3" xfId="13405"/>
    <cellStyle name="Normal 3 2 3 3 2 2 4 3 2" xfId="13406"/>
    <cellStyle name="Normal 3 2 3 3 2 2 4 4" xfId="13407"/>
    <cellStyle name="Normal 3 2 3 3 2 2 5" xfId="13408"/>
    <cellStyle name="Normal 3 2 3 3 2 2 5 2" xfId="13409"/>
    <cellStyle name="Normal 3 2 3 3 2 2 5 2 2" xfId="13410"/>
    <cellStyle name="Normal 3 2 3 3 2 2 5 3" xfId="13411"/>
    <cellStyle name="Normal 3 2 3 3 2 2 6" xfId="13412"/>
    <cellStyle name="Normal 3 2 3 3 2 2 6 2" xfId="13413"/>
    <cellStyle name="Normal 3 2 3 3 2 2 7" xfId="13414"/>
    <cellStyle name="Normal 3 2 3 3 2 3" xfId="13415"/>
    <cellStyle name="Normal 3 2 3 3 2 3 2" xfId="13416"/>
    <cellStyle name="Normal 3 2 3 3 2 3 2 2" xfId="13417"/>
    <cellStyle name="Normal 3 2 3 3 2 3 2 2 2" xfId="13418"/>
    <cellStyle name="Normal 3 2 3 3 2 3 2 2 2 2" xfId="13419"/>
    <cellStyle name="Normal 3 2 3 3 2 3 2 2 2 2 2" xfId="13420"/>
    <cellStyle name="Normal 3 2 3 3 2 3 2 2 2 3" xfId="13421"/>
    <cellStyle name="Normal 3 2 3 3 2 3 2 2 3" xfId="13422"/>
    <cellStyle name="Normal 3 2 3 3 2 3 2 2 3 2" xfId="13423"/>
    <cellStyle name="Normal 3 2 3 3 2 3 2 2 4" xfId="13424"/>
    <cellStyle name="Normal 3 2 3 3 2 3 2 3" xfId="13425"/>
    <cellStyle name="Normal 3 2 3 3 2 3 2 3 2" xfId="13426"/>
    <cellStyle name="Normal 3 2 3 3 2 3 2 3 2 2" xfId="13427"/>
    <cellStyle name="Normal 3 2 3 3 2 3 2 3 3" xfId="13428"/>
    <cellStyle name="Normal 3 2 3 3 2 3 2 4" xfId="13429"/>
    <cellStyle name="Normal 3 2 3 3 2 3 2 4 2" xfId="13430"/>
    <cellStyle name="Normal 3 2 3 3 2 3 2 5" xfId="13431"/>
    <cellStyle name="Normal 3 2 3 3 2 3 3" xfId="13432"/>
    <cellStyle name="Normal 3 2 3 3 2 3 3 2" xfId="13433"/>
    <cellStyle name="Normal 3 2 3 3 2 3 3 2 2" xfId="13434"/>
    <cellStyle name="Normal 3 2 3 3 2 3 3 2 2 2" xfId="13435"/>
    <cellStyle name="Normal 3 2 3 3 2 3 3 2 2 2 2" xfId="13436"/>
    <cellStyle name="Normal 3 2 3 3 2 3 3 2 2 3" xfId="13437"/>
    <cellStyle name="Normal 3 2 3 3 2 3 3 2 3" xfId="13438"/>
    <cellStyle name="Normal 3 2 3 3 2 3 3 2 3 2" xfId="13439"/>
    <cellStyle name="Normal 3 2 3 3 2 3 3 2 4" xfId="13440"/>
    <cellStyle name="Normal 3 2 3 3 2 3 3 3" xfId="13441"/>
    <cellStyle name="Normal 3 2 3 3 2 3 3 3 2" xfId="13442"/>
    <cellStyle name="Normal 3 2 3 3 2 3 3 3 2 2" xfId="13443"/>
    <cellStyle name="Normal 3 2 3 3 2 3 3 3 3" xfId="13444"/>
    <cellStyle name="Normal 3 2 3 3 2 3 3 4" xfId="13445"/>
    <cellStyle name="Normal 3 2 3 3 2 3 3 4 2" xfId="13446"/>
    <cellStyle name="Normal 3 2 3 3 2 3 3 5" xfId="13447"/>
    <cellStyle name="Normal 3 2 3 3 2 3 4" xfId="13448"/>
    <cellStyle name="Normal 3 2 3 3 2 3 4 2" xfId="13449"/>
    <cellStyle name="Normal 3 2 3 3 2 3 4 2 2" xfId="13450"/>
    <cellStyle name="Normal 3 2 3 3 2 3 4 2 2 2" xfId="13451"/>
    <cellStyle name="Normal 3 2 3 3 2 3 4 2 3" xfId="13452"/>
    <cellStyle name="Normal 3 2 3 3 2 3 4 3" xfId="13453"/>
    <cellStyle name="Normal 3 2 3 3 2 3 4 3 2" xfId="13454"/>
    <cellStyle name="Normal 3 2 3 3 2 3 4 4" xfId="13455"/>
    <cellStyle name="Normal 3 2 3 3 2 3 5" xfId="13456"/>
    <cellStyle name="Normal 3 2 3 3 2 3 5 2" xfId="13457"/>
    <cellStyle name="Normal 3 2 3 3 2 3 5 2 2" xfId="13458"/>
    <cellStyle name="Normal 3 2 3 3 2 3 5 3" xfId="13459"/>
    <cellStyle name="Normal 3 2 3 3 2 3 6" xfId="13460"/>
    <cellStyle name="Normal 3 2 3 3 2 3 6 2" xfId="13461"/>
    <cellStyle name="Normal 3 2 3 3 2 3 7" xfId="13462"/>
    <cellStyle name="Normal 3 2 3 3 2 4" xfId="13463"/>
    <cellStyle name="Normal 3 2 3 3 2 4 2" xfId="13464"/>
    <cellStyle name="Normal 3 2 3 3 2 4 2 2" xfId="13465"/>
    <cellStyle name="Normal 3 2 3 3 2 4 2 2 2" xfId="13466"/>
    <cellStyle name="Normal 3 2 3 3 2 4 2 2 2 2" xfId="13467"/>
    <cellStyle name="Normal 3 2 3 3 2 4 2 2 2 2 2" xfId="13468"/>
    <cellStyle name="Normal 3 2 3 3 2 4 2 2 2 3" xfId="13469"/>
    <cellStyle name="Normal 3 2 3 3 2 4 2 2 3" xfId="13470"/>
    <cellStyle name="Normal 3 2 3 3 2 4 2 2 3 2" xfId="13471"/>
    <cellStyle name="Normal 3 2 3 3 2 4 2 2 4" xfId="13472"/>
    <cellStyle name="Normal 3 2 3 3 2 4 2 3" xfId="13473"/>
    <cellStyle name="Normal 3 2 3 3 2 4 2 3 2" xfId="13474"/>
    <cellStyle name="Normal 3 2 3 3 2 4 2 3 2 2" xfId="13475"/>
    <cellStyle name="Normal 3 2 3 3 2 4 2 3 3" xfId="13476"/>
    <cellStyle name="Normal 3 2 3 3 2 4 2 4" xfId="13477"/>
    <cellStyle name="Normal 3 2 3 3 2 4 2 4 2" xfId="13478"/>
    <cellStyle name="Normal 3 2 3 3 2 4 2 5" xfId="13479"/>
    <cellStyle name="Normal 3 2 3 3 2 4 3" xfId="13480"/>
    <cellStyle name="Normal 3 2 3 3 2 4 3 2" xfId="13481"/>
    <cellStyle name="Normal 3 2 3 3 2 4 3 2 2" xfId="13482"/>
    <cellStyle name="Normal 3 2 3 3 2 4 3 2 2 2" xfId="13483"/>
    <cellStyle name="Normal 3 2 3 3 2 4 3 2 2 2 2" xfId="13484"/>
    <cellStyle name="Normal 3 2 3 3 2 4 3 2 2 3" xfId="13485"/>
    <cellStyle name="Normal 3 2 3 3 2 4 3 2 3" xfId="13486"/>
    <cellStyle name="Normal 3 2 3 3 2 4 3 2 3 2" xfId="13487"/>
    <cellStyle name="Normal 3 2 3 3 2 4 3 2 4" xfId="13488"/>
    <cellStyle name="Normal 3 2 3 3 2 4 3 3" xfId="13489"/>
    <cellStyle name="Normal 3 2 3 3 2 4 3 3 2" xfId="13490"/>
    <cellStyle name="Normal 3 2 3 3 2 4 3 3 2 2" xfId="13491"/>
    <cellStyle name="Normal 3 2 3 3 2 4 3 3 3" xfId="13492"/>
    <cellStyle name="Normal 3 2 3 3 2 4 3 4" xfId="13493"/>
    <cellStyle name="Normal 3 2 3 3 2 4 3 4 2" xfId="13494"/>
    <cellStyle name="Normal 3 2 3 3 2 4 3 5" xfId="13495"/>
    <cellStyle name="Normal 3 2 3 3 2 4 4" xfId="13496"/>
    <cellStyle name="Normal 3 2 3 3 2 4 4 2" xfId="13497"/>
    <cellStyle name="Normal 3 2 3 3 2 4 4 2 2" xfId="13498"/>
    <cellStyle name="Normal 3 2 3 3 2 4 4 2 2 2" xfId="13499"/>
    <cellStyle name="Normal 3 2 3 3 2 4 4 2 3" xfId="13500"/>
    <cellStyle name="Normal 3 2 3 3 2 4 4 3" xfId="13501"/>
    <cellStyle name="Normal 3 2 3 3 2 4 4 3 2" xfId="13502"/>
    <cellStyle name="Normal 3 2 3 3 2 4 4 4" xfId="13503"/>
    <cellStyle name="Normal 3 2 3 3 2 4 5" xfId="13504"/>
    <cellStyle name="Normal 3 2 3 3 2 4 5 2" xfId="13505"/>
    <cellStyle name="Normal 3 2 3 3 2 4 5 2 2" xfId="13506"/>
    <cellStyle name="Normal 3 2 3 3 2 4 5 3" xfId="13507"/>
    <cellStyle name="Normal 3 2 3 3 2 4 6" xfId="13508"/>
    <cellStyle name="Normal 3 2 3 3 2 4 6 2" xfId="13509"/>
    <cellStyle name="Normal 3 2 3 3 2 4 7" xfId="13510"/>
    <cellStyle name="Normal 3 2 3 3 2 5" xfId="13511"/>
    <cellStyle name="Normal 3 2 3 3 2 5 2" xfId="13512"/>
    <cellStyle name="Normal 3 2 3 3 2 5 2 2" xfId="13513"/>
    <cellStyle name="Normal 3 2 3 3 2 5 2 2 2" xfId="13514"/>
    <cellStyle name="Normal 3 2 3 3 2 5 2 2 2 2" xfId="13515"/>
    <cellStyle name="Normal 3 2 3 3 2 5 2 2 2 2 2" xfId="13516"/>
    <cellStyle name="Normal 3 2 3 3 2 5 2 2 2 3" xfId="13517"/>
    <cellStyle name="Normal 3 2 3 3 2 5 2 2 3" xfId="13518"/>
    <cellStyle name="Normal 3 2 3 3 2 5 2 2 3 2" xfId="13519"/>
    <cellStyle name="Normal 3 2 3 3 2 5 2 2 4" xfId="13520"/>
    <cellStyle name="Normal 3 2 3 3 2 5 2 3" xfId="13521"/>
    <cellStyle name="Normal 3 2 3 3 2 5 2 3 2" xfId="13522"/>
    <cellStyle name="Normal 3 2 3 3 2 5 2 3 2 2" xfId="13523"/>
    <cellStyle name="Normal 3 2 3 3 2 5 2 3 3" xfId="13524"/>
    <cellStyle name="Normal 3 2 3 3 2 5 2 4" xfId="13525"/>
    <cellStyle name="Normal 3 2 3 3 2 5 2 4 2" xfId="13526"/>
    <cellStyle name="Normal 3 2 3 3 2 5 2 5" xfId="13527"/>
    <cellStyle name="Normal 3 2 3 3 2 5 3" xfId="13528"/>
    <cellStyle name="Normal 3 2 3 3 2 5 3 2" xfId="13529"/>
    <cellStyle name="Normal 3 2 3 3 2 5 3 2 2" xfId="13530"/>
    <cellStyle name="Normal 3 2 3 3 2 5 3 2 2 2" xfId="13531"/>
    <cellStyle name="Normal 3 2 3 3 2 5 3 2 3" xfId="13532"/>
    <cellStyle name="Normal 3 2 3 3 2 5 3 3" xfId="13533"/>
    <cellStyle name="Normal 3 2 3 3 2 5 3 3 2" xfId="13534"/>
    <cellStyle name="Normal 3 2 3 3 2 5 3 4" xfId="13535"/>
    <cellStyle name="Normal 3 2 3 3 2 5 4" xfId="13536"/>
    <cellStyle name="Normal 3 2 3 3 2 5 4 2" xfId="13537"/>
    <cellStyle name="Normal 3 2 3 3 2 5 4 2 2" xfId="13538"/>
    <cellStyle name="Normal 3 2 3 3 2 5 4 3" xfId="13539"/>
    <cellStyle name="Normal 3 2 3 3 2 5 5" xfId="13540"/>
    <cellStyle name="Normal 3 2 3 3 2 5 5 2" xfId="13541"/>
    <cellStyle name="Normal 3 2 3 3 2 5 6" xfId="13542"/>
    <cellStyle name="Normal 3 2 3 3 2 6" xfId="13543"/>
    <cellStyle name="Normal 3 2 3 3 2 6 2" xfId="13544"/>
    <cellStyle name="Normal 3 2 3 3 2 6 2 2" xfId="13545"/>
    <cellStyle name="Normal 3 2 3 3 2 6 2 2 2" xfId="13546"/>
    <cellStyle name="Normal 3 2 3 3 2 6 2 2 2 2" xfId="13547"/>
    <cellStyle name="Normal 3 2 3 3 2 6 2 2 3" xfId="13548"/>
    <cellStyle name="Normal 3 2 3 3 2 6 2 3" xfId="13549"/>
    <cellStyle name="Normal 3 2 3 3 2 6 2 3 2" xfId="13550"/>
    <cellStyle name="Normal 3 2 3 3 2 6 2 4" xfId="13551"/>
    <cellStyle name="Normal 3 2 3 3 2 6 3" xfId="13552"/>
    <cellStyle name="Normal 3 2 3 3 2 6 3 2" xfId="13553"/>
    <cellStyle name="Normal 3 2 3 3 2 6 3 2 2" xfId="13554"/>
    <cellStyle name="Normal 3 2 3 3 2 6 3 3" xfId="13555"/>
    <cellStyle name="Normal 3 2 3 3 2 6 4" xfId="13556"/>
    <cellStyle name="Normal 3 2 3 3 2 6 4 2" xfId="13557"/>
    <cellStyle name="Normal 3 2 3 3 2 6 5" xfId="13558"/>
    <cellStyle name="Normal 3 2 3 3 2 7" xfId="13559"/>
    <cellStyle name="Normal 3 2 3 3 2 7 2" xfId="13560"/>
    <cellStyle name="Normal 3 2 3 3 2 7 2 2" xfId="13561"/>
    <cellStyle name="Normal 3 2 3 3 2 7 2 2 2" xfId="13562"/>
    <cellStyle name="Normal 3 2 3 3 2 7 2 2 2 2" xfId="13563"/>
    <cellStyle name="Normal 3 2 3 3 2 7 2 2 3" xfId="13564"/>
    <cellStyle name="Normal 3 2 3 3 2 7 2 3" xfId="13565"/>
    <cellStyle name="Normal 3 2 3 3 2 7 2 3 2" xfId="13566"/>
    <cellStyle name="Normal 3 2 3 3 2 7 2 4" xfId="13567"/>
    <cellStyle name="Normal 3 2 3 3 2 7 3" xfId="13568"/>
    <cellStyle name="Normal 3 2 3 3 2 7 3 2" xfId="13569"/>
    <cellStyle name="Normal 3 2 3 3 2 7 3 2 2" xfId="13570"/>
    <cellStyle name="Normal 3 2 3 3 2 7 3 3" xfId="13571"/>
    <cellStyle name="Normal 3 2 3 3 2 7 4" xfId="13572"/>
    <cellStyle name="Normal 3 2 3 3 2 7 4 2" xfId="13573"/>
    <cellStyle name="Normal 3 2 3 3 2 7 5" xfId="13574"/>
    <cellStyle name="Normal 3 2 3 3 2 8" xfId="13575"/>
    <cellStyle name="Normal 3 2 3 3 2 8 2" xfId="13576"/>
    <cellStyle name="Normal 3 2 3 3 2 8 2 2" xfId="13577"/>
    <cellStyle name="Normal 3 2 3 3 2 8 2 2 2" xfId="13578"/>
    <cellStyle name="Normal 3 2 3 3 2 8 2 3" xfId="13579"/>
    <cellStyle name="Normal 3 2 3 3 2 8 3" xfId="13580"/>
    <cellStyle name="Normal 3 2 3 3 2 8 3 2" xfId="13581"/>
    <cellStyle name="Normal 3 2 3 3 2 8 4" xfId="13582"/>
    <cellStyle name="Normal 3 2 3 3 2 9" xfId="13583"/>
    <cellStyle name="Normal 3 2 3 3 2 9 2" xfId="13584"/>
    <cellStyle name="Normal 3 2 3 3 2 9 2 2" xfId="13585"/>
    <cellStyle name="Normal 3 2 3 3 2 9 3" xfId="13586"/>
    <cellStyle name="Normal 3 2 3 3 3" xfId="13587"/>
    <cellStyle name="Normal 3 2 3 3 3 10" xfId="13588"/>
    <cellStyle name="Normal 3 2 3 3 3 10 2" xfId="13589"/>
    <cellStyle name="Normal 3 2 3 3 3 11" xfId="13590"/>
    <cellStyle name="Normal 3 2 3 3 3 2" xfId="13591"/>
    <cellStyle name="Normal 3 2 3 3 3 2 2" xfId="13592"/>
    <cellStyle name="Normal 3 2 3 3 3 2 2 2" xfId="13593"/>
    <cellStyle name="Normal 3 2 3 3 3 2 2 2 2" xfId="13594"/>
    <cellStyle name="Normal 3 2 3 3 3 2 2 2 2 2" xfId="13595"/>
    <cellStyle name="Normal 3 2 3 3 3 2 2 2 2 2 2" xfId="13596"/>
    <cellStyle name="Normal 3 2 3 3 3 2 2 2 2 3" xfId="13597"/>
    <cellStyle name="Normal 3 2 3 3 3 2 2 2 3" xfId="13598"/>
    <cellStyle name="Normal 3 2 3 3 3 2 2 2 3 2" xfId="13599"/>
    <cellStyle name="Normal 3 2 3 3 3 2 2 2 4" xfId="13600"/>
    <cellStyle name="Normal 3 2 3 3 3 2 2 3" xfId="13601"/>
    <cellStyle name="Normal 3 2 3 3 3 2 2 3 2" xfId="13602"/>
    <cellStyle name="Normal 3 2 3 3 3 2 2 3 2 2" xfId="13603"/>
    <cellStyle name="Normal 3 2 3 3 3 2 2 3 3" xfId="13604"/>
    <cellStyle name="Normal 3 2 3 3 3 2 2 4" xfId="13605"/>
    <cellStyle name="Normal 3 2 3 3 3 2 2 4 2" xfId="13606"/>
    <cellStyle name="Normal 3 2 3 3 3 2 2 5" xfId="13607"/>
    <cellStyle name="Normal 3 2 3 3 3 2 3" xfId="13608"/>
    <cellStyle name="Normal 3 2 3 3 3 2 3 2" xfId="13609"/>
    <cellStyle name="Normal 3 2 3 3 3 2 3 2 2" xfId="13610"/>
    <cellStyle name="Normal 3 2 3 3 3 2 3 2 2 2" xfId="13611"/>
    <cellStyle name="Normal 3 2 3 3 3 2 3 2 2 2 2" xfId="13612"/>
    <cellStyle name="Normal 3 2 3 3 3 2 3 2 2 3" xfId="13613"/>
    <cellStyle name="Normal 3 2 3 3 3 2 3 2 3" xfId="13614"/>
    <cellStyle name="Normal 3 2 3 3 3 2 3 2 3 2" xfId="13615"/>
    <cellStyle name="Normal 3 2 3 3 3 2 3 2 4" xfId="13616"/>
    <cellStyle name="Normal 3 2 3 3 3 2 3 3" xfId="13617"/>
    <cellStyle name="Normal 3 2 3 3 3 2 3 3 2" xfId="13618"/>
    <cellStyle name="Normal 3 2 3 3 3 2 3 3 2 2" xfId="13619"/>
    <cellStyle name="Normal 3 2 3 3 3 2 3 3 3" xfId="13620"/>
    <cellStyle name="Normal 3 2 3 3 3 2 3 4" xfId="13621"/>
    <cellStyle name="Normal 3 2 3 3 3 2 3 4 2" xfId="13622"/>
    <cellStyle name="Normal 3 2 3 3 3 2 3 5" xfId="13623"/>
    <cellStyle name="Normal 3 2 3 3 3 2 4" xfId="13624"/>
    <cellStyle name="Normal 3 2 3 3 3 2 4 2" xfId="13625"/>
    <cellStyle name="Normal 3 2 3 3 3 2 4 2 2" xfId="13626"/>
    <cellStyle name="Normal 3 2 3 3 3 2 4 2 2 2" xfId="13627"/>
    <cellStyle name="Normal 3 2 3 3 3 2 4 2 3" xfId="13628"/>
    <cellStyle name="Normal 3 2 3 3 3 2 4 3" xfId="13629"/>
    <cellStyle name="Normal 3 2 3 3 3 2 4 3 2" xfId="13630"/>
    <cellStyle name="Normal 3 2 3 3 3 2 4 4" xfId="13631"/>
    <cellStyle name="Normal 3 2 3 3 3 2 5" xfId="13632"/>
    <cellStyle name="Normal 3 2 3 3 3 2 5 2" xfId="13633"/>
    <cellStyle name="Normal 3 2 3 3 3 2 5 2 2" xfId="13634"/>
    <cellStyle name="Normal 3 2 3 3 3 2 5 3" xfId="13635"/>
    <cellStyle name="Normal 3 2 3 3 3 2 6" xfId="13636"/>
    <cellStyle name="Normal 3 2 3 3 3 2 6 2" xfId="13637"/>
    <cellStyle name="Normal 3 2 3 3 3 2 7" xfId="13638"/>
    <cellStyle name="Normal 3 2 3 3 3 3" xfId="13639"/>
    <cellStyle name="Normal 3 2 3 3 3 3 2" xfId="13640"/>
    <cellStyle name="Normal 3 2 3 3 3 3 2 2" xfId="13641"/>
    <cellStyle name="Normal 3 2 3 3 3 3 2 2 2" xfId="13642"/>
    <cellStyle name="Normal 3 2 3 3 3 3 2 2 2 2" xfId="13643"/>
    <cellStyle name="Normal 3 2 3 3 3 3 2 2 2 2 2" xfId="13644"/>
    <cellStyle name="Normal 3 2 3 3 3 3 2 2 2 3" xfId="13645"/>
    <cellStyle name="Normal 3 2 3 3 3 3 2 2 3" xfId="13646"/>
    <cellStyle name="Normal 3 2 3 3 3 3 2 2 3 2" xfId="13647"/>
    <cellStyle name="Normal 3 2 3 3 3 3 2 2 4" xfId="13648"/>
    <cellStyle name="Normal 3 2 3 3 3 3 2 3" xfId="13649"/>
    <cellStyle name="Normal 3 2 3 3 3 3 2 3 2" xfId="13650"/>
    <cellStyle name="Normal 3 2 3 3 3 3 2 3 2 2" xfId="13651"/>
    <cellStyle name="Normal 3 2 3 3 3 3 2 3 3" xfId="13652"/>
    <cellStyle name="Normal 3 2 3 3 3 3 2 4" xfId="13653"/>
    <cellStyle name="Normal 3 2 3 3 3 3 2 4 2" xfId="13654"/>
    <cellStyle name="Normal 3 2 3 3 3 3 2 5" xfId="13655"/>
    <cellStyle name="Normal 3 2 3 3 3 3 3" xfId="13656"/>
    <cellStyle name="Normal 3 2 3 3 3 3 3 2" xfId="13657"/>
    <cellStyle name="Normal 3 2 3 3 3 3 3 2 2" xfId="13658"/>
    <cellStyle name="Normal 3 2 3 3 3 3 3 2 2 2" xfId="13659"/>
    <cellStyle name="Normal 3 2 3 3 3 3 3 2 2 2 2" xfId="13660"/>
    <cellStyle name="Normal 3 2 3 3 3 3 3 2 2 3" xfId="13661"/>
    <cellStyle name="Normal 3 2 3 3 3 3 3 2 3" xfId="13662"/>
    <cellStyle name="Normal 3 2 3 3 3 3 3 2 3 2" xfId="13663"/>
    <cellStyle name="Normal 3 2 3 3 3 3 3 2 4" xfId="13664"/>
    <cellStyle name="Normal 3 2 3 3 3 3 3 3" xfId="13665"/>
    <cellStyle name="Normal 3 2 3 3 3 3 3 3 2" xfId="13666"/>
    <cellStyle name="Normal 3 2 3 3 3 3 3 3 2 2" xfId="13667"/>
    <cellStyle name="Normal 3 2 3 3 3 3 3 3 3" xfId="13668"/>
    <cellStyle name="Normal 3 2 3 3 3 3 3 4" xfId="13669"/>
    <cellStyle name="Normal 3 2 3 3 3 3 3 4 2" xfId="13670"/>
    <cellStyle name="Normal 3 2 3 3 3 3 3 5" xfId="13671"/>
    <cellStyle name="Normal 3 2 3 3 3 3 4" xfId="13672"/>
    <cellStyle name="Normal 3 2 3 3 3 3 4 2" xfId="13673"/>
    <cellStyle name="Normal 3 2 3 3 3 3 4 2 2" xfId="13674"/>
    <cellStyle name="Normal 3 2 3 3 3 3 4 2 2 2" xfId="13675"/>
    <cellStyle name="Normal 3 2 3 3 3 3 4 2 3" xfId="13676"/>
    <cellStyle name="Normal 3 2 3 3 3 3 4 3" xfId="13677"/>
    <cellStyle name="Normal 3 2 3 3 3 3 4 3 2" xfId="13678"/>
    <cellStyle name="Normal 3 2 3 3 3 3 4 4" xfId="13679"/>
    <cellStyle name="Normal 3 2 3 3 3 3 5" xfId="13680"/>
    <cellStyle name="Normal 3 2 3 3 3 3 5 2" xfId="13681"/>
    <cellStyle name="Normal 3 2 3 3 3 3 5 2 2" xfId="13682"/>
    <cellStyle name="Normal 3 2 3 3 3 3 5 3" xfId="13683"/>
    <cellStyle name="Normal 3 2 3 3 3 3 6" xfId="13684"/>
    <cellStyle name="Normal 3 2 3 3 3 3 6 2" xfId="13685"/>
    <cellStyle name="Normal 3 2 3 3 3 3 7" xfId="13686"/>
    <cellStyle name="Normal 3 2 3 3 3 4" xfId="13687"/>
    <cellStyle name="Normal 3 2 3 3 3 4 2" xfId="13688"/>
    <cellStyle name="Normal 3 2 3 3 3 4 2 2" xfId="13689"/>
    <cellStyle name="Normal 3 2 3 3 3 4 2 2 2" xfId="13690"/>
    <cellStyle name="Normal 3 2 3 3 3 4 2 2 2 2" xfId="13691"/>
    <cellStyle name="Normal 3 2 3 3 3 4 2 2 2 2 2" xfId="13692"/>
    <cellStyle name="Normal 3 2 3 3 3 4 2 2 2 3" xfId="13693"/>
    <cellStyle name="Normal 3 2 3 3 3 4 2 2 3" xfId="13694"/>
    <cellStyle name="Normal 3 2 3 3 3 4 2 2 3 2" xfId="13695"/>
    <cellStyle name="Normal 3 2 3 3 3 4 2 2 4" xfId="13696"/>
    <cellStyle name="Normal 3 2 3 3 3 4 2 3" xfId="13697"/>
    <cellStyle name="Normal 3 2 3 3 3 4 2 3 2" xfId="13698"/>
    <cellStyle name="Normal 3 2 3 3 3 4 2 3 2 2" xfId="13699"/>
    <cellStyle name="Normal 3 2 3 3 3 4 2 3 3" xfId="13700"/>
    <cellStyle name="Normal 3 2 3 3 3 4 2 4" xfId="13701"/>
    <cellStyle name="Normal 3 2 3 3 3 4 2 4 2" xfId="13702"/>
    <cellStyle name="Normal 3 2 3 3 3 4 2 5" xfId="13703"/>
    <cellStyle name="Normal 3 2 3 3 3 4 3" xfId="13704"/>
    <cellStyle name="Normal 3 2 3 3 3 4 3 2" xfId="13705"/>
    <cellStyle name="Normal 3 2 3 3 3 4 3 2 2" xfId="13706"/>
    <cellStyle name="Normal 3 2 3 3 3 4 3 2 2 2" xfId="13707"/>
    <cellStyle name="Normal 3 2 3 3 3 4 3 2 2 2 2" xfId="13708"/>
    <cellStyle name="Normal 3 2 3 3 3 4 3 2 2 3" xfId="13709"/>
    <cellStyle name="Normal 3 2 3 3 3 4 3 2 3" xfId="13710"/>
    <cellStyle name="Normal 3 2 3 3 3 4 3 2 3 2" xfId="13711"/>
    <cellStyle name="Normal 3 2 3 3 3 4 3 2 4" xfId="13712"/>
    <cellStyle name="Normal 3 2 3 3 3 4 3 3" xfId="13713"/>
    <cellStyle name="Normal 3 2 3 3 3 4 3 3 2" xfId="13714"/>
    <cellStyle name="Normal 3 2 3 3 3 4 3 3 2 2" xfId="13715"/>
    <cellStyle name="Normal 3 2 3 3 3 4 3 3 3" xfId="13716"/>
    <cellStyle name="Normal 3 2 3 3 3 4 3 4" xfId="13717"/>
    <cellStyle name="Normal 3 2 3 3 3 4 3 4 2" xfId="13718"/>
    <cellStyle name="Normal 3 2 3 3 3 4 3 5" xfId="13719"/>
    <cellStyle name="Normal 3 2 3 3 3 4 4" xfId="13720"/>
    <cellStyle name="Normal 3 2 3 3 3 4 4 2" xfId="13721"/>
    <cellStyle name="Normal 3 2 3 3 3 4 4 2 2" xfId="13722"/>
    <cellStyle name="Normal 3 2 3 3 3 4 4 2 2 2" xfId="13723"/>
    <cellStyle name="Normal 3 2 3 3 3 4 4 2 3" xfId="13724"/>
    <cellStyle name="Normal 3 2 3 3 3 4 4 3" xfId="13725"/>
    <cellStyle name="Normal 3 2 3 3 3 4 4 3 2" xfId="13726"/>
    <cellStyle name="Normal 3 2 3 3 3 4 4 4" xfId="13727"/>
    <cellStyle name="Normal 3 2 3 3 3 4 5" xfId="13728"/>
    <cellStyle name="Normal 3 2 3 3 3 4 5 2" xfId="13729"/>
    <cellStyle name="Normal 3 2 3 3 3 4 5 2 2" xfId="13730"/>
    <cellStyle name="Normal 3 2 3 3 3 4 5 3" xfId="13731"/>
    <cellStyle name="Normal 3 2 3 3 3 4 6" xfId="13732"/>
    <cellStyle name="Normal 3 2 3 3 3 4 6 2" xfId="13733"/>
    <cellStyle name="Normal 3 2 3 3 3 4 7" xfId="13734"/>
    <cellStyle name="Normal 3 2 3 3 3 5" xfId="13735"/>
    <cellStyle name="Normal 3 2 3 3 3 5 2" xfId="13736"/>
    <cellStyle name="Normal 3 2 3 3 3 5 2 2" xfId="13737"/>
    <cellStyle name="Normal 3 2 3 3 3 5 2 2 2" xfId="13738"/>
    <cellStyle name="Normal 3 2 3 3 3 5 2 2 2 2" xfId="13739"/>
    <cellStyle name="Normal 3 2 3 3 3 5 2 2 2 2 2" xfId="13740"/>
    <cellStyle name="Normal 3 2 3 3 3 5 2 2 2 3" xfId="13741"/>
    <cellStyle name="Normal 3 2 3 3 3 5 2 2 3" xfId="13742"/>
    <cellStyle name="Normal 3 2 3 3 3 5 2 2 3 2" xfId="13743"/>
    <cellStyle name="Normal 3 2 3 3 3 5 2 2 4" xfId="13744"/>
    <cellStyle name="Normal 3 2 3 3 3 5 2 3" xfId="13745"/>
    <cellStyle name="Normal 3 2 3 3 3 5 2 3 2" xfId="13746"/>
    <cellStyle name="Normal 3 2 3 3 3 5 2 3 2 2" xfId="13747"/>
    <cellStyle name="Normal 3 2 3 3 3 5 2 3 3" xfId="13748"/>
    <cellStyle name="Normal 3 2 3 3 3 5 2 4" xfId="13749"/>
    <cellStyle name="Normal 3 2 3 3 3 5 2 4 2" xfId="13750"/>
    <cellStyle name="Normal 3 2 3 3 3 5 2 5" xfId="13751"/>
    <cellStyle name="Normal 3 2 3 3 3 5 3" xfId="13752"/>
    <cellStyle name="Normal 3 2 3 3 3 5 3 2" xfId="13753"/>
    <cellStyle name="Normal 3 2 3 3 3 5 3 2 2" xfId="13754"/>
    <cellStyle name="Normal 3 2 3 3 3 5 3 2 2 2" xfId="13755"/>
    <cellStyle name="Normal 3 2 3 3 3 5 3 2 3" xfId="13756"/>
    <cellStyle name="Normal 3 2 3 3 3 5 3 3" xfId="13757"/>
    <cellStyle name="Normal 3 2 3 3 3 5 3 3 2" xfId="13758"/>
    <cellStyle name="Normal 3 2 3 3 3 5 3 4" xfId="13759"/>
    <cellStyle name="Normal 3 2 3 3 3 5 4" xfId="13760"/>
    <cellStyle name="Normal 3 2 3 3 3 5 4 2" xfId="13761"/>
    <cellStyle name="Normal 3 2 3 3 3 5 4 2 2" xfId="13762"/>
    <cellStyle name="Normal 3 2 3 3 3 5 4 3" xfId="13763"/>
    <cellStyle name="Normal 3 2 3 3 3 5 5" xfId="13764"/>
    <cellStyle name="Normal 3 2 3 3 3 5 5 2" xfId="13765"/>
    <cellStyle name="Normal 3 2 3 3 3 5 6" xfId="13766"/>
    <cellStyle name="Normal 3 2 3 3 3 6" xfId="13767"/>
    <cellStyle name="Normal 3 2 3 3 3 6 2" xfId="13768"/>
    <cellStyle name="Normal 3 2 3 3 3 6 2 2" xfId="13769"/>
    <cellStyle name="Normal 3 2 3 3 3 6 2 2 2" xfId="13770"/>
    <cellStyle name="Normal 3 2 3 3 3 6 2 2 2 2" xfId="13771"/>
    <cellStyle name="Normal 3 2 3 3 3 6 2 2 3" xfId="13772"/>
    <cellStyle name="Normal 3 2 3 3 3 6 2 3" xfId="13773"/>
    <cellStyle name="Normal 3 2 3 3 3 6 2 3 2" xfId="13774"/>
    <cellStyle name="Normal 3 2 3 3 3 6 2 4" xfId="13775"/>
    <cellStyle name="Normal 3 2 3 3 3 6 3" xfId="13776"/>
    <cellStyle name="Normal 3 2 3 3 3 6 3 2" xfId="13777"/>
    <cellStyle name="Normal 3 2 3 3 3 6 3 2 2" xfId="13778"/>
    <cellStyle name="Normal 3 2 3 3 3 6 3 3" xfId="13779"/>
    <cellStyle name="Normal 3 2 3 3 3 6 4" xfId="13780"/>
    <cellStyle name="Normal 3 2 3 3 3 6 4 2" xfId="13781"/>
    <cellStyle name="Normal 3 2 3 3 3 6 5" xfId="13782"/>
    <cellStyle name="Normal 3 2 3 3 3 7" xfId="13783"/>
    <cellStyle name="Normal 3 2 3 3 3 7 2" xfId="13784"/>
    <cellStyle name="Normal 3 2 3 3 3 7 2 2" xfId="13785"/>
    <cellStyle name="Normal 3 2 3 3 3 7 2 2 2" xfId="13786"/>
    <cellStyle name="Normal 3 2 3 3 3 7 2 2 2 2" xfId="13787"/>
    <cellStyle name="Normal 3 2 3 3 3 7 2 2 3" xfId="13788"/>
    <cellStyle name="Normal 3 2 3 3 3 7 2 3" xfId="13789"/>
    <cellStyle name="Normal 3 2 3 3 3 7 2 3 2" xfId="13790"/>
    <cellStyle name="Normal 3 2 3 3 3 7 2 4" xfId="13791"/>
    <cellStyle name="Normal 3 2 3 3 3 7 3" xfId="13792"/>
    <cellStyle name="Normal 3 2 3 3 3 7 3 2" xfId="13793"/>
    <cellStyle name="Normal 3 2 3 3 3 7 3 2 2" xfId="13794"/>
    <cellStyle name="Normal 3 2 3 3 3 7 3 3" xfId="13795"/>
    <cellStyle name="Normal 3 2 3 3 3 7 4" xfId="13796"/>
    <cellStyle name="Normal 3 2 3 3 3 7 4 2" xfId="13797"/>
    <cellStyle name="Normal 3 2 3 3 3 7 5" xfId="13798"/>
    <cellStyle name="Normal 3 2 3 3 3 8" xfId="13799"/>
    <cellStyle name="Normal 3 2 3 3 3 8 2" xfId="13800"/>
    <cellStyle name="Normal 3 2 3 3 3 8 2 2" xfId="13801"/>
    <cellStyle name="Normal 3 2 3 3 3 8 2 2 2" xfId="13802"/>
    <cellStyle name="Normal 3 2 3 3 3 8 2 3" xfId="13803"/>
    <cellStyle name="Normal 3 2 3 3 3 8 3" xfId="13804"/>
    <cellStyle name="Normal 3 2 3 3 3 8 3 2" xfId="13805"/>
    <cellStyle name="Normal 3 2 3 3 3 8 4" xfId="13806"/>
    <cellStyle name="Normal 3 2 3 3 3 9" xfId="13807"/>
    <cellStyle name="Normal 3 2 3 3 3 9 2" xfId="13808"/>
    <cellStyle name="Normal 3 2 3 3 3 9 2 2" xfId="13809"/>
    <cellStyle name="Normal 3 2 3 3 3 9 3" xfId="13810"/>
    <cellStyle name="Normal 3 2 3 3 4" xfId="13811"/>
    <cellStyle name="Normal 3 2 3 3 4 2" xfId="13812"/>
    <cellStyle name="Normal 3 2 3 3 4 2 2" xfId="13813"/>
    <cellStyle name="Normal 3 2 3 3 4 2 2 2" xfId="13814"/>
    <cellStyle name="Normal 3 2 3 3 4 2 2 2 2" xfId="13815"/>
    <cellStyle name="Normal 3 2 3 3 4 2 2 2 2 2" xfId="13816"/>
    <cellStyle name="Normal 3 2 3 3 4 2 2 2 3" xfId="13817"/>
    <cellStyle name="Normal 3 2 3 3 4 2 2 3" xfId="13818"/>
    <cellStyle name="Normal 3 2 3 3 4 2 2 3 2" xfId="13819"/>
    <cellStyle name="Normal 3 2 3 3 4 2 2 4" xfId="13820"/>
    <cellStyle name="Normal 3 2 3 3 4 2 3" xfId="13821"/>
    <cellStyle name="Normal 3 2 3 3 4 2 3 2" xfId="13822"/>
    <cellStyle name="Normal 3 2 3 3 4 2 3 2 2" xfId="13823"/>
    <cellStyle name="Normal 3 2 3 3 4 2 3 3" xfId="13824"/>
    <cellStyle name="Normal 3 2 3 3 4 2 4" xfId="13825"/>
    <cellStyle name="Normal 3 2 3 3 4 2 4 2" xfId="13826"/>
    <cellStyle name="Normal 3 2 3 3 4 2 5" xfId="13827"/>
    <cellStyle name="Normal 3 2 3 3 4 3" xfId="13828"/>
    <cellStyle name="Normal 3 2 3 3 4 3 2" xfId="13829"/>
    <cellStyle name="Normal 3 2 3 3 4 3 2 2" xfId="13830"/>
    <cellStyle name="Normal 3 2 3 3 4 3 2 2 2" xfId="13831"/>
    <cellStyle name="Normal 3 2 3 3 4 3 2 2 2 2" xfId="13832"/>
    <cellStyle name="Normal 3 2 3 3 4 3 2 2 3" xfId="13833"/>
    <cellStyle name="Normal 3 2 3 3 4 3 2 3" xfId="13834"/>
    <cellStyle name="Normal 3 2 3 3 4 3 2 3 2" xfId="13835"/>
    <cellStyle name="Normal 3 2 3 3 4 3 2 4" xfId="13836"/>
    <cellStyle name="Normal 3 2 3 3 4 3 3" xfId="13837"/>
    <cellStyle name="Normal 3 2 3 3 4 3 3 2" xfId="13838"/>
    <cellStyle name="Normal 3 2 3 3 4 3 3 2 2" xfId="13839"/>
    <cellStyle name="Normal 3 2 3 3 4 3 3 3" xfId="13840"/>
    <cellStyle name="Normal 3 2 3 3 4 3 4" xfId="13841"/>
    <cellStyle name="Normal 3 2 3 3 4 3 4 2" xfId="13842"/>
    <cellStyle name="Normal 3 2 3 3 4 3 5" xfId="13843"/>
    <cellStyle name="Normal 3 2 3 3 4 4" xfId="13844"/>
    <cellStyle name="Normal 3 2 3 3 4 4 2" xfId="13845"/>
    <cellStyle name="Normal 3 2 3 3 4 4 2 2" xfId="13846"/>
    <cellStyle name="Normal 3 2 3 3 4 4 2 2 2" xfId="13847"/>
    <cellStyle name="Normal 3 2 3 3 4 4 2 3" xfId="13848"/>
    <cellStyle name="Normal 3 2 3 3 4 4 3" xfId="13849"/>
    <cellStyle name="Normal 3 2 3 3 4 4 3 2" xfId="13850"/>
    <cellStyle name="Normal 3 2 3 3 4 4 4" xfId="13851"/>
    <cellStyle name="Normal 3 2 3 3 4 5" xfId="13852"/>
    <cellStyle name="Normal 3 2 3 3 4 5 2" xfId="13853"/>
    <cellStyle name="Normal 3 2 3 3 4 5 2 2" xfId="13854"/>
    <cellStyle name="Normal 3 2 3 3 4 5 3" xfId="13855"/>
    <cellStyle name="Normal 3 2 3 3 4 6" xfId="13856"/>
    <cellStyle name="Normal 3 2 3 3 4 6 2" xfId="13857"/>
    <cellStyle name="Normal 3 2 3 3 4 7" xfId="13858"/>
    <cellStyle name="Normal 3 2 3 3 5" xfId="13859"/>
    <cellStyle name="Normal 3 2 3 3 5 2" xfId="13860"/>
    <cellStyle name="Normal 3 2 3 3 5 2 2" xfId="13861"/>
    <cellStyle name="Normal 3 2 3 3 5 2 2 2" xfId="13862"/>
    <cellStyle name="Normal 3 2 3 3 5 2 2 2 2" xfId="13863"/>
    <cellStyle name="Normal 3 2 3 3 5 2 2 2 2 2" xfId="13864"/>
    <cellStyle name="Normal 3 2 3 3 5 2 2 2 3" xfId="13865"/>
    <cellStyle name="Normal 3 2 3 3 5 2 2 3" xfId="13866"/>
    <cellStyle name="Normal 3 2 3 3 5 2 2 3 2" xfId="13867"/>
    <cellStyle name="Normal 3 2 3 3 5 2 2 4" xfId="13868"/>
    <cellStyle name="Normal 3 2 3 3 5 2 3" xfId="13869"/>
    <cellStyle name="Normal 3 2 3 3 5 2 3 2" xfId="13870"/>
    <cellStyle name="Normal 3 2 3 3 5 2 3 2 2" xfId="13871"/>
    <cellStyle name="Normal 3 2 3 3 5 2 3 3" xfId="13872"/>
    <cellStyle name="Normal 3 2 3 3 5 2 4" xfId="13873"/>
    <cellStyle name="Normal 3 2 3 3 5 2 4 2" xfId="13874"/>
    <cellStyle name="Normal 3 2 3 3 5 2 5" xfId="13875"/>
    <cellStyle name="Normal 3 2 3 3 5 3" xfId="13876"/>
    <cellStyle name="Normal 3 2 3 3 5 3 2" xfId="13877"/>
    <cellStyle name="Normal 3 2 3 3 5 3 2 2" xfId="13878"/>
    <cellStyle name="Normal 3 2 3 3 5 3 2 2 2" xfId="13879"/>
    <cellStyle name="Normal 3 2 3 3 5 3 2 2 2 2" xfId="13880"/>
    <cellStyle name="Normal 3 2 3 3 5 3 2 2 3" xfId="13881"/>
    <cellStyle name="Normal 3 2 3 3 5 3 2 3" xfId="13882"/>
    <cellStyle name="Normal 3 2 3 3 5 3 2 3 2" xfId="13883"/>
    <cellStyle name="Normal 3 2 3 3 5 3 2 4" xfId="13884"/>
    <cellStyle name="Normal 3 2 3 3 5 3 3" xfId="13885"/>
    <cellStyle name="Normal 3 2 3 3 5 3 3 2" xfId="13886"/>
    <cellStyle name="Normal 3 2 3 3 5 3 3 2 2" xfId="13887"/>
    <cellStyle name="Normal 3 2 3 3 5 3 3 3" xfId="13888"/>
    <cellStyle name="Normal 3 2 3 3 5 3 4" xfId="13889"/>
    <cellStyle name="Normal 3 2 3 3 5 3 4 2" xfId="13890"/>
    <cellStyle name="Normal 3 2 3 3 5 3 5" xfId="13891"/>
    <cellStyle name="Normal 3 2 3 3 5 4" xfId="13892"/>
    <cellStyle name="Normal 3 2 3 3 5 4 2" xfId="13893"/>
    <cellStyle name="Normal 3 2 3 3 5 4 2 2" xfId="13894"/>
    <cellStyle name="Normal 3 2 3 3 5 4 2 2 2" xfId="13895"/>
    <cellStyle name="Normal 3 2 3 3 5 4 2 3" xfId="13896"/>
    <cellStyle name="Normal 3 2 3 3 5 4 3" xfId="13897"/>
    <cellStyle name="Normal 3 2 3 3 5 4 3 2" xfId="13898"/>
    <cellStyle name="Normal 3 2 3 3 5 4 4" xfId="13899"/>
    <cellStyle name="Normal 3 2 3 3 5 5" xfId="13900"/>
    <cellStyle name="Normal 3 2 3 3 5 5 2" xfId="13901"/>
    <cellStyle name="Normal 3 2 3 3 5 5 2 2" xfId="13902"/>
    <cellStyle name="Normal 3 2 3 3 5 5 3" xfId="13903"/>
    <cellStyle name="Normal 3 2 3 3 5 6" xfId="13904"/>
    <cellStyle name="Normal 3 2 3 3 5 6 2" xfId="13905"/>
    <cellStyle name="Normal 3 2 3 3 5 7" xfId="13906"/>
    <cellStyle name="Normal 3 2 3 3 6" xfId="13907"/>
    <cellStyle name="Normal 3 2 3 3 6 2" xfId="13908"/>
    <cellStyle name="Normal 3 2 3 3 6 2 2" xfId="13909"/>
    <cellStyle name="Normal 3 2 3 3 6 2 2 2" xfId="13910"/>
    <cellStyle name="Normal 3 2 3 3 6 2 2 2 2" xfId="13911"/>
    <cellStyle name="Normal 3 2 3 3 6 2 2 2 2 2" xfId="13912"/>
    <cellStyle name="Normal 3 2 3 3 6 2 2 2 3" xfId="13913"/>
    <cellStyle name="Normal 3 2 3 3 6 2 2 3" xfId="13914"/>
    <cellStyle name="Normal 3 2 3 3 6 2 2 3 2" xfId="13915"/>
    <cellStyle name="Normal 3 2 3 3 6 2 2 4" xfId="13916"/>
    <cellStyle name="Normal 3 2 3 3 6 2 3" xfId="13917"/>
    <cellStyle name="Normal 3 2 3 3 6 2 3 2" xfId="13918"/>
    <cellStyle name="Normal 3 2 3 3 6 2 3 2 2" xfId="13919"/>
    <cellStyle name="Normal 3 2 3 3 6 2 3 3" xfId="13920"/>
    <cellStyle name="Normal 3 2 3 3 6 2 4" xfId="13921"/>
    <cellStyle name="Normal 3 2 3 3 6 2 4 2" xfId="13922"/>
    <cellStyle name="Normal 3 2 3 3 6 2 5" xfId="13923"/>
    <cellStyle name="Normal 3 2 3 3 6 3" xfId="13924"/>
    <cellStyle name="Normal 3 2 3 3 6 3 2" xfId="13925"/>
    <cellStyle name="Normal 3 2 3 3 6 3 2 2" xfId="13926"/>
    <cellStyle name="Normal 3 2 3 3 6 3 2 2 2" xfId="13927"/>
    <cellStyle name="Normal 3 2 3 3 6 3 2 2 2 2" xfId="13928"/>
    <cellStyle name="Normal 3 2 3 3 6 3 2 2 3" xfId="13929"/>
    <cellStyle name="Normal 3 2 3 3 6 3 2 3" xfId="13930"/>
    <cellStyle name="Normal 3 2 3 3 6 3 2 3 2" xfId="13931"/>
    <cellStyle name="Normal 3 2 3 3 6 3 2 4" xfId="13932"/>
    <cellStyle name="Normal 3 2 3 3 6 3 3" xfId="13933"/>
    <cellStyle name="Normal 3 2 3 3 6 3 3 2" xfId="13934"/>
    <cellStyle name="Normal 3 2 3 3 6 3 3 2 2" xfId="13935"/>
    <cellStyle name="Normal 3 2 3 3 6 3 3 3" xfId="13936"/>
    <cellStyle name="Normal 3 2 3 3 6 3 4" xfId="13937"/>
    <cellStyle name="Normal 3 2 3 3 6 3 4 2" xfId="13938"/>
    <cellStyle name="Normal 3 2 3 3 6 3 5" xfId="13939"/>
    <cellStyle name="Normal 3 2 3 3 6 4" xfId="13940"/>
    <cellStyle name="Normal 3 2 3 3 6 4 2" xfId="13941"/>
    <cellStyle name="Normal 3 2 3 3 6 4 2 2" xfId="13942"/>
    <cellStyle name="Normal 3 2 3 3 6 4 2 2 2" xfId="13943"/>
    <cellStyle name="Normal 3 2 3 3 6 4 2 3" xfId="13944"/>
    <cellStyle name="Normal 3 2 3 3 6 4 3" xfId="13945"/>
    <cellStyle name="Normal 3 2 3 3 6 4 3 2" xfId="13946"/>
    <cellStyle name="Normal 3 2 3 3 6 4 4" xfId="13947"/>
    <cellStyle name="Normal 3 2 3 3 6 5" xfId="13948"/>
    <cellStyle name="Normal 3 2 3 3 6 5 2" xfId="13949"/>
    <cellStyle name="Normal 3 2 3 3 6 5 2 2" xfId="13950"/>
    <cellStyle name="Normal 3 2 3 3 6 5 3" xfId="13951"/>
    <cellStyle name="Normal 3 2 3 3 6 6" xfId="13952"/>
    <cellStyle name="Normal 3 2 3 3 6 6 2" xfId="13953"/>
    <cellStyle name="Normal 3 2 3 3 6 7" xfId="13954"/>
    <cellStyle name="Normal 3 2 3 3 7" xfId="13955"/>
    <cellStyle name="Normal 3 2 3 3 7 2" xfId="13956"/>
    <cellStyle name="Normal 3 2 3 3 7 2 2" xfId="13957"/>
    <cellStyle name="Normal 3 2 3 3 7 2 2 2" xfId="13958"/>
    <cellStyle name="Normal 3 2 3 3 7 2 2 2 2" xfId="13959"/>
    <cellStyle name="Normal 3 2 3 3 7 2 2 2 2 2" xfId="13960"/>
    <cellStyle name="Normal 3 2 3 3 7 2 2 2 3" xfId="13961"/>
    <cellStyle name="Normal 3 2 3 3 7 2 2 3" xfId="13962"/>
    <cellStyle name="Normal 3 2 3 3 7 2 2 3 2" xfId="13963"/>
    <cellStyle name="Normal 3 2 3 3 7 2 2 4" xfId="13964"/>
    <cellStyle name="Normal 3 2 3 3 7 2 3" xfId="13965"/>
    <cellStyle name="Normal 3 2 3 3 7 2 3 2" xfId="13966"/>
    <cellStyle name="Normal 3 2 3 3 7 2 3 2 2" xfId="13967"/>
    <cellStyle name="Normal 3 2 3 3 7 2 3 3" xfId="13968"/>
    <cellStyle name="Normal 3 2 3 3 7 2 4" xfId="13969"/>
    <cellStyle name="Normal 3 2 3 3 7 2 4 2" xfId="13970"/>
    <cellStyle name="Normal 3 2 3 3 7 2 5" xfId="13971"/>
    <cellStyle name="Normal 3 2 3 3 7 3" xfId="13972"/>
    <cellStyle name="Normal 3 2 3 3 7 3 2" xfId="13973"/>
    <cellStyle name="Normal 3 2 3 3 7 3 2 2" xfId="13974"/>
    <cellStyle name="Normal 3 2 3 3 7 3 2 2 2" xfId="13975"/>
    <cellStyle name="Normal 3 2 3 3 7 3 2 3" xfId="13976"/>
    <cellStyle name="Normal 3 2 3 3 7 3 3" xfId="13977"/>
    <cellStyle name="Normal 3 2 3 3 7 3 3 2" xfId="13978"/>
    <cellStyle name="Normal 3 2 3 3 7 3 4" xfId="13979"/>
    <cellStyle name="Normal 3 2 3 3 7 4" xfId="13980"/>
    <cellStyle name="Normal 3 2 3 3 7 4 2" xfId="13981"/>
    <cellStyle name="Normal 3 2 3 3 7 4 2 2" xfId="13982"/>
    <cellStyle name="Normal 3 2 3 3 7 4 3" xfId="13983"/>
    <cellStyle name="Normal 3 2 3 3 7 5" xfId="13984"/>
    <cellStyle name="Normal 3 2 3 3 7 5 2" xfId="13985"/>
    <cellStyle name="Normal 3 2 3 3 7 6" xfId="13986"/>
    <cellStyle name="Normal 3 2 3 3 8" xfId="13987"/>
    <cellStyle name="Normal 3 2 3 3 8 2" xfId="13988"/>
    <cellStyle name="Normal 3 2 3 3 8 2 2" xfId="13989"/>
    <cellStyle name="Normal 3 2 3 3 8 2 2 2" xfId="13990"/>
    <cellStyle name="Normal 3 2 3 3 8 2 2 2 2" xfId="13991"/>
    <cellStyle name="Normal 3 2 3 3 8 2 2 3" xfId="13992"/>
    <cellStyle name="Normal 3 2 3 3 8 2 3" xfId="13993"/>
    <cellStyle name="Normal 3 2 3 3 8 2 3 2" xfId="13994"/>
    <cellStyle name="Normal 3 2 3 3 8 2 4" xfId="13995"/>
    <cellStyle name="Normal 3 2 3 3 8 3" xfId="13996"/>
    <cellStyle name="Normal 3 2 3 3 8 3 2" xfId="13997"/>
    <cellStyle name="Normal 3 2 3 3 8 3 2 2" xfId="13998"/>
    <cellStyle name="Normal 3 2 3 3 8 3 3" xfId="13999"/>
    <cellStyle name="Normal 3 2 3 3 8 4" xfId="14000"/>
    <cellStyle name="Normal 3 2 3 3 8 4 2" xfId="14001"/>
    <cellStyle name="Normal 3 2 3 3 8 5" xfId="14002"/>
    <cellStyle name="Normal 3 2 3 3 9" xfId="14003"/>
    <cellStyle name="Normal 3 2 3 3 9 2" xfId="14004"/>
    <cellStyle name="Normal 3 2 3 3 9 2 2" xfId="14005"/>
    <cellStyle name="Normal 3 2 3 3 9 2 2 2" xfId="14006"/>
    <cellStyle name="Normal 3 2 3 3 9 2 2 2 2" xfId="14007"/>
    <cellStyle name="Normal 3 2 3 3 9 2 2 3" xfId="14008"/>
    <cellStyle name="Normal 3 2 3 3 9 2 3" xfId="14009"/>
    <cellStyle name="Normal 3 2 3 3 9 2 3 2" xfId="14010"/>
    <cellStyle name="Normal 3 2 3 3 9 2 4" xfId="14011"/>
    <cellStyle name="Normal 3 2 3 3 9 3" xfId="14012"/>
    <cellStyle name="Normal 3 2 3 3 9 3 2" xfId="14013"/>
    <cellStyle name="Normal 3 2 3 3 9 3 2 2" xfId="14014"/>
    <cellStyle name="Normal 3 2 3 3 9 3 3" xfId="14015"/>
    <cellStyle name="Normal 3 2 3 3 9 4" xfId="14016"/>
    <cellStyle name="Normal 3 2 3 3 9 4 2" xfId="14017"/>
    <cellStyle name="Normal 3 2 3 3 9 5" xfId="14018"/>
    <cellStyle name="Normal 3 2 3 4" xfId="14019"/>
    <cellStyle name="Normal 3 2 3 4 10" xfId="14020"/>
    <cellStyle name="Normal 3 2 3 4 10 2" xfId="14021"/>
    <cellStyle name="Normal 3 2 3 4 11" xfId="14022"/>
    <cellStyle name="Normal 3 2 3 4 2" xfId="14023"/>
    <cellStyle name="Normal 3 2 3 4 2 2" xfId="14024"/>
    <cellStyle name="Normal 3 2 3 4 2 2 2" xfId="14025"/>
    <cellStyle name="Normal 3 2 3 4 2 2 2 2" xfId="14026"/>
    <cellStyle name="Normal 3 2 3 4 2 2 2 2 2" xfId="14027"/>
    <cellStyle name="Normal 3 2 3 4 2 2 2 2 2 2" xfId="14028"/>
    <cellStyle name="Normal 3 2 3 4 2 2 2 2 3" xfId="14029"/>
    <cellStyle name="Normal 3 2 3 4 2 2 2 3" xfId="14030"/>
    <cellStyle name="Normal 3 2 3 4 2 2 2 3 2" xfId="14031"/>
    <cellStyle name="Normal 3 2 3 4 2 2 2 4" xfId="14032"/>
    <cellStyle name="Normal 3 2 3 4 2 2 3" xfId="14033"/>
    <cellStyle name="Normal 3 2 3 4 2 2 3 2" xfId="14034"/>
    <cellStyle name="Normal 3 2 3 4 2 2 3 2 2" xfId="14035"/>
    <cellStyle name="Normal 3 2 3 4 2 2 3 3" xfId="14036"/>
    <cellStyle name="Normal 3 2 3 4 2 2 4" xfId="14037"/>
    <cellStyle name="Normal 3 2 3 4 2 2 4 2" xfId="14038"/>
    <cellStyle name="Normal 3 2 3 4 2 2 5" xfId="14039"/>
    <cellStyle name="Normal 3 2 3 4 2 3" xfId="14040"/>
    <cellStyle name="Normal 3 2 3 4 2 3 2" xfId="14041"/>
    <cellStyle name="Normal 3 2 3 4 2 3 2 2" xfId="14042"/>
    <cellStyle name="Normal 3 2 3 4 2 3 2 2 2" xfId="14043"/>
    <cellStyle name="Normal 3 2 3 4 2 3 2 2 2 2" xfId="14044"/>
    <cellStyle name="Normal 3 2 3 4 2 3 2 2 3" xfId="14045"/>
    <cellStyle name="Normal 3 2 3 4 2 3 2 3" xfId="14046"/>
    <cellStyle name="Normal 3 2 3 4 2 3 2 3 2" xfId="14047"/>
    <cellStyle name="Normal 3 2 3 4 2 3 2 4" xfId="14048"/>
    <cellStyle name="Normal 3 2 3 4 2 3 3" xfId="14049"/>
    <cellStyle name="Normal 3 2 3 4 2 3 3 2" xfId="14050"/>
    <cellStyle name="Normal 3 2 3 4 2 3 3 2 2" xfId="14051"/>
    <cellStyle name="Normal 3 2 3 4 2 3 3 3" xfId="14052"/>
    <cellStyle name="Normal 3 2 3 4 2 3 4" xfId="14053"/>
    <cellStyle name="Normal 3 2 3 4 2 3 4 2" xfId="14054"/>
    <cellStyle name="Normal 3 2 3 4 2 3 5" xfId="14055"/>
    <cellStyle name="Normal 3 2 3 4 2 4" xfId="14056"/>
    <cellStyle name="Normal 3 2 3 4 2 4 2" xfId="14057"/>
    <cellStyle name="Normal 3 2 3 4 2 4 2 2" xfId="14058"/>
    <cellStyle name="Normal 3 2 3 4 2 4 2 2 2" xfId="14059"/>
    <cellStyle name="Normal 3 2 3 4 2 4 2 3" xfId="14060"/>
    <cellStyle name="Normal 3 2 3 4 2 4 3" xfId="14061"/>
    <cellStyle name="Normal 3 2 3 4 2 4 3 2" xfId="14062"/>
    <cellStyle name="Normal 3 2 3 4 2 4 4" xfId="14063"/>
    <cellStyle name="Normal 3 2 3 4 2 5" xfId="14064"/>
    <cellStyle name="Normal 3 2 3 4 2 5 2" xfId="14065"/>
    <cellStyle name="Normal 3 2 3 4 2 5 2 2" xfId="14066"/>
    <cellStyle name="Normal 3 2 3 4 2 5 3" xfId="14067"/>
    <cellStyle name="Normal 3 2 3 4 2 6" xfId="14068"/>
    <cellStyle name="Normal 3 2 3 4 2 6 2" xfId="14069"/>
    <cellStyle name="Normal 3 2 3 4 2 7" xfId="14070"/>
    <cellStyle name="Normal 3 2 3 4 3" xfId="14071"/>
    <cellStyle name="Normal 3 2 3 4 3 2" xfId="14072"/>
    <cellStyle name="Normal 3 2 3 4 3 2 2" xfId="14073"/>
    <cellStyle name="Normal 3 2 3 4 3 2 2 2" xfId="14074"/>
    <cellStyle name="Normal 3 2 3 4 3 2 2 2 2" xfId="14075"/>
    <cellStyle name="Normal 3 2 3 4 3 2 2 2 2 2" xfId="14076"/>
    <cellStyle name="Normal 3 2 3 4 3 2 2 2 3" xfId="14077"/>
    <cellStyle name="Normal 3 2 3 4 3 2 2 3" xfId="14078"/>
    <cellStyle name="Normal 3 2 3 4 3 2 2 3 2" xfId="14079"/>
    <cellStyle name="Normal 3 2 3 4 3 2 2 4" xfId="14080"/>
    <cellStyle name="Normal 3 2 3 4 3 2 3" xfId="14081"/>
    <cellStyle name="Normal 3 2 3 4 3 2 3 2" xfId="14082"/>
    <cellStyle name="Normal 3 2 3 4 3 2 3 2 2" xfId="14083"/>
    <cellStyle name="Normal 3 2 3 4 3 2 3 3" xfId="14084"/>
    <cellStyle name="Normal 3 2 3 4 3 2 4" xfId="14085"/>
    <cellStyle name="Normal 3 2 3 4 3 2 4 2" xfId="14086"/>
    <cellStyle name="Normal 3 2 3 4 3 2 5" xfId="14087"/>
    <cellStyle name="Normal 3 2 3 4 3 3" xfId="14088"/>
    <cellStyle name="Normal 3 2 3 4 3 3 2" xfId="14089"/>
    <cellStyle name="Normal 3 2 3 4 3 3 2 2" xfId="14090"/>
    <cellStyle name="Normal 3 2 3 4 3 3 2 2 2" xfId="14091"/>
    <cellStyle name="Normal 3 2 3 4 3 3 2 2 2 2" xfId="14092"/>
    <cellStyle name="Normal 3 2 3 4 3 3 2 2 3" xfId="14093"/>
    <cellStyle name="Normal 3 2 3 4 3 3 2 3" xfId="14094"/>
    <cellStyle name="Normal 3 2 3 4 3 3 2 3 2" xfId="14095"/>
    <cellStyle name="Normal 3 2 3 4 3 3 2 4" xfId="14096"/>
    <cellStyle name="Normal 3 2 3 4 3 3 3" xfId="14097"/>
    <cellStyle name="Normal 3 2 3 4 3 3 3 2" xfId="14098"/>
    <cellStyle name="Normal 3 2 3 4 3 3 3 2 2" xfId="14099"/>
    <cellStyle name="Normal 3 2 3 4 3 3 3 3" xfId="14100"/>
    <cellStyle name="Normal 3 2 3 4 3 3 4" xfId="14101"/>
    <cellStyle name="Normal 3 2 3 4 3 3 4 2" xfId="14102"/>
    <cellStyle name="Normal 3 2 3 4 3 3 5" xfId="14103"/>
    <cellStyle name="Normal 3 2 3 4 3 4" xfId="14104"/>
    <cellStyle name="Normal 3 2 3 4 3 4 2" xfId="14105"/>
    <cellStyle name="Normal 3 2 3 4 3 4 2 2" xfId="14106"/>
    <cellStyle name="Normal 3 2 3 4 3 4 2 2 2" xfId="14107"/>
    <cellStyle name="Normal 3 2 3 4 3 4 2 3" xfId="14108"/>
    <cellStyle name="Normal 3 2 3 4 3 4 3" xfId="14109"/>
    <cellStyle name="Normal 3 2 3 4 3 4 3 2" xfId="14110"/>
    <cellStyle name="Normal 3 2 3 4 3 4 4" xfId="14111"/>
    <cellStyle name="Normal 3 2 3 4 3 5" xfId="14112"/>
    <cellStyle name="Normal 3 2 3 4 3 5 2" xfId="14113"/>
    <cellStyle name="Normal 3 2 3 4 3 5 2 2" xfId="14114"/>
    <cellStyle name="Normal 3 2 3 4 3 5 3" xfId="14115"/>
    <cellStyle name="Normal 3 2 3 4 3 6" xfId="14116"/>
    <cellStyle name="Normal 3 2 3 4 3 6 2" xfId="14117"/>
    <cellStyle name="Normal 3 2 3 4 3 7" xfId="14118"/>
    <cellStyle name="Normal 3 2 3 4 4" xfId="14119"/>
    <cellStyle name="Normal 3 2 3 4 4 2" xfId="14120"/>
    <cellStyle name="Normal 3 2 3 4 4 2 2" xfId="14121"/>
    <cellStyle name="Normal 3 2 3 4 4 2 2 2" xfId="14122"/>
    <cellStyle name="Normal 3 2 3 4 4 2 2 2 2" xfId="14123"/>
    <cellStyle name="Normal 3 2 3 4 4 2 2 2 2 2" xfId="14124"/>
    <cellStyle name="Normal 3 2 3 4 4 2 2 2 3" xfId="14125"/>
    <cellStyle name="Normal 3 2 3 4 4 2 2 3" xfId="14126"/>
    <cellStyle name="Normal 3 2 3 4 4 2 2 3 2" xfId="14127"/>
    <cellStyle name="Normal 3 2 3 4 4 2 2 4" xfId="14128"/>
    <cellStyle name="Normal 3 2 3 4 4 2 3" xfId="14129"/>
    <cellStyle name="Normal 3 2 3 4 4 2 3 2" xfId="14130"/>
    <cellStyle name="Normal 3 2 3 4 4 2 3 2 2" xfId="14131"/>
    <cellStyle name="Normal 3 2 3 4 4 2 3 3" xfId="14132"/>
    <cellStyle name="Normal 3 2 3 4 4 2 4" xfId="14133"/>
    <cellStyle name="Normal 3 2 3 4 4 2 4 2" xfId="14134"/>
    <cellStyle name="Normal 3 2 3 4 4 2 5" xfId="14135"/>
    <cellStyle name="Normal 3 2 3 4 4 3" xfId="14136"/>
    <cellStyle name="Normal 3 2 3 4 4 3 2" xfId="14137"/>
    <cellStyle name="Normal 3 2 3 4 4 3 2 2" xfId="14138"/>
    <cellStyle name="Normal 3 2 3 4 4 3 2 2 2" xfId="14139"/>
    <cellStyle name="Normal 3 2 3 4 4 3 2 2 2 2" xfId="14140"/>
    <cellStyle name="Normal 3 2 3 4 4 3 2 2 3" xfId="14141"/>
    <cellStyle name="Normal 3 2 3 4 4 3 2 3" xfId="14142"/>
    <cellStyle name="Normal 3 2 3 4 4 3 2 3 2" xfId="14143"/>
    <cellStyle name="Normal 3 2 3 4 4 3 2 4" xfId="14144"/>
    <cellStyle name="Normal 3 2 3 4 4 3 3" xfId="14145"/>
    <cellStyle name="Normal 3 2 3 4 4 3 3 2" xfId="14146"/>
    <cellStyle name="Normal 3 2 3 4 4 3 3 2 2" xfId="14147"/>
    <cellStyle name="Normal 3 2 3 4 4 3 3 3" xfId="14148"/>
    <cellStyle name="Normal 3 2 3 4 4 3 4" xfId="14149"/>
    <cellStyle name="Normal 3 2 3 4 4 3 4 2" xfId="14150"/>
    <cellStyle name="Normal 3 2 3 4 4 3 5" xfId="14151"/>
    <cellStyle name="Normal 3 2 3 4 4 4" xfId="14152"/>
    <cellStyle name="Normal 3 2 3 4 4 4 2" xfId="14153"/>
    <cellStyle name="Normal 3 2 3 4 4 4 2 2" xfId="14154"/>
    <cellStyle name="Normal 3 2 3 4 4 4 2 2 2" xfId="14155"/>
    <cellStyle name="Normal 3 2 3 4 4 4 2 3" xfId="14156"/>
    <cellStyle name="Normal 3 2 3 4 4 4 3" xfId="14157"/>
    <cellStyle name="Normal 3 2 3 4 4 4 3 2" xfId="14158"/>
    <cellStyle name="Normal 3 2 3 4 4 4 4" xfId="14159"/>
    <cellStyle name="Normal 3 2 3 4 4 5" xfId="14160"/>
    <cellStyle name="Normal 3 2 3 4 4 5 2" xfId="14161"/>
    <cellStyle name="Normal 3 2 3 4 4 5 2 2" xfId="14162"/>
    <cellStyle name="Normal 3 2 3 4 4 5 3" xfId="14163"/>
    <cellStyle name="Normal 3 2 3 4 4 6" xfId="14164"/>
    <cellStyle name="Normal 3 2 3 4 4 6 2" xfId="14165"/>
    <cellStyle name="Normal 3 2 3 4 4 7" xfId="14166"/>
    <cellStyle name="Normal 3 2 3 4 5" xfId="14167"/>
    <cellStyle name="Normal 3 2 3 4 5 2" xfId="14168"/>
    <cellStyle name="Normal 3 2 3 4 5 2 2" xfId="14169"/>
    <cellStyle name="Normal 3 2 3 4 5 2 2 2" xfId="14170"/>
    <cellStyle name="Normal 3 2 3 4 5 2 2 2 2" xfId="14171"/>
    <cellStyle name="Normal 3 2 3 4 5 2 2 2 2 2" xfId="14172"/>
    <cellStyle name="Normal 3 2 3 4 5 2 2 2 3" xfId="14173"/>
    <cellStyle name="Normal 3 2 3 4 5 2 2 3" xfId="14174"/>
    <cellStyle name="Normal 3 2 3 4 5 2 2 3 2" xfId="14175"/>
    <cellStyle name="Normal 3 2 3 4 5 2 2 4" xfId="14176"/>
    <cellStyle name="Normal 3 2 3 4 5 2 3" xfId="14177"/>
    <cellStyle name="Normal 3 2 3 4 5 2 3 2" xfId="14178"/>
    <cellStyle name="Normal 3 2 3 4 5 2 3 2 2" xfId="14179"/>
    <cellStyle name="Normal 3 2 3 4 5 2 3 3" xfId="14180"/>
    <cellStyle name="Normal 3 2 3 4 5 2 4" xfId="14181"/>
    <cellStyle name="Normal 3 2 3 4 5 2 4 2" xfId="14182"/>
    <cellStyle name="Normal 3 2 3 4 5 2 5" xfId="14183"/>
    <cellStyle name="Normal 3 2 3 4 5 3" xfId="14184"/>
    <cellStyle name="Normal 3 2 3 4 5 3 2" xfId="14185"/>
    <cellStyle name="Normal 3 2 3 4 5 3 2 2" xfId="14186"/>
    <cellStyle name="Normal 3 2 3 4 5 3 2 2 2" xfId="14187"/>
    <cellStyle name="Normal 3 2 3 4 5 3 2 3" xfId="14188"/>
    <cellStyle name="Normal 3 2 3 4 5 3 3" xfId="14189"/>
    <cellStyle name="Normal 3 2 3 4 5 3 3 2" xfId="14190"/>
    <cellStyle name="Normal 3 2 3 4 5 3 4" xfId="14191"/>
    <cellStyle name="Normal 3 2 3 4 5 4" xfId="14192"/>
    <cellStyle name="Normal 3 2 3 4 5 4 2" xfId="14193"/>
    <cellStyle name="Normal 3 2 3 4 5 4 2 2" xfId="14194"/>
    <cellStyle name="Normal 3 2 3 4 5 4 3" xfId="14195"/>
    <cellStyle name="Normal 3 2 3 4 5 5" xfId="14196"/>
    <cellStyle name="Normal 3 2 3 4 5 5 2" xfId="14197"/>
    <cellStyle name="Normal 3 2 3 4 5 6" xfId="14198"/>
    <cellStyle name="Normal 3 2 3 4 6" xfId="14199"/>
    <cellStyle name="Normal 3 2 3 4 6 2" xfId="14200"/>
    <cellStyle name="Normal 3 2 3 4 6 2 2" xfId="14201"/>
    <cellStyle name="Normal 3 2 3 4 6 2 2 2" xfId="14202"/>
    <cellStyle name="Normal 3 2 3 4 6 2 2 2 2" xfId="14203"/>
    <cellStyle name="Normal 3 2 3 4 6 2 2 3" xfId="14204"/>
    <cellStyle name="Normal 3 2 3 4 6 2 3" xfId="14205"/>
    <cellStyle name="Normal 3 2 3 4 6 2 3 2" xfId="14206"/>
    <cellStyle name="Normal 3 2 3 4 6 2 4" xfId="14207"/>
    <cellStyle name="Normal 3 2 3 4 6 3" xfId="14208"/>
    <cellStyle name="Normal 3 2 3 4 6 3 2" xfId="14209"/>
    <cellStyle name="Normal 3 2 3 4 6 3 2 2" xfId="14210"/>
    <cellStyle name="Normal 3 2 3 4 6 3 3" xfId="14211"/>
    <cellStyle name="Normal 3 2 3 4 6 4" xfId="14212"/>
    <cellStyle name="Normal 3 2 3 4 6 4 2" xfId="14213"/>
    <cellStyle name="Normal 3 2 3 4 6 5" xfId="14214"/>
    <cellStyle name="Normal 3 2 3 4 7" xfId="14215"/>
    <cellStyle name="Normal 3 2 3 4 7 2" xfId="14216"/>
    <cellStyle name="Normal 3 2 3 4 7 2 2" xfId="14217"/>
    <cellStyle name="Normal 3 2 3 4 7 2 2 2" xfId="14218"/>
    <cellStyle name="Normal 3 2 3 4 7 2 2 2 2" xfId="14219"/>
    <cellStyle name="Normal 3 2 3 4 7 2 2 3" xfId="14220"/>
    <cellStyle name="Normal 3 2 3 4 7 2 3" xfId="14221"/>
    <cellStyle name="Normal 3 2 3 4 7 2 3 2" xfId="14222"/>
    <cellStyle name="Normal 3 2 3 4 7 2 4" xfId="14223"/>
    <cellStyle name="Normal 3 2 3 4 7 3" xfId="14224"/>
    <cellStyle name="Normal 3 2 3 4 7 3 2" xfId="14225"/>
    <cellStyle name="Normal 3 2 3 4 7 3 2 2" xfId="14226"/>
    <cellStyle name="Normal 3 2 3 4 7 3 3" xfId="14227"/>
    <cellStyle name="Normal 3 2 3 4 7 4" xfId="14228"/>
    <cellStyle name="Normal 3 2 3 4 7 4 2" xfId="14229"/>
    <cellStyle name="Normal 3 2 3 4 7 5" xfId="14230"/>
    <cellStyle name="Normal 3 2 3 4 8" xfId="14231"/>
    <cellStyle name="Normal 3 2 3 4 8 2" xfId="14232"/>
    <cellStyle name="Normal 3 2 3 4 8 2 2" xfId="14233"/>
    <cellStyle name="Normal 3 2 3 4 8 2 2 2" xfId="14234"/>
    <cellStyle name="Normal 3 2 3 4 8 2 3" xfId="14235"/>
    <cellStyle name="Normal 3 2 3 4 8 3" xfId="14236"/>
    <cellStyle name="Normal 3 2 3 4 8 3 2" xfId="14237"/>
    <cellStyle name="Normal 3 2 3 4 8 4" xfId="14238"/>
    <cellStyle name="Normal 3 2 3 4 9" xfId="14239"/>
    <cellStyle name="Normal 3 2 3 4 9 2" xfId="14240"/>
    <cellStyle name="Normal 3 2 3 4 9 2 2" xfId="14241"/>
    <cellStyle name="Normal 3 2 3 4 9 3" xfId="14242"/>
    <cellStyle name="Normal 3 2 3 5" xfId="14243"/>
    <cellStyle name="Normal 3 2 3 5 10" xfId="14244"/>
    <cellStyle name="Normal 3 2 3 5 10 2" xfId="14245"/>
    <cellStyle name="Normal 3 2 3 5 11" xfId="14246"/>
    <cellStyle name="Normal 3 2 3 5 2" xfId="14247"/>
    <cellStyle name="Normal 3 2 3 5 2 2" xfId="14248"/>
    <cellStyle name="Normal 3 2 3 5 2 2 2" xfId="14249"/>
    <cellStyle name="Normal 3 2 3 5 2 2 2 2" xfId="14250"/>
    <cellStyle name="Normal 3 2 3 5 2 2 2 2 2" xfId="14251"/>
    <cellStyle name="Normal 3 2 3 5 2 2 2 2 2 2" xfId="14252"/>
    <cellStyle name="Normal 3 2 3 5 2 2 2 2 3" xfId="14253"/>
    <cellStyle name="Normal 3 2 3 5 2 2 2 3" xfId="14254"/>
    <cellStyle name="Normal 3 2 3 5 2 2 2 3 2" xfId="14255"/>
    <cellStyle name="Normal 3 2 3 5 2 2 2 4" xfId="14256"/>
    <cellStyle name="Normal 3 2 3 5 2 2 3" xfId="14257"/>
    <cellStyle name="Normal 3 2 3 5 2 2 3 2" xfId="14258"/>
    <cellStyle name="Normal 3 2 3 5 2 2 3 2 2" xfId="14259"/>
    <cellStyle name="Normal 3 2 3 5 2 2 3 3" xfId="14260"/>
    <cellStyle name="Normal 3 2 3 5 2 2 4" xfId="14261"/>
    <cellStyle name="Normal 3 2 3 5 2 2 4 2" xfId="14262"/>
    <cellStyle name="Normal 3 2 3 5 2 2 5" xfId="14263"/>
    <cellStyle name="Normal 3 2 3 5 2 3" xfId="14264"/>
    <cellStyle name="Normal 3 2 3 5 2 3 2" xfId="14265"/>
    <cellStyle name="Normal 3 2 3 5 2 3 2 2" xfId="14266"/>
    <cellStyle name="Normal 3 2 3 5 2 3 2 2 2" xfId="14267"/>
    <cellStyle name="Normal 3 2 3 5 2 3 2 2 2 2" xfId="14268"/>
    <cellStyle name="Normal 3 2 3 5 2 3 2 2 3" xfId="14269"/>
    <cellStyle name="Normal 3 2 3 5 2 3 2 3" xfId="14270"/>
    <cellStyle name="Normal 3 2 3 5 2 3 2 3 2" xfId="14271"/>
    <cellStyle name="Normal 3 2 3 5 2 3 2 4" xfId="14272"/>
    <cellStyle name="Normal 3 2 3 5 2 3 3" xfId="14273"/>
    <cellStyle name="Normal 3 2 3 5 2 3 3 2" xfId="14274"/>
    <cellStyle name="Normal 3 2 3 5 2 3 3 2 2" xfId="14275"/>
    <cellStyle name="Normal 3 2 3 5 2 3 3 3" xfId="14276"/>
    <cellStyle name="Normal 3 2 3 5 2 3 4" xfId="14277"/>
    <cellStyle name="Normal 3 2 3 5 2 3 4 2" xfId="14278"/>
    <cellStyle name="Normal 3 2 3 5 2 3 5" xfId="14279"/>
    <cellStyle name="Normal 3 2 3 5 2 4" xfId="14280"/>
    <cellStyle name="Normal 3 2 3 5 2 4 2" xfId="14281"/>
    <cellStyle name="Normal 3 2 3 5 2 4 2 2" xfId="14282"/>
    <cellStyle name="Normal 3 2 3 5 2 4 2 2 2" xfId="14283"/>
    <cellStyle name="Normal 3 2 3 5 2 4 2 3" xfId="14284"/>
    <cellStyle name="Normal 3 2 3 5 2 4 3" xfId="14285"/>
    <cellStyle name="Normal 3 2 3 5 2 4 3 2" xfId="14286"/>
    <cellStyle name="Normal 3 2 3 5 2 4 4" xfId="14287"/>
    <cellStyle name="Normal 3 2 3 5 2 5" xfId="14288"/>
    <cellStyle name="Normal 3 2 3 5 2 5 2" xfId="14289"/>
    <cellStyle name="Normal 3 2 3 5 2 5 2 2" xfId="14290"/>
    <cellStyle name="Normal 3 2 3 5 2 5 3" xfId="14291"/>
    <cellStyle name="Normal 3 2 3 5 2 6" xfId="14292"/>
    <cellStyle name="Normal 3 2 3 5 2 6 2" xfId="14293"/>
    <cellStyle name="Normal 3 2 3 5 2 7" xfId="14294"/>
    <cellStyle name="Normal 3 2 3 5 3" xfId="14295"/>
    <cellStyle name="Normal 3 2 3 5 3 2" xfId="14296"/>
    <cellStyle name="Normal 3 2 3 5 3 2 2" xfId="14297"/>
    <cellStyle name="Normal 3 2 3 5 3 2 2 2" xfId="14298"/>
    <cellStyle name="Normal 3 2 3 5 3 2 2 2 2" xfId="14299"/>
    <cellStyle name="Normal 3 2 3 5 3 2 2 2 2 2" xfId="14300"/>
    <cellStyle name="Normal 3 2 3 5 3 2 2 2 3" xfId="14301"/>
    <cellStyle name="Normal 3 2 3 5 3 2 2 3" xfId="14302"/>
    <cellStyle name="Normal 3 2 3 5 3 2 2 3 2" xfId="14303"/>
    <cellStyle name="Normal 3 2 3 5 3 2 2 4" xfId="14304"/>
    <cellStyle name="Normal 3 2 3 5 3 2 3" xfId="14305"/>
    <cellStyle name="Normal 3 2 3 5 3 2 3 2" xfId="14306"/>
    <cellStyle name="Normal 3 2 3 5 3 2 3 2 2" xfId="14307"/>
    <cellStyle name="Normal 3 2 3 5 3 2 3 3" xfId="14308"/>
    <cellStyle name="Normal 3 2 3 5 3 2 4" xfId="14309"/>
    <cellStyle name="Normal 3 2 3 5 3 2 4 2" xfId="14310"/>
    <cellStyle name="Normal 3 2 3 5 3 2 5" xfId="14311"/>
    <cellStyle name="Normal 3 2 3 5 3 3" xfId="14312"/>
    <cellStyle name="Normal 3 2 3 5 3 3 2" xfId="14313"/>
    <cellStyle name="Normal 3 2 3 5 3 3 2 2" xfId="14314"/>
    <cellStyle name="Normal 3 2 3 5 3 3 2 2 2" xfId="14315"/>
    <cellStyle name="Normal 3 2 3 5 3 3 2 2 2 2" xfId="14316"/>
    <cellStyle name="Normal 3 2 3 5 3 3 2 2 3" xfId="14317"/>
    <cellStyle name="Normal 3 2 3 5 3 3 2 3" xfId="14318"/>
    <cellStyle name="Normal 3 2 3 5 3 3 2 3 2" xfId="14319"/>
    <cellStyle name="Normal 3 2 3 5 3 3 2 4" xfId="14320"/>
    <cellStyle name="Normal 3 2 3 5 3 3 3" xfId="14321"/>
    <cellStyle name="Normal 3 2 3 5 3 3 3 2" xfId="14322"/>
    <cellStyle name="Normal 3 2 3 5 3 3 3 2 2" xfId="14323"/>
    <cellStyle name="Normal 3 2 3 5 3 3 3 3" xfId="14324"/>
    <cellStyle name="Normal 3 2 3 5 3 3 4" xfId="14325"/>
    <cellStyle name="Normal 3 2 3 5 3 3 4 2" xfId="14326"/>
    <cellStyle name="Normal 3 2 3 5 3 3 5" xfId="14327"/>
    <cellStyle name="Normal 3 2 3 5 3 4" xfId="14328"/>
    <cellStyle name="Normal 3 2 3 5 3 4 2" xfId="14329"/>
    <cellStyle name="Normal 3 2 3 5 3 4 2 2" xfId="14330"/>
    <cellStyle name="Normal 3 2 3 5 3 4 2 2 2" xfId="14331"/>
    <cellStyle name="Normal 3 2 3 5 3 4 2 3" xfId="14332"/>
    <cellStyle name="Normal 3 2 3 5 3 4 3" xfId="14333"/>
    <cellStyle name="Normal 3 2 3 5 3 4 3 2" xfId="14334"/>
    <cellStyle name="Normal 3 2 3 5 3 4 4" xfId="14335"/>
    <cellStyle name="Normal 3 2 3 5 3 5" xfId="14336"/>
    <cellStyle name="Normal 3 2 3 5 3 5 2" xfId="14337"/>
    <cellStyle name="Normal 3 2 3 5 3 5 2 2" xfId="14338"/>
    <cellStyle name="Normal 3 2 3 5 3 5 3" xfId="14339"/>
    <cellStyle name="Normal 3 2 3 5 3 6" xfId="14340"/>
    <cellStyle name="Normal 3 2 3 5 3 6 2" xfId="14341"/>
    <cellStyle name="Normal 3 2 3 5 3 7" xfId="14342"/>
    <cellStyle name="Normal 3 2 3 5 4" xfId="14343"/>
    <cellStyle name="Normal 3 2 3 5 4 2" xfId="14344"/>
    <cellStyle name="Normal 3 2 3 5 4 2 2" xfId="14345"/>
    <cellStyle name="Normal 3 2 3 5 4 2 2 2" xfId="14346"/>
    <cellStyle name="Normal 3 2 3 5 4 2 2 2 2" xfId="14347"/>
    <cellStyle name="Normal 3 2 3 5 4 2 2 2 2 2" xfId="14348"/>
    <cellStyle name="Normal 3 2 3 5 4 2 2 2 3" xfId="14349"/>
    <cellStyle name="Normal 3 2 3 5 4 2 2 3" xfId="14350"/>
    <cellStyle name="Normal 3 2 3 5 4 2 2 3 2" xfId="14351"/>
    <cellStyle name="Normal 3 2 3 5 4 2 2 4" xfId="14352"/>
    <cellStyle name="Normal 3 2 3 5 4 2 3" xfId="14353"/>
    <cellStyle name="Normal 3 2 3 5 4 2 3 2" xfId="14354"/>
    <cellStyle name="Normal 3 2 3 5 4 2 3 2 2" xfId="14355"/>
    <cellStyle name="Normal 3 2 3 5 4 2 3 3" xfId="14356"/>
    <cellStyle name="Normal 3 2 3 5 4 2 4" xfId="14357"/>
    <cellStyle name="Normal 3 2 3 5 4 2 4 2" xfId="14358"/>
    <cellStyle name="Normal 3 2 3 5 4 2 5" xfId="14359"/>
    <cellStyle name="Normal 3 2 3 5 4 3" xfId="14360"/>
    <cellStyle name="Normal 3 2 3 5 4 3 2" xfId="14361"/>
    <cellStyle name="Normal 3 2 3 5 4 3 2 2" xfId="14362"/>
    <cellStyle name="Normal 3 2 3 5 4 3 2 2 2" xfId="14363"/>
    <cellStyle name="Normal 3 2 3 5 4 3 2 2 2 2" xfId="14364"/>
    <cellStyle name="Normal 3 2 3 5 4 3 2 2 3" xfId="14365"/>
    <cellStyle name="Normal 3 2 3 5 4 3 2 3" xfId="14366"/>
    <cellStyle name="Normal 3 2 3 5 4 3 2 3 2" xfId="14367"/>
    <cellStyle name="Normal 3 2 3 5 4 3 2 4" xfId="14368"/>
    <cellStyle name="Normal 3 2 3 5 4 3 3" xfId="14369"/>
    <cellStyle name="Normal 3 2 3 5 4 3 3 2" xfId="14370"/>
    <cellStyle name="Normal 3 2 3 5 4 3 3 2 2" xfId="14371"/>
    <cellStyle name="Normal 3 2 3 5 4 3 3 3" xfId="14372"/>
    <cellStyle name="Normal 3 2 3 5 4 3 4" xfId="14373"/>
    <cellStyle name="Normal 3 2 3 5 4 3 4 2" xfId="14374"/>
    <cellStyle name="Normal 3 2 3 5 4 3 5" xfId="14375"/>
    <cellStyle name="Normal 3 2 3 5 4 4" xfId="14376"/>
    <cellStyle name="Normal 3 2 3 5 4 4 2" xfId="14377"/>
    <cellStyle name="Normal 3 2 3 5 4 4 2 2" xfId="14378"/>
    <cellStyle name="Normal 3 2 3 5 4 4 2 2 2" xfId="14379"/>
    <cellStyle name="Normal 3 2 3 5 4 4 2 3" xfId="14380"/>
    <cellStyle name="Normal 3 2 3 5 4 4 3" xfId="14381"/>
    <cellStyle name="Normal 3 2 3 5 4 4 3 2" xfId="14382"/>
    <cellStyle name="Normal 3 2 3 5 4 4 4" xfId="14383"/>
    <cellStyle name="Normal 3 2 3 5 4 5" xfId="14384"/>
    <cellStyle name="Normal 3 2 3 5 4 5 2" xfId="14385"/>
    <cellStyle name="Normal 3 2 3 5 4 5 2 2" xfId="14386"/>
    <cellStyle name="Normal 3 2 3 5 4 5 3" xfId="14387"/>
    <cellStyle name="Normal 3 2 3 5 4 6" xfId="14388"/>
    <cellStyle name="Normal 3 2 3 5 4 6 2" xfId="14389"/>
    <cellStyle name="Normal 3 2 3 5 4 7" xfId="14390"/>
    <cellStyle name="Normal 3 2 3 5 5" xfId="14391"/>
    <cellStyle name="Normal 3 2 3 5 5 2" xfId="14392"/>
    <cellStyle name="Normal 3 2 3 5 5 2 2" xfId="14393"/>
    <cellStyle name="Normal 3 2 3 5 5 2 2 2" xfId="14394"/>
    <cellStyle name="Normal 3 2 3 5 5 2 2 2 2" xfId="14395"/>
    <cellStyle name="Normal 3 2 3 5 5 2 2 2 2 2" xfId="14396"/>
    <cellStyle name="Normal 3 2 3 5 5 2 2 2 3" xfId="14397"/>
    <cellStyle name="Normal 3 2 3 5 5 2 2 3" xfId="14398"/>
    <cellStyle name="Normal 3 2 3 5 5 2 2 3 2" xfId="14399"/>
    <cellStyle name="Normal 3 2 3 5 5 2 2 4" xfId="14400"/>
    <cellStyle name="Normal 3 2 3 5 5 2 3" xfId="14401"/>
    <cellStyle name="Normal 3 2 3 5 5 2 3 2" xfId="14402"/>
    <cellStyle name="Normal 3 2 3 5 5 2 3 2 2" xfId="14403"/>
    <cellStyle name="Normal 3 2 3 5 5 2 3 3" xfId="14404"/>
    <cellStyle name="Normal 3 2 3 5 5 2 4" xfId="14405"/>
    <cellStyle name="Normal 3 2 3 5 5 2 4 2" xfId="14406"/>
    <cellStyle name="Normal 3 2 3 5 5 2 5" xfId="14407"/>
    <cellStyle name="Normal 3 2 3 5 5 3" xfId="14408"/>
    <cellStyle name="Normal 3 2 3 5 5 3 2" xfId="14409"/>
    <cellStyle name="Normal 3 2 3 5 5 3 2 2" xfId="14410"/>
    <cellStyle name="Normal 3 2 3 5 5 3 2 2 2" xfId="14411"/>
    <cellStyle name="Normal 3 2 3 5 5 3 2 3" xfId="14412"/>
    <cellStyle name="Normal 3 2 3 5 5 3 3" xfId="14413"/>
    <cellStyle name="Normal 3 2 3 5 5 3 3 2" xfId="14414"/>
    <cellStyle name="Normal 3 2 3 5 5 3 4" xfId="14415"/>
    <cellStyle name="Normal 3 2 3 5 5 4" xfId="14416"/>
    <cellStyle name="Normal 3 2 3 5 5 4 2" xfId="14417"/>
    <cellStyle name="Normal 3 2 3 5 5 4 2 2" xfId="14418"/>
    <cellStyle name="Normal 3 2 3 5 5 4 3" xfId="14419"/>
    <cellStyle name="Normal 3 2 3 5 5 5" xfId="14420"/>
    <cellStyle name="Normal 3 2 3 5 5 5 2" xfId="14421"/>
    <cellStyle name="Normal 3 2 3 5 5 6" xfId="14422"/>
    <cellStyle name="Normal 3 2 3 5 6" xfId="14423"/>
    <cellStyle name="Normal 3 2 3 5 6 2" xfId="14424"/>
    <cellStyle name="Normal 3 2 3 5 6 2 2" xfId="14425"/>
    <cellStyle name="Normal 3 2 3 5 6 2 2 2" xfId="14426"/>
    <cellStyle name="Normal 3 2 3 5 6 2 2 2 2" xfId="14427"/>
    <cellStyle name="Normal 3 2 3 5 6 2 2 3" xfId="14428"/>
    <cellStyle name="Normal 3 2 3 5 6 2 3" xfId="14429"/>
    <cellStyle name="Normal 3 2 3 5 6 2 3 2" xfId="14430"/>
    <cellStyle name="Normal 3 2 3 5 6 2 4" xfId="14431"/>
    <cellStyle name="Normal 3 2 3 5 6 3" xfId="14432"/>
    <cellStyle name="Normal 3 2 3 5 6 3 2" xfId="14433"/>
    <cellStyle name="Normal 3 2 3 5 6 3 2 2" xfId="14434"/>
    <cellStyle name="Normal 3 2 3 5 6 3 3" xfId="14435"/>
    <cellStyle name="Normal 3 2 3 5 6 4" xfId="14436"/>
    <cellStyle name="Normal 3 2 3 5 6 4 2" xfId="14437"/>
    <cellStyle name="Normal 3 2 3 5 6 5" xfId="14438"/>
    <cellStyle name="Normal 3 2 3 5 7" xfId="14439"/>
    <cellStyle name="Normal 3 2 3 5 7 2" xfId="14440"/>
    <cellStyle name="Normal 3 2 3 5 7 2 2" xfId="14441"/>
    <cellStyle name="Normal 3 2 3 5 7 2 2 2" xfId="14442"/>
    <cellStyle name="Normal 3 2 3 5 7 2 2 2 2" xfId="14443"/>
    <cellStyle name="Normal 3 2 3 5 7 2 2 3" xfId="14444"/>
    <cellStyle name="Normal 3 2 3 5 7 2 3" xfId="14445"/>
    <cellStyle name="Normal 3 2 3 5 7 2 3 2" xfId="14446"/>
    <cellStyle name="Normal 3 2 3 5 7 2 4" xfId="14447"/>
    <cellStyle name="Normal 3 2 3 5 7 3" xfId="14448"/>
    <cellStyle name="Normal 3 2 3 5 7 3 2" xfId="14449"/>
    <cellStyle name="Normal 3 2 3 5 7 3 2 2" xfId="14450"/>
    <cellStyle name="Normal 3 2 3 5 7 3 3" xfId="14451"/>
    <cellStyle name="Normal 3 2 3 5 7 4" xfId="14452"/>
    <cellStyle name="Normal 3 2 3 5 7 4 2" xfId="14453"/>
    <cellStyle name="Normal 3 2 3 5 7 5" xfId="14454"/>
    <cellStyle name="Normal 3 2 3 5 8" xfId="14455"/>
    <cellStyle name="Normal 3 2 3 5 8 2" xfId="14456"/>
    <cellStyle name="Normal 3 2 3 5 8 2 2" xfId="14457"/>
    <cellStyle name="Normal 3 2 3 5 8 2 2 2" xfId="14458"/>
    <cellStyle name="Normal 3 2 3 5 8 2 3" xfId="14459"/>
    <cellStyle name="Normal 3 2 3 5 8 3" xfId="14460"/>
    <cellStyle name="Normal 3 2 3 5 8 3 2" xfId="14461"/>
    <cellStyle name="Normal 3 2 3 5 8 4" xfId="14462"/>
    <cellStyle name="Normal 3 2 3 5 9" xfId="14463"/>
    <cellStyle name="Normal 3 2 3 5 9 2" xfId="14464"/>
    <cellStyle name="Normal 3 2 3 5 9 2 2" xfId="14465"/>
    <cellStyle name="Normal 3 2 3 5 9 3" xfId="14466"/>
    <cellStyle name="Normal 3 2 3 6" xfId="14467"/>
    <cellStyle name="Normal 3 2 3 6 2" xfId="14468"/>
    <cellStyle name="Normal 3 2 3 6 2 2" xfId="14469"/>
    <cellStyle name="Normal 3 2 3 6 2 2 2" xfId="14470"/>
    <cellStyle name="Normal 3 2 3 6 2 2 2 2" xfId="14471"/>
    <cellStyle name="Normal 3 2 3 6 2 2 2 2 2" xfId="14472"/>
    <cellStyle name="Normal 3 2 3 6 2 2 2 3" xfId="14473"/>
    <cellStyle name="Normal 3 2 3 6 2 2 3" xfId="14474"/>
    <cellStyle name="Normal 3 2 3 6 2 2 3 2" xfId="14475"/>
    <cellStyle name="Normal 3 2 3 6 2 2 4" xfId="14476"/>
    <cellStyle name="Normal 3 2 3 6 2 3" xfId="14477"/>
    <cellStyle name="Normal 3 2 3 6 2 3 2" xfId="14478"/>
    <cellStyle name="Normal 3 2 3 6 2 3 2 2" xfId="14479"/>
    <cellStyle name="Normal 3 2 3 6 2 3 3" xfId="14480"/>
    <cellStyle name="Normal 3 2 3 6 2 4" xfId="14481"/>
    <cellStyle name="Normal 3 2 3 6 2 4 2" xfId="14482"/>
    <cellStyle name="Normal 3 2 3 6 2 5" xfId="14483"/>
    <cellStyle name="Normal 3 2 3 6 3" xfId="14484"/>
    <cellStyle name="Normal 3 2 3 6 3 2" xfId="14485"/>
    <cellStyle name="Normal 3 2 3 6 3 2 2" xfId="14486"/>
    <cellStyle name="Normal 3 2 3 6 3 2 2 2" xfId="14487"/>
    <cellStyle name="Normal 3 2 3 6 3 2 2 2 2" xfId="14488"/>
    <cellStyle name="Normal 3 2 3 6 3 2 2 3" xfId="14489"/>
    <cellStyle name="Normal 3 2 3 6 3 2 3" xfId="14490"/>
    <cellStyle name="Normal 3 2 3 6 3 2 3 2" xfId="14491"/>
    <cellStyle name="Normal 3 2 3 6 3 2 4" xfId="14492"/>
    <cellStyle name="Normal 3 2 3 6 3 3" xfId="14493"/>
    <cellStyle name="Normal 3 2 3 6 3 3 2" xfId="14494"/>
    <cellStyle name="Normal 3 2 3 6 3 3 2 2" xfId="14495"/>
    <cellStyle name="Normal 3 2 3 6 3 3 3" xfId="14496"/>
    <cellStyle name="Normal 3 2 3 6 3 4" xfId="14497"/>
    <cellStyle name="Normal 3 2 3 6 3 4 2" xfId="14498"/>
    <cellStyle name="Normal 3 2 3 6 3 5" xfId="14499"/>
    <cellStyle name="Normal 3 2 3 6 4" xfId="14500"/>
    <cellStyle name="Normal 3 2 3 6 4 2" xfId="14501"/>
    <cellStyle name="Normal 3 2 3 6 4 2 2" xfId="14502"/>
    <cellStyle name="Normal 3 2 3 6 4 2 2 2" xfId="14503"/>
    <cellStyle name="Normal 3 2 3 6 4 2 3" xfId="14504"/>
    <cellStyle name="Normal 3 2 3 6 4 3" xfId="14505"/>
    <cellStyle name="Normal 3 2 3 6 4 3 2" xfId="14506"/>
    <cellStyle name="Normal 3 2 3 6 4 4" xfId="14507"/>
    <cellStyle name="Normal 3 2 3 6 5" xfId="14508"/>
    <cellStyle name="Normal 3 2 3 6 5 2" xfId="14509"/>
    <cellStyle name="Normal 3 2 3 6 5 2 2" xfId="14510"/>
    <cellStyle name="Normal 3 2 3 6 5 3" xfId="14511"/>
    <cellStyle name="Normal 3 2 3 6 6" xfId="14512"/>
    <cellStyle name="Normal 3 2 3 6 6 2" xfId="14513"/>
    <cellStyle name="Normal 3 2 3 6 7" xfId="14514"/>
    <cellStyle name="Normal 3 2 3 7" xfId="14515"/>
    <cellStyle name="Normal 3 2 3 7 2" xfId="14516"/>
    <cellStyle name="Normal 3 2 3 7 2 2" xfId="14517"/>
    <cellStyle name="Normal 3 2 3 7 2 2 2" xfId="14518"/>
    <cellStyle name="Normal 3 2 3 7 2 2 2 2" xfId="14519"/>
    <cellStyle name="Normal 3 2 3 7 2 2 2 2 2" xfId="14520"/>
    <cellStyle name="Normal 3 2 3 7 2 2 2 3" xfId="14521"/>
    <cellStyle name="Normal 3 2 3 7 2 2 3" xfId="14522"/>
    <cellStyle name="Normal 3 2 3 7 2 2 3 2" xfId="14523"/>
    <cellStyle name="Normal 3 2 3 7 2 2 4" xfId="14524"/>
    <cellStyle name="Normal 3 2 3 7 2 3" xfId="14525"/>
    <cellStyle name="Normal 3 2 3 7 2 3 2" xfId="14526"/>
    <cellStyle name="Normal 3 2 3 7 2 3 2 2" xfId="14527"/>
    <cellStyle name="Normal 3 2 3 7 2 3 3" xfId="14528"/>
    <cellStyle name="Normal 3 2 3 7 2 4" xfId="14529"/>
    <cellStyle name="Normal 3 2 3 7 2 4 2" xfId="14530"/>
    <cellStyle name="Normal 3 2 3 7 2 5" xfId="14531"/>
    <cellStyle name="Normal 3 2 3 7 3" xfId="14532"/>
    <cellStyle name="Normal 3 2 3 7 3 2" xfId="14533"/>
    <cellStyle name="Normal 3 2 3 7 3 2 2" xfId="14534"/>
    <cellStyle name="Normal 3 2 3 7 3 2 2 2" xfId="14535"/>
    <cellStyle name="Normal 3 2 3 7 3 2 2 2 2" xfId="14536"/>
    <cellStyle name="Normal 3 2 3 7 3 2 2 3" xfId="14537"/>
    <cellStyle name="Normal 3 2 3 7 3 2 3" xfId="14538"/>
    <cellStyle name="Normal 3 2 3 7 3 2 3 2" xfId="14539"/>
    <cellStyle name="Normal 3 2 3 7 3 2 4" xfId="14540"/>
    <cellStyle name="Normal 3 2 3 7 3 3" xfId="14541"/>
    <cellStyle name="Normal 3 2 3 7 3 3 2" xfId="14542"/>
    <cellStyle name="Normal 3 2 3 7 3 3 2 2" xfId="14543"/>
    <cellStyle name="Normal 3 2 3 7 3 3 3" xfId="14544"/>
    <cellStyle name="Normal 3 2 3 7 3 4" xfId="14545"/>
    <cellStyle name="Normal 3 2 3 7 3 4 2" xfId="14546"/>
    <cellStyle name="Normal 3 2 3 7 3 5" xfId="14547"/>
    <cellStyle name="Normal 3 2 3 7 4" xfId="14548"/>
    <cellStyle name="Normal 3 2 3 7 4 2" xfId="14549"/>
    <cellStyle name="Normal 3 2 3 7 4 2 2" xfId="14550"/>
    <cellStyle name="Normal 3 2 3 7 4 2 2 2" xfId="14551"/>
    <cellStyle name="Normal 3 2 3 7 4 2 3" xfId="14552"/>
    <cellStyle name="Normal 3 2 3 7 4 3" xfId="14553"/>
    <cellStyle name="Normal 3 2 3 7 4 3 2" xfId="14554"/>
    <cellStyle name="Normal 3 2 3 7 4 4" xfId="14555"/>
    <cellStyle name="Normal 3 2 3 7 5" xfId="14556"/>
    <cellStyle name="Normal 3 2 3 7 5 2" xfId="14557"/>
    <cellStyle name="Normal 3 2 3 7 5 2 2" xfId="14558"/>
    <cellStyle name="Normal 3 2 3 7 5 3" xfId="14559"/>
    <cellStyle name="Normal 3 2 3 7 6" xfId="14560"/>
    <cellStyle name="Normal 3 2 3 7 6 2" xfId="14561"/>
    <cellStyle name="Normal 3 2 3 7 7" xfId="14562"/>
    <cellStyle name="Normal 3 2 3 8" xfId="14563"/>
    <cellStyle name="Normal 3 2 3 8 2" xfId="14564"/>
    <cellStyle name="Normal 3 2 3 8 2 2" xfId="14565"/>
    <cellStyle name="Normal 3 2 3 8 2 2 2" xfId="14566"/>
    <cellStyle name="Normal 3 2 3 8 2 2 2 2" xfId="14567"/>
    <cellStyle name="Normal 3 2 3 8 2 2 2 2 2" xfId="14568"/>
    <cellStyle name="Normal 3 2 3 8 2 2 2 3" xfId="14569"/>
    <cellStyle name="Normal 3 2 3 8 2 2 3" xfId="14570"/>
    <cellStyle name="Normal 3 2 3 8 2 2 3 2" xfId="14571"/>
    <cellStyle name="Normal 3 2 3 8 2 2 4" xfId="14572"/>
    <cellStyle name="Normal 3 2 3 8 2 3" xfId="14573"/>
    <cellStyle name="Normal 3 2 3 8 2 3 2" xfId="14574"/>
    <cellStyle name="Normal 3 2 3 8 2 3 2 2" xfId="14575"/>
    <cellStyle name="Normal 3 2 3 8 2 3 3" xfId="14576"/>
    <cellStyle name="Normal 3 2 3 8 2 4" xfId="14577"/>
    <cellStyle name="Normal 3 2 3 8 2 4 2" xfId="14578"/>
    <cellStyle name="Normal 3 2 3 8 2 5" xfId="14579"/>
    <cellStyle name="Normal 3 2 3 8 3" xfId="14580"/>
    <cellStyle name="Normal 3 2 3 8 3 2" xfId="14581"/>
    <cellStyle name="Normal 3 2 3 8 3 2 2" xfId="14582"/>
    <cellStyle name="Normal 3 2 3 8 3 2 2 2" xfId="14583"/>
    <cellStyle name="Normal 3 2 3 8 3 2 2 2 2" xfId="14584"/>
    <cellStyle name="Normal 3 2 3 8 3 2 2 3" xfId="14585"/>
    <cellStyle name="Normal 3 2 3 8 3 2 3" xfId="14586"/>
    <cellStyle name="Normal 3 2 3 8 3 2 3 2" xfId="14587"/>
    <cellStyle name="Normal 3 2 3 8 3 2 4" xfId="14588"/>
    <cellStyle name="Normal 3 2 3 8 3 3" xfId="14589"/>
    <cellStyle name="Normal 3 2 3 8 3 3 2" xfId="14590"/>
    <cellStyle name="Normal 3 2 3 8 3 3 2 2" xfId="14591"/>
    <cellStyle name="Normal 3 2 3 8 3 3 3" xfId="14592"/>
    <cellStyle name="Normal 3 2 3 8 3 4" xfId="14593"/>
    <cellStyle name="Normal 3 2 3 8 3 4 2" xfId="14594"/>
    <cellStyle name="Normal 3 2 3 8 3 5" xfId="14595"/>
    <cellStyle name="Normal 3 2 3 8 4" xfId="14596"/>
    <cellStyle name="Normal 3 2 3 8 4 2" xfId="14597"/>
    <cellStyle name="Normal 3 2 3 8 4 2 2" xfId="14598"/>
    <cellStyle name="Normal 3 2 3 8 4 2 2 2" xfId="14599"/>
    <cellStyle name="Normal 3 2 3 8 4 2 3" xfId="14600"/>
    <cellStyle name="Normal 3 2 3 8 4 3" xfId="14601"/>
    <cellStyle name="Normal 3 2 3 8 4 3 2" xfId="14602"/>
    <cellStyle name="Normal 3 2 3 8 4 4" xfId="14603"/>
    <cellStyle name="Normal 3 2 3 8 5" xfId="14604"/>
    <cellStyle name="Normal 3 2 3 8 5 2" xfId="14605"/>
    <cellStyle name="Normal 3 2 3 8 5 2 2" xfId="14606"/>
    <cellStyle name="Normal 3 2 3 8 5 3" xfId="14607"/>
    <cellStyle name="Normal 3 2 3 8 6" xfId="14608"/>
    <cellStyle name="Normal 3 2 3 8 6 2" xfId="14609"/>
    <cellStyle name="Normal 3 2 3 8 7" xfId="14610"/>
    <cellStyle name="Normal 3 2 3 9" xfId="14611"/>
    <cellStyle name="Normal 3 2 3 9 2" xfId="14612"/>
    <cellStyle name="Normal 3 2 3 9 2 2" xfId="14613"/>
    <cellStyle name="Normal 3 2 3 9 2 2 2" xfId="14614"/>
    <cellStyle name="Normal 3 2 3 9 2 2 2 2" xfId="14615"/>
    <cellStyle name="Normal 3 2 3 9 2 2 2 2 2" xfId="14616"/>
    <cellStyle name="Normal 3 2 3 9 2 2 2 3" xfId="14617"/>
    <cellStyle name="Normal 3 2 3 9 2 2 3" xfId="14618"/>
    <cellStyle name="Normal 3 2 3 9 2 2 3 2" xfId="14619"/>
    <cellStyle name="Normal 3 2 3 9 2 2 4" xfId="14620"/>
    <cellStyle name="Normal 3 2 3 9 2 3" xfId="14621"/>
    <cellStyle name="Normal 3 2 3 9 2 3 2" xfId="14622"/>
    <cellStyle name="Normal 3 2 3 9 2 3 2 2" xfId="14623"/>
    <cellStyle name="Normal 3 2 3 9 2 3 3" xfId="14624"/>
    <cellStyle name="Normal 3 2 3 9 2 4" xfId="14625"/>
    <cellStyle name="Normal 3 2 3 9 2 4 2" xfId="14626"/>
    <cellStyle name="Normal 3 2 3 9 2 5" xfId="14627"/>
    <cellStyle name="Normal 3 2 3 9 3" xfId="14628"/>
    <cellStyle name="Normal 3 2 3 9 3 2" xfId="14629"/>
    <cellStyle name="Normal 3 2 3 9 3 2 2" xfId="14630"/>
    <cellStyle name="Normal 3 2 3 9 3 2 2 2" xfId="14631"/>
    <cellStyle name="Normal 3 2 3 9 3 2 3" xfId="14632"/>
    <cellStyle name="Normal 3 2 3 9 3 3" xfId="14633"/>
    <cellStyle name="Normal 3 2 3 9 3 3 2" xfId="14634"/>
    <cellStyle name="Normal 3 2 3 9 3 4" xfId="14635"/>
    <cellStyle name="Normal 3 2 3 9 4" xfId="14636"/>
    <cellStyle name="Normal 3 2 3 9 4 2" xfId="14637"/>
    <cellStyle name="Normal 3 2 3 9 4 2 2" xfId="14638"/>
    <cellStyle name="Normal 3 2 3 9 4 3" xfId="14639"/>
    <cellStyle name="Normal 3 2 3 9 5" xfId="14640"/>
    <cellStyle name="Normal 3 2 3 9 5 2" xfId="14641"/>
    <cellStyle name="Normal 3 2 3 9 6" xfId="14642"/>
    <cellStyle name="Normal 3 2 4" xfId="14643"/>
    <cellStyle name="Normal 3 2 4 10" xfId="14644"/>
    <cellStyle name="Normal 3 2 4 10 2" xfId="14645"/>
    <cellStyle name="Normal 3 2 4 10 2 2" xfId="14646"/>
    <cellStyle name="Normal 3 2 4 10 2 2 2" xfId="14647"/>
    <cellStyle name="Normal 3 2 4 10 2 2 2 2" xfId="14648"/>
    <cellStyle name="Normal 3 2 4 10 2 2 3" xfId="14649"/>
    <cellStyle name="Normal 3 2 4 10 2 3" xfId="14650"/>
    <cellStyle name="Normal 3 2 4 10 2 3 2" xfId="14651"/>
    <cellStyle name="Normal 3 2 4 10 2 4" xfId="14652"/>
    <cellStyle name="Normal 3 2 4 10 3" xfId="14653"/>
    <cellStyle name="Normal 3 2 4 10 3 2" xfId="14654"/>
    <cellStyle name="Normal 3 2 4 10 3 2 2" xfId="14655"/>
    <cellStyle name="Normal 3 2 4 10 3 3" xfId="14656"/>
    <cellStyle name="Normal 3 2 4 10 4" xfId="14657"/>
    <cellStyle name="Normal 3 2 4 10 4 2" xfId="14658"/>
    <cellStyle name="Normal 3 2 4 10 5" xfId="14659"/>
    <cellStyle name="Normal 3 2 4 11" xfId="14660"/>
    <cellStyle name="Normal 3 2 4 11 2" xfId="14661"/>
    <cellStyle name="Normal 3 2 4 11 2 2" xfId="14662"/>
    <cellStyle name="Normal 3 2 4 11 2 2 2" xfId="14663"/>
    <cellStyle name="Normal 3 2 4 11 2 3" xfId="14664"/>
    <cellStyle name="Normal 3 2 4 11 3" xfId="14665"/>
    <cellStyle name="Normal 3 2 4 11 3 2" xfId="14666"/>
    <cellStyle name="Normal 3 2 4 11 4" xfId="14667"/>
    <cellStyle name="Normal 3 2 4 12" xfId="14668"/>
    <cellStyle name="Normal 3 2 4 12 2" xfId="14669"/>
    <cellStyle name="Normal 3 2 4 12 2 2" xfId="14670"/>
    <cellStyle name="Normal 3 2 4 12 3" xfId="14671"/>
    <cellStyle name="Normal 3 2 4 13" xfId="14672"/>
    <cellStyle name="Normal 3 2 4 13 2" xfId="14673"/>
    <cellStyle name="Normal 3 2 4 14" xfId="14674"/>
    <cellStyle name="Normal 3 2 4 2" xfId="14675"/>
    <cellStyle name="Normal 3 2 4 2 10" xfId="14676"/>
    <cellStyle name="Normal 3 2 4 2 10 2" xfId="14677"/>
    <cellStyle name="Normal 3 2 4 2 10 2 2" xfId="14678"/>
    <cellStyle name="Normal 3 2 4 2 10 2 2 2" xfId="14679"/>
    <cellStyle name="Normal 3 2 4 2 10 2 3" xfId="14680"/>
    <cellStyle name="Normal 3 2 4 2 10 3" xfId="14681"/>
    <cellStyle name="Normal 3 2 4 2 10 3 2" xfId="14682"/>
    <cellStyle name="Normal 3 2 4 2 10 4" xfId="14683"/>
    <cellStyle name="Normal 3 2 4 2 11" xfId="14684"/>
    <cellStyle name="Normal 3 2 4 2 11 2" xfId="14685"/>
    <cellStyle name="Normal 3 2 4 2 11 2 2" xfId="14686"/>
    <cellStyle name="Normal 3 2 4 2 11 3" xfId="14687"/>
    <cellStyle name="Normal 3 2 4 2 12" xfId="14688"/>
    <cellStyle name="Normal 3 2 4 2 12 2" xfId="14689"/>
    <cellStyle name="Normal 3 2 4 2 13" xfId="14690"/>
    <cellStyle name="Normal 3 2 4 2 2" xfId="14691"/>
    <cellStyle name="Normal 3 2 4 2 2 10" xfId="14692"/>
    <cellStyle name="Normal 3 2 4 2 2 10 2" xfId="14693"/>
    <cellStyle name="Normal 3 2 4 2 2 11" xfId="14694"/>
    <cellStyle name="Normal 3 2 4 2 2 2" xfId="14695"/>
    <cellStyle name="Normal 3 2 4 2 2 2 2" xfId="14696"/>
    <cellStyle name="Normal 3 2 4 2 2 2 2 2" xfId="14697"/>
    <cellStyle name="Normal 3 2 4 2 2 2 2 2 2" xfId="14698"/>
    <cellStyle name="Normal 3 2 4 2 2 2 2 2 2 2" xfId="14699"/>
    <cellStyle name="Normal 3 2 4 2 2 2 2 2 2 2 2" xfId="14700"/>
    <cellStyle name="Normal 3 2 4 2 2 2 2 2 2 3" xfId="14701"/>
    <cellStyle name="Normal 3 2 4 2 2 2 2 2 3" xfId="14702"/>
    <cellStyle name="Normal 3 2 4 2 2 2 2 2 3 2" xfId="14703"/>
    <cellStyle name="Normal 3 2 4 2 2 2 2 2 4" xfId="14704"/>
    <cellStyle name="Normal 3 2 4 2 2 2 2 3" xfId="14705"/>
    <cellStyle name="Normal 3 2 4 2 2 2 2 3 2" xfId="14706"/>
    <cellStyle name="Normal 3 2 4 2 2 2 2 3 2 2" xfId="14707"/>
    <cellStyle name="Normal 3 2 4 2 2 2 2 3 3" xfId="14708"/>
    <cellStyle name="Normal 3 2 4 2 2 2 2 4" xfId="14709"/>
    <cellStyle name="Normal 3 2 4 2 2 2 2 4 2" xfId="14710"/>
    <cellStyle name="Normal 3 2 4 2 2 2 2 5" xfId="14711"/>
    <cellStyle name="Normal 3 2 4 2 2 2 3" xfId="14712"/>
    <cellStyle name="Normal 3 2 4 2 2 2 3 2" xfId="14713"/>
    <cellStyle name="Normal 3 2 4 2 2 2 3 2 2" xfId="14714"/>
    <cellStyle name="Normal 3 2 4 2 2 2 3 2 2 2" xfId="14715"/>
    <cellStyle name="Normal 3 2 4 2 2 2 3 2 2 2 2" xfId="14716"/>
    <cellStyle name="Normal 3 2 4 2 2 2 3 2 2 3" xfId="14717"/>
    <cellStyle name="Normal 3 2 4 2 2 2 3 2 3" xfId="14718"/>
    <cellStyle name="Normal 3 2 4 2 2 2 3 2 3 2" xfId="14719"/>
    <cellStyle name="Normal 3 2 4 2 2 2 3 2 4" xfId="14720"/>
    <cellStyle name="Normal 3 2 4 2 2 2 3 3" xfId="14721"/>
    <cellStyle name="Normal 3 2 4 2 2 2 3 3 2" xfId="14722"/>
    <cellStyle name="Normal 3 2 4 2 2 2 3 3 2 2" xfId="14723"/>
    <cellStyle name="Normal 3 2 4 2 2 2 3 3 3" xfId="14724"/>
    <cellStyle name="Normal 3 2 4 2 2 2 3 4" xfId="14725"/>
    <cellStyle name="Normal 3 2 4 2 2 2 3 4 2" xfId="14726"/>
    <cellStyle name="Normal 3 2 4 2 2 2 3 5" xfId="14727"/>
    <cellStyle name="Normal 3 2 4 2 2 2 4" xfId="14728"/>
    <cellStyle name="Normal 3 2 4 2 2 2 4 2" xfId="14729"/>
    <cellStyle name="Normal 3 2 4 2 2 2 4 2 2" xfId="14730"/>
    <cellStyle name="Normal 3 2 4 2 2 2 4 2 2 2" xfId="14731"/>
    <cellStyle name="Normal 3 2 4 2 2 2 4 2 3" xfId="14732"/>
    <cellStyle name="Normal 3 2 4 2 2 2 4 3" xfId="14733"/>
    <cellStyle name="Normal 3 2 4 2 2 2 4 3 2" xfId="14734"/>
    <cellStyle name="Normal 3 2 4 2 2 2 4 4" xfId="14735"/>
    <cellStyle name="Normal 3 2 4 2 2 2 5" xfId="14736"/>
    <cellStyle name="Normal 3 2 4 2 2 2 5 2" xfId="14737"/>
    <cellStyle name="Normal 3 2 4 2 2 2 5 2 2" xfId="14738"/>
    <cellStyle name="Normal 3 2 4 2 2 2 5 3" xfId="14739"/>
    <cellStyle name="Normal 3 2 4 2 2 2 6" xfId="14740"/>
    <cellStyle name="Normal 3 2 4 2 2 2 6 2" xfId="14741"/>
    <cellStyle name="Normal 3 2 4 2 2 2 7" xfId="14742"/>
    <cellStyle name="Normal 3 2 4 2 2 3" xfId="14743"/>
    <cellStyle name="Normal 3 2 4 2 2 3 2" xfId="14744"/>
    <cellStyle name="Normal 3 2 4 2 2 3 2 2" xfId="14745"/>
    <cellStyle name="Normal 3 2 4 2 2 3 2 2 2" xfId="14746"/>
    <cellStyle name="Normal 3 2 4 2 2 3 2 2 2 2" xfId="14747"/>
    <cellStyle name="Normal 3 2 4 2 2 3 2 2 2 2 2" xfId="14748"/>
    <cellStyle name="Normal 3 2 4 2 2 3 2 2 2 3" xfId="14749"/>
    <cellStyle name="Normal 3 2 4 2 2 3 2 2 3" xfId="14750"/>
    <cellStyle name="Normal 3 2 4 2 2 3 2 2 3 2" xfId="14751"/>
    <cellStyle name="Normal 3 2 4 2 2 3 2 2 4" xfId="14752"/>
    <cellStyle name="Normal 3 2 4 2 2 3 2 3" xfId="14753"/>
    <cellStyle name="Normal 3 2 4 2 2 3 2 3 2" xfId="14754"/>
    <cellStyle name="Normal 3 2 4 2 2 3 2 3 2 2" xfId="14755"/>
    <cellStyle name="Normal 3 2 4 2 2 3 2 3 3" xfId="14756"/>
    <cellStyle name="Normal 3 2 4 2 2 3 2 4" xfId="14757"/>
    <cellStyle name="Normal 3 2 4 2 2 3 2 4 2" xfId="14758"/>
    <cellStyle name="Normal 3 2 4 2 2 3 2 5" xfId="14759"/>
    <cellStyle name="Normal 3 2 4 2 2 3 3" xfId="14760"/>
    <cellStyle name="Normal 3 2 4 2 2 3 3 2" xfId="14761"/>
    <cellStyle name="Normal 3 2 4 2 2 3 3 2 2" xfId="14762"/>
    <cellStyle name="Normal 3 2 4 2 2 3 3 2 2 2" xfId="14763"/>
    <cellStyle name="Normal 3 2 4 2 2 3 3 2 2 2 2" xfId="14764"/>
    <cellStyle name="Normal 3 2 4 2 2 3 3 2 2 3" xfId="14765"/>
    <cellStyle name="Normal 3 2 4 2 2 3 3 2 3" xfId="14766"/>
    <cellStyle name="Normal 3 2 4 2 2 3 3 2 3 2" xfId="14767"/>
    <cellStyle name="Normal 3 2 4 2 2 3 3 2 4" xfId="14768"/>
    <cellStyle name="Normal 3 2 4 2 2 3 3 3" xfId="14769"/>
    <cellStyle name="Normal 3 2 4 2 2 3 3 3 2" xfId="14770"/>
    <cellStyle name="Normal 3 2 4 2 2 3 3 3 2 2" xfId="14771"/>
    <cellStyle name="Normal 3 2 4 2 2 3 3 3 3" xfId="14772"/>
    <cellStyle name="Normal 3 2 4 2 2 3 3 4" xfId="14773"/>
    <cellStyle name="Normal 3 2 4 2 2 3 3 4 2" xfId="14774"/>
    <cellStyle name="Normal 3 2 4 2 2 3 3 5" xfId="14775"/>
    <cellStyle name="Normal 3 2 4 2 2 3 4" xfId="14776"/>
    <cellStyle name="Normal 3 2 4 2 2 3 4 2" xfId="14777"/>
    <cellStyle name="Normal 3 2 4 2 2 3 4 2 2" xfId="14778"/>
    <cellStyle name="Normal 3 2 4 2 2 3 4 2 2 2" xfId="14779"/>
    <cellStyle name="Normal 3 2 4 2 2 3 4 2 3" xfId="14780"/>
    <cellStyle name="Normal 3 2 4 2 2 3 4 3" xfId="14781"/>
    <cellStyle name="Normal 3 2 4 2 2 3 4 3 2" xfId="14782"/>
    <cellStyle name="Normal 3 2 4 2 2 3 4 4" xfId="14783"/>
    <cellStyle name="Normal 3 2 4 2 2 3 5" xfId="14784"/>
    <cellStyle name="Normal 3 2 4 2 2 3 5 2" xfId="14785"/>
    <cellStyle name="Normal 3 2 4 2 2 3 5 2 2" xfId="14786"/>
    <cellStyle name="Normal 3 2 4 2 2 3 5 3" xfId="14787"/>
    <cellStyle name="Normal 3 2 4 2 2 3 6" xfId="14788"/>
    <cellStyle name="Normal 3 2 4 2 2 3 6 2" xfId="14789"/>
    <cellStyle name="Normal 3 2 4 2 2 3 7" xfId="14790"/>
    <cellStyle name="Normal 3 2 4 2 2 4" xfId="14791"/>
    <cellStyle name="Normal 3 2 4 2 2 4 2" xfId="14792"/>
    <cellStyle name="Normal 3 2 4 2 2 4 2 2" xfId="14793"/>
    <cellStyle name="Normal 3 2 4 2 2 4 2 2 2" xfId="14794"/>
    <cellStyle name="Normal 3 2 4 2 2 4 2 2 2 2" xfId="14795"/>
    <cellStyle name="Normal 3 2 4 2 2 4 2 2 2 2 2" xfId="14796"/>
    <cellStyle name="Normal 3 2 4 2 2 4 2 2 2 3" xfId="14797"/>
    <cellStyle name="Normal 3 2 4 2 2 4 2 2 3" xfId="14798"/>
    <cellStyle name="Normal 3 2 4 2 2 4 2 2 3 2" xfId="14799"/>
    <cellStyle name="Normal 3 2 4 2 2 4 2 2 4" xfId="14800"/>
    <cellStyle name="Normal 3 2 4 2 2 4 2 3" xfId="14801"/>
    <cellStyle name="Normal 3 2 4 2 2 4 2 3 2" xfId="14802"/>
    <cellStyle name="Normal 3 2 4 2 2 4 2 3 2 2" xfId="14803"/>
    <cellStyle name="Normal 3 2 4 2 2 4 2 3 3" xfId="14804"/>
    <cellStyle name="Normal 3 2 4 2 2 4 2 4" xfId="14805"/>
    <cellStyle name="Normal 3 2 4 2 2 4 2 4 2" xfId="14806"/>
    <cellStyle name="Normal 3 2 4 2 2 4 2 5" xfId="14807"/>
    <cellStyle name="Normal 3 2 4 2 2 4 3" xfId="14808"/>
    <cellStyle name="Normal 3 2 4 2 2 4 3 2" xfId="14809"/>
    <cellStyle name="Normal 3 2 4 2 2 4 3 2 2" xfId="14810"/>
    <cellStyle name="Normal 3 2 4 2 2 4 3 2 2 2" xfId="14811"/>
    <cellStyle name="Normal 3 2 4 2 2 4 3 2 2 2 2" xfId="14812"/>
    <cellStyle name="Normal 3 2 4 2 2 4 3 2 2 3" xfId="14813"/>
    <cellStyle name="Normal 3 2 4 2 2 4 3 2 3" xfId="14814"/>
    <cellStyle name="Normal 3 2 4 2 2 4 3 2 3 2" xfId="14815"/>
    <cellStyle name="Normal 3 2 4 2 2 4 3 2 4" xfId="14816"/>
    <cellStyle name="Normal 3 2 4 2 2 4 3 3" xfId="14817"/>
    <cellStyle name="Normal 3 2 4 2 2 4 3 3 2" xfId="14818"/>
    <cellStyle name="Normal 3 2 4 2 2 4 3 3 2 2" xfId="14819"/>
    <cellStyle name="Normal 3 2 4 2 2 4 3 3 3" xfId="14820"/>
    <cellStyle name="Normal 3 2 4 2 2 4 3 4" xfId="14821"/>
    <cellStyle name="Normal 3 2 4 2 2 4 3 4 2" xfId="14822"/>
    <cellStyle name="Normal 3 2 4 2 2 4 3 5" xfId="14823"/>
    <cellStyle name="Normal 3 2 4 2 2 4 4" xfId="14824"/>
    <cellStyle name="Normal 3 2 4 2 2 4 4 2" xfId="14825"/>
    <cellStyle name="Normal 3 2 4 2 2 4 4 2 2" xfId="14826"/>
    <cellStyle name="Normal 3 2 4 2 2 4 4 2 2 2" xfId="14827"/>
    <cellStyle name="Normal 3 2 4 2 2 4 4 2 3" xfId="14828"/>
    <cellStyle name="Normal 3 2 4 2 2 4 4 3" xfId="14829"/>
    <cellStyle name="Normal 3 2 4 2 2 4 4 3 2" xfId="14830"/>
    <cellStyle name="Normal 3 2 4 2 2 4 4 4" xfId="14831"/>
    <cellStyle name="Normal 3 2 4 2 2 4 5" xfId="14832"/>
    <cellStyle name="Normal 3 2 4 2 2 4 5 2" xfId="14833"/>
    <cellStyle name="Normal 3 2 4 2 2 4 5 2 2" xfId="14834"/>
    <cellStyle name="Normal 3 2 4 2 2 4 5 3" xfId="14835"/>
    <cellStyle name="Normal 3 2 4 2 2 4 6" xfId="14836"/>
    <cellStyle name="Normal 3 2 4 2 2 4 6 2" xfId="14837"/>
    <cellStyle name="Normal 3 2 4 2 2 4 7" xfId="14838"/>
    <cellStyle name="Normal 3 2 4 2 2 5" xfId="14839"/>
    <cellStyle name="Normal 3 2 4 2 2 5 2" xfId="14840"/>
    <cellStyle name="Normal 3 2 4 2 2 5 2 2" xfId="14841"/>
    <cellStyle name="Normal 3 2 4 2 2 5 2 2 2" xfId="14842"/>
    <cellStyle name="Normal 3 2 4 2 2 5 2 2 2 2" xfId="14843"/>
    <cellStyle name="Normal 3 2 4 2 2 5 2 2 2 2 2" xfId="14844"/>
    <cellStyle name="Normal 3 2 4 2 2 5 2 2 2 3" xfId="14845"/>
    <cellStyle name="Normal 3 2 4 2 2 5 2 2 3" xfId="14846"/>
    <cellStyle name="Normal 3 2 4 2 2 5 2 2 3 2" xfId="14847"/>
    <cellStyle name="Normal 3 2 4 2 2 5 2 2 4" xfId="14848"/>
    <cellStyle name="Normal 3 2 4 2 2 5 2 3" xfId="14849"/>
    <cellStyle name="Normal 3 2 4 2 2 5 2 3 2" xfId="14850"/>
    <cellStyle name="Normal 3 2 4 2 2 5 2 3 2 2" xfId="14851"/>
    <cellStyle name="Normal 3 2 4 2 2 5 2 3 3" xfId="14852"/>
    <cellStyle name="Normal 3 2 4 2 2 5 2 4" xfId="14853"/>
    <cellStyle name="Normal 3 2 4 2 2 5 2 4 2" xfId="14854"/>
    <cellStyle name="Normal 3 2 4 2 2 5 2 5" xfId="14855"/>
    <cellStyle name="Normal 3 2 4 2 2 5 3" xfId="14856"/>
    <cellStyle name="Normal 3 2 4 2 2 5 3 2" xfId="14857"/>
    <cellStyle name="Normal 3 2 4 2 2 5 3 2 2" xfId="14858"/>
    <cellStyle name="Normal 3 2 4 2 2 5 3 2 2 2" xfId="14859"/>
    <cellStyle name="Normal 3 2 4 2 2 5 3 2 3" xfId="14860"/>
    <cellStyle name="Normal 3 2 4 2 2 5 3 3" xfId="14861"/>
    <cellStyle name="Normal 3 2 4 2 2 5 3 3 2" xfId="14862"/>
    <cellStyle name="Normal 3 2 4 2 2 5 3 4" xfId="14863"/>
    <cellStyle name="Normal 3 2 4 2 2 5 4" xfId="14864"/>
    <cellStyle name="Normal 3 2 4 2 2 5 4 2" xfId="14865"/>
    <cellStyle name="Normal 3 2 4 2 2 5 4 2 2" xfId="14866"/>
    <cellStyle name="Normal 3 2 4 2 2 5 4 3" xfId="14867"/>
    <cellStyle name="Normal 3 2 4 2 2 5 5" xfId="14868"/>
    <cellStyle name="Normal 3 2 4 2 2 5 5 2" xfId="14869"/>
    <cellStyle name="Normal 3 2 4 2 2 5 6" xfId="14870"/>
    <cellStyle name="Normal 3 2 4 2 2 6" xfId="14871"/>
    <cellStyle name="Normal 3 2 4 2 2 6 2" xfId="14872"/>
    <cellStyle name="Normal 3 2 4 2 2 6 2 2" xfId="14873"/>
    <cellStyle name="Normal 3 2 4 2 2 6 2 2 2" xfId="14874"/>
    <cellStyle name="Normal 3 2 4 2 2 6 2 2 2 2" xfId="14875"/>
    <cellStyle name="Normal 3 2 4 2 2 6 2 2 3" xfId="14876"/>
    <cellStyle name="Normal 3 2 4 2 2 6 2 3" xfId="14877"/>
    <cellStyle name="Normal 3 2 4 2 2 6 2 3 2" xfId="14878"/>
    <cellStyle name="Normal 3 2 4 2 2 6 2 4" xfId="14879"/>
    <cellStyle name="Normal 3 2 4 2 2 6 3" xfId="14880"/>
    <cellStyle name="Normal 3 2 4 2 2 6 3 2" xfId="14881"/>
    <cellStyle name="Normal 3 2 4 2 2 6 3 2 2" xfId="14882"/>
    <cellStyle name="Normal 3 2 4 2 2 6 3 3" xfId="14883"/>
    <cellStyle name="Normal 3 2 4 2 2 6 4" xfId="14884"/>
    <cellStyle name="Normal 3 2 4 2 2 6 4 2" xfId="14885"/>
    <cellStyle name="Normal 3 2 4 2 2 6 5" xfId="14886"/>
    <cellStyle name="Normal 3 2 4 2 2 7" xfId="14887"/>
    <cellStyle name="Normal 3 2 4 2 2 7 2" xfId="14888"/>
    <cellStyle name="Normal 3 2 4 2 2 7 2 2" xfId="14889"/>
    <cellStyle name="Normal 3 2 4 2 2 7 2 2 2" xfId="14890"/>
    <cellStyle name="Normal 3 2 4 2 2 7 2 2 2 2" xfId="14891"/>
    <cellStyle name="Normal 3 2 4 2 2 7 2 2 3" xfId="14892"/>
    <cellStyle name="Normal 3 2 4 2 2 7 2 3" xfId="14893"/>
    <cellStyle name="Normal 3 2 4 2 2 7 2 3 2" xfId="14894"/>
    <cellStyle name="Normal 3 2 4 2 2 7 2 4" xfId="14895"/>
    <cellStyle name="Normal 3 2 4 2 2 7 3" xfId="14896"/>
    <cellStyle name="Normal 3 2 4 2 2 7 3 2" xfId="14897"/>
    <cellStyle name="Normal 3 2 4 2 2 7 3 2 2" xfId="14898"/>
    <cellStyle name="Normal 3 2 4 2 2 7 3 3" xfId="14899"/>
    <cellStyle name="Normal 3 2 4 2 2 7 4" xfId="14900"/>
    <cellStyle name="Normal 3 2 4 2 2 7 4 2" xfId="14901"/>
    <cellStyle name="Normal 3 2 4 2 2 7 5" xfId="14902"/>
    <cellStyle name="Normal 3 2 4 2 2 8" xfId="14903"/>
    <cellStyle name="Normal 3 2 4 2 2 8 2" xfId="14904"/>
    <cellStyle name="Normal 3 2 4 2 2 8 2 2" xfId="14905"/>
    <cellStyle name="Normal 3 2 4 2 2 8 2 2 2" xfId="14906"/>
    <cellStyle name="Normal 3 2 4 2 2 8 2 3" xfId="14907"/>
    <cellStyle name="Normal 3 2 4 2 2 8 3" xfId="14908"/>
    <cellStyle name="Normal 3 2 4 2 2 8 3 2" xfId="14909"/>
    <cellStyle name="Normal 3 2 4 2 2 8 4" xfId="14910"/>
    <cellStyle name="Normal 3 2 4 2 2 9" xfId="14911"/>
    <cellStyle name="Normal 3 2 4 2 2 9 2" xfId="14912"/>
    <cellStyle name="Normal 3 2 4 2 2 9 2 2" xfId="14913"/>
    <cellStyle name="Normal 3 2 4 2 2 9 3" xfId="14914"/>
    <cellStyle name="Normal 3 2 4 2 3" xfId="14915"/>
    <cellStyle name="Normal 3 2 4 2 3 10" xfId="14916"/>
    <cellStyle name="Normal 3 2 4 2 3 10 2" xfId="14917"/>
    <cellStyle name="Normal 3 2 4 2 3 11" xfId="14918"/>
    <cellStyle name="Normal 3 2 4 2 3 2" xfId="14919"/>
    <cellStyle name="Normal 3 2 4 2 3 2 2" xfId="14920"/>
    <cellStyle name="Normal 3 2 4 2 3 2 2 2" xfId="14921"/>
    <cellStyle name="Normal 3 2 4 2 3 2 2 2 2" xfId="14922"/>
    <cellStyle name="Normal 3 2 4 2 3 2 2 2 2 2" xfId="14923"/>
    <cellStyle name="Normal 3 2 4 2 3 2 2 2 2 2 2" xfId="14924"/>
    <cellStyle name="Normal 3 2 4 2 3 2 2 2 2 3" xfId="14925"/>
    <cellStyle name="Normal 3 2 4 2 3 2 2 2 3" xfId="14926"/>
    <cellStyle name="Normal 3 2 4 2 3 2 2 2 3 2" xfId="14927"/>
    <cellStyle name="Normal 3 2 4 2 3 2 2 2 4" xfId="14928"/>
    <cellStyle name="Normal 3 2 4 2 3 2 2 3" xfId="14929"/>
    <cellStyle name="Normal 3 2 4 2 3 2 2 3 2" xfId="14930"/>
    <cellStyle name="Normal 3 2 4 2 3 2 2 3 2 2" xfId="14931"/>
    <cellStyle name="Normal 3 2 4 2 3 2 2 3 3" xfId="14932"/>
    <cellStyle name="Normal 3 2 4 2 3 2 2 4" xfId="14933"/>
    <cellStyle name="Normal 3 2 4 2 3 2 2 4 2" xfId="14934"/>
    <cellStyle name="Normal 3 2 4 2 3 2 2 5" xfId="14935"/>
    <cellStyle name="Normal 3 2 4 2 3 2 3" xfId="14936"/>
    <cellStyle name="Normal 3 2 4 2 3 2 3 2" xfId="14937"/>
    <cellStyle name="Normal 3 2 4 2 3 2 3 2 2" xfId="14938"/>
    <cellStyle name="Normal 3 2 4 2 3 2 3 2 2 2" xfId="14939"/>
    <cellStyle name="Normal 3 2 4 2 3 2 3 2 2 2 2" xfId="14940"/>
    <cellStyle name="Normal 3 2 4 2 3 2 3 2 2 3" xfId="14941"/>
    <cellStyle name="Normal 3 2 4 2 3 2 3 2 3" xfId="14942"/>
    <cellStyle name="Normal 3 2 4 2 3 2 3 2 3 2" xfId="14943"/>
    <cellStyle name="Normal 3 2 4 2 3 2 3 2 4" xfId="14944"/>
    <cellStyle name="Normal 3 2 4 2 3 2 3 3" xfId="14945"/>
    <cellStyle name="Normal 3 2 4 2 3 2 3 3 2" xfId="14946"/>
    <cellStyle name="Normal 3 2 4 2 3 2 3 3 2 2" xfId="14947"/>
    <cellStyle name="Normal 3 2 4 2 3 2 3 3 3" xfId="14948"/>
    <cellStyle name="Normal 3 2 4 2 3 2 3 4" xfId="14949"/>
    <cellStyle name="Normal 3 2 4 2 3 2 3 4 2" xfId="14950"/>
    <cellStyle name="Normal 3 2 4 2 3 2 3 5" xfId="14951"/>
    <cellStyle name="Normal 3 2 4 2 3 2 4" xfId="14952"/>
    <cellStyle name="Normal 3 2 4 2 3 2 4 2" xfId="14953"/>
    <cellStyle name="Normal 3 2 4 2 3 2 4 2 2" xfId="14954"/>
    <cellStyle name="Normal 3 2 4 2 3 2 4 2 2 2" xfId="14955"/>
    <cellStyle name="Normal 3 2 4 2 3 2 4 2 3" xfId="14956"/>
    <cellStyle name="Normal 3 2 4 2 3 2 4 3" xfId="14957"/>
    <cellStyle name="Normal 3 2 4 2 3 2 4 3 2" xfId="14958"/>
    <cellStyle name="Normal 3 2 4 2 3 2 4 4" xfId="14959"/>
    <cellStyle name="Normal 3 2 4 2 3 2 5" xfId="14960"/>
    <cellStyle name="Normal 3 2 4 2 3 2 5 2" xfId="14961"/>
    <cellStyle name="Normal 3 2 4 2 3 2 5 2 2" xfId="14962"/>
    <cellStyle name="Normal 3 2 4 2 3 2 5 3" xfId="14963"/>
    <cellStyle name="Normal 3 2 4 2 3 2 6" xfId="14964"/>
    <cellStyle name="Normal 3 2 4 2 3 2 6 2" xfId="14965"/>
    <cellStyle name="Normal 3 2 4 2 3 2 7" xfId="14966"/>
    <cellStyle name="Normal 3 2 4 2 3 3" xfId="14967"/>
    <cellStyle name="Normal 3 2 4 2 3 3 2" xfId="14968"/>
    <cellStyle name="Normal 3 2 4 2 3 3 2 2" xfId="14969"/>
    <cellStyle name="Normal 3 2 4 2 3 3 2 2 2" xfId="14970"/>
    <cellStyle name="Normal 3 2 4 2 3 3 2 2 2 2" xfId="14971"/>
    <cellStyle name="Normal 3 2 4 2 3 3 2 2 2 2 2" xfId="14972"/>
    <cellStyle name="Normal 3 2 4 2 3 3 2 2 2 3" xfId="14973"/>
    <cellStyle name="Normal 3 2 4 2 3 3 2 2 3" xfId="14974"/>
    <cellStyle name="Normal 3 2 4 2 3 3 2 2 3 2" xfId="14975"/>
    <cellStyle name="Normal 3 2 4 2 3 3 2 2 4" xfId="14976"/>
    <cellStyle name="Normal 3 2 4 2 3 3 2 3" xfId="14977"/>
    <cellStyle name="Normal 3 2 4 2 3 3 2 3 2" xfId="14978"/>
    <cellStyle name="Normal 3 2 4 2 3 3 2 3 2 2" xfId="14979"/>
    <cellStyle name="Normal 3 2 4 2 3 3 2 3 3" xfId="14980"/>
    <cellStyle name="Normal 3 2 4 2 3 3 2 4" xfId="14981"/>
    <cellStyle name="Normal 3 2 4 2 3 3 2 4 2" xfId="14982"/>
    <cellStyle name="Normal 3 2 4 2 3 3 2 5" xfId="14983"/>
    <cellStyle name="Normal 3 2 4 2 3 3 3" xfId="14984"/>
    <cellStyle name="Normal 3 2 4 2 3 3 3 2" xfId="14985"/>
    <cellStyle name="Normal 3 2 4 2 3 3 3 2 2" xfId="14986"/>
    <cellStyle name="Normal 3 2 4 2 3 3 3 2 2 2" xfId="14987"/>
    <cellStyle name="Normal 3 2 4 2 3 3 3 2 2 2 2" xfId="14988"/>
    <cellStyle name="Normal 3 2 4 2 3 3 3 2 2 3" xfId="14989"/>
    <cellStyle name="Normal 3 2 4 2 3 3 3 2 3" xfId="14990"/>
    <cellStyle name="Normal 3 2 4 2 3 3 3 2 3 2" xfId="14991"/>
    <cellStyle name="Normal 3 2 4 2 3 3 3 2 4" xfId="14992"/>
    <cellStyle name="Normal 3 2 4 2 3 3 3 3" xfId="14993"/>
    <cellStyle name="Normal 3 2 4 2 3 3 3 3 2" xfId="14994"/>
    <cellStyle name="Normal 3 2 4 2 3 3 3 3 2 2" xfId="14995"/>
    <cellStyle name="Normal 3 2 4 2 3 3 3 3 3" xfId="14996"/>
    <cellStyle name="Normal 3 2 4 2 3 3 3 4" xfId="14997"/>
    <cellStyle name="Normal 3 2 4 2 3 3 3 4 2" xfId="14998"/>
    <cellStyle name="Normal 3 2 4 2 3 3 3 5" xfId="14999"/>
    <cellStyle name="Normal 3 2 4 2 3 3 4" xfId="15000"/>
    <cellStyle name="Normal 3 2 4 2 3 3 4 2" xfId="15001"/>
    <cellStyle name="Normal 3 2 4 2 3 3 4 2 2" xfId="15002"/>
    <cellStyle name="Normal 3 2 4 2 3 3 4 2 2 2" xfId="15003"/>
    <cellStyle name="Normal 3 2 4 2 3 3 4 2 3" xfId="15004"/>
    <cellStyle name="Normal 3 2 4 2 3 3 4 3" xfId="15005"/>
    <cellStyle name="Normal 3 2 4 2 3 3 4 3 2" xfId="15006"/>
    <cellStyle name="Normal 3 2 4 2 3 3 4 4" xfId="15007"/>
    <cellStyle name="Normal 3 2 4 2 3 3 5" xfId="15008"/>
    <cellStyle name="Normal 3 2 4 2 3 3 5 2" xfId="15009"/>
    <cellStyle name="Normal 3 2 4 2 3 3 5 2 2" xfId="15010"/>
    <cellStyle name="Normal 3 2 4 2 3 3 5 3" xfId="15011"/>
    <cellStyle name="Normal 3 2 4 2 3 3 6" xfId="15012"/>
    <cellStyle name="Normal 3 2 4 2 3 3 6 2" xfId="15013"/>
    <cellStyle name="Normal 3 2 4 2 3 3 7" xfId="15014"/>
    <cellStyle name="Normal 3 2 4 2 3 4" xfId="15015"/>
    <cellStyle name="Normal 3 2 4 2 3 4 2" xfId="15016"/>
    <cellStyle name="Normal 3 2 4 2 3 4 2 2" xfId="15017"/>
    <cellStyle name="Normal 3 2 4 2 3 4 2 2 2" xfId="15018"/>
    <cellStyle name="Normal 3 2 4 2 3 4 2 2 2 2" xfId="15019"/>
    <cellStyle name="Normal 3 2 4 2 3 4 2 2 2 2 2" xfId="15020"/>
    <cellStyle name="Normal 3 2 4 2 3 4 2 2 2 3" xfId="15021"/>
    <cellStyle name="Normal 3 2 4 2 3 4 2 2 3" xfId="15022"/>
    <cellStyle name="Normal 3 2 4 2 3 4 2 2 3 2" xfId="15023"/>
    <cellStyle name="Normal 3 2 4 2 3 4 2 2 4" xfId="15024"/>
    <cellStyle name="Normal 3 2 4 2 3 4 2 3" xfId="15025"/>
    <cellStyle name="Normal 3 2 4 2 3 4 2 3 2" xfId="15026"/>
    <cellStyle name="Normal 3 2 4 2 3 4 2 3 2 2" xfId="15027"/>
    <cellStyle name="Normal 3 2 4 2 3 4 2 3 3" xfId="15028"/>
    <cellStyle name="Normal 3 2 4 2 3 4 2 4" xfId="15029"/>
    <cellStyle name="Normal 3 2 4 2 3 4 2 4 2" xfId="15030"/>
    <cellStyle name="Normal 3 2 4 2 3 4 2 5" xfId="15031"/>
    <cellStyle name="Normal 3 2 4 2 3 4 3" xfId="15032"/>
    <cellStyle name="Normal 3 2 4 2 3 4 3 2" xfId="15033"/>
    <cellStyle name="Normal 3 2 4 2 3 4 3 2 2" xfId="15034"/>
    <cellStyle name="Normal 3 2 4 2 3 4 3 2 2 2" xfId="15035"/>
    <cellStyle name="Normal 3 2 4 2 3 4 3 2 2 2 2" xfId="15036"/>
    <cellStyle name="Normal 3 2 4 2 3 4 3 2 2 3" xfId="15037"/>
    <cellStyle name="Normal 3 2 4 2 3 4 3 2 3" xfId="15038"/>
    <cellStyle name="Normal 3 2 4 2 3 4 3 2 3 2" xfId="15039"/>
    <cellStyle name="Normal 3 2 4 2 3 4 3 2 4" xfId="15040"/>
    <cellStyle name="Normal 3 2 4 2 3 4 3 3" xfId="15041"/>
    <cellStyle name="Normal 3 2 4 2 3 4 3 3 2" xfId="15042"/>
    <cellStyle name="Normal 3 2 4 2 3 4 3 3 2 2" xfId="15043"/>
    <cellStyle name="Normal 3 2 4 2 3 4 3 3 3" xfId="15044"/>
    <cellStyle name="Normal 3 2 4 2 3 4 3 4" xfId="15045"/>
    <cellStyle name="Normal 3 2 4 2 3 4 3 4 2" xfId="15046"/>
    <cellStyle name="Normal 3 2 4 2 3 4 3 5" xfId="15047"/>
    <cellStyle name="Normal 3 2 4 2 3 4 4" xfId="15048"/>
    <cellStyle name="Normal 3 2 4 2 3 4 4 2" xfId="15049"/>
    <cellStyle name="Normal 3 2 4 2 3 4 4 2 2" xfId="15050"/>
    <cellStyle name="Normal 3 2 4 2 3 4 4 2 2 2" xfId="15051"/>
    <cellStyle name="Normal 3 2 4 2 3 4 4 2 3" xfId="15052"/>
    <cellStyle name="Normal 3 2 4 2 3 4 4 3" xfId="15053"/>
    <cellStyle name="Normal 3 2 4 2 3 4 4 3 2" xfId="15054"/>
    <cellStyle name="Normal 3 2 4 2 3 4 4 4" xfId="15055"/>
    <cellStyle name="Normal 3 2 4 2 3 4 5" xfId="15056"/>
    <cellStyle name="Normal 3 2 4 2 3 4 5 2" xfId="15057"/>
    <cellStyle name="Normal 3 2 4 2 3 4 5 2 2" xfId="15058"/>
    <cellStyle name="Normal 3 2 4 2 3 4 5 3" xfId="15059"/>
    <cellStyle name="Normal 3 2 4 2 3 4 6" xfId="15060"/>
    <cellStyle name="Normal 3 2 4 2 3 4 6 2" xfId="15061"/>
    <cellStyle name="Normal 3 2 4 2 3 4 7" xfId="15062"/>
    <cellStyle name="Normal 3 2 4 2 3 5" xfId="15063"/>
    <cellStyle name="Normal 3 2 4 2 3 5 2" xfId="15064"/>
    <cellStyle name="Normal 3 2 4 2 3 5 2 2" xfId="15065"/>
    <cellStyle name="Normal 3 2 4 2 3 5 2 2 2" xfId="15066"/>
    <cellStyle name="Normal 3 2 4 2 3 5 2 2 2 2" xfId="15067"/>
    <cellStyle name="Normal 3 2 4 2 3 5 2 2 2 2 2" xfId="15068"/>
    <cellStyle name="Normal 3 2 4 2 3 5 2 2 2 3" xfId="15069"/>
    <cellStyle name="Normal 3 2 4 2 3 5 2 2 3" xfId="15070"/>
    <cellStyle name="Normal 3 2 4 2 3 5 2 2 3 2" xfId="15071"/>
    <cellStyle name="Normal 3 2 4 2 3 5 2 2 4" xfId="15072"/>
    <cellStyle name="Normal 3 2 4 2 3 5 2 3" xfId="15073"/>
    <cellStyle name="Normal 3 2 4 2 3 5 2 3 2" xfId="15074"/>
    <cellStyle name="Normal 3 2 4 2 3 5 2 3 2 2" xfId="15075"/>
    <cellStyle name="Normal 3 2 4 2 3 5 2 3 3" xfId="15076"/>
    <cellStyle name="Normal 3 2 4 2 3 5 2 4" xfId="15077"/>
    <cellStyle name="Normal 3 2 4 2 3 5 2 4 2" xfId="15078"/>
    <cellStyle name="Normal 3 2 4 2 3 5 2 5" xfId="15079"/>
    <cellStyle name="Normal 3 2 4 2 3 5 3" xfId="15080"/>
    <cellStyle name="Normal 3 2 4 2 3 5 3 2" xfId="15081"/>
    <cellStyle name="Normal 3 2 4 2 3 5 3 2 2" xfId="15082"/>
    <cellStyle name="Normal 3 2 4 2 3 5 3 2 2 2" xfId="15083"/>
    <cellStyle name="Normal 3 2 4 2 3 5 3 2 3" xfId="15084"/>
    <cellStyle name="Normal 3 2 4 2 3 5 3 3" xfId="15085"/>
    <cellStyle name="Normal 3 2 4 2 3 5 3 3 2" xfId="15086"/>
    <cellStyle name="Normal 3 2 4 2 3 5 3 4" xfId="15087"/>
    <cellStyle name="Normal 3 2 4 2 3 5 4" xfId="15088"/>
    <cellStyle name="Normal 3 2 4 2 3 5 4 2" xfId="15089"/>
    <cellStyle name="Normal 3 2 4 2 3 5 4 2 2" xfId="15090"/>
    <cellStyle name="Normal 3 2 4 2 3 5 4 3" xfId="15091"/>
    <cellStyle name="Normal 3 2 4 2 3 5 5" xfId="15092"/>
    <cellStyle name="Normal 3 2 4 2 3 5 5 2" xfId="15093"/>
    <cellStyle name="Normal 3 2 4 2 3 5 6" xfId="15094"/>
    <cellStyle name="Normal 3 2 4 2 3 6" xfId="15095"/>
    <cellStyle name="Normal 3 2 4 2 3 6 2" xfId="15096"/>
    <cellStyle name="Normal 3 2 4 2 3 6 2 2" xfId="15097"/>
    <cellStyle name="Normal 3 2 4 2 3 6 2 2 2" xfId="15098"/>
    <cellStyle name="Normal 3 2 4 2 3 6 2 2 2 2" xfId="15099"/>
    <cellStyle name="Normal 3 2 4 2 3 6 2 2 3" xfId="15100"/>
    <cellStyle name="Normal 3 2 4 2 3 6 2 3" xfId="15101"/>
    <cellStyle name="Normal 3 2 4 2 3 6 2 3 2" xfId="15102"/>
    <cellStyle name="Normal 3 2 4 2 3 6 2 4" xfId="15103"/>
    <cellStyle name="Normal 3 2 4 2 3 6 3" xfId="15104"/>
    <cellStyle name="Normal 3 2 4 2 3 6 3 2" xfId="15105"/>
    <cellStyle name="Normal 3 2 4 2 3 6 3 2 2" xfId="15106"/>
    <cellStyle name="Normal 3 2 4 2 3 6 3 3" xfId="15107"/>
    <cellStyle name="Normal 3 2 4 2 3 6 4" xfId="15108"/>
    <cellStyle name="Normal 3 2 4 2 3 6 4 2" xfId="15109"/>
    <cellStyle name="Normal 3 2 4 2 3 6 5" xfId="15110"/>
    <cellStyle name="Normal 3 2 4 2 3 7" xfId="15111"/>
    <cellStyle name="Normal 3 2 4 2 3 7 2" xfId="15112"/>
    <cellStyle name="Normal 3 2 4 2 3 7 2 2" xfId="15113"/>
    <cellStyle name="Normal 3 2 4 2 3 7 2 2 2" xfId="15114"/>
    <cellStyle name="Normal 3 2 4 2 3 7 2 2 2 2" xfId="15115"/>
    <cellStyle name="Normal 3 2 4 2 3 7 2 2 3" xfId="15116"/>
    <cellStyle name="Normal 3 2 4 2 3 7 2 3" xfId="15117"/>
    <cellStyle name="Normal 3 2 4 2 3 7 2 3 2" xfId="15118"/>
    <cellStyle name="Normal 3 2 4 2 3 7 2 4" xfId="15119"/>
    <cellStyle name="Normal 3 2 4 2 3 7 3" xfId="15120"/>
    <cellStyle name="Normal 3 2 4 2 3 7 3 2" xfId="15121"/>
    <cellStyle name="Normal 3 2 4 2 3 7 3 2 2" xfId="15122"/>
    <cellStyle name="Normal 3 2 4 2 3 7 3 3" xfId="15123"/>
    <cellStyle name="Normal 3 2 4 2 3 7 4" xfId="15124"/>
    <cellStyle name="Normal 3 2 4 2 3 7 4 2" xfId="15125"/>
    <cellStyle name="Normal 3 2 4 2 3 7 5" xfId="15126"/>
    <cellStyle name="Normal 3 2 4 2 3 8" xfId="15127"/>
    <cellStyle name="Normal 3 2 4 2 3 8 2" xfId="15128"/>
    <cellStyle name="Normal 3 2 4 2 3 8 2 2" xfId="15129"/>
    <cellStyle name="Normal 3 2 4 2 3 8 2 2 2" xfId="15130"/>
    <cellStyle name="Normal 3 2 4 2 3 8 2 3" xfId="15131"/>
    <cellStyle name="Normal 3 2 4 2 3 8 3" xfId="15132"/>
    <cellStyle name="Normal 3 2 4 2 3 8 3 2" xfId="15133"/>
    <cellStyle name="Normal 3 2 4 2 3 8 4" xfId="15134"/>
    <cellStyle name="Normal 3 2 4 2 3 9" xfId="15135"/>
    <cellStyle name="Normal 3 2 4 2 3 9 2" xfId="15136"/>
    <cellStyle name="Normal 3 2 4 2 3 9 2 2" xfId="15137"/>
    <cellStyle name="Normal 3 2 4 2 3 9 3" xfId="15138"/>
    <cellStyle name="Normal 3 2 4 2 4" xfId="15139"/>
    <cellStyle name="Normal 3 2 4 2 4 2" xfId="15140"/>
    <cellStyle name="Normal 3 2 4 2 4 2 2" xfId="15141"/>
    <cellStyle name="Normal 3 2 4 2 4 2 2 2" xfId="15142"/>
    <cellStyle name="Normal 3 2 4 2 4 2 2 2 2" xfId="15143"/>
    <cellStyle name="Normal 3 2 4 2 4 2 2 2 2 2" xfId="15144"/>
    <cellStyle name="Normal 3 2 4 2 4 2 2 2 3" xfId="15145"/>
    <cellStyle name="Normal 3 2 4 2 4 2 2 3" xfId="15146"/>
    <cellStyle name="Normal 3 2 4 2 4 2 2 3 2" xfId="15147"/>
    <cellStyle name="Normal 3 2 4 2 4 2 2 4" xfId="15148"/>
    <cellStyle name="Normal 3 2 4 2 4 2 3" xfId="15149"/>
    <cellStyle name="Normal 3 2 4 2 4 2 3 2" xfId="15150"/>
    <cellStyle name="Normal 3 2 4 2 4 2 3 2 2" xfId="15151"/>
    <cellStyle name="Normal 3 2 4 2 4 2 3 3" xfId="15152"/>
    <cellStyle name="Normal 3 2 4 2 4 2 4" xfId="15153"/>
    <cellStyle name="Normal 3 2 4 2 4 2 4 2" xfId="15154"/>
    <cellStyle name="Normal 3 2 4 2 4 2 5" xfId="15155"/>
    <cellStyle name="Normal 3 2 4 2 4 3" xfId="15156"/>
    <cellStyle name="Normal 3 2 4 2 4 3 2" xfId="15157"/>
    <cellStyle name="Normal 3 2 4 2 4 3 2 2" xfId="15158"/>
    <cellStyle name="Normal 3 2 4 2 4 3 2 2 2" xfId="15159"/>
    <cellStyle name="Normal 3 2 4 2 4 3 2 2 2 2" xfId="15160"/>
    <cellStyle name="Normal 3 2 4 2 4 3 2 2 3" xfId="15161"/>
    <cellStyle name="Normal 3 2 4 2 4 3 2 3" xfId="15162"/>
    <cellStyle name="Normal 3 2 4 2 4 3 2 3 2" xfId="15163"/>
    <cellStyle name="Normal 3 2 4 2 4 3 2 4" xfId="15164"/>
    <cellStyle name="Normal 3 2 4 2 4 3 3" xfId="15165"/>
    <cellStyle name="Normal 3 2 4 2 4 3 3 2" xfId="15166"/>
    <cellStyle name="Normal 3 2 4 2 4 3 3 2 2" xfId="15167"/>
    <cellStyle name="Normal 3 2 4 2 4 3 3 3" xfId="15168"/>
    <cellStyle name="Normal 3 2 4 2 4 3 4" xfId="15169"/>
    <cellStyle name="Normal 3 2 4 2 4 3 4 2" xfId="15170"/>
    <cellStyle name="Normal 3 2 4 2 4 3 5" xfId="15171"/>
    <cellStyle name="Normal 3 2 4 2 4 4" xfId="15172"/>
    <cellStyle name="Normal 3 2 4 2 4 4 2" xfId="15173"/>
    <cellStyle name="Normal 3 2 4 2 4 4 2 2" xfId="15174"/>
    <cellStyle name="Normal 3 2 4 2 4 4 2 2 2" xfId="15175"/>
    <cellStyle name="Normal 3 2 4 2 4 4 2 3" xfId="15176"/>
    <cellStyle name="Normal 3 2 4 2 4 4 3" xfId="15177"/>
    <cellStyle name="Normal 3 2 4 2 4 4 3 2" xfId="15178"/>
    <cellStyle name="Normal 3 2 4 2 4 4 4" xfId="15179"/>
    <cellStyle name="Normal 3 2 4 2 4 5" xfId="15180"/>
    <cellStyle name="Normal 3 2 4 2 4 5 2" xfId="15181"/>
    <cellStyle name="Normal 3 2 4 2 4 5 2 2" xfId="15182"/>
    <cellStyle name="Normal 3 2 4 2 4 5 3" xfId="15183"/>
    <cellStyle name="Normal 3 2 4 2 4 6" xfId="15184"/>
    <cellStyle name="Normal 3 2 4 2 4 6 2" xfId="15185"/>
    <cellStyle name="Normal 3 2 4 2 4 7" xfId="15186"/>
    <cellStyle name="Normal 3 2 4 2 5" xfId="15187"/>
    <cellStyle name="Normal 3 2 4 2 5 2" xfId="15188"/>
    <cellStyle name="Normal 3 2 4 2 5 2 2" xfId="15189"/>
    <cellStyle name="Normal 3 2 4 2 5 2 2 2" xfId="15190"/>
    <cellStyle name="Normal 3 2 4 2 5 2 2 2 2" xfId="15191"/>
    <cellStyle name="Normal 3 2 4 2 5 2 2 2 2 2" xfId="15192"/>
    <cellStyle name="Normal 3 2 4 2 5 2 2 2 3" xfId="15193"/>
    <cellStyle name="Normal 3 2 4 2 5 2 2 3" xfId="15194"/>
    <cellStyle name="Normal 3 2 4 2 5 2 2 3 2" xfId="15195"/>
    <cellStyle name="Normal 3 2 4 2 5 2 2 4" xfId="15196"/>
    <cellStyle name="Normal 3 2 4 2 5 2 3" xfId="15197"/>
    <cellStyle name="Normal 3 2 4 2 5 2 3 2" xfId="15198"/>
    <cellStyle name="Normal 3 2 4 2 5 2 3 2 2" xfId="15199"/>
    <cellStyle name="Normal 3 2 4 2 5 2 3 3" xfId="15200"/>
    <cellStyle name="Normal 3 2 4 2 5 2 4" xfId="15201"/>
    <cellStyle name="Normal 3 2 4 2 5 2 4 2" xfId="15202"/>
    <cellStyle name="Normal 3 2 4 2 5 2 5" xfId="15203"/>
    <cellStyle name="Normal 3 2 4 2 5 3" xfId="15204"/>
    <cellStyle name="Normal 3 2 4 2 5 3 2" xfId="15205"/>
    <cellStyle name="Normal 3 2 4 2 5 3 2 2" xfId="15206"/>
    <cellStyle name="Normal 3 2 4 2 5 3 2 2 2" xfId="15207"/>
    <cellStyle name="Normal 3 2 4 2 5 3 2 2 2 2" xfId="15208"/>
    <cellStyle name="Normal 3 2 4 2 5 3 2 2 3" xfId="15209"/>
    <cellStyle name="Normal 3 2 4 2 5 3 2 3" xfId="15210"/>
    <cellStyle name="Normal 3 2 4 2 5 3 2 3 2" xfId="15211"/>
    <cellStyle name="Normal 3 2 4 2 5 3 2 4" xfId="15212"/>
    <cellStyle name="Normal 3 2 4 2 5 3 3" xfId="15213"/>
    <cellStyle name="Normal 3 2 4 2 5 3 3 2" xfId="15214"/>
    <cellStyle name="Normal 3 2 4 2 5 3 3 2 2" xfId="15215"/>
    <cellStyle name="Normal 3 2 4 2 5 3 3 3" xfId="15216"/>
    <cellStyle name="Normal 3 2 4 2 5 3 4" xfId="15217"/>
    <cellStyle name="Normal 3 2 4 2 5 3 4 2" xfId="15218"/>
    <cellStyle name="Normal 3 2 4 2 5 3 5" xfId="15219"/>
    <cellStyle name="Normal 3 2 4 2 5 4" xfId="15220"/>
    <cellStyle name="Normal 3 2 4 2 5 4 2" xfId="15221"/>
    <cellStyle name="Normal 3 2 4 2 5 4 2 2" xfId="15222"/>
    <cellStyle name="Normal 3 2 4 2 5 4 2 2 2" xfId="15223"/>
    <cellStyle name="Normal 3 2 4 2 5 4 2 3" xfId="15224"/>
    <cellStyle name="Normal 3 2 4 2 5 4 3" xfId="15225"/>
    <cellStyle name="Normal 3 2 4 2 5 4 3 2" xfId="15226"/>
    <cellStyle name="Normal 3 2 4 2 5 4 4" xfId="15227"/>
    <cellStyle name="Normal 3 2 4 2 5 5" xfId="15228"/>
    <cellStyle name="Normal 3 2 4 2 5 5 2" xfId="15229"/>
    <cellStyle name="Normal 3 2 4 2 5 5 2 2" xfId="15230"/>
    <cellStyle name="Normal 3 2 4 2 5 5 3" xfId="15231"/>
    <cellStyle name="Normal 3 2 4 2 5 6" xfId="15232"/>
    <cellStyle name="Normal 3 2 4 2 5 6 2" xfId="15233"/>
    <cellStyle name="Normal 3 2 4 2 5 7" xfId="15234"/>
    <cellStyle name="Normal 3 2 4 2 6" xfId="15235"/>
    <cellStyle name="Normal 3 2 4 2 6 2" xfId="15236"/>
    <cellStyle name="Normal 3 2 4 2 6 2 2" xfId="15237"/>
    <cellStyle name="Normal 3 2 4 2 6 2 2 2" xfId="15238"/>
    <cellStyle name="Normal 3 2 4 2 6 2 2 2 2" xfId="15239"/>
    <cellStyle name="Normal 3 2 4 2 6 2 2 2 2 2" xfId="15240"/>
    <cellStyle name="Normal 3 2 4 2 6 2 2 2 3" xfId="15241"/>
    <cellStyle name="Normal 3 2 4 2 6 2 2 3" xfId="15242"/>
    <cellStyle name="Normal 3 2 4 2 6 2 2 3 2" xfId="15243"/>
    <cellStyle name="Normal 3 2 4 2 6 2 2 4" xfId="15244"/>
    <cellStyle name="Normal 3 2 4 2 6 2 3" xfId="15245"/>
    <cellStyle name="Normal 3 2 4 2 6 2 3 2" xfId="15246"/>
    <cellStyle name="Normal 3 2 4 2 6 2 3 2 2" xfId="15247"/>
    <cellStyle name="Normal 3 2 4 2 6 2 3 3" xfId="15248"/>
    <cellStyle name="Normal 3 2 4 2 6 2 4" xfId="15249"/>
    <cellStyle name="Normal 3 2 4 2 6 2 4 2" xfId="15250"/>
    <cellStyle name="Normal 3 2 4 2 6 2 5" xfId="15251"/>
    <cellStyle name="Normal 3 2 4 2 6 3" xfId="15252"/>
    <cellStyle name="Normal 3 2 4 2 6 3 2" xfId="15253"/>
    <cellStyle name="Normal 3 2 4 2 6 3 2 2" xfId="15254"/>
    <cellStyle name="Normal 3 2 4 2 6 3 2 2 2" xfId="15255"/>
    <cellStyle name="Normal 3 2 4 2 6 3 2 2 2 2" xfId="15256"/>
    <cellStyle name="Normal 3 2 4 2 6 3 2 2 3" xfId="15257"/>
    <cellStyle name="Normal 3 2 4 2 6 3 2 3" xfId="15258"/>
    <cellStyle name="Normal 3 2 4 2 6 3 2 3 2" xfId="15259"/>
    <cellStyle name="Normal 3 2 4 2 6 3 2 4" xfId="15260"/>
    <cellStyle name="Normal 3 2 4 2 6 3 3" xfId="15261"/>
    <cellStyle name="Normal 3 2 4 2 6 3 3 2" xfId="15262"/>
    <cellStyle name="Normal 3 2 4 2 6 3 3 2 2" xfId="15263"/>
    <cellStyle name="Normal 3 2 4 2 6 3 3 3" xfId="15264"/>
    <cellStyle name="Normal 3 2 4 2 6 3 4" xfId="15265"/>
    <cellStyle name="Normal 3 2 4 2 6 3 4 2" xfId="15266"/>
    <cellStyle name="Normal 3 2 4 2 6 3 5" xfId="15267"/>
    <cellStyle name="Normal 3 2 4 2 6 4" xfId="15268"/>
    <cellStyle name="Normal 3 2 4 2 6 4 2" xfId="15269"/>
    <cellStyle name="Normal 3 2 4 2 6 4 2 2" xfId="15270"/>
    <cellStyle name="Normal 3 2 4 2 6 4 2 2 2" xfId="15271"/>
    <cellStyle name="Normal 3 2 4 2 6 4 2 3" xfId="15272"/>
    <cellStyle name="Normal 3 2 4 2 6 4 3" xfId="15273"/>
    <cellStyle name="Normal 3 2 4 2 6 4 3 2" xfId="15274"/>
    <cellStyle name="Normal 3 2 4 2 6 4 4" xfId="15275"/>
    <cellStyle name="Normal 3 2 4 2 6 5" xfId="15276"/>
    <cellStyle name="Normal 3 2 4 2 6 5 2" xfId="15277"/>
    <cellStyle name="Normal 3 2 4 2 6 5 2 2" xfId="15278"/>
    <cellStyle name="Normal 3 2 4 2 6 5 3" xfId="15279"/>
    <cellStyle name="Normal 3 2 4 2 6 6" xfId="15280"/>
    <cellStyle name="Normal 3 2 4 2 6 6 2" xfId="15281"/>
    <cellStyle name="Normal 3 2 4 2 6 7" xfId="15282"/>
    <cellStyle name="Normal 3 2 4 2 7" xfId="15283"/>
    <cellStyle name="Normal 3 2 4 2 7 2" xfId="15284"/>
    <cellStyle name="Normal 3 2 4 2 7 2 2" xfId="15285"/>
    <cellStyle name="Normal 3 2 4 2 7 2 2 2" xfId="15286"/>
    <cellStyle name="Normal 3 2 4 2 7 2 2 2 2" xfId="15287"/>
    <cellStyle name="Normal 3 2 4 2 7 2 2 2 2 2" xfId="15288"/>
    <cellStyle name="Normal 3 2 4 2 7 2 2 2 3" xfId="15289"/>
    <cellStyle name="Normal 3 2 4 2 7 2 2 3" xfId="15290"/>
    <cellStyle name="Normal 3 2 4 2 7 2 2 3 2" xfId="15291"/>
    <cellStyle name="Normal 3 2 4 2 7 2 2 4" xfId="15292"/>
    <cellStyle name="Normal 3 2 4 2 7 2 3" xfId="15293"/>
    <cellStyle name="Normal 3 2 4 2 7 2 3 2" xfId="15294"/>
    <cellStyle name="Normal 3 2 4 2 7 2 3 2 2" xfId="15295"/>
    <cellStyle name="Normal 3 2 4 2 7 2 3 3" xfId="15296"/>
    <cellStyle name="Normal 3 2 4 2 7 2 4" xfId="15297"/>
    <cellStyle name="Normal 3 2 4 2 7 2 4 2" xfId="15298"/>
    <cellStyle name="Normal 3 2 4 2 7 2 5" xfId="15299"/>
    <cellStyle name="Normal 3 2 4 2 7 3" xfId="15300"/>
    <cellStyle name="Normal 3 2 4 2 7 3 2" xfId="15301"/>
    <cellStyle name="Normal 3 2 4 2 7 3 2 2" xfId="15302"/>
    <cellStyle name="Normal 3 2 4 2 7 3 2 2 2" xfId="15303"/>
    <cellStyle name="Normal 3 2 4 2 7 3 2 3" xfId="15304"/>
    <cellStyle name="Normal 3 2 4 2 7 3 3" xfId="15305"/>
    <cellStyle name="Normal 3 2 4 2 7 3 3 2" xfId="15306"/>
    <cellStyle name="Normal 3 2 4 2 7 3 4" xfId="15307"/>
    <cellStyle name="Normal 3 2 4 2 7 4" xfId="15308"/>
    <cellStyle name="Normal 3 2 4 2 7 4 2" xfId="15309"/>
    <cellStyle name="Normal 3 2 4 2 7 4 2 2" xfId="15310"/>
    <cellStyle name="Normal 3 2 4 2 7 4 3" xfId="15311"/>
    <cellStyle name="Normal 3 2 4 2 7 5" xfId="15312"/>
    <cellStyle name="Normal 3 2 4 2 7 5 2" xfId="15313"/>
    <cellStyle name="Normal 3 2 4 2 7 6" xfId="15314"/>
    <cellStyle name="Normal 3 2 4 2 8" xfId="15315"/>
    <cellStyle name="Normal 3 2 4 2 8 2" xfId="15316"/>
    <cellStyle name="Normal 3 2 4 2 8 2 2" xfId="15317"/>
    <cellStyle name="Normal 3 2 4 2 8 2 2 2" xfId="15318"/>
    <cellStyle name="Normal 3 2 4 2 8 2 2 2 2" xfId="15319"/>
    <cellStyle name="Normal 3 2 4 2 8 2 2 3" xfId="15320"/>
    <cellStyle name="Normal 3 2 4 2 8 2 3" xfId="15321"/>
    <cellStyle name="Normal 3 2 4 2 8 2 3 2" xfId="15322"/>
    <cellStyle name="Normal 3 2 4 2 8 2 4" xfId="15323"/>
    <cellStyle name="Normal 3 2 4 2 8 3" xfId="15324"/>
    <cellStyle name="Normal 3 2 4 2 8 3 2" xfId="15325"/>
    <cellStyle name="Normal 3 2 4 2 8 3 2 2" xfId="15326"/>
    <cellStyle name="Normal 3 2 4 2 8 3 3" xfId="15327"/>
    <cellStyle name="Normal 3 2 4 2 8 4" xfId="15328"/>
    <cellStyle name="Normal 3 2 4 2 8 4 2" xfId="15329"/>
    <cellStyle name="Normal 3 2 4 2 8 5" xfId="15330"/>
    <cellStyle name="Normal 3 2 4 2 9" xfId="15331"/>
    <cellStyle name="Normal 3 2 4 2 9 2" xfId="15332"/>
    <cellStyle name="Normal 3 2 4 2 9 2 2" xfId="15333"/>
    <cellStyle name="Normal 3 2 4 2 9 2 2 2" xfId="15334"/>
    <cellStyle name="Normal 3 2 4 2 9 2 2 2 2" xfId="15335"/>
    <cellStyle name="Normal 3 2 4 2 9 2 2 3" xfId="15336"/>
    <cellStyle name="Normal 3 2 4 2 9 2 3" xfId="15337"/>
    <cellStyle name="Normal 3 2 4 2 9 2 3 2" xfId="15338"/>
    <cellStyle name="Normal 3 2 4 2 9 2 4" xfId="15339"/>
    <cellStyle name="Normal 3 2 4 2 9 3" xfId="15340"/>
    <cellStyle name="Normal 3 2 4 2 9 3 2" xfId="15341"/>
    <cellStyle name="Normal 3 2 4 2 9 3 2 2" xfId="15342"/>
    <cellStyle name="Normal 3 2 4 2 9 3 3" xfId="15343"/>
    <cellStyle name="Normal 3 2 4 2 9 4" xfId="15344"/>
    <cellStyle name="Normal 3 2 4 2 9 4 2" xfId="15345"/>
    <cellStyle name="Normal 3 2 4 2 9 5" xfId="15346"/>
    <cellStyle name="Normal 3 2 4 3" xfId="15347"/>
    <cellStyle name="Normal 3 2 4 3 10" xfId="15348"/>
    <cellStyle name="Normal 3 2 4 3 10 2" xfId="15349"/>
    <cellStyle name="Normal 3 2 4 3 11" xfId="15350"/>
    <cellStyle name="Normal 3 2 4 3 2" xfId="15351"/>
    <cellStyle name="Normal 3 2 4 3 2 2" xfId="15352"/>
    <cellStyle name="Normal 3 2 4 3 2 2 2" xfId="15353"/>
    <cellStyle name="Normal 3 2 4 3 2 2 2 2" xfId="15354"/>
    <cellStyle name="Normal 3 2 4 3 2 2 2 2 2" xfId="15355"/>
    <cellStyle name="Normal 3 2 4 3 2 2 2 2 2 2" xfId="15356"/>
    <cellStyle name="Normal 3 2 4 3 2 2 2 2 3" xfId="15357"/>
    <cellStyle name="Normal 3 2 4 3 2 2 2 3" xfId="15358"/>
    <cellStyle name="Normal 3 2 4 3 2 2 2 3 2" xfId="15359"/>
    <cellStyle name="Normal 3 2 4 3 2 2 2 4" xfId="15360"/>
    <cellStyle name="Normal 3 2 4 3 2 2 3" xfId="15361"/>
    <cellStyle name="Normal 3 2 4 3 2 2 3 2" xfId="15362"/>
    <cellStyle name="Normal 3 2 4 3 2 2 3 2 2" xfId="15363"/>
    <cellStyle name="Normal 3 2 4 3 2 2 3 3" xfId="15364"/>
    <cellStyle name="Normal 3 2 4 3 2 2 4" xfId="15365"/>
    <cellStyle name="Normal 3 2 4 3 2 2 4 2" xfId="15366"/>
    <cellStyle name="Normal 3 2 4 3 2 2 5" xfId="15367"/>
    <cellStyle name="Normal 3 2 4 3 2 3" xfId="15368"/>
    <cellStyle name="Normal 3 2 4 3 2 3 2" xfId="15369"/>
    <cellStyle name="Normal 3 2 4 3 2 3 2 2" xfId="15370"/>
    <cellStyle name="Normal 3 2 4 3 2 3 2 2 2" xfId="15371"/>
    <cellStyle name="Normal 3 2 4 3 2 3 2 2 2 2" xfId="15372"/>
    <cellStyle name="Normal 3 2 4 3 2 3 2 2 3" xfId="15373"/>
    <cellStyle name="Normal 3 2 4 3 2 3 2 3" xfId="15374"/>
    <cellStyle name="Normal 3 2 4 3 2 3 2 3 2" xfId="15375"/>
    <cellStyle name="Normal 3 2 4 3 2 3 2 4" xfId="15376"/>
    <cellStyle name="Normal 3 2 4 3 2 3 3" xfId="15377"/>
    <cellStyle name="Normal 3 2 4 3 2 3 3 2" xfId="15378"/>
    <cellStyle name="Normal 3 2 4 3 2 3 3 2 2" xfId="15379"/>
    <cellStyle name="Normal 3 2 4 3 2 3 3 3" xfId="15380"/>
    <cellStyle name="Normal 3 2 4 3 2 3 4" xfId="15381"/>
    <cellStyle name="Normal 3 2 4 3 2 3 4 2" xfId="15382"/>
    <cellStyle name="Normal 3 2 4 3 2 3 5" xfId="15383"/>
    <cellStyle name="Normal 3 2 4 3 2 4" xfId="15384"/>
    <cellStyle name="Normal 3 2 4 3 2 4 2" xfId="15385"/>
    <cellStyle name="Normal 3 2 4 3 2 4 2 2" xfId="15386"/>
    <cellStyle name="Normal 3 2 4 3 2 4 2 2 2" xfId="15387"/>
    <cellStyle name="Normal 3 2 4 3 2 4 2 3" xfId="15388"/>
    <cellStyle name="Normal 3 2 4 3 2 4 3" xfId="15389"/>
    <cellStyle name="Normal 3 2 4 3 2 4 3 2" xfId="15390"/>
    <cellStyle name="Normal 3 2 4 3 2 4 4" xfId="15391"/>
    <cellStyle name="Normal 3 2 4 3 2 5" xfId="15392"/>
    <cellStyle name="Normal 3 2 4 3 2 5 2" xfId="15393"/>
    <cellStyle name="Normal 3 2 4 3 2 5 2 2" xfId="15394"/>
    <cellStyle name="Normal 3 2 4 3 2 5 3" xfId="15395"/>
    <cellStyle name="Normal 3 2 4 3 2 6" xfId="15396"/>
    <cellStyle name="Normal 3 2 4 3 2 6 2" xfId="15397"/>
    <cellStyle name="Normal 3 2 4 3 2 7" xfId="15398"/>
    <cellStyle name="Normal 3 2 4 3 3" xfId="15399"/>
    <cellStyle name="Normal 3 2 4 3 3 2" xfId="15400"/>
    <cellStyle name="Normal 3 2 4 3 3 2 2" xfId="15401"/>
    <cellStyle name="Normal 3 2 4 3 3 2 2 2" xfId="15402"/>
    <cellStyle name="Normal 3 2 4 3 3 2 2 2 2" xfId="15403"/>
    <cellStyle name="Normal 3 2 4 3 3 2 2 2 2 2" xfId="15404"/>
    <cellStyle name="Normal 3 2 4 3 3 2 2 2 3" xfId="15405"/>
    <cellStyle name="Normal 3 2 4 3 3 2 2 3" xfId="15406"/>
    <cellStyle name="Normal 3 2 4 3 3 2 2 3 2" xfId="15407"/>
    <cellStyle name="Normal 3 2 4 3 3 2 2 4" xfId="15408"/>
    <cellStyle name="Normal 3 2 4 3 3 2 3" xfId="15409"/>
    <cellStyle name="Normal 3 2 4 3 3 2 3 2" xfId="15410"/>
    <cellStyle name="Normal 3 2 4 3 3 2 3 2 2" xfId="15411"/>
    <cellStyle name="Normal 3 2 4 3 3 2 3 3" xfId="15412"/>
    <cellStyle name="Normal 3 2 4 3 3 2 4" xfId="15413"/>
    <cellStyle name="Normal 3 2 4 3 3 2 4 2" xfId="15414"/>
    <cellStyle name="Normal 3 2 4 3 3 2 5" xfId="15415"/>
    <cellStyle name="Normal 3 2 4 3 3 3" xfId="15416"/>
    <cellStyle name="Normal 3 2 4 3 3 3 2" xfId="15417"/>
    <cellStyle name="Normal 3 2 4 3 3 3 2 2" xfId="15418"/>
    <cellStyle name="Normal 3 2 4 3 3 3 2 2 2" xfId="15419"/>
    <cellStyle name="Normal 3 2 4 3 3 3 2 2 2 2" xfId="15420"/>
    <cellStyle name="Normal 3 2 4 3 3 3 2 2 3" xfId="15421"/>
    <cellStyle name="Normal 3 2 4 3 3 3 2 3" xfId="15422"/>
    <cellStyle name="Normal 3 2 4 3 3 3 2 3 2" xfId="15423"/>
    <cellStyle name="Normal 3 2 4 3 3 3 2 4" xfId="15424"/>
    <cellStyle name="Normal 3 2 4 3 3 3 3" xfId="15425"/>
    <cellStyle name="Normal 3 2 4 3 3 3 3 2" xfId="15426"/>
    <cellStyle name="Normal 3 2 4 3 3 3 3 2 2" xfId="15427"/>
    <cellStyle name="Normal 3 2 4 3 3 3 3 3" xfId="15428"/>
    <cellStyle name="Normal 3 2 4 3 3 3 4" xfId="15429"/>
    <cellStyle name="Normal 3 2 4 3 3 3 4 2" xfId="15430"/>
    <cellStyle name="Normal 3 2 4 3 3 3 5" xfId="15431"/>
    <cellStyle name="Normal 3 2 4 3 3 4" xfId="15432"/>
    <cellStyle name="Normal 3 2 4 3 3 4 2" xfId="15433"/>
    <cellStyle name="Normal 3 2 4 3 3 4 2 2" xfId="15434"/>
    <cellStyle name="Normal 3 2 4 3 3 4 2 2 2" xfId="15435"/>
    <cellStyle name="Normal 3 2 4 3 3 4 2 3" xfId="15436"/>
    <cellStyle name="Normal 3 2 4 3 3 4 3" xfId="15437"/>
    <cellStyle name="Normal 3 2 4 3 3 4 3 2" xfId="15438"/>
    <cellStyle name="Normal 3 2 4 3 3 4 4" xfId="15439"/>
    <cellStyle name="Normal 3 2 4 3 3 5" xfId="15440"/>
    <cellStyle name="Normal 3 2 4 3 3 5 2" xfId="15441"/>
    <cellStyle name="Normal 3 2 4 3 3 5 2 2" xfId="15442"/>
    <cellStyle name="Normal 3 2 4 3 3 5 3" xfId="15443"/>
    <cellStyle name="Normal 3 2 4 3 3 6" xfId="15444"/>
    <cellStyle name="Normal 3 2 4 3 3 6 2" xfId="15445"/>
    <cellStyle name="Normal 3 2 4 3 3 7" xfId="15446"/>
    <cellStyle name="Normal 3 2 4 3 4" xfId="15447"/>
    <cellStyle name="Normal 3 2 4 3 4 2" xfId="15448"/>
    <cellStyle name="Normal 3 2 4 3 4 2 2" xfId="15449"/>
    <cellStyle name="Normal 3 2 4 3 4 2 2 2" xfId="15450"/>
    <cellStyle name="Normal 3 2 4 3 4 2 2 2 2" xfId="15451"/>
    <cellStyle name="Normal 3 2 4 3 4 2 2 2 2 2" xfId="15452"/>
    <cellStyle name="Normal 3 2 4 3 4 2 2 2 3" xfId="15453"/>
    <cellStyle name="Normal 3 2 4 3 4 2 2 3" xfId="15454"/>
    <cellStyle name="Normal 3 2 4 3 4 2 2 3 2" xfId="15455"/>
    <cellStyle name="Normal 3 2 4 3 4 2 2 4" xfId="15456"/>
    <cellStyle name="Normal 3 2 4 3 4 2 3" xfId="15457"/>
    <cellStyle name="Normal 3 2 4 3 4 2 3 2" xfId="15458"/>
    <cellStyle name="Normal 3 2 4 3 4 2 3 2 2" xfId="15459"/>
    <cellStyle name="Normal 3 2 4 3 4 2 3 3" xfId="15460"/>
    <cellStyle name="Normal 3 2 4 3 4 2 4" xfId="15461"/>
    <cellStyle name="Normal 3 2 4 3 4 2 4 2" xfId="15462"/>
    <cellStyle name="Normal 3 2 4 3 4 2 5" xfId="15463"/>
    <cellStyle name="Normal 3 2 4 3 4 3" xfId="15464"/>
    <cellStyle name="Normal 3 2 4 3 4 3 2" xfId="15465"/>
    <cellStyle name="Normal 3 2 4 3 4 3 2 2" xfId="15466"/>
    <cellStyle name="Normal 3 2 4 3 4 3 2 2 2" xfId="15467"/>
    <cellStyle name="Normal 3 2 4 3 4 3 2 2 2 2" xfId="15468"/>
    <cellStyle name="Normal 3 2 4 3 4 3 2 2 3" xfId="15469"/>
    <cellStyle name="Normal 3 2 4 3 4 3 2 3" xfId="15470"/>
    <cellStyle name="Normal 3 2 4 3 4 3 2 3 2" xfId="15471"/>
    <cellStyle name="Normal 3 2 4 3 4 3 2 4" xfId="15472"/>
    <cellStyle name="Normal 3 2 4 3 4 3 3" xfId="15473"/>
    <cellStyle name="Normal 3 2 4 3 4 3 3 2" xfId="15474"/>
    <cellStyle name="Normal 3 2 4 3 4 3 3 2 2" xfId="15475"/>
    <cellStyle name="Normal 3 2 4 3 4 3 3 3" xfId="15476"/>
    <cellStyle name="Normal 3 2 4 3 4 3 4" xfId="15477"/>
    <cellStyle name="Normal 3 2 4 3 4 3 4 2" xfId="15478"/>
    <cellStyle name="Normal 3 2 4 3 4 3 5" xfId="15479"/>
    <cellStyle name="Normal 3 2 4 3 4 4" xfId="15480"/>
    <cellStyle name="Normal 3 2 4 3 4 4 2" xfId="15481"/>
    <cellStyle name="Normal 3 2 4 3 4 4 2 2" xfId="15482"/>
    <cellStyle name="Normal 3 2 4 3 4 4 2 2 2" xfId="15483"/>
    <cellStyle name="Normal 3 2 4 3 4 4 2 3" xfId="15484"/>
    <cellStyle name="Normal 3 2 4 3 4 4 3" xfId="15485"/>
    <cellStyle name="Normal 3 2 4 3 4 4 3 2" xfId="15486"/>
    <cellStyle name="Normal 3 2 4 3 4 4 4" xfId="15487"/>
    <cellStyle name="Normal 3 2 4 3 4 5" xfId="15488"/>
    <cellStyle name="Normal 3 2 4 3 4 5 2" xfId="15489"/>
    <cellStyle name="Normal 3 2 4 3 4 5 2 2" xfId="15490"/>
    <cellStyle name="Normal 3 2 4 3 4 5 3" xfId="15491"/>
    <cellStyle name="Normal 3 2 4 3 4 6" xfId="15492"/>
    <cellStyle name="Normal 3 2 4 3 4 6 2" xfId="15493"/>
    <cellStyle name="Normal 3 2 4 3 4 7" xfId="15494"/>
    <cellStyle name="Normal 3 2 4 3 5" xfId="15495"/>
    <cellStyle name="Normal 3 2 4 3 5 2" xfId="15496"/>
    <cellStyle name="Normal 3 2 4 3 5 2 2" xfId="15497"/>
    <cellStyle name="Normal 3 2 4 3 5 2 2 2" xfId="15498"/>
    <cellStyle name="Normal 3 2 4 3 5 2 2 2 2" xfId="15499"/>
    <cellStyle name="Normal 3 2 4 3 5 2 2 2 2 2" xfId="15500"/>
    <cellStyle name="Normal 3 2 4 3 5 2 2 2 3" xfId="15501"/>
    <cellStyle name="Normal 3 2 4 3 5 2 2 3" xfId="15502"/>
    <cellStyle name="Normal 3 2 4 3 5 2 2 3 2" xfId="15503"/>
    <cellStyle name="Normal 3 2 4 3 5 2 2 4" xfId="15504"/>
    <cellStyle name="Normal 3 2 4 3 5 2 3" xfId="15505"/>
    <cellStyle name="Normal 3 2 4 3 5 2 3 2" xfId="15506"/>
    <cellStyle name="Normal 3 2 4 3 5 2 3 2 2" xfId="15507"/>
    <cellStyle name="Normal 3 2 4 3 5 2 3 3" xfId="15508"/>
    <cellStyle name="Normal 3 2 4 3 5 2 4" xfId="15509"/>
    <cellStyle name="Normal 3 2 4 3 5 2 4 2" xfId="15510"/>
    <cellStyle name="Normal 3 2 4 3 5 2 5" xfId="15511"/>
    <cellStyle name="Normal 3 2 4 3 5 3" xfId="15512"/>
    <cellStyle name="Normal 3 2 4 3 5 3 2" xfId="15513"/>
    <cellStyle name="Normal 3 2 4 3 5 3 2 2" xfId="15514"/>
    <cellStyle name="Normal 3 2 4 3 5 3 2 2 2" xfId="15515"/>
    <cellStyle name="Normal 3 2 4 3 5 3 2 3" xfId="15516"/>
    <cellStyle name="Normal 3 2 4 3 5 3 3" xfId="15517"/>
    <cellStyle name="Normal 3 2 4 3 5 3 3 2" xfId="15518"/>
    <cellStyle name="Normal 3 2 4 3 5 3 4" xfId="15519"/>
    <cellStyle name="Normal 3 2 4 3 5 4" xfId="15520"/>
    <cellStyle name="Normal 3 2 4 3 5 4 2" xfId="15521"/>
    <cellStyle name="Normal 3 2 4 3 5 4 2 2" xfId="15522"/>
    <cellStyle name="Normal 3 2 4 3 5 4 3" xfId="15523"/>
    <cellStyle name="Normal 3 2 4 3 5 5" xfId="15524"/>
    <cellStyle name="Normal 3 2 4 3 5 5 2" xfId="15525"/>
    <cellStyle name="Normal 3 2 4 3 5 6" xfId="15526"/>
    <cellStyle name="Normal 3 2 4 3 6" xfId="15527"/>
    <cellStyle name="Normal 3 2 4 3 6 2" xfId="15528"/>
    <cellStyle name="Normal 3 2 4 3 6 2 2" xfId="15529"/>
    <cellStyle name="Normal 3 2 4 3 6 2 2 2" xfId="15530"/>
    <cellStyle name="Normal 3 2 4 3 6 2 2 2 2" xfId="15531"/>
    <cellStyle name="Normal 3 2 4 3 6 2 2 3" xfId="15532"/>
    <cellStyle name="Normal 3 2 4 3 6 2 3" xfId="15533"/>
    <cellStyle name="Normal 3 2 4 3 6 2 3 2" xfId="15534"/>
    <cellStyle name="Normal 3 2 4 3 6 2 4" xfId="15535"/>
    <cellStyle name="Normal 3 2 4 3 6 3" xfId="15536"/>
    <cellStyle name="Normal 3 2 4 3 6 3 2" xfId="15537"/>
    <cellStyle name="Normal 3 2 4 3 6 3 2 2" xfId="15538"/>
    <cellStyle name="Normal 3 2 4 3 6 3 3" xfId="15539"/>
    <cellStyle name="Normal 3 2 4 3 6 4" xfId="15540"/>
    <cellStyle name="Normal 3 2 4 3 6 4 2" xfId="15541"/>
    <cellStyle name="Normal 3 2 4 3 6 5" xfId="15542"/>
    <cellStyle name="Normal 3 2 4 3 7" xfId="15543"/>
    <cellStyle name="Normal 3 2 4 3 7 2" xfId="15544"/>
    <cellStyle name="Normal 3 2 4 3 7 2 2" xfId="15545"/>
    <cellStyle name="Normal 3 2 4 3 7 2 2 2" xfId="15546"/>
    <cellStyle name="Normal 3 2 4 3 7 2 2 2 2" xfId="15547"/>
    <cellStyle name="Normal 3 2 4 3 7 2 2 3" xfId="15548"/>
    <cellStyle name="Normal 3 2 4 3 7 2 3" xfId="15549"/>
    <cellStyle name="Normal 3 2 4 3 7 2 3 2" xfId="15550"/>
    <cellStyle name="Normal 3 2 4 3 7 2 4" xfId="15551"/>
    <cellStyle name="Normal 3 2 4 3 7 3" xfId="15552"/>
    <cellStyle name="Normal 3 2 4 3 7 3 2" xfId="15553"/>
    <cellStyle name="Normal 3 2 4 3 7 3 2 2" xfId="15554"/>
    <cellStyle name="Normal 3 2 4 3 7 3 3" xfId="15555"/>
    <cellStyle name="Normal 3 2 4 3 7 4" xfId="15556"/>
    <cellStyle name="Normal 3 2 4 3 7 4 2" xfId="15557"/>
    <cellStyle name="Normal 3 2 4 3 7 5" xfId="15558"/>
    <cellStyle name="Normal 3 2 4 3 8" xfId="15559"/>
    <cellStyle name="Normal 3 2 4 3 8 2" xfId="15560"/>
    <cellStyle name="Normal 3 2 4 3 8 2 2" xfId="15561"/>
    <cellStyle name="Normal 3 2 4 3 8 2 2 2" xfId="15562"/>
    <cellStyle name="Normal 3 2 4 3 8 2 3" xfId="15563"/>
    <cellStyle name="Normal 3 2 4 3 8 3" xfId="15564"/>
    <cellStyle name="Normal 3 2 4 3 8 3 2" xfId="15565"/>
    <cellStyle name="Normal 3 2 4 3 8 4" xfId="15566"/>
    <cellStyle name="Normal 3 2 4 3 9" xfId="15567"/>
    <cellStyle name="Normal 3 2 4 3 9 2" xfId="15568"/>
    <cellStyle name="Normal 3 2 4 3 9 2 2" xfId="15569"/>
    <cellStyle name="Normal 3 2 4 3 9 3" xfId="15570"/>
    <cellStyle name="Normal 3 2 4 4" xfId="15571"/>
    <cellStyle name="Normal 3 2 4 4 10" xfId="15572"/>
    <cellStyle name="Normal 3 2 4 4 10 2" xfId="15573"/>
    <cellStyle name="Normal 3 2 4 4 11" xfId="15574"/>
    <cellStyle name="Normal 3 2 4 4 2" xfId="15575"/>
    <cellStyle name="Normal 3 2 4 4 2 2" xfId="15576"/>
    <cellStyle name="Normal 3 2 4 4 2 2 2" xfId="15577"/>
    <cellStyle name="Normal 3 2 4 4 2 2 2 2" xfId="15578"/>
    <cellStyle name="Normal 3 2 4 4 2 2 2 2 2" xfId="15579"/>
    <cellStyle name="Normal 3 2 4 4 2 2 2 2 2 2" xfId="15580"/>
    <cellStyle name="Normal 3 2 4 4 2 2 2 2 3" xfId="15581"/>
    <cellStyle name="Normal 3 2 4 4 2 2 2 3" xfId="15582"/>
    <cellStyle name="Normal 3 2 4 4 2 2 2 3 2" xfId="15583"/>
    <cellStyle name="Normal 3 2 4 4 2 2 2 4" xfId="15584"/>
    <cellStyle name="Normal 3 2 4 4 2 2 3" xfId="15585"/>
    <cellStyle name="Normal 3 2 4 4 2 2 3 2" xfId="15586"/>
    <cellStyle name="Normal 3 2 4 4 2 2 3 2 2" xfId="15587"/>
    <cellStyle name="Normal 3 2 4 4 2 2 3 3" xfId="15588"/>
    <cellStyle name="Normal 3 2 4 4 2 2 4" xfId="15589"/>
    <cellStyle name="Normal 3 2 4 4 2 2 4 2" xfId="15590"/>
    <cellStyle name="Normal 3 2 4 4 2 2 5" xfId="15591"/>
    <cellStyle name="Normal 3 2 4 4 2 3" xfId="15592"/>
    <cellStyle name="Normal 3 2 4 4 2 3 2" xfId="15593"/>
    <cellStyle name="Normal 3 2 4 4 2 3 2 2" xfId="15594"/>
    <cellStyle name="Normal 3 2 4 4 2 3 2 2 2" xfId="15595"/>
    <cellStyle name="Normal 3 2 4 4 2 3 2 2 2 2" xfId="15596"/>
    <cellStyle name="Normal 3 2 4 4 2 3 2 2 3" xfId="15597"/>
    <cellStyle name="Normal 3 2 4 4 2 3 2 3" xfId="15598"/>
    <cellStyle name="Normal 3 2 4 4 2 3 2 3 2" xfId="15599"/>
    <cellStyle name="Normal 3 2 4 4 2 3 2 4" xfId="15600"/>
    <cellStyle name="Normal 3 2 4 4 2 3 3" xfId="15601"/>
    <cellStyle name="Normal 3 2 4 4 2 3 3 2" xfId="15602"/>
    <cellStyle name="Normal 3 2 4 4 2 3 3 2 2" xfId="15603"/>
    <cellStyle name="Normal 3 2 4 4 2 3 3 3" xfId="15604"/>
    <cellStyle name="Normal 3 2 4 4 2 3 4" xfId="15605"/>
    <cellStyle name="Normal 3 2 4 4 2 3 4 2" xfId="15606"/>
    <cellStyle name="Normal 3 2 4 4 2 3 5" xfId="15607"/>
    <cellStyle name="Normal 3 2 4 4 2 4" xfId="15608"/>
    <cellStyle name="Normal 3 2 4 4 2 4 2" xfId="15609"/>
    <cellStyle name="Normal 3 2 4 4 2 4 2 2" xfId="15610"/>
    <cellStyle name="Normal 3 2 4 4 2 4 2 2 2" xfId="15611"/>
    <cellStyle name="Normal 3 2 4 4 2 4 2 3" xfId="15612"/>
    <cellStyle name="Normal 3 2 4 4 2 4 3" xfId="15613"/>
    <cellStyle name="Normal 3 2 4 4 2 4 3 2" xfId="15614"/>
    <cellStyle name="Normal 3 2 4 4 2 4 4" xfId="15615"/>
    <cellStyle name="Normal 3 2 4 4 2 5" xfId="15616"/>
    <cellStyle name="Normal 3 2 4 4 2 5 2" xfId="15617"/>
    <cellStyle name="Normal 3 2 4 4 2 5 2 2" xfId="15618"/>
    <cellStyle name="Normal 3 2 4 4 2 5 3" xfId="15619"/>
    <cellStyle name="Normal 3 2 4 4 2 6" xfId="15620"/>
    <cellStyle name="Normal 3 2 4 4 2 6 2" xfId="15621"/>
    <cellStyle name="Normal 3 2 4 4 2 7" xfId="15622"/>
    <cellStyle name="Normal 3 2 4 4 3" xfId="15623"/>
    <cellStyle name="Normal 3 2 4 4 3 2" xfId="15624"/>
    <cellStyle name="Normal 3 2 4 4 3 2 2" xfId="15625"/>
    <cellStyle name="Normal 3 2 4 4 3 2 2 2" xfId="15626"/>
    <cellStyle name="Normal 3 2 4 4 3 2 2 2 2" xfId="15627"/>
    <cellStyle name="Normal 3 2 4 4 3 2 2 2 2 2" xfId="15628"/>
    <cellStyle name="Normal 3 2 4 4 3 2 2 2 3" xfId="15629"/>
    <cellStyle name="Normal 3 2 4 4 3 2 2 3" xfId="15630"/>
    <cellStyle name="Normal 3 2 4 4 3 2 2 3 2" xfId="15631"/>
    <cellStyle name="Normal 3 2 4 4 3 2 2 4" xfId="15632"/>
    <cellStyle name="Normal 3 2 4 4 3 2 3" xfId="15633"/>
    <cellStyle name="Normal 3 2 4 4 3 2 3 2" xfId="15634"/>
    <cellStyle name="Normal 3 2 4 4 3 2 3 2 2" xfId="15635"/>
    <cellStyle name="Normal 3 2 4 4 3 2 3 3" xfId="15636"/>
    <cellStyle name="Normal 3 2 4 4 3 2 4" xfId="15637"/>
    <cellStyle name="Normal 3 2 4 4 3 2 4 2" xfId="15638"/>
    <cellStyle name="Normal 3 2 4 4 3 2 5" xfId="15639"/>
    <cellStyle name="Normal 3 2 4 4 3 3" xfId="15640"/>
    <cellStyle name="Normal 3 2 4 4 3 3 2" xfId="15641"/>
    <cellStyle name="Normal 3 2 4 4 3 3 2 2" xfId="15642"/>
    <cellStyle name="Normal 3 2 4 4 3 3 2 2 2" xfId="15643"/>
    <cellStyle name="Normal 3 2 4 4 3 3 2 2 2 2" xfId="15644"/>
    <cellStyle name="Normal 3 2 4 4 3 3 2 2 3" xfId="15645"/>
    <cellStyle name="Normal 3 2 4 4 3 3 2 3" xfId="15646"/>
    <cellStyle name="Normal 3 2 4 4 3 3 2 3 2" xfId="15647"/>
    <cellStyle name="Normal 3 2 4 4 3 3 2 4" xfId="15648"/>
    <cellStyle name="Normal 3 2 4 4 3 3 3" xfId="15649"/>
    <cellStyle name="Normal 3 2 4 4 3 3 3 2" xfId="15650"/>
    <cellStyle name="Normal 3 2 4 4 3 3 3 2 2" xfId="15651"/>
    <cellStyle name="Normal 3 2 4 4 3 3 3 3" xfId="15652"/>
    <cellStyle name="Normal 3 2 4 4 3 3 4" xfId="15653"/>
    <cellStyle name="Normal 3 2 4 4 3 3 4 2" xfId="15654"/>
    <cellStyle name="Normal 3 2 4 4 3 3 5" xfId="15655"/>
    <cellStyle name="Normal 3 2 4 4 3 4" xfId="15656"/>
    <cellStyle name="Normal 3 2 4 4 3 4 2" xfId="15657"/>
    <cellStyle name="Normal 3 2 4 4 3 4 2 2" xfId="15658"/>
    <cellStyle name="Normal 3 2 4 4 3 4 2 2 2" xfId="15659"/>
    <cellStyle name="Normal 3 2 4 4 3 4 2 3" xfId="15660"/>
    <cellStyle name="Normal 3 2 4 4 3 4 3" xfId="15661"/>
    <cellStyle name="Normal 3 2 4 4 3 4 3 2" xfId="15662"/>
    <cellStyle name="Normal 3 2 4 4 3 4 4" xfId="15663"/>
    <cellStyle name="Normal 3 2 4 4 3 5" xfId="15664"/>
    <cellStyle name="Normal 3 2 4 4 3 5 2" xfId="15665"/>
    <cellStyle name="Normal 3 2 4 4 3 5 2 2" xfId="15666"/>
    <cellStyle name="Normal 3 2 4 4 3 5 3" xfId="15667"/>
    <cellStyle name="Normal 3 2 4 4 3 6" xfId="15668"/>
    <cellStyle name="Normal 3 2 4 4 3 6 2" xfId="15669"/>
    <cellStyle name="Normal 3 2 4 4 3 7" xfId="15670"/>
    <cellStyle name="Normal 3 2 4 4 4" xfId="15671"/>
    <cellStyle name="Normal 3 2 4 4 4 2" xfId="15672"/>
    <cellStyle name="Normal 3 2 4 4 4 2 2" xfId="15673"/>
    <cellStyle name="Normal 3 2 4 4 4 2 2 2" xfId="15674"/>
    <cellStyle name="Normal 3 2 4 4 4 2 2 2 2" xfId="15675"/>
    <cellStyle name="Normal 3 2 4 4 4 2 2 2 2 2" xfId="15676"/>
    <cellStyle name="Normal 3 2 4 4 4 2 2 2 3" xfId="15677"/>
    <cellStyle name="Normal 3 2 4 4 4 2 2 3" xfId="15678"/>
    <cellStyle name="Normal 3 2 4 4 4 2 2 3 2" xfId="15679"/>
    <cellStyle name="Normal 3 2 4 4 4 2 2 4" xfId="15680"/>
    <cellStyle name="Normal 3 2 4 4 4 2 3" xfId="15681"/>
    <cellStyle name="Normal 3 2 4 4 4 2 3 2" xfId="15682"/>
    <cellStyle name="Normal 3 2 4 4 4 2 3 2 2" xfId="15683"/>
    <cellStyle name="Normal 3 2 4 4 4 2 3 3" xfId="15684"/>
    <cellStyle name="Normal 3 2 4 4 4 2 4" xfId="15685"/>
    <cellStyle name="Normal 3 2 4 4 4 2 4 2" xfId="15686"/>
    <cellStyle name="Normal 3 2 4 4 4 2 5" xfId="15687"/>
    <cellStyle name="Normal 3 2 4 4 4 3" xfId="15688"/>
    <cellStyle name="Normal 3 2 4 4 4 3 2" xfId="15689"/>
    <cellStyle name="Normal 3 2 4 4 4 3 2 2" xfId="15690"/>
    <cellStyle name="Normal 3 2 4 4 4 3 2 2 2" xfId="15691"/>
    <cellStyle name="Normal 3 2 4 4 4 3 2 2 2 2" xfId="15692"/>
    <cellStyle name="Normal 3 2 4 4 4 3 2 2 3" xfId="15693"/>
    <cellStyle name="Normal 3 2 4 4 4 3 2 3" xfId="15694"/>
    <cellStyle name="Normal 3 2 4 4 4 3 2 3 2" xfId="15695"/>
    <cellStyle name="Normal 3 2 4 4 4 3 2 4" xfId="15696"/>
    <cellStyle name="Normal 3 2 4 4 4 3 3" xfId="15697"/>
    <cellStyle name="Normal 3 2 4 4 4 3 3 2" xfId="15698"/>
    <cellStyle name="Normal 3 2 4 4 4 3 3 2 2" xfId="15699"/>
    <cellStyle name="Normal 3 2 4 4 4 3 3 3" xfId="15700"/>
    <cellStyle name="Normal 3 2 4 4 4 3 4" xfId="15701"/>
    <cellStyle name="Normal 3 2 4 4 4 3 4 2" xfId="15702"/>
    <cellStyle name="Normal 3 2 4 4 4 3 5" xfId="15703"/>
    <cellStyle name="Normal 3 2 4 4 4 4" xfId="15704"/>
    <cellStyle name="Normal 3 2 4 4 4 4 2" xfId="15705"/>
    <cellStyle name="Normal 3 2 4 4 4 4 2 2" xfId="15706"/>
    <cellStyle name="Normal 3 2 4 4 4 4 2 2 2" xfId="15707"/>
    <cellStyle name="Normal 3 2 4 4 4 4 2 3" xfId="15708"/>
    <cellStyle name="Normal 3 2 4 4 4 4 3" xfId="15709"/>
    <cellStyle name="Normal 3 2 4 4 4 4 3 2" xfId="15710"/>
    <cellStyle name="Normal 3 2 4 4 4 4 4" xfId="15711"/>
    <cellStyle name="Normal 3 2 4 4 4 5" xfId="15712"/>
    <cellStyle name="Normal 3 2 4 4 4 5 2" xfId="15713"/>
    <cellStyle name="Normal 3 2 4 4 4 5 2 2" xfId="15714"/>
    <cellStyle name="Normal 3 2 4 4 4 5 3" xfId="15715"/>
    <cellStyle name="Normal 3 2 4 4 4 6" xfId="15716"/>
    <cellStyle name="Normal 3 2 4 4 4 6 2" xfId="15717"/>
    <cellStyle name="Normal 3 2 4 4 4 7" xfId="15718"/>
    <cellStyle name="Normal 3 2 4 4 5" xfId="15719"/>
    <cellStyle name="Normal 3 2 4 4 5 2" xfId="15720"/>
    <cellStyle name="Normal 3 2 4 4 5 2 2" xfId="15721"/>
    <cellStyle name="Normal 3 2 4 4 5 2 2 2" xfId="15722"/>
    <cellStyle name="Normal 3 2 4 4 5 2 2 2 2" xfId="15723"/>
    <cellStyle name="Normal 3 2 4 4 5 2 2 2 2 2" xfId="15724"/>
    <cellStyle name="Normal 3 2 4 4 5 2 2 2 3" xfId="15725"/>
    <cellStyle name="Normal 3 2 4 4 5 2 2 3" xfId="15726"/>
    <cellStyle name="Normal 3 2 4 4 5 2 2 3 2" xfId="15727"/>
    <cellStyle name="Normal 3 2 4 4 5 2 2 4" xfId="15728"/>
    <cellStyle name="Normal 3 2 4 4 5 2 3" xfId="15729"/>
    <cellStyle name="Normal 3 2 4 4 5 2 3 2" xfId="15730"/>
    <cellStyle name="Normal 3 2 4 4 5 2 3 2 2" xfId="15731"/>
    <cellStyle name="Normal 3 2 4 4 5 2 3 3" xfId="15732"/>
    <cellStyle name="Normal 3 2 4 4 5 2 4" xfId="15733"/>
    <cellStyle name="Normal 3 2 4 4 5 2 4 2" xfId="15734"/>
    <cellStyle name="Normal 3 2 4 4 5 2 5" xfId="15735"/>
    <cellStyle name="Normal 3 2 4 4 5 3" xfId="15736"/>
    <cellStyle name="Normal 3 2 4 4 5 3 2" xfId="15737"/>
    <cellStyle name="Normal 3 2 4 4 5 3 2 2" xfId="15738"/>
    <cellStyle name="Normal 3 2 4 4 5 3 2 2 2" xfId="15739"/>
    <cellStyle name="Normal 3 2 4 4 5 3 2 3" xfId="15740"/>
    <cellStyle name="Normal 3 2 4 4 5 3 3" xfId="15741"/>
    <cellStyle name="Normal 3 2 4 4 5 3 3 2" xfId="15742"/>
    <cellStyle name="Normal 3 2 4 4 5 3 4" xfId="15743"/>
    <cellStyle name="Normal 3 2 4 4 5 4" xfId="15744"/>
    <cellStyle name="Normal 3 2 4 4 5 4 2" xfId="15745"/>
    <cellStyle name="Normal 3 2 4 4 5 4 2 2" xfId="15746"/>
    <cellStyle name="Normal 3 2 4 4 5 4 3" xfId="15747"/>
    <cellStyle name="Normal 3 2 4 4 5 5" xfId="15748"/>
    <cellStyle name="Normal 3 2 4 4 5 5 2" xfId="15749"/>
    <cellStyle name="Normal 3 2 4 4 5 6" xfId="15750"/>
    <cellStyle name="Normal 3 2 4 4 6" xfId="15751"/>
    <cellStyle name="Normal 3 2 4 4 6 2" xfId="15752"/>
    <cellStyle name="Normal 3 2 4 4 6 2 2" xfId="15753"/>
    <cellStyle name="Normal 3 2 4 4 6 2 2 2" xfId="15754"/>
    <cellStyle name="Normal 3 2 4 4 6 2 2 2 2" xfId="15755"/>
    <cellStyle name="Normal 3 2 4 4 6 2 2 3" xfId="15756"/>
    <cellStyle name="Normal 3 2 4 4 6 2 3" xfId="15757"/>
    <cellStyle name="Normal 3 2 4 4 6 2 3 2" xfId="15758"/>
    <cellStyle name="Normal 3 2 4 4 6 2 4" xfId="15759"/>
    <cellStyle name="Normal 3 2 4 4 6 3" xfId="15760"/>
    <cellStyle name="Normal 3 2 4 4 6 3 2" xfId="15761"/>
    <cellStyle name="Normal 3 2 4 4 6 3 2 2" xfId="15762"/>
    <cellStyle name="Normal 3 2 4 4 6 3 3" xfId="15763"/>
    <cellStyle name="Normal 3 2 4 4 6 4" xfId="15764"/>
    <cellStyle name="Normal 3 2 4 4 6 4 2" xfId="15765"/>
    <cellStyle name="Normal 3 2 4 4 6 5" xfId="15766"/>
    <cellStyle name="Normal 3 2 4 4 7" xfId="15767"/>
    <cellStyle name="Normal 3 2 4 4 7 2" xfId="15768"/>
    <cellStyle name="Normal 3 2 4 4 7 2 2" xfId="15769"/>
    <cellStyle name="Normal 3 2 4 4 7 2 2 2" xfId="15770"/>
    <cellStyle name="Normal 3 2 4 4 7 2 2 2 2" xfId="15771"/>
    <cellStyle name="Normal 3 2 4 4 7 2 2 3" xfId="15772"/>
    <cellStyle name="Normal 3 2 4 4 7 2 3" xfId="15773"/>
    <cellStyle name="Normal 3 2 4 4 7 2 3 2" xfId="15774"/>
    <cellStyle name="Normal 3 2 4 4 7 2 4" xfId="15775"/>
    <cellStyle name="Normal 3 2 4 4 7 3" xfId="15776"/>
    <cellStyle name="Normal 3 2 4 4 7 3 2" xfId="15777"/>
    <cellStyle name="Normal 3 2 4 4 7 3 2 2" xfId="15778"/>
    <cellStyle name="Normal 3 2 4 4 7 3 3" xfId="15779"/>
    <cellStyle name="Normal 3 2 4 4 7 4" xfId="15780"/>
    <cellStyle name="Normal 3 2 4 4 7 4 2" xfId="15781"/>
    <cellStyle name="Normal 3 2 4 4 7 5" xfId="15782"/>
    <cellStyle name="Normal 3 2 4 4 8" xfId="15783"/>
    <cellStyle name="Normal 3 2 4 4 8 2" xfId="15784"/>
    <cellStyle name="Normal 3 2 4 4 8 2 2" xfId="15785"/>
    <cellStyle name="Normal 3 2 4 4 8 2 2 2" xfId="15786"/>
    <cellStyle name="Normal 3 2 4 4 8 2 3" xfId="15787"/>
    <cellStyle name="Normal 3 2 4 4 8 3" xfId="15788"/>
    <cellStyle name="Normal 3 2 4 4 8 3 2" xfId="15789"/>
    <cellStyle name="Normal 3 2 4 4 8 4" xfId="15790"/>
    <cellStyle name="Normal 3 2 4 4 9" xfId="15791"/>
    <cellStyle name="Normal 3 2 4 4 9 2" xfId="15792"/>
    <cellStyle name="Normal 3 2 4 4 9 2 2" xfId="15793"/>
    <cellStyle name="Normal 3 2 4 4 9 3" xfId="15794"/>
    <cellStyle name="Normal 3 2 4 5" xfId="15795"/>
    <cellStyle name="Normal 3 2 4 5 2" xfId="15796"/>
    <cellStyle name="Normal 3 2 4 5 2 2" xfId="15797"/>
    <cellStyle name="Normal 3 2 4 5 2 2 2" xfId="15798"/>
    <cellStyle name="Normal 3 2 4 5 2 2 2 2" xfId="15799"/>
    <cellStyle name="Normal 3 2 4 5 2 2 2 2 2" xfId="15800"/>
    <cellStyle name="Normal 3 2 4 5 2 2 2 3" xfId="15801"/>
    <cellStyle name="Normal 3 2 4 5 2 2 3" xfId="15802"/>
    <cellStyle name="Normal 3 2 4 5 2 2 3 2" xfId="15803"/>
    <cellStyle name="Normal 3 2 4 5 2 2 4" xfId="15804"/>
    <cellStyle name="Normal 3 2 4 5 2 3" xfId="15805"/>
    <cellStyle name="Normal 3 2 4 5 2 3 2" xfId="15806"/>
    <cellStyle name="Normal 3 2 4 5 2 3 2 2" xfId="15807"/>
    <cellStyle name="Normal 3 2 4 5 2 3 3" xfId="15808"/>
    <cellStyle name="Normal 3 2 4 5 2 4" xfId="15809"/>
    <cellStyle name="Normal 3 2 4 5 2 4 2" xfId="15810"/>
    <cellStyle name="Normal 3 2 4 5 2 5" xfId="15811"/>
    <cellStyle name="Normal 3 2 4 5 3" xfId="15812"/>
    <cellStyle name="Normal 3 2 4 5 3 2" xfId="15813"/>
    <cellStyle name="Normal 3 2 4 5 3 2 2" xfId="15814"/>
    <cellStyle name="Normal 3 2 4 5 3 2 2 2" xfId="15815"/>
    <cellStyle name="Normal 3 2 4 5 3 2 2 2 2" xfId="15816"/>
    <cellStyle name="Normal 3 2 4 5 3 2 2 3" xfId="15817"/>
    <cellStyle name="Normal 3 2 4 5 3 2 3" xfId="15818"/>
    <cellStyle name="Normal 3 2 4 5 3 2 3 2" xfId="15819"/>
    <cellStyle name="Normal 3 2 4 5 3 2 4" xfId="15820"/>
    <cellStyle name="Normal 3 2 4 5 3 3" xfId="15821"/>
    <cellStyle name="Normal 3 2 4 5 3 3 2" xfId="15822"/>
    <cellStyle name="Normal 3 2 4 5 3 3 2 2" xfId="15823"/>
    <cellStyle name="Normal 3 2 4 5 3 3 3" xfId="15824"/>
    <cellStyle name="Normal 3 2 4 5 3 4" xfId="15825"/>
    <cellStyle name="Normal 3 2 4 5 3 4 2" xfId="15826"/>
    <cellStyle name="Normal 3 2 4 5 3 5" xfId="15827"/>
    <cellStyle name="Normal 3 2 4 5 4" xfId="15828"/>
    <cellStyle name="Normal 3 2 4 5 4 2" xfId="15829"/>
    <cellStyle name="Normal 3 2 4 5 4 2 2" xfId="15830"/>
    <cellStyle name="Normal 3 2 4 5 4 2 2 2" xfId="15831"/>
    <cellStyle name="Normal 3 2 4 5 4 2 3" xfId="15832"/>
    <cellStyle name="Normal 3 2 4 5 4 3" xfId="15833"/>
    <cellStyle name="Normal 3 2 4 5 4 3 2" xfId="15834"/>
    <cellStyle name="Normal 3 2 4 5 4 4" xfId="15835"/>
    <cellStyle name="Normal 3 2 4 5 5" xfId="15836"/>
    <cellStyle name="Normal 3 2 4 5 5 2" xfId="15837"/>
    <cellStyle name="Normal 3 2 4 5 5 2 2" xfId="15838"/>
    <cellStyle name="Normal 3 2 4 5 5 3" xfId="15839"/>
    <cellStyle name="Normal 3 2 4 5 6" xfId="15840"/>
    <cellStyle name="Normal 3 2 4 5 6 2" xfId="15841"/>
    <cellStyle name="Normal 3 2 4 5 7" xfId="15842"/>
    <cellStyle name="Normal 3 2 4 6" xfId="15843"/>
    <cellStyle name="Normal 3 2 4 6 2" xfId="15844"/>
    <cellStyle name="Normal 3 2 4 6 2 2" xfId="15845"/>
    <cellStyle name="Normal 3 2 4 6 2 2 2" xfId="15846"/>
    <cellStyle name="Normal 3 2 4 6 2 2 2 2" xfId="15847"/>
    <cellStyle name="Normal 3 2 4 6 2 2 2 2 2" xfId="15848"/>
    <cellStyle name="Normal 3 2 4 6 2 2 2 3" xfId="15849"/>
    <cellStyle name="Normal 3 2 4 6 2 2 3" xfId="15850"/>
    <cellStyle name="Normal 3 2 4 6 2 2 3 2" xfId="15851"/>
    <cellStyle name="Normal 3 2 4 6 2 2 4" xfId="15852"/>
    <cellStyle name="Normal 3 2 4 6 2 3" xfId="15853"/>
    <cellStyle name="Normal 3 2 4 6 2 3 2" xfId="15854"/>
    <cellStyle name="Normal 3 2 4 6 2 3 2 2" xfId="15855"/>
    <cellStyle name="Normal 3 2 4 6 2 3 3" xfId="15856"/>
    <cellStyle name="Normal 3 2 4 6 2 4" xfId="15857"/>
    <cellStyle name="Normal 3 2 4 6 2 4 2" xfId="15858"/>
    <cellStyle name="Normal 3 2 4 6 2 5" xfId="15859"/>
    <cellStyle name="Normal 3 2 4 6 3" xfId="15860"/>
    <cellStyle name="Normal 3 2 4 6 3 2" xfId="15861"/>
    <cellStyle name="Normal 3 2 4 6 3 2 2" xfId="15862"/>
    <cellStyle name="Normal 3 2 4 6 3 2 2 2" xfId="15863"/>
    <cellStyle name="Normal 3 2 4 6 3 2 2 2 2" xfId="15864"/>
    <cellStyle name="Normal 3 2 4 6 3 2 2 3" xfId="15865"/>
    <cellStyle name="Normal 3 2 4 6 3 2 3" xfId="15866"/>
    <cellStyle name="Normal 3 2 4 6 3 2 3 2" xfId="15867"/>
    <cellStyle name="Normal 3 2 4 6 3 2 4" xfId="15868"/>
    <cellStyle name="Normal 3 2 4 6 3 3" xfId="15869"/>
    <cellStyle name="Normal 3 2 4 6 3 3 2" xfId="15870"/>
    <cellStyle name="Normal 3 2 4 6 3 3 2 2" xfId="15871"/>
    <cellStyle name="Normal 3 2 4 6 3 3 3" xfId="15872"/>
    <cellStyle name="Normal 3 2 4 6 3 4" xfId="15873"/>
    <cellStyle name="Normal 3 2 4 6 3 4 2" xfId="15874"/>
    <cellStyle name="Normal 3 2 4 6 3 5" xfId="15875"/>
    <cellStyle name="Normal 3 2 4 6 4" xfId="15876"/>
    <cellStyle name="Normal 3 2 4 6 4 2" xfId="15877"/>
    <cellStyle name="Normal 3 2 4 6 4 2 2" xfId="15878"/>
    <cellStyle name="Normal 3 2 4 6 4 2 2 2" xfId="15879"/>
    <cellStyle name="Normal 3 2 4 6 4 2 3" xfId="15880"/>
    <cellStyle name="Normal 3 2 4 6 4 3" xfId="15881"/>
    <cellStyle name="Normal 3 2 4 6 4 3 2" xfId="15882"/>
    <cellStyle name="Normal 3 2 4 6 4 4" xfId="15883"/>
    <cellStyle name="Normal 3 2 4 6 5" xfId="15884"/>
    <cellStyle name="Normal 3 2 4 6 5 2" xfId="15885"/>
    <cellStyle name="Normal 3 2 4 6 5 2 2" xfId="15886"/>
    <cellStyle name="Normal 3 2 4 6 5 3" xfId="15887"/>
    <cellStyle name="Normal 3 2 4 6 6" xfId="15888"/>
    <cellStyle name="Normal 3 2 4 6 6 2" xfId="15889"/>
    <cellStyle name="Normal 3 2 4 6 7" xfId="15890"/>
    <cellStyle name="Normal 3 2 4 7" xfId="15891"/>
    <cellStyle name="Normal 3 2 4 7 2" xfId="15892"/>
    <cellStyle name="Normal 3 2 4 7 2 2" xfId="15893"/>
    <cellStyle name="Normal 3 2 4 7 2 2 2" xfId="15894"/>
    <cellStyle name="Normal 3 2 4 7 2 2 2 2" xfId="15895"/>
    <cellStyle name="Normal 3 2 4 7 2 2 2 2 2" xfId="15896"/>
    <cellStyle name="Normal 3 2 4 7 2 2 2 3" xfId="15897"/>
    <cellStyle name="Normal 3 2 4 7 2 2 3" xfId="15898"/>
    <cellStyle name="Normal 3 2 4 7 2 2 3 2" xfId="15899"/>
    <cellStyle name="Normal 3 2 4 7 2 2 4" xfId="15900"/>
    <cellStyle name="Normal 3 2 4 7 2 3" xfId="15901"/>
    <cellStyle name="Normal 3 2 4 7 2 3 2" xfId="15902"/>
    <cellStyle name="Normal 3 2 4 7 2 3 2 2" xfId="15903"/>
    <cellStyle name="Normal 3 2 4 7 2 3 3" xfId="15904"/>
    <cellStyle name="Normal 3 2 4 7 2 4" xfId="15905"/>
    <cellStyle name="Normal 3 2 4 7 2 4 2" xfId="15906"/>
    <cellStyle name="Normal 3 2 4 7 2 5" xfId="15907"/>
    <cellStyle name="Normal 3 2 4 7 3" xfId="15908"/>
    <cellStyle name="Normal 3 2 4 7 3 2" xfId="15909"/>
    <cellStyle name="Normal 3 2 4 7 3 2 2" xfId="15910"/>
    <cellStyle name="Normal 3 2 4 7 3 2 2 2" xfId="15911"/>
    <cellStyle name="Normal 3 2 4 7 3 2 2 2 2" xfId="15912"/>
    <cellStyle name="Normal 3 2 4 7 3 2 2 3" xfId="15913"/>
    <cellStyle name="Normal 3 2 4 7 3 2 3" xfId="15914"/>
    <cellStyle name="Normal 3 2 4 7 3 2 3 2" xfId="15915"/>
    <cellStyle name="Normal 3 2 4 7 3 2 4" xfId="15916"/>
    <cellStyle name="Normal 3 2 4 7 3 3" xfId="15917"/>
    <cellStyle name="Normal 3 2 4 7 3 3 2" xfId="15918"/>
    <cellStyle name="Normal 3 2 4 7 3 3 2 2" xfId="15919"/>
    <cellStyle name="Normal 3 2 4 7 3 3 3" xfId="15920"/>
    <cellStyle name="Normal 3 2 4 7 3 4" xfId="15921"/>
    <cellStyle name="Normal 3 2 4 7 3 4 2" xfId="15922"/>
    <cellStyle name="Normal 3 2 4 7 3 5" xfId="15923"/>
    <cellStyle name="Normal 3 2 4 7 4" xfId="15924"/>
    <cellStyle name="Normal 3 2 4 7 4 2" xfId="15925"/>
    <cellStyle name="Normal 3 2 4 7 4 2 2" xfId="15926"/>
    <cellStyle name="Normal 3 2 4 7 4 2 2 2" xfId="15927"/>
    <cellStyle name="Normal 3 2 4 7 4 2 3" xfId="15928"/>
    <cellStyle name="Normal 3 2 4 7 4 3" xfId="15929"/>
    <cellStyle name="Normal 3 2 4 7 4 3 2" xfId="15930"/>
    <cellStyle name="Normal 3 2 4 7 4 4" xfId="15931"/>
    <cellStyle name="Normal 3 2 4 7 5" xfId="15932"/>
    <cellStyle name="Normal 3 2 4 7 5 2" xfId="15933"/>
    <cellStyle name="Normal 3 2 4 7 5 2 2" xfId="15934"/>
    <cellStyle name="Normal 3 2 4 7 5 3" xfId="15935"/>
    <cellStyle name="Normal 3 2 4 7 6" xfId="15936"/>
    <cellStyle name="Normal 3 2 4 7 6 2" xfId="15937"/>
    <cellStyle name="Normal 3 2 4 7 7" xfId="15938"/>
    <cellStyle name="Normal 3 2 4 8" xfId="15939"/>
    <cellStyle name="Normal 3 2 4 8 2" xfId="15940"/>
    <cellStyle name="Normal 3 2 4 8 2 2" xfId="15941"/>
    <cellStyle name="Normal 3 2 4 8 2 2 2" xfId="15942"/>
    <cellStyle name="Normal 3 2 4 8 2 2 2 2" xfId="15943"/>
    <cellStyle name="Normal 3 2 4 8 2 2 2 2 2" xfId="15944"/>
    <cellStyle name="Normal 3 2 4 8 2 2 2 3" xfId="15945"/>
    <cellStyle name="Normal 3 2 4 8 2 2 3" xfId="15946"/>
    <cellStyle name="Normal 3 2 4 8 2 2 3 2" xfId="15947"/>
    <cellStyle name="Normal 3 2 4 8 2 2 4" xfId="15948"/>
    <cellStyle name="Normal 3 2 4 8 2 3" xfId="15949"/>
    <cellStyle name="Normal 3 2 4 8 2 3 2" xfId="15950"/>
    <cellStyle name="Normal 3 2 4 8 2 3 2 2" xfId="15951"/>
    <cellStyle name="Normal 3 2 4 8 2 3 3" xfId="15952"/>
    <cellStyle name="Normal 3 2 4 8 2 4" xfId="15953"/>
    <cellStyle name="Normal 3 2 4 8 2 4 2" xfId="15954"/>
    <cellStyle name="Normal 3 2 4 8 2 5" xfId="15955"/>
    <cellStyle name="Normal 3 2 4 8 3" xfId="15956"/>
    <cellStyle name="Normal 3 2 4 8 3 2" xfId="15957"/>
    <cellStyle name="Normal 3 2 4 8 3 2 2" xfId="15958"/>
    <cellStyle name="Normal 3 2 4 8 3 2 2 2" xfId="15959"/>
    <cellStyle name="Normal 3 2 4 8 3 2 3" xfId="15960"/>
    <cellStyle name="Normal 3 2 4 8 3 3" xfId="15961"/>
    <cellStyle name="Normal 3 2 4 8 3 3 2" xfId="15962"/>
    <cellStyle name="Normal 3 2 4 8 3 4" xfId="15963"/>
    <cellStyle name="Normal 3 2 4 8 4" xfId="15964"/>
    <cellStyle name="Normal 3 2 4 8 4 2" xfId="15965"/>
    <cellStyle name="Normal 3 2 4 8 4 2 2" xfId="15966"/>
    <cellStyle name="Normal 3 2 4 8 4 3" xfId="15967"/>
    <cellStyle name="Normal 3 2 4 8 5" xfId="15968"/>
    <cellStyle name="Normal 3 2 4 8 5 2" xfId="15969"/>
    <cellStyle name="Normal 3 2 4 8 6" xfId="15970"/>
    <cellStyle name="Normal 3 2 4 9" xfId="15971"/>
    <cellStyle name="Normal 3 2 4 9 2" xfId="15972"/>
    <cellStyle name="Normal 3 2 4 9 2 2" xfId="15973"/>
    <cellStyle name="Normal 3 2 4 9 2 2 2" xfId="15974"/>
    <cellStyle name="Normal 3 2 4 9 2 2 2 2" xfId="15975"/>
    <cellStyle name="Normal 3 2 4 9 2 2 3" xfId="15976"/>
    <cellStyle name="Normal 3 2 4 9 2 3" xfId="15977"/>
    <cellStyle name="Normal 3 2 4 9 2 3 2" xfId="15978"/>
    <cellStyle name="Normal 3 2 4 9 2 4" xfId="15979"/>
    <cellStyle name="Normal 3 2 4 9 3" xfId="15980"/>
    <cellStyle name="Normal 3 2 4 9 3 2" xfId="15981"/>
    <cellStyle name="Normal 3 2 4 9 3 2 2" xfId="15982"/>
    <cellStyle name="Normal 3 2 4 9 3 3" xfId="15983"/>
    <cellStyle name="Normal 3 2 4 9 4" xfId="15984"/>
    <cellStyle name="Normal 3 2 4 9 4 2" xfId="15985"/>
    <cellStyle name="Normal 3 2 4 9 5" xfId="15986"/>
    <cellStyle name="Normal 3 2 5" xfId="15987"/>
    <cellStyle name="Normal 3 2 5 10" xfId="15988"/>
    <cellStyle name="Normal 3 2 5 10 2" xfId="15989"/>
    <cellStyle name="Normal 3 2 5 10 2 2" xfId="15990"/>
    <cellStyle name="Normal 3 2 5 10 2 2 2" xfId="15991"/>
    <cellStyle name="Normal 3 2 5 10 2 3" xfId="15992"/>
    <cellStyle name="Normal 3 2 5 10 3" xfId="15993"/>
    <cellStyle name="Normal 3 2 5 10 3 2" xfId="15994"/>
    <cellStyle name="Normal 3 2 5 10 4" xfId="15995"/>
    <cellStyle name="Normal 3 2 5 11" xfId="15996"/>
    <cellStyle name="Normal 3 2 5 11 2" xfId="15997"/>
    <cellStyle name="Normal 3 2 5 11 2 2" xfId="15998"/>
    <cellStyle name="Normal 3 2 5 11 3" xfId="15999"/>
    <cellStyle name="Normal 3 2 5 12" xfId="16000"/>
    <cellStyle name="Normal 3 2 5 12 2" xfId="16001"/>
    <cellStyle name="Normal 3 2 5 13" xfId="16002"/>
    <cellStyle name="Normal 3 2 5 2" xfId="16003"/>
    <cellStyle name="Normal 3 2 5 2 10" xfId="16004"/>
    <cellStyle name="Normal 3 2 5 2 10 2" xfId="16005"/>
    <cellStyle name="Normal 3 2 5 2 11" xfId="16006"/>
    <cellStyle name="Normal 3 2 5 2 2" xfId="16007"/>
    <cellStyle name="Normal 3 2 5 2 2 2" xfId="16008"/>
    <cellStyle name="Normal 3 2 5 2 2 2 2" xfId="16009"/>
    <cellStyle name="Normal 3 2 5 2 2 2 2 2" xfId="16010"/>
    <cellStyle name="Normal 3 2 5 2 2 2 2 2 2" xfId="16011"/>
    <cellStyle name="Normal 3 2 5 2 2 2 2 2 2 2" xfId="16012"/>
    <cellStyle name="Normal 3 2 5 2 2 2 2 2 3" xfId="16013"/>
    <cellStyle name="Normal 3 2 5 2 2 2 2 3" xfId="16014"/>
    <cellStyle name="Normal 3 2 5 2 2 2 2 3 2" xfId="16015"/>
    <cellStyle name="Normal 3 2 5 2 2 2 2 4" xfId="16016"/>
    <cellStyle name="Normal 3 2 5 2 2 2 3" xfId="16017"/>
    <cellStyle name="Normal 3 2 5 2 2 2 3 2" xfId="16018"/>
    <cellStyle name="Normal 3 2 5 2 2 2 3 2 2" xfId="16019"/>
    <cellStyle name="Normal 3 2 5 2 2 2 3 3" xfId="16020"/>
    <cellStyle name="Normal 3 2 5 2 2 2 4" xfId="16021"/>
    <cellStyle name="Normal 3 2 5 2 2 2 4 2" xfId="16022"/>
    <cellStyle name="Normal 3 2 5 2 2 2 5" xfId="16023"/>
    <cellStyle name="Normal 3 2 5 2 2 3" xfId="16024"/>
    <cellStyle name="Normal 3 2 5 2 2 3 2" xfId="16025"/>
    <cellStyle name="Normal 3 2 5 2 2 3 2 2" xfId="16026"/>
    <cellStyle name="Normal 3 2 5 2 2 3 2 2 2" xfId="16027"/>
    <cellStyle name="Normal 3 2 5 2 2 3 2 2 2 2" xfId="16028"/>
    <cellStyle name="Normal 3 2 5 2 2 3 2 2 3" xfId="16029"/>
    <cellStyle name="Normal 3 2 5 2 2 3 2 3" xfId="16030"/>
    <cellStyle name="Normal 3 2 5 2 2 3 2 3 2" xfId="16031"/>
    <cellStyle name="Normal 3 2 5 2 2 3 2 4" xfId="16032"/>
    <cellStyle name="Normal 3 2 5 2 2 3 3" xfId="16033"/>
    <cellStyle name="Normal 3 2 5 2 2 3 3 2" xfId="16034"/>
    <cellStyle name="Normal 3 2 5 2 2 3 3 2 2" xfId="16035"/>
    <cellStyle name="Normal 3 2 5 2 2 3 3 3" xfId="16036"/>
    <cellStyle name="Normal 3 2 5 2 2 3 4" xfId="16037"/>
    <cellStyle name="Normal 3 2 5 2 2 3 4 2" xfId="16038"/>
    <cellStyle name="Normal 3 2 5 2 2 3 5" xfId="16039"/>
    <cellStyle name="Normal 3 2 5 2 2 4" xfId="16040"/>
    <cellStyle name="Normal 3 2 5 2 2 4 2" xfId="16041"/>
    <cellStyle name="Normal 3 2 5 2 2 4 2 2" xfId="16042"/>
    <cellStyle name="Normal 3 2 5 2 2 4 2 2 2" xfId="16043"/>
    <cellStyle name="Normal 3 2 5 2 2 4 2 3" xfId="16044"/>
    <cellStyle name="Normal 3 2 5 2 2 4 3" xfId="16045"/>
    <cellStyle name="Normal 3 2 5 2 2 4 3 2" xfId="16046"/>
    <cellStyle name="Normal 3 2 5 2 2 4 4" xfId="16047"/>
    <cellStyle name="Normal 3 2 5 2 2 5" xfId="16048"/>
    <cellStyle name="Normal 3 2 5 2 2 5 2" xfId="16049"/>
    <cellStyle name="Normal 3 2 5 2 2 5 2 2" xfId="16050"/>
    <cellStyle name="Normal 3 2 5 2 2 5 3" xfId="16051"/>
    <cellStyle name="Normal 3 2 5 2 2 6" xfId="16052"/>
    <cellStyle name="Normal 3 2 5 2 2 6 2" xfId="16053"/>
    <cellStyle name="Normal 3 2 5 2 2 7" xfId="16054"/>
    <cellStyle name="Normal 3 2 5 2 3" xfId="16055"/>
    <cellStyle name="Normal 3 2 5 2 3 2" xfId="16056"/>
    <cellStyle name="Normal 3 2 5 2 3 2 2" xfId="16057"/>
    <cellStyle name="Normal 3 2 5 2 3 2 2 2" xfId="16058"/>
    <cellStyle name="Normal 3 2 5 2 3 2 2 2 2" xfId="16059"/>
    <cellStyle name="Normal 3 2 5 2 3 2 2 2 2 2" xfId="16060"/>
    <cellStyle name="Normal 3 2 5 2 3 2 2 2 3" xfId="16061"/>
    <cellStyle name="Normal 3 2 5 2 3 2 2 3" xfId="16062"/>
    <cellStyle name="Normal 3 2 5 2 3 2 2 3 2" xfId="16063"/>
    <cellStyle name="Normal 3 2 5 2 3 2 2 4" xfId="16064"/>
    <cellStyle name="Normal 3 2 5 2 3 2 3" xfId="16065"/>
    <cellStyle name="Normal 3 2 5 2 3 2 3 2" xfId="16066"/>
    <cellStyle name="Normal 3 2 5 2 3 2 3 2 2" xfId="16067"/>
    <cellStyle name="Normal 3 2 5 2 3 2 3 3" xfId="16068"/>
    <cellStyle name="Normal 3 2 5 2 3 2 4" xfId="16069"/>
    <cellStyle name="Normal 3 2 5 2 3 2 4 2" xfId="16070"/>
    <cellStyle name="Normal 3 2 5 2 3 2 5" xfId="16071"/>
    <cellStyle name="Normal 3 2 5 2 3 3" xfId="16072"/>
    <cellStyle name="Normal 3 2 5 2 3 3 2" xfId="16073"/>
    <cellStyle name="Normal 3 2 5 2 3 3 2 2" xfId="16074"/>
    <cellStyle name="Normal 3 2 5 2 3 3 2 2 2" xfId="16075"/>
    <cellStyle name="Normal 3 2 5 2 3 3 2 2 2 2" xfId="16076"/>
    <cellStyle name="Normal 3 2 5 2 3 3 2 2 3" xfId="16077"/>
    <cellStyle name="Normal 3 2 5 2 3 3 2 3" xfId="16078"/>
    <cellStyle name="Normal 3 2 5 2 3 3 2 3 2" xfId="16079"/>
    <cellStyle name="Normal 3 2 5 2 3 3 2 4" xfId="16080"/>
    <cellStyle name="Normal 3 2 5 2 3 3 3" xfId="16081"/>
    <cellStyle name="Normal 3 2 5 2 3 3 3 2" xfId="16082"/>
    <cellStyle name="Normal 3 2 5 2 3 3 3 2 2" xfId="16083"/>
    <cellStyle name="Normal 3 2 5 2 3 3 3 3" xfId="16084"/>
    <cellStyle name="Normal 3 2 5 2 3 3 4" xfId="16085"/>
    <cellStyle name="Normal 3 2 5 2 3 3 4 2" xfId="16086"/>
    <cellStyle name="Normal 3 2 5 2 3 3 5" xfId="16087"/>
    <cellStyle name="Normal 3 2 5 2 3 4" xfId="16088"/>
    <cellStyle name="Normal 3 2 5 2 3 4 2" xfId="16089"/>
    <cellStyle name="Normal 3 2 5 2 3 4 2 2" xfId="16090"/>
    <cellStyle name="Normal 3 2 5 2 3 4 2 2 2" xfId="16091"/>
    <cellStyle name="Normal 3 2 5 2 3 4 2 3" xfId="16092"/>
    <cellStyle name="Normal 3 2 5 2 3 4 3" xfId="16093"/>
    <cellStyle name="Normal 3 2 5 2 3 4 3 2" xfId="16094"/>
    <cellStyle name="Normal 3 2 5 2 3 4 4" xfId="16095"/>
    <cellStyle name="Normal 3 2 5 2 3 5" xfId="16096"/>
    <cellStyle name="Normal 3 2 5 2 3 5 2" xfId="16097"/>
    <cellStyle name="Normal 3 2 5 2 3 5 2 2" xfId="16098"/>
    <cellStyle name="Normal 3 2 5 2 3 5 3" xfId="16099"/>
    <cellStyle name="Normal 3 2 5 2 3 6" xfId="16100"/>
    <cellStyle name="Normal 3 2 5 2 3 6 2" xfId="16101"/>
    <cellStyle name="Normal 3 2 5 2 3 7" xfId="16102"/>
    <cellStyle name="Normal 3 2 5 2 4" xfId="16103"/>
    <cellStyle name="Normal 3 2 5 2 4 2" xfId="16104"/>
    <cellStyle name="Normal 3 2 5 2 4 2 2" xfId="16105"/>
    <cellStyle name="Normal 3 2 5 2 4 2 2 2" xfId="16106"/>
    <cellStyle name="Normal 3 2 5 2 4 2 2 2 2" xfId="16107"/>
    <cellStyle name="Normal 3 2 5 2 4 2 2 2 2 2" xfId="16108"/>
    <cellStyle name="Normal 3 2 5 2 4 2 2 2 3" xfId="16109"/>
    <cellStyle name="Normal 3 2 5 2 4 2 2 3" xfId="16110"/>
    <cellStyle name="Normal 3 2 5 2 4 2 2 3 2" xfId="16111"/>
    <cellStyle name="Normal 3 2 5 2 4 2 2 4" xfId="16112"/>
    <cellStyle name="Normal 3 2 5 2 4 2 3" xfId="16113"/>
    <cellStyle name="Normal 3 2 5 2 4 2 3 2" xfId="16114"/>
    <cellStyle name="Normal 3 2 5 2 4 2 3 2 2" xfId="16115"/>
    <cellStyle name="Normal 3 2 5 2 4 2 3 3" xfId="16116"/>
    <cellStyle name="Normal 3 2 5 2 4 2 4" xfId="16117"/>
    <cellStyle name="Normal 3 2 5 2 4 2 4 2" xfId="16118"/>
    <cellStyle name="Normal 3 2 5 2 4 2 5" xfId="16119"/>
    <cellStyle name="Normal 3 2 5 2 4 3" xfId="16120"/>
    <cellStyle name="Normal 3 2 5 2 4 3 2" xfId="16121"/>
    <cellStyle name="Normal 3 2 5 2 4 3 2 2" xfId="16122"/>
    <cellStyle name="Normal 3 2 5 2 4 3 2 2 2" xfId="16123"/>
    <cellStyle name="Normal 3 2 5 2 4 3 2 2 2 2" xfId="16124"/>
    <cellStyle name="Normal 3 2 5 2 4 3 2 2 3" xfId="16125"/>
    <cellStyle name="Normal 3 2 5 2 4 3 2 3" xfId="16126"/>
    <cellStyle name="Normal 3 2 5 2 4 3 2 3 2" xfId="16127"/>
    <cellStyle name="Normal 3 2 5 2 4 3 2 4" xfId="16128"/>
    <cellStyle name="Normal 3 2 5 2 4 3 3" xfId="16129"/>
    <cellStyle name="Normal 3 2 5 2 4 3 3 2" xfId="16130"/>
    <cellStyle name="Normal 3 2 5 2 4 3 3 2 2" xfId="16131"/>
    <cellStyle name="Normal 3 2 5 2 4 3 3 3" xfId="16132"/>
    <cellStyle name="Normal 3 2 5 2 4 3 4" xfId="16133"/>
    <cellStyle name="Normal 3 2 5 2 4 3 4 2" xfId="16134"/>
    <cellStyle name="Normal 3 2 5 2 4 3 5" xfId="16135"/>
    <cellStyle name="Normal 3 2 5 2 4 4" xfId="16136"/>
    <cellStyle name="Normal 3 2 5 2 4 4 2" xfId="16137"/>
    <cellStyle name="Normal 3 2 5 2 4 4 2 2" xfId="16138"/>
    <cellStyle name="Normal 3 2 5 2 4 4 2 2 2" xfId="16139"/>
    <cellStyle name="Normal 3 2 5 2 4 4 2 3" xfId="16140"/>
    <cellStyle name="Normal 3 2 5 2 4 4 3" xfId="16141"/>
    <cellStyle name="Normal 3 2 5 2 4 4 3 2" xfId="16142"/>
    <cellStyle name="Normal 3 2 5 2 4 4 4" xfId="16143"/>
    <cellStyle name="Normal 3 2 5 2 4 5" xfId="16144"/>
    <cellStyle name="Normal 3 2 5 2 4 5 2" xfId="16145"/>
    <cellStyle name="Normal 3 2 5 2 4 5 2 2" xfId="16146"/>
    <cellStyle name="Normal 3 2 5 2 4 5 3" xfId="16147"/>
    <cellStyle name="Normal 3 2 5 2 4 6" xfId="16148"/>
    <cellStyle name="Normal 3 2 5 2 4 6 2" xfId="16149"/>
    <cellStyle name="Normal 3 2 5 2 4 7" xfId="16150"/>
    <cellStyle name="Normal 3 2 5 2 5" xfId="16151"/>
    <cellStyle name="Normal 3 2 5 2 5 2" xfId="16152"/>
    <cellStyle name="Normal 3 2 5 2 5 2 2" xfId="16153"/>
    <cellStyle name="Normal 3 2 5 2 5 2 2 2" xfId="16154"/>
    <cellStyle name="Normal 3 2 5 2 5 2 2 2 2" xfId="16155"/>
    <cellStyle name="Normal 3 2 5 2 5 2 2 2 2 2" xfId="16156"/>
    <cellStyle name="Normal 3 2 5 2 5 2 2 2 3" xfId="16157"/>
    <cellStyle name="Normal 3 2 5 2 5 2 2 3" xfId="16158"/>
    <cellStyle name="Normal 3 2 5 2 5 2 2 3 2" xfId="16159"/>
    <cellStyle name="Normal 3 2 5 2 5 2 2 4" xfId="16160"/>
    <cellStyle name="Normal 3 2 5 2 5 2 3" xfId="16161"/>
    <cellStyle name="Normal 3 2 5 2 5 2 3 2" xfId="16162"/>
    <cellStyle name="Normal 3 2 5 2 5 2 3 2 2" xfId="16163"/>
    <cellStyle name="Normal 3 2 5 2 5 2 3 3" xfId="16164"/>
    <cellStyle name="Normal 3 2 5 2 5 2 4" xfId="16165"/>
    <cellStyle name="Normal 3 2 5 2 5 2 4 2" xfId="16166"/>
    <cellStyle name="Normal 3 2 5 2 5 2 5" xfId="16167"/>
    <cellStyle name="Normal 3 2 5 2 5 3" xfId="16168"/>
    <cellStyle name="Normal 3 2 5 2 5 3 2" xfId="16169"/>
    <cellStyle name="Normal 3 2 5 2 5 3 2 2" xfId="16170"/>
    <cellStyle name="Normal 3 2 5 2 5 3 2 2 2" xfId="16171"/>
    <cellStyle name="Normal 3 2 5 2 5 3 2 3" xfId="16172"/>
    <cellStyle name="Normal 3 2 5 2 5 3 3" xfId="16173"/>
    <cellStyle name="Normal 3 2 5 2 5 3 3 2" xfId="16174"/>
    <cellStyle name="Normal 3 2 5 2 5 3 4" xfId="16175"/>
    <cellStyle name="Normal 3 2 5 2 5 4" xfId="16176"/>
    <cellStyle name="Normal 3 2 5 2 5 4 2" xfId="16177"/>
    <cellStyle name="Normal 3 2 5 2 5 4 2 2" xfId="16178"/>
    <cellStyle name="Normal 3 2 5 2 5 4 3" xfId="16179"/>
    <cellStyle name="Normal 3 2 5 2 5 5" xfId="16180"/>
    <cellStyle name="Normal 3 2 5 2 5 5 2" xfId="16181"/>
    <cellStyle name="Normal 3 2 5 2 5 6" xfId="16182"/>
    <cellStyle name="Normal 3 2 5 2 6" xfId="16183"/>
    <cellStyle name="Normal 3 2 5 2 6 2" xfId="16184"/>
    <cellStyle name="Normal 3 2 5 2 6 2 2" xfId="16185"/>
    <cellStyle name="Normal 3 2 5 2 6 2 2 2" xfId="16186"/>
    <cellStyle name="Normal 3 2 5 2 6 2 2 2 2" xfId="16187"/>
    <cellStyle name="Normal 3 2 5 2 6 2 2 3" xfId="16188"/>
    <cellStyle name="Normal 3 2 5 2 6 2 3" xfId="16189"/>
    <cellStyle name="Normal 3 2 5 2 6 2 3 2" xfId="16190"/>
    <cellStyle name="Normal 3 2 5 2 6 2 4" xfId="16191"/>
    <cellStyle name="Normal 3 2 5 2 6 3" xfId="16192"/>
    <cellStyle name="Normal 3 2 5 2 6 3 2" xfId="16193"/>
    <cellStyle name="Normal 3 2 5 2 6 3 2 2" xfId="16194"/>
    <cellStyle name="Normal 3 2 5 2 6 3 3" xfId="16195"/>
    <cellStyle name="Normal 3 2 5 2 6 4" xfId="16196"/>
    <cellStyle name="Normal 3 2 5 2 6 4 2" xfId="16197"/>
    <cellStyle name="Normal 3 2 5 2 6 5" xfId="16198"/>
    <cellStyle name="Normal 3 2 5 2 7" xfId="16199"/>
    <cellStyle name="Normal 3 2 5 2 7 2" xfId="16200"/>
    <cellStyle name="Normal 3 2 5 2 7 2 2" xfId="16201"/>
    <cellStyle name="Normal 3 2 5 2 7 2 2 2" xfId="16202"/>
    <cellStyle name="Normal 3 2 5 2 7 2 2 2 2" xfId="16203"/>
    <cellStyle name="Normal 3 2 5 2 7 2 2 3" xfId="16204"/>
    <cellStyle name="Normal 3 2 5 2 7 2 3" xfId="16205"/>
    <cellStyle name="Normal 3 2 5 2 7 2 3 2" xfId="16206"/>
    <cellStyle name="Normal 3 2 5 2 7 2 4" xfId="16207"/>
    <cellStyle name="Normal 3 2 5 2 7 3" xfId="16208"/>
    <cellStyle name="Normal 3 2 5 2 7 3 2" xfId="16209"/>
    <cellStyle name="Normal 3 2 5 2 7 3 2 2" xfId="16210"/>
    <cellStyle name="Normal 3 2 5 2 7 3 3" xfId="16211"/>
    <cellStyle name="Normal 3 2 5 2 7 4" xfId="16212"/>
    <cellStyle name="Normal 3 2 5 2 7 4 2" xfId="16213"/>
    <cellStyle name="Normal 3 2 5 2 7 5" xfId="16214"/>
    <cellStyle name="Normal 3 2 5 2 8" xfId="16215"/>
    <cellStyle name="Normal 3 2 5 2 8 2" xfId="16216"/>
    <cellStyle name="Normal 3 2 5 2 8 2 2" xfId="16217"/>
    <cellStyle name="Normal 3 2 5 2 8 2 2 2" xfId="16218"/>
    <cellStyle name="Normal 3 2 5 2 8 2 3" xfId="16219"/>
    <cellStyle name="Normal 3 2 5 2 8 3" xfId="16220"/>
    <cellStyle name="Normal 3 2 5 2 8 3 2" xfId="16221"/>
    <cellStyle name="Normal 3 2 5 2 8 4" xfId="16222"/>
    <cellStyle name="Normal 3 2 5 2 9" xfId="16223"/>
    <cellStyle name="Normal 3 2 5 2 9 2" xfId="16224"/>
    <cellStyle name="Normal 3 2 5 2 9 2 2" xfId="16225"/>
    <cellStyle name="Normal 3 2 5 2 9 3" xfId="16226"/>
    <cellStyle name="Normal 3 2 5 3" xfId="16227"/>
    <cellStyle name="Normal 3 2 5 3 10" xfId="16228"/>
    <cellStyle name="Normal 3 2 5 3 10 2" xfId="16229"/>
    <cellStyle name="Normal 3 2 5 3 11" xfId="16230"/>
    <cellStyle name="Normal 3 2 5 3 2" xfId="16231"/>
    <cellStyle name="Normal 3 2 5 3 2 2" xfId="16232"/>
    <cellStyle name="Normal 3 2 5 3 2 2 2" xfId="16233"/>
    <cellStyle name="Normal 3 2 5 3 2 2 2 2" xfId="16234"/>
    <cellStyle name="Normal 3 2 5 3 2 2 2 2 2" xfId="16235"/>
    <cellStyle name="Normal 3 2 5 3 2 2 2 2 2 2" xfId="16236"/>
    <cellStyle name="Normal 3 2 5 3 2 2 2 2 3" xfId="16237"/>
    <cellStyle name="Normal 3 2 5 3 2 2 2 3" xfId="16238"/>
    <cellStyle name="Normal 3 2 5 3 2 2 2 3 2" xfId="16239"/>
    <cellStyle name="Normal 3 2 5 3 2 2 2 4" xfId="16240"/>
    <cellStyle name="Normal 3 2 5 3 2 2 3" xfId="16241"/>
    <cellStyle name="Normal 3 2 5 3 2 2 3 2" xfId="16242"/>
    <cellStyle name="Normal 3 2 5 3 2 2 3 2 2" xfId="16243"/>
    <cellStyle name="Normal 3 2 5 3 2 2 3 3" xfId="16244"/>
    <cellStyle name="Normal 3 2 5 3 2 2 4" xfId="16245"/>
    <cellStyle name="Normal 3 2 5 3 2 2 4 2" xfId="16246"/>
    <cellStyle name="Normal 3 2 5 3 2 2 5" xfId="16247"/>
    <cellStyle name="Normal 3 2 5 3 2 3" xfId="16248"/>
    <cellStyle name="Normal 3 2 5 3 2 3 2" xfId="16249"/>
    <cellStyle name="Normal 3 2 5 3 2 3 2 2" xfId="16250"/>
    <cellStyle name="Normal 3 2 5 3 2 3 2 2 2" xfId="16251"/>
    <cellStyle name="Normal 3 2 5 3 2 3 2 2 2 2" xfId="16252"/>
    <cellStyle name="Normal 3 2 5 3 2 3 2 2 3" xfId="16253"/>
    <cellStyle name="Normal 3 2 5 3 2 3 2 3" xfId="16254"/>
    <cellStyle name="Normal 3 2 5 3 2 3 2 3 2" xfId="16255"/>
    <cellStyle name="Normal 3 2 5 3 2 3 2 4" xfId="16256"/>
    <cellStyle name="Normal 3 2 5 3 2 3 3" xfId="16257"/>
    <cellStyle name="Normal 3 2 5 3 2 3 3 2" xfId="16258"/>
    <cellStyle name="Normal 3 2 5 3 2 3 3 2 2" xfId="16259"/>
    <cellStyle name="Normal 3 2 5 3 2 3 3 3" xfId="16260"/>
    <cellStyle name="Normal 3 2 5 3 2 3 4" xfId="16261"/>
    <cellStyle name="Normal 3 2 5 3 2 3 4 2" xfId="16262"/>
    <cellStyle name="Normal 3 2 5 3 2 3 5" xfId="16263"/>
    <cellStyle name="Normal 3 2 5 3 2 4" xfId="16264"/>
    <cellStyle name="Normal 3 2 5 3 2 4 2" xfId="16265"/>
    <cellStyle name="Normal 3 2 5 3 2 4 2 2" xfId="16266"/>
    <cellStyle name="Normal 3 2 5 3 2 4 2 2 2" xfId="16267"/>
    <cellStyle name="Normal 3 2 5 3 2 4 2 3" xfId="16268"/>
    <cellStyle name="Normal 3 2 5 3 2 4 3" xfId="16269"/>
    <cellStyle name="Normal 3 2 5 3 2 4 3 2" xfId="16270"/>
    <cellStyle name="Normal 3 2 5 3 2 4 4" xfId="16271"/>
    <cellStyle name="Normal 3 2 5 3 2 5" xfId="16272"/>
    <cellStyle name="Normal 3 2 5 3 2 5 2" xfId="16273"/>
    <cellStyle name="Normal 3 2 5 3 2 5 2 2" xfId="16274"/>
    <cellStyle name="Normal 3 2 5 3 2 5 3" xfId="16275"/>
    <cellStyle name="Normal 3 2 5 3 2 6" xfId="16276"/>
    <cellStyle name="Normal 3 2 5 3 2 6 2" xfId="16277"/>
    <cellStyle name="Normal 3 2 5 3 2 7" xfId="16278"/>
    <cellStyle name="Normal 3 2 5 3 3" xfId="16279"/>
    <cellStyle name="Normal 3 2 5 3 3 2" xfId="16280"/>
    <cellStyle name="Normal 3 2 5 3 3 2 2" xfId="16281"/>
    <cellStyle name="Normal 3 2 5 3 3 2 2 2" xfId="16282"/>
    <cellStyle name="Normal 3 2 5 3 3 2 2 2 2" xfId="16283"/>
    <cellStyle name="Normal 3 2 5 3 3 2 2 2 2 2" xfId="16284"/>
    <cellStyle name="Normal 3 2 5 3 3 2 2 2 3" xfId="16285"/>
    <cellStyle name="Normal 3 2 5 3 3 2 2 3" xfId="16286"/>
    <cellStyle name="Normal 3 2 5 3 3 2 2 3 2" xfId="16287"/>
    <cellStyle name="Normal 3 2 5 3 3 2 2 4" xfId="16288"/>
    <cellStyle name="Normal 3 2 5 3 3 2 3" xfId="16289"/>
    <cellStyle name="Normal 3 2 5 3 3 2 3 2" xfId="16290"/>
    <cellStyle name="Normal 3 2 5 3 3 2 3 2 2" xfId="16291"/>
    <cellStyle name="Normal 3 2 5 3 3 2 3 3" xfId="16292"/>
    <cellStyle name="Normal 3 2 5 3 3 2 4" xfId="16293"/>
    <cellStyle name="Normal 3 2 5 3 3 2 4 2" xfId="16294"/>
    <cellStyle name="Normal 3 2 5 3 3 2 5" xfId="16295"/>
    <cellStyle name="Normal 3 2 5 3 3 3" xfId="16296"/>
    <cellStyle name="Normal 3 2 5 3 3 3 2" xfId="16297"/>
    <cellStyle name="Normal 3 2 5 3 3 3 2 2" xfId="16298"/>
    <cellStyle name="Normal 3 2 5 3 3 3 2 2 2" xfId="16299"/>
    <cellStyle name="Normal 3 2 5 3 3 3 2 2 2 2" xfId="16300"/>
    <cellStyle name="Normal 3 2 5 3 3 3 2 2 3" xfId="16301"/>
    <cellStyle name="Normal 3 2 5 3 3 3 2 3" xfId="16302"/>
    <cellStyle name="Normal 3 2 5 3 3 3 2 3 2" xfId="16303"/>
    <cellStyle name="Normal 3 2 5 3 3 3 2 4" xfId="16304"/>
    <cellStyle name="Normal 3 2 5 3 3 3 3" xfId="16305"/>
    <cellStyle name="Normal 3 2 5 3 3 3 3 2" xfId="16306"/>
    <cellStyle name="Normal 3 2 5 3 3 3 3 2 2" xfId="16307"/>
    <cellStyle name="Normal 3 2 5 3 3 3 3 3" xfId="16308"/>
    <cellStyle name="Normal 3 2 5 3 3 3 4" xfId="16309"/>
    <cellStyle name="Normal 3 2 5 3 3 3 4 2" xfId="16310"/>
    <cellStyle name="Normal 3 2 5 3 3 3 5" xfId="16311"/>
    <cellStyle name="Normal 3 2 5 3 3 4" xfId="16312"/>
    <cellStyle name="Normal 3 2 5 3 3 4 2" xfId="16313"/>
    <cellStyle name="Normal 3 2 5 3 3 4 2 2" xfId="16314"/>
    <cellStyle name="Normal 3 2 5 3 3 4 2 2 2" xfId="16315"/>
    <cellStyle name="Normal 3 2 5 3 3 4 2 3" xfId="16316"/>
    <cellStyle name="Normal 3 2 5 3 3 4 3" xfId="16317"/>
    <cellStyle name="Normal 3 2 5 3 3 4 3 2" xfId="16318"/>
    <cellStyle name="Normal 3 2 5 3 3 4 4" xfId="16319"/>
    <cellStyle name="Normal 3 2 5 3 3 5" xfId="16320"/>
    <cellStyle name="Normal 3 2 5 3 3 5 2" xfId="16321"/>
    <cellStyle name="Normal 3 2 5 3 3 5 2 2" xfId="16322"/>
    <cellStyle name="Normal 3 2 5 3 3 5 3" xfId="16323"/>
    <cellStyle name="Normal 3 2 5 3 3 6" xfId="16324"/>
    <cellStyle name="Normal 3 2 5 3 3 6 2" xfId="16325"/>
    <cellStyle name="Normal 3 2 5 3 3 7" xfId="16326"/>
    <cellStyle name="Normal 3 2 5 3 4" xfId="16327"/>
    <cellStyle name="Normal 3 2 5 3 4 2" xfId="16328"/>
    <cellStyle name="Normal 3 2 5 3 4 2 2" xfId="16329"/>
    <cellStyle name="Normal 3 2 5 3 4 2 2 2" xfId="16330"/>
    <cellStyle name="Normal 3 2 5 3 4 2 2 2 2" xfId="16331"/>
    <cellStyle name="Normal 3 2 5 3 4 2 2 2 2 2" xfId="16332"/>
    <cellStyle name="Normal 3 2 5 3 4 2 2 2 3" xfId="16333"/>
    <cellStyle name="Normal 3 2 5 3 4 2 2 3" xfId="16334"/>
    <cellStyle name="Normal 3 2 5 3 4 2 2 3 2" xfId="16335"/>
    <cellStyle name="Normal 3 2 5 3 4 2 2 4" xfId="16336"/>
    <cellStyle name="Normal 3 2 5 3 4 2 3" xfId="16337"/>
    <cellStyle name="Normal 3 2 5 3 4 2 3 2" xfId="16338"/>
    <cellStyle name="Normal 3 2 5 3 4 2 3 2 2" xfId="16339"/>
    <cellStyle name="Normal 3 2 5 3 4 2 3 3" xfId="16340"/>
    <cellStyle name="Normal 3 2 5 3 4 2 4" xfId="16341"/>
    <cellStyle name="Normal 3 2 5 3 4 2 4 2" xfId="16342"/>
    <cellStyle name="Normal 3 2 5 3 4 2 5" xfId="16343"/>
    <cellStyle name="Normal 3 2 5 3 4 3" xfId="16344"/>
    <cellStyle name="Normal 3 2 5 3 4 3 2" xfId="16345"/>
    <cellStyle name="Normal 3 2 5 3 4 3 2 2" xfId="16346"/>
    <cellStyle name="Normal 3 2 5 3 4 3 2 2 2" xfId="16347"/>
    <cellStyle name="Normal 3 2 5 3 4 3 2 2 2 2" xfId="16348"/>
    <cellStyle name="Normal 3 2 5 3 4 3 2 2 3" xfId="16349"/>
    <cellStyle name="Normal 3 2 5 3 4 3 2 3" xfId="16350"/>
    <cellStyle name="Normal 3 2 5 3 4 3 2 3 2" xfId="16351"/>
    <cellStyle name="Normal 3 2 5 3 4 3 2 4" xfId="16352"/>
    <cellStyle name="Normal 3 2 5 3 4 3 3" xfId="16353"/>
    <cellStyle name="Normal 3 2 5 3 4 3 3 2" xfId="16354"/>
    <cellStyle name="Normal 3 2 5 3 4 3 3 2 2" xfId="16355"/>
    <cellStyle name="Normal 3 2 5 3 4 3 3 3" xfId="16356"/>
    <cellStyle name="Normal 3 2 5 3 4 3 4" xfId="16357"/>
    <cellStyle name="Normal 3 2 5 3 4 3 4 2" xfId="16358"/>
    <cellStyle name="Normal 3 2 5 3 4 3 5" xfId="16359"/>
    <cellStyle name="Normal 3 2 5 3 4 4" xfId="16360"/>
    <cellStyle name="Normal 3 2 5 3 4 4 2" xfId="16361"/>
    <cellStyle name="Normal 3 2 5 3 4 4 2 2" xfId="16362"/>
    <cellStyle name="Normal 3 2 5 3 4 4 2 2 2" xfId="16363"/>
    <cellStyle name="Normal 3 2 5 3 4 4 2 3" xfId="16364"/>
    <cellStyle name="Normal 3 2 5 3 4 4 3" xfId="16365"/>
    <cellStyle name="Normal 3 2 5 3 4 4 3 2" xfId="16366"/>
    <cellStyle name="Normal 3 2 5 3 4 4 4" xfId="16367"/>
    <cellStyle name="Normal 3 2 5 3 4 5" xfId="16368"/>
    <cellStyle name="Normal 3 2 5 3 4 5 2" xfId="16369"/>
    <cellStyle name="Normal 3 2 5 3 4 5 2 2" xfId="16370"/>
    <cellStyle name="Normal 3 2 5 3 4 5 3" xfId="16371"/>
    <cellStyle name="Normal 3 2 5 3 4 6" xfId="16372"/>
    <cellStyle name="Normal 3 2 5 3 4 6 2" xfId="16373"/>
    <cellStyle name="Normal 3 2 5 3 4 7" xfId="16374"/>
    <cellStyle name="Normal 3 2 5 3 5" xfId="16375"/>
    <cellStyle name="Normal 3 2 5 3 5 2" xfId="16376"/>
    <cellStyle name="Normal 3 2 5 3 5 2 2" xfId="16377"/>
    <cellStyle name="Normal 3 2 5 3 5 2 2 2" xfId="16378"/>
    <cellStyle name="Normal 3 2 5 3 5 2 2 2 2" xfId="16379"/>
    <cellStyle name="Normal 3 2 5 3 5 2 2 2 2 2" xfId="16380"/>
    <cellStyle name="Normal 3 2 5 3 5 2 2 2 3" xfId="16381"/>
    <cellStyle name="Normal 3 2 5 3 5 2 2 3" xfId="16382"/>
    <cellStyle name="Normal 3 2 5 3 5 2 2 3 2" xfId="16383"/>
    <cellStyle name="Normal 3 2 5 3 5 2 2 4" xfId="16384"/>
    <cellStyle name="Normal 3 2 5 3 5 2 3" xfId="16385"/>
    <cellStyle name="Normal 3 2 5 3 5 2 3 2" xfId="16386"/>
    <cellStyle name="Normal 3 2 5 3 5 2 3 2 2" xfId="16387"/>
    <cellStyle name="Normal 3 2 5 3 5 2 3 3" xfId="16388"/>
    <cellStyle name="Normal 3 2 5 3 5 2 4" xfId="16389"/>
    <cellStyle name="Normal 3 2 5 3 5 2 4 2" xfId="16390"/>
    <cellStyle name="Normal 3 2 5 3 5 2 5" xfId="16391"/>
    <cellStyle name="Normal 3 2 5 3 5 3" xfId="16392"/>
    <cellStyle name="Normal 3 2 5 3 5 3 2" xfId="16393"/>
    <cellStyle name="Normal 3 2 5 3 5 3 2 2" xfId="16394"/>
    <cellStyle name="Normal 3 2 5 3 5 3 2 2 2" xfId="16395"/>
    <cellStyle name="Normal 3 2 5 3 5 3 2 3" xfId="16396"/>
    <cellStyle name="Normal 3 2 5 3 5 3 3" xfId="16397"/>
    <cellStyle name="Normal 3 2 5 3 5 3 3 2" xfId="16398"/>
    <cellStyle name="Normal 3 2 5 3 5 3 4" xfId="16399"/>
    <cellStyle name="Normal 3 2 5 3 5 4" xfId="16400"/>
    <cellStyle name="Normal 3 2 5 3 5 4 2" xfId="16401"/>
    <cellStyle name="Normal 3 2 5 3 5 4 2 2" xfId="16402"/>
    <cellStyle name="Normal 3 2 5 3 5 4 3" xfId="16403"/>
    <cellStyle name="Normal 3 2 5 3 5 5" xfId="16404"/>
    <cellStyle name="Normal 3 2 5 3 5 5 2" xfId="16405"/>
    <cellStyle name="Normal 3 2 5 3 5 6" xfId="16406"/>
    <cellStyle name="Normal 3 2 5 3 6" xfId="16407"/>
    <cellStyle name="Normal 3 2 5 3 6 2" xfId="16408"/>
    <cellStyle name="Normal 3 2 5 3 6 2 2" xfId="16409"/>
    <cellStyle name="Normal 3 2 5 3 6 2 2 2" xfId="16410"/>
    <cellStyle name="Normal 3 2 5 3 6 2 2 2 2" xfId="16411"/>
    <cellStyle name="Normal 3 2 5 3 6 2 2 3" xfId="16412"/>
    <cellStyle name="Normal 3 2 5 3 6 2 3" xfId="16413"/>
    <cellStyle name="Normal 3 2 5 3 6 2 3 2" xfId="16414"/>
    <cellStyle name="Normal 3 2 5 3 6 2 4" xfId="16415"/>
    <cellStyle name="Normal 3 2 5 3 6 3" xfId="16416"/>
    <cellStyle name="Normal 3 2 5 3 6 3 2" xfId="16417"/>
    <cellStyle name="Normal 3 2 5 3 6 3 2 2" xfId="16418"/>
    <cellStyle name="Normal 3 2 5 3 6 3 3" xfId="16419"/>
    <cellStyle name="Normal 3 2 5 3 6 4" xfId="16420"/>
    <cellStyle name="Normal 3 2 5 3 6 4 2" xfId="16421"/>
    <cellStyle name="Normal 3 2 5 3 6 5" xfId="16422"/>
    <cellStyle name="Normal 3 2 5 3 7" xfId="16423"/>
    <cellStyle name="Normal 3 2 5 3 7 2" xfId="16424"/>
    <cellStyle name="Normal 3 2 5 3 7 2 2" xfId="16425"/>
    <cellStyle name="Normal 3 2 5 3 7 2 2 2" xfId="16426"/>
    <cellStyle name="Normal 3 2 5 3 7 2 2 2 2" xfId="16427"/>
    <cellStyle name="Normal 3 2 5 3 7 2 2 3" xfId="16428"/>
    <cellStyle name="Normal 3 2 5 3 7 2 3" xfId="16429"/>
    <cellStyle name="Normal 3 2 5 3 7 2 3 2" xfId="16430"/>
    <cellStyle name="Normal 3 2 5 3 7 2 4" xfId="16431"/>
    <cellStyle name="Normal 3 2 5 3 7 3" xfId="16432"/>
    <cellStyle name="Normal 3 2 5 3 7 3 2" xfId="16433"/>
    <cellStyle name="Normal 3 2 5 3 7 3 2 2" xfId="16434"/>
    <cellStyle name="Normal 3 2 5 3 7 3 3" xfId="16435"/>
    <cellStyle name="Normal 3 2 5 3 7 4" xfId="16436"/>
    <cellStyle name="Normal 3 2 5 3 7 4 2" xfId="16437"/>
    <cellStyle name="Normal 3 2 5 3 7 5" xfId="16438"/>
    <cellStyle name="Normal 3 2 5 3 8" xfId="16439"/>
    <cellStyle name="Normal 3 2 5 3 8 2" xfId="16440"/>
    <cellStyle name="Normal 3 2 5 3 8 2 2" xfId="16441"/>
    <cellStyle name="Normal 3 2 5 3 8 2 2 2" xfId="16442"/>
    <cellStyle name="Normal 3 2 5 3 8 2 3" xfId="16443"/>
    <cellStyle name="Normal 3 2 5 3 8 3" xfId="16444"/>
    <cellStyle name="Normal 3 2 5 3 8 3 2" xfId="16445"/>
    <cellStyle name="Normal 3 2 5 3 8 4" xfId="16446"/>
    <cellStyle name="Normal 3 2 5 3 9" xfId="16447"/>
    <cellStyle name="Normal 3 2 5 3 9 2" xfId="16448"/>
    <cellStyle name="Normal 3 2 5 3 9 2 2" xfId="16449"/>
    <cellStyle name="Normal 3 2 5 3 9 3" xfId="16450"/>
    <cellStyle name="Normal 3 2 5 4" xfId="16451"/>
    <cellStyle name="Normal 3 2 5 4 2" xfId="16452"/>
    <cellStyle name="Normal 3 2 5 4 2 2" xfId="16453"/>
    <cellStyle name="Normal 3 2 5 4 2 2 2" xfId="16454"/>
    <cellStyle name="Normal 3 2 5 4 2 2 2 2" xfId="16455"/>
    <cellStyle name="Normal 3 2 5 4 2 2 2 2 2" xfId="16456"/>
    <cellStyle name="Normal 3 2 5 4 2 2 2 3" xfId="16457"/>
    <cellStyle name="Normal 3 2 5 4 2 2 3" xfId="16458"/>
    <cellStyle name="Normal 3 2 5 4 2 2 3 2" xfId="16459"/>
    <cellStyle name="Normal 3 2 5 4 2 2 4" xfId="16460"/>
    <cellStyle name="Normal 3 2 5 4 2 3" xfId="16461"/>
    <cellStyle name="Normal 3 2 5 4 2 3 2" xfId="16462"/>
    <cellStyle name="Normal 3 2 5 4 2 3 2 2" xfId="16463"/>
    <cellStyle name="Normal 3 2 5 4 2 3 3" xfId="16464"/>
    <cellStyle name="Normal 3 2 5 4 2 4" xfId="16465"/>
    <cellStyle name="Normal 3 2 5 4 2 4 2" xfId="16466"/>
    <cellStyle name="Normal 3 2 5 4 2 5" xfId="16467"/>
    <cellStyle name="Normal 3 2 5 4 3" xfId="16468"/>
    <cellStyle name="Normal 3 2 5 4 3 2" xfId="16469"/>
    <cellStyle name="Normal 3 2 5 4 3 2 2" xfId="16470"/>
    <cellStyle name="Normal 3 2 5 4 3 2 2 2" xfId="16471"/>
    <cellStyle name="Normal 3 2 5 4 3 2 2 2 2" xfId="16472"/>
    <cellStyle name="Normal 3 2 5 4 3 2 2 3" xfId="16473"/>
    <cellStyle name="Normal 3 2 5 4 3 2 3" xfId="16474"/>
    <cellStyle name="Normal 3 2 5 4 3 2 3 2" xfId="16475"/>
    <cellStyle name="Normal 3 2 5 4 3 2 4" xfId="16476"/>
    <cellStyle name="Normal 3 2 5 4 3 3" xfId="16477"/>
    <cellStyle name="Normal 3 2 5 4 3 3 2" xfId="16478"/>
    <cellStyle name="Normal 3 2 5 4 3 3 2 2" xfId="16479"/>
    <cellStyle name="Normal 3 2 5 4 3 3 3" xfId="16480"/>
    <cellStyle name="Normal 3 2 5 4 3 4" xfId="16481"/>
    <cellStyle name="Normal 3 2 5 4 3 4 2" xfId="16482"/>
    <cellStyle name="Normal 3 2 5 4 3 5" xfId="16483"/>
    <cellStyle name="Normal 3 2 5 4 4" xfId="16484"/>
    <cellStyle name="Normal 3 2 5 4 4 2" xfId="16485"/>
    <cellStyle name="Normal 3 2 5 4 4 2 2" xfId="16486"/>
    <cellStyle name="Normal 3 2 5 4 4 2 2 2" xfId="16487"/>
    <cellStyle name="Normal 3 2 5 4 4 2 3" xfId="16488"/>
    <cellStyle name="Normal 3 2 5 4 4 3" xfId="16489"/>
    <cellStyle name="Normal 3 2 5 4 4 3 2" xfId="16490"/>
    <cellStyle name="Normal 3 2 5 4 4 4" xfId="16491"/>
    <cellStyle name="Normal 3 2 5 4 5" xfId="16492"/>
    <cellStyle name="Normal 3 2 5 4 5 2" xfId="16493"/>
    <cellStyle name="Normal 3 2 5 4 5 2 2" xfId="16494"/>
    <cellStyle name="Normal 3 2 5 4 5 3" xfId="16495"/>
    <cellStyle name="Normal 3 2 5 4 6" xfId="16496"/>
    <cellStyle name="Normal 3 2 5 4 6 2" xfId="16497"/>
    <cellStyle name="Normal 3 2 5 4 7" xfId="16498"/>
    <cellStyle name="Normal 3 2 5 5" xfId="16499"/>
    <cellStyle name="Normal 3 2 5 5 2" xfId="16500"/>
    <cellStyle name="Normal 3 2 5 5 2 2" xfId="16501"/>
    <cellStyle name="Normal 3 2 5 5 2 2 2" xfId="16502"/>
    <cellStyle name="Normal 3 2 5 5 2 2 2 2" xfId="16503"/>
    <cellStyle name="Normal 3 2 5 5 2 2 2 2 2" xfId="16504"/>
    <cellStyle name="Normal 3 2 5 5 2 2 2 3" xfId="16505"/>
    <cellStyle name="Normal 3 2 5 5 2 2 3" xfId="16506"/>
    <cellStyle name="Normal 3 2 5 5 2 2 3 2" xfId="16507"/>
    <cellStyle name="Normal 3 2 5 5 2 2 4" xfId="16508"/>
    <cellStyle name="Normal 3 2 5 5 2 3" xfId="16509"/>
    <cellStyle name="Normal 3 2 5 5 2 3 2" xfId="16510"/>
    <cellStyle name="Normal 3 2 5 5 2 3 2 2" xfId="16511"/>
    <cellStyle name="Normal 3 2 5 5 2 3 3" xfId="16512"/>
    <cellStyle name="Normal 3 2 5 5 2 4" xfId="16513"/>
    <cellStyle name="Normal 3 2 5 5 2 4 2" xfId="16514"/>
    <cellStyle name="Normal 3 2 5 5 2 5" xfId="16515"/>
    <cellStyle name="Normal 3 2 5 5 3" xfId="16516"/>
    <cellStyle name="Normal 3 2 5 5 3 2" xfId="16517"/>
    <cellStyle name="Normal 3 2 5 5 3 2 2" xfId="16518"/>
    <cellStyle name="Normal 3 2 5 5 3 2 2 2" xfId="16519"/>
    <cellStyle name="Normal 3 2 5 5 3 2 2 2 2" xfId="16520"/>
    <cellStyle name="Normal 3 2 5 5 3 2 2 3" xfId="16521"/>
    <cellStyle name="Normal 3 2 5 5 3 2 3" xfId="16522"/>
    <cellStyle name="Normal 3 2 5 5 3 2 3 2" xfId="16523"/>
    <cellStyle name="Normal 3 2 5 5 3 2 4" xfId="16524"/>
    <cellStyle name="Normal 3 2 5 5 3 3" xfId="16525"/>
    <cellStyle name="Normal 3 2 5 5 3 3 2" xfId="16526"/>
    <cellStyle name="Normal 3 2 5 5 3 3 2 2" xfId="16527"/>
    <cellStyle name="Normal 3 2 5 5 3 3 3" xfId="16528"/>
    <cellStyle name="Normal 3 2 5 5 3 4" xfId="16529"/>
    <cellStyle name="Normal 3 2 5 5 3 4 2" xfId="16530"/>
    <cellStyle name="Normal 3 2 5 5 3 5" xfId="16531"/>
    <cellStyle name="Normal 3 2 5 5 4" xfId="16532"/>
    <cellStyle name="Normal 3 2 5 5 4 2" xfId="16533"/>
    <cellStyle name="Normal 3 2 5 5 4 2 2" xfId="16534"/>
    <cellStyle name="Normal 3 2 5 5 4 2 2 2" xfId="16535"/>
    <cellStyle name="Normal 3 2 5 5 4 2 3" xfId="16536"/>
    <cellStyle name="Normal 3 2 5 5 4 3" xfId="16537"/>
    <cellStyle name="Normal 3 2 5 5 4 3 2" xfId="16538"/>
    <cellStyle name="Normal 3 2 5 5 4 4" xfId="16539"/>
    <cellStyle name="Normal 3 2 5 5 5" xfId="16540"/>
    <cellStyle name="Normal 3 2 5 5 5 2" xfId="16541"/>
    <cellStyle name="Normal 3 2 5 5 5 2 2" xfId="16542"/>
    <cellStyle name="Normal 3 2 5 5 5 3" xfId="16543"/>
    <cellStyle name="Normal 3 2 5 5 6" xfId="16544"/>
    <cellStyle name="Normal 3 2 5 5 6 2" xfId="16545"/>
    <cellStyle name="Normal 3 2 5 5 7" xfId="16546"/>
    <cellStyle name="Normal 3 2 5 6" xfId="16547"/>
    <cellStyle name="Normal 3 2 5 6 2" xfId="16548"/>
    <cellStyle name="Normal 3 2 5 6 2 2" xfId="16549"/>
    <cellStyle name="Normal 3 2 5 6 2 2 2" xfId="16550"/>
    <cellStyle name="Normal 3 2 5 6 2 2 2 2" xfId="16551"/>
    <cellStyle name="Normal 3 2 5 6 2 2 2 2 2" xfId="16552"/>
    <cellStyle name="Normal 3 2 5 6 2 2 2 3" xfId="16553"/>
    <cellStyle name="Normal 3 2 5 6 2 2 3" xfId="16554"/>
    <cellStyle name="Normal 3 2 5 6 2 2 3 2" xfId="16555"/>
    <cellStyle name="Normal 3 2 5 6 2 2 4" xfId="16556"/>
    <cellStyle name="Normal 3 2 5 6 2 3" xfId="16557"/>
    <cellStyle name="Normal 3 2 5 6 2 3 2" xfId="16558"/>
    <cellStyle name="Normal 3 2 5 6 2 3 2 2" xfId="16559"/>
    <cellStyle name="Normal 3 2 5 6 2 3 3" xfId="16560"/>
    <cellStyle name="Normal 3 2 5 6 2 4" xfId="16561"/>
    <cellStyle name="Normal 3 2 5 6 2 4 2" xfId="16562"/>
    <cellStyle name="Normal 3 2 5 6 2 5" xfId="16563"/>
    <cellStyle name="Normal 3 2 5 6 3" xfId="16564"/>
    <cellStyle name="Normal 3 2 5 6 3 2" xfId="16565"/>
    <cellStyle name="Normal 3 2 5 6 3 2 2" xfId="16566"/>
    <cellStyle name="Normal 3 2 5 6 3 2 2 2" xfId="16567"/>
    <cellStyle name="Normal 3 2 5 6 3 2 2 2 2" xfId="16568"/>
    <cellStyle name="Normal 3 2 5 6 3 2 2 3" xfId="16569"/>
    <cellStyle name="Normal 3 2 5 6 3 2 3" xfId="16570"/>
    <cellStyle name="Normal 3 2 5 6 3 2 3 2" xfId="16571"/>
    <cellStyle name="Normal 3 2 5 6 3 2 4" xfId="16572"/>
    <cellStyle name="Normal 3 2 5 6 3 3" xfId="16573"/>
    <cellStyle name="Normal 3 2 5 6 3 3 2" xfId="16574"/>
    <cellStyle name="Normal 3 2 5 6 3 3 2 2" xfId="16575"/>
    <cellStyle name="Normal 3 2 5 6 3 3 3" xfId="16576"/>
    <cellStyle name="Normal 3 2 5 6 3 4" xfId="16577"/>
    <cellStyle name="Normal 3 2 5 6 3 4 2" xfId="16578"/>
    <cellStyle name="Normal 3 2 5 6 3 5" xfId="16579"/>
    <cellStyle name="Normal 3 2 5 6 4" xfId="16580"/>
    <cellStyle name="Normal 3 2 5 6 4 2" xfId="16581"/>
    <cellStyle name="Normal 3 2 5 6 4 2 2" xfId="16582"/>
    <cellStyle name="Normal 3 2 5 6 4 2 2 2" xfId="16583"/>
    <cellStyle name="Normal 3 2 5 6 4 2 3" xfId="16584"/>
    <cellStyle name="Normal 3 2 5 6 4 3" xfId="16585"/>
    <cellStyle name="Normal 3 2 5 6 4 3 2" xfId="16586"/>
    <cellStyle name="Normal 3 2 5 6 4 4" xfId="16587"/>
    <cellStyle name="Normal 3 2 5 6 5" xfId="16588"/>
    <cellStyle name="Normal 3 2 5 6 5 2" xfId="16589"/>
    <cellStyle name="Normal 3 2 5 6 5 2 2" xfId="16590"/>
    <cellStyle name="Normal 3 2 5 6 5 3" xfId="16591"/>
    <cellStyle name="Normal 3 2 5 6 6" xfId="16592"/>
    <cellStyle name="Normal 3 2 5 6 6 2" xfId="16593"/>
    <cellStyle name="Normal 3 2 5 6 7" xfId="16594"/>
    <cellStyle name="Normal 3 2 5 7" xfId="16595"/>
    <cellStyle name="Normal 3 2 5 7 2" xfId="16596"/>
    <cellStyle name="Normal 3 2 5 7 2 2" xfId="16597"/>
    <cellStyle name="Normal 3 2 5 7 2 2 2" xfId="16598"/>
    <cellStyle name="Normal 3 2 5 7 2 2 2 2" xfId="16599"/>
    <cellStyle name="Normal 3 2 5 7 2 2 2 2 2" xfId="16600"/>
    <cellStyle name="Normal 3 2 5 7 2 2 2 3" xfId="16601"/>
    <cellStyle name="Normal 3 2 5 7 2 2 3" xfId="16602"/>
    <cellStyle name="Normal 3 2 5 7 2 2 3 2" xfId="16603"/>
    <cellStyle name="Normal 3 2 5 7 2 2 4" xfId="16604"/>
    <cellStyle name="Normal 3 2 5 7 2 3" xfId="16605"/>
    <cellStyle name="Normal 3 2 5 7 2 3 2" xfId="16606"/>
    <cellStyle name="Normal 3 2 5 7 2 3 2 2" xfId="16607"/>
    <cellStyle name="Normal 3 2 5 7 2 3 3" xfId="16608"/>
    <cellStyle name="Normal 3 2 5 7 2 4" xfId="16609"/>
    <cellStyle name="Normal 3 2 5 7 2 4 2" xfId="16610"/>
    <cellStyle name="Normal 3 2 5 7 2 5" xfId="16611"/>
    <cellStyle name="Normal 3 2 5 7 3" xfId="16612"/>
    <cellStyle name="Normal 3 2 5 7 3 2" xfId="16613"/>
    <cellStyle name="Normal 3 2 5 7 3 2 2" xfId="16614"/>
    <cellStyle name="Normal 3 2 5 7 3 2 2 2" xfId="16615"/>
    <cellStyle name="Normal 3 2 5 7 3 2 3" xfId="16616"/>
    <cellStyle name="Normal 3 2 5 7 3 3" xfId="16617"/>
    <cellStyle name="Normal 3 2 5 7 3 3 2" xfId="16618"/>
    <cellStyle name="Normal 3 2 5 7 3 4" xfId="16619"/>
    <cellStyle name="Normal 3 2 5 7 4" xfId="16620"/>
    <cellStyle name="Normal 3 2 5 7 4 2" xfId="16621"/>
    <cellStyle name="Normal 3 2 5 7 4 2 2" xfId="16622"/>
    <cellStyle name="Normal 3 2 5 7 4 3" xfId="16623"/>
    <cellStyle name="Normal 3 2 5 7 5" xfId="16624"/>
    <cellStyle name="Normal 3 2 5 7 5 2" xfId="16625"/>
    <cellStyle name="Normal 3 2 5 7 6" xfId="16626"/>
    <cellStyle name="Normal 3 2 5 8" xfId="16627"/>
    <cellStyle name="Normal 3 2 5 8 2" xfId="16628"/>
    <cellStyle name="Normal 3 2 5 8 2 2" xfId="16629"/>
    <cellStyle name="Normal 3 2 5 8 2 2 2" xfId="16630"/>
    <cellStyle name="Normal 3 2 5 8 2 2 2 2" xfId="16631"/>
    <cellStyle name="Normal 3 2 5 8 2 2 3" xfId="16632"/>
    <cellStyle name="Normal 3 2 5 8 2 3" xfId="16633"/>
    <cellStyle name="Normal 3 2 5 8 2 3 2" xfId="16634"/>
    <cellStyle name="Normal 3 2 5 8 2 4" xfId="16635"/>
    <cellStyle name="Normal 3 2 5 8 3" xfId="16636"/>
    <cellStyle name="Normal 3 2 5 8 3 2" xfId="16637"/>
    <cellStyle name="Normal 3 2 5 8 3 2 2" xfId="16638"/>
    <cellStyle name="Normal 3 2 5 8 3 3" xfId="16639"/>
    <cellStyle name="Normal 3 2 5 8 4" xfId="16640"/>
    <cellStyle name="Normal 3 2 5 8 4 2" xfId="16641"/>
    <cellStyle name="Normal 3 2 5 8 5" xfId="16642"/>
    <cellStyle name="Normal 3 2 5 9" xfId="16643"/>
    <cellStyle name="Normal 3 2 5 9 2" xfId="16644"/>
    <cellStyle name="Normal 3 2 5 9 2 2" xfId="16645"/>
    <cellStyle name="Normal 3 2 5 9 2 2 2" xfId="16646"/>
    <cellStyle name="Normal 3 2 5 9 2 2 2 2" xfId="16647"/>
    <cellStyle name="Normal 3 2 5 9 2 2 3" xfId="16648"/>
    <cellStyle name="Normal 3 2 5 9 2 3" xfId="16649"/>
    <cellStyle name="Normal 3 2 5 9 2 3 2" xfId="16650"/>
    <cellStyle name="Normal 3 2 5 9 2 4" xfId="16651"/>
    <cellStyle name="Normal 3 2 5 9 3" xfId="16652"/>
    <cellStyle name="Normal 3 2 5 9 3 2" xfId="16653"/>
    <cellStyle name="Normal 3 2 5 9 3 2 2" xfId="16654"/>
    <cellStyle name="Normal 3 2 5 9 3 3" xfId="16655"/>
    <cellStyle name="Normal 3 2 5 9 4" xfId="16656"/>
    <cellStyle name="Normal 3 2 5 9 4 2" xfId="16657"/>
    <cellStyle name="Normal 3 2 5 9 5" xfId="16658"/>
    <cellStyle name="Normal 3 2 6" xfId="16659"/>
    <cellStyle name="Normal 3 2 6 10" xfId="16660"/>
    <cellStyle name="Normal 3 2 6 10 2" xfId="16661"/>
    <cellStyle name="Normal 3 2 6 11" xfId="16662"/>
    <cellStyle name="Normal 3 2 6 2" xfId="16663"/>
    <cellStyle name="Normal 3 2 6 2 2" xfId="16664"/>
    <cellStyle name="Normal 3 2 6 2 2 2" xfId="16665"/>
    <cellStyle name="Normal 3 2 6 2 2 2 2" xfId="16666"/>
    <cellStyle name="Normal 3 2 6 2 2 2 2 2" xfId="16667"/>
    <cellStyle name="Normal 3 2 6 2 2 2 2 2 2" xfId="16668"/>
    <cellStyle name="Normal 3 2 6 2 2 2 2 3" xfId="16669"/>
    <cellStyle name="Normal 3 2 6 2 2 2 3" xfId="16670"/>
    <cellStyle name="Normal 3 2 6 2 2 2 3 2" xfId="16671"/>
    <cellStyle name="Normal 3 2 6 2 2 2 4" xfId="16672"/>
    <cellStyle name="Normal 3 2 6 2 2 3" xfId="16673"/>
    <cellStyle name="Normal 3 2 6 2 2 3 2" xfId="16674"/>
    <cellStyle name="Normal 3 2 6 2 2 3 2 2" xfId="16675"/>
    <cellStyle name="Normal 3 2 6 2 2 3 3" xfId="16676"/>
    <cellStyle name="Normal 3 2 6 2 2 4" xfId="16677"/>
    <cellStyle name="Normal 3 2 6 2 2 4 2" xfId="16678"/>
    <cellStyle name="Normal 3 2 6 2 2 5" xfId="16679"/>
    <cellStyle name="Normal 3 2 6 2 3" xfId="16680"/>
    <cellStyle name="Normal 3 2 6 2 3 2" xfId="16681"/>
    <cellStyle name="Normal 3 2 6 2 3 2 2" xfId="16682"/>
    <cellStyle name="Normal 3 2 6 2 3 2 2 2" xfId="16683"/>
    <cellStyle name="Normal 3 2 6 2 3 2 2 2 2" xfId="16684"/>
    <cellStyle name="Normal 3 2 6 2 3 2 2 3" xfId="16685"/>
    <cellStyle name="Normal 3 2 6 2 3 2 3" xfId="16686"/>
    <cellStyle name="Normal 3 2 6 2 3 2 3 2" xfId="16687"/>
    <cellStyle name="Normal 3 2 6 2 3 2 4" xfId="16688"/>
    <cellStyle name="Normal 3 2 6 2 3 3" xfId="16689"/>
    <cellStyle name="Normal 3 2 6 2 3 3 2" xfId="16690"/>
    <cellStyle name="Normal 3 2 6 2 3 3 2 2" xfId="16691"/>
    <cellStyle name="Normal 3 2 6 2 3 3 3" xfId="16692"/>
    <cellStyle name="Normal 3 2 6 2 3 4" xfId="16693"/>
    <cellStyle name="Normal 3 2 6 2 3 4 2" xfId="16694"/>
    <cellStyle name="Normal 3 2 6 2 3 5" xfId="16695"/>
    <cellStyle name="Normal 3 2 6 2 4" xfId="16696"/>
    <cellStyle name="Normal 3 2 6 2 4 2" xfId="16697"/>
    <cellStyle name="Normal 3 2 6 2 4 2 2" xfId="16698"/>
    <cellStyle name="Normal 3 2 6 2 4 2 2 2" xfId="16699"/>
    <cellStyle name="Normal 3 2 6 2 4 2 3" xfId="16700"/>
    <cellStyle name="Normal 3 2 6 2 4 3" xfId="16701"/>
    <cellStyle name="Normal 3 2 6 2 4 3 2" xfId="16702"/>
    <cellStyle name="Normal 3 2 6 2 4 4" xfId="16703"/>
    <cellStyle name="Normal 3 2 6 2 5" xfId="16704"/>
    <cellStyle name="Normal 3 2 6 2 5 2" xfId="16705"/>
    <cellStyle name="Normal 3 2 6 2 5 2 2" xfId="16706"/>
    <cellStyle name="Normal 3 2 6 2 5 3" xfId="16707"/>
    <cellStyle name="Normal 3 2 6 2 6" xfId="16708"/>
    <cellStyle name="Normal 3 2 6 2 6 2" xfId="16709"/>
    <cellStyle name="Normal 3 2 6 2 7" xfId="16710"/>
    <cellStyle name="Normal 3 2 6 3" xfId="16711"/>
    <cellStyle name="Normal 3 2 6 3 2" xfId="16712"/>
    <cellStyle name="Normal 3 2 6 3 2 2" xfId="16713"/>
    <cellStyle name="Normal 3 2 6 3 2 2 2" xfId="16714"/>
    <cellStyle name="Normal 3 2 6 3 2 2 2 2" xfId="16715"/>
    <cellStyle name="Normal 3 2 6 3 2 2 2 2 2" xfId="16716"/>
    <cellStyle name="Normal 3 2 6 3 2 2 2 3" xfId="16717"/>
    <cellStyle name="Normal 3 2 6 3 2 2 3" xfId="16718"/>
    <cellStyle name="Normal 3 2 6 3 2 2 3 2" xfId="16719"/>
    <cellStyle name="Normal 3 2 6 3 2 2 4" xfId="16720"/>
    <cellStyle name="Normal 3 2 6 3 2 3" xfId="16721"/>
    <cellStyle name="Normal 3 2 6 3 2 3 2" xfId="16722"/>
    <cellStyle name="Normal 3 2 6 3 2 3 2 2" xfId="16723"/>
    <cellStyle name="Normal 3 2 6 3 2 3 3" xfId="16724"/>
    <cellStyle name="Normal 3 2 6 3 2 4" xfId="16725"/>
    <cellStyle name="Normal 3 2 6 3 2 4 2" xfId="16726"/>
    <cellStyle name="Normal 3 2 6 3 2 5" xfId="16727"/>
    <cellStyle name="Normal 3 2 6 3 3" xfId="16728"/>
    <cellStyle name="Normal 3 2 6 3 3 2" xfId="16729"/>
    <cellStyle name="Normal 3 2 6 3 3 2 2" xfId="16730"/>
    <cellStyle name="Normal 3 2 6 3 3 2 2 2" xfId="16731"/>
    <cellStyle name="Normal 3 2 6 3 3 2 2 2 2" xfId="16732"/>
    <cellStyle name="Normal 3 2 6 3 3 2 2 3" xfId="16733"/>
    <cellStyle name="Normal 3 2 6 3 3 2 3" xfId="16734"/>
    <cellStyle name="Normal 3 2 6 3 3 2 3 2" xfId="16735"/>
    <cellStyle name="Normal 3 2 6 3 3 2 4" xfId="16736"/>
    <cellStyle name="Normal 3 2 6 3 3 3" xfId="16737"/>
    <cellStyle name="Normal 3 2 6 3 3 3 2" xfId="16738"/>
    <cellStyle name="Normal 3 2 6 3 3 3 2 2" xfId="16739"/>
    <cellStyle name="Normal 3 2 6 3 3 3 3" xfId="16740"/>
    <cellStyle name="Normal 3 2 6 3 3 4" xfId="16741"/>
    <cellStyle name="Normal 3 2 6 3 3 4 2" xfId="16742"/>
    <cellStyle name="Normal 3 2 6 3 3 5" xfId="16743"/>
    <cellStyle name="Normal 3 2 6 3 4" xfId="16744"/>
    <cellStyle name="Normal 3 2 6 3 4 2" xfId="16745"/>
    <cellStyle name="Normal 3 2 6 3 4 2 2" xfId="16746"/>
    <cellStyle name="Normal 3 2 6 3 4 2 2 2" xfId="16747"/>
    <cellStyle name="Normal 3 2 6 3 4 2 3" xfId="16748"/>
    <cellStyle name="Normal 3 2 6 3 4 3" xfId="16749"/>
    <cellStyle name="Normal 3 2 6 3 4 3 2" xfId="16750"/>
    <cellStyle name="Normal 3 2 6 3 4 4" xfId="16751"/>
    <cellStyle name="Normal 3 2 6 3 5" xfId="16752"/>
    <cellStyle name="Normal 3 2 6 3 5 2" xfId="16753"/>
    <cellStyle name="Normal 3 2 6 3 5 2 2" xfId="16754"/>
    <cellStyle name="Normal 3 2 6 3 5 3" xfId="16755"/>
    <cellStyle name="Normal 3 2 6 3 6" xfId="16756"/>
    <cellStyle name="Normal 3 2 6 3 6 2" xfId="16757"/>
    <cellStyle name="Normal 3 2 6 3 7" xfId="16758"/>
    <cellStyle name="Normal 3 2 6 4" xfId="16759"/>
    <cellStyle name="Normal 3 2 6 4 2" xfId="16760"/>
    <cellStyle name="Normal 3 2 6 4 2 2" xfId="16761"/>
    <cellStyle name="Normal 3 2 6 4 2 2 2" xfId="16762"/>
    <cellStyle name="Normal 3 2 6 4 2 2 2 2" xfId="16763"/>
    <cellStyle name="Normal 3 2 6 4 2 2 2 2 2" xfId="16764"/>
    <cellStyle name="Normal 3 2 6 4 2 2 2 3" xfId="16765"/>
    <cellStyle name="Normal 3 2 6 4 2 2 3" xfId="16766"/>
    <cellStyle name="Normal 3 2 6 4 2 2 3 2" xfId="16767"/>
    <cellStyle name="Normal 3 2 6 4 2 2 4" xfId="16768"/>
    <cellStyle name="Normal 3 2 6 4 2 3" xfId="16769"/>
    <cellStyle name="Normal 3 2 6 4 2 3 2" xfId="16770"/>
    <cellStyle name="Normal 3 2 6 4 2 3 2 2" xfId="16771"/>
    <cellStyle name="Normal 3 2 6 4 2 3 3" xfId="16772"/>
    <cellStyle name="Normal 3 2 6 4 2 4" xfId="16773"/>
    <cellStyle name="Normal 3 2 6 4 2 4 2" xfId="16774"/>
    <cellStyle name="Normal 3 2 6 4 2 5" xfId="16775"/>
    <cellStyle name="Normal 3 2 6 4 3" xfId="16776"/>
    <cellStyle name="Normal 3 2 6 4 3 2" xfId="16777"/>
    <cellStyle name="Normal 3 2 6 4 3 2 2" xfId="16778"/>
    <cellStyle name="Normal 3 2 6 4 3 2 2 2" xfId="16779"/>
    <cellStyle name="Normal 3 2 6 4 3 2 2 2 2" xfId="16780"/>
    <cellStyle name="Normal 3 2 6 4 3 2 2 3" xfId="16781"/>
    <cellStyle name="Normal 3 2 6 4 3 2 3" xfId="16782"/>
    <cellStyle name="Normal 3 2 6 4 3 2 3 2" xfId="16783"/>
    <cellStyle name="Normal 3 2 6 4 3 2 4" xfId="16784"/>
    <cellStyle name="Normal 3 2 6 4 3 3" xfId="16785"/>
    <cellStyle name="Normal 3 2 6 4 3 3 2" xfId="16786"/>
    <cellStyle name="Normal 3 2 6 4 3 3 2 2" xfId="16787"/>
    <cellStyle name="Normal 3 2 6 4 3 3 3" xfId="16788"/>
    <cellStyle name="Normal 3 2 6 4 3 4" xfId="16789"/>
    <cellStyle name="Normal 3 2 6 4 3 4 2" xfId="16790"/>
    <cellStyle name="Normal 3 2 6 4 3 5" xfId="16791"/>
    <cellStyle name="Normal 3 2 6 4 4" xfId="16792"/>
    <cellStyle name="Normal 3 2 6 4 4 2" xfId="16793"/>
    <cellStyle name="Normal 3 2 6 4 4 2 2" xfId="16794"/>
    <cellStyle name="Normal 3 2 6 4 4 2 2 2" xfId="16795"/>
    <cellStyle name="Normal 3 2 6 4 4 2 3" xfId="16796"/>
    <cellStyle name="Normal 3 2 6 4 4 3" xfId="16797"/>
    <cellStyle name="Normal 3 2 6 4 4 3 2" xfId="16798"/>
    <cellStyle name="Normal 3 2 6 4 4 4" xfId="16799"/>
    <cellStyle name="Normal 3 2 6 4 5" xfId="16800"/>
    <cellStyle name="Normal 3 2 6 4 5 2" xfId="16801"/>
    <cellStyle name="Normal 3 2 6 4 5 2 2" xfId="16802"/>
    <cellStyle name="Normal 3 2 6 4 5 3" xfId="16803"/>
    <cellStyle name="Normal 3 2 6 4 6" xfId="16804"/>
    <cellStyle name="Normal 3 2 6 4 6 2" xfId="16805"/>
    <cellStyle name="Normal 3 2 6 4 7" xfId="16806"/>
    <cellStyle name="Normal 3 2 6 5" xfId="16807"/>
    <cellStyle name="Normal 3 2 6 5 2" xfId="16808"/>
    <cellStyle name="Normal 3 2 6 5 2 2" xfId="16809"/>
    <cellStyle name="Normal 3 2 6 5 2 2 2" xfId="16810"/>
    <cellStyle name="Normal 3 2 6 5 2 2 2 2" xfId="16811"/>
    <cellStyle name="Normal 3 2 6 5 2 2 2 2 2" xfId="16812"/>
    <cellStyle name="Normal 3 2 6 5 2 2 2 3" xfId="16813"/>
    <cellStyle name="Normal 3 2 6 5 2 2 3" xfId="16814"/>
    <cellStyle name="Normal 3 2 6 5 2 2 3 2" xfId="16815"/>
    <cellStyle name="Normal 3 2 6 5 2 2 4" xfId="16816"/>
    <cellStyle name="Normal 3 2 6 5 2 3" xfId="16817"/>
    <cellStyle name="Normal 3 2 6 5 2 3 2" xfId="16818"/>
    <cellStyle name="Normal 3 2 6 5 2 3 2 2" xfId="16819"/>
    <cellStyle name="Normal 3 2 6 5 2 3 3" xfId="16820"/>
    <cellStyle name="Normal 3 2 6 5 2 4" xfId="16821"/>
    <cellStyle name="Normal 3 2 6 5 2 4 2" xfId="16822"/>
    <cellStyle name="Normal 3 2 6 5 2 5" xfId="16823"/>
    <cellStyle name="Normal 3 2 6 5 3" xfId="16824"/>
    <cellStyle name="Normal 3 2 6 5 3 2" xfId="16825"/>
    <cellStyle name="Normal 3 2 6 5 3 2 2" xfId="16826"/>
    <cellStyle name="Normal 3 2 6 5 3 2 2 2" xfId="16827"/>
    <cellStyle name="Normal 3 2 6 5 3 2 3" xfId="16828"/>
    <cellStyle name="Normal 3 2 6 5 3 3" xfId="16829"/>
    <cellStyle name="Normal 3 2 6 5 3 3 2" xfId="16830"/>
    <cellStyle name="Normal 3 2 6 5 3 4" xfId="16831"/>
    <cellStyle name="Normal 3 2 6 5 4" xfId="16832"/>
    <cellStyle name="Normal 3 2 6 5 4 2" xfId="16833"/>
    <cellStyle name="Normal 3 2 6 5 4 2 2" xfId="16834"/>
    <cellStyle name="Normal 3 2 6 5 4 3" xfId="16835"/>
    <cellStyle name="Normal 3 2 6 5 5" xfId="16836"/>
    <cellStyle name="Normal 3 2 6 5 5 2" xfId="16837"/>
    <cellStyle name="Normal 3 2 6 5 6" xfId="16838"/>
    <cellStyle name="Normal 3 2 6 6" xfId="16839"/>
    <cellStyle name="Normal 3 2 6 6 2" xfId="16840"/>
    <cellStyle name="Normal 3 2 6 6 2 2" xfId="16841"/>
    <cellStyle name="Normal 3 2 6 6 2 2 2" xfId="16842"/>
    <cellStyle name="Normal 3 2 6 6 2 2 2 2" xfId="16843"/>
    <cellStyle name="Normal 3 2 6 6 2 2 3" xfId="16844"/>
    <cellStyle name="Normal 3 2 6 6 2 3" xfId="16845"/>
    <cellStyle name="Normal 3 2 6 6 2 3 2" xfId="16846"/>
    <cellStyle name="Normal 3 2 6 6 2 4" xfId="16847"/>
    <cellStyle name="Normal 3 2 6 6 3" xfId="16848"/>
    <cellStyle name="Normal 3 2 6 6 3 2" xfId="16849"/>
    <cellStyle name="Normal 3 2 6 6 3 2 2" xfId="16850"/>
    <cellStyle name="Normal 3 2 6 6 3 3" xfId="16851"/>
    <cellStyle name="Normal 3 2 6 6 4" xfId="16852"/>
    <cellStyle name="Normal 3 2 6 6 4 2" xfId="16853"/>
    <cellStyle name="Normal 3 2 6 6 5" xfId="16854"/>
    <cellStyle name="Normal 3 2 6 7" xfId="16855"/>
    <cellStyle name="Normal 3 2 6 7 2" xfId="16856"/>
    <cellStyle name="Normal 3 2 6 7 2 2" xfId="16857"/>
    <cellStyle name="Normal 3 2 6 7 2 2 2" xfId="16858"/>
    <cellStyle name="Normal 3 2 6 7 2 2 2 2" xfId="16859"/>
    <cellStyle name="Normal 3 2 6 7 2 2 3" xfId="16860"/>
    <cellStyle name="Normal 3 2 6 7 2 3" xfId="16861"/>
    <cellStyle name="Normal 3 2 6 7 2 3 2" xfId="16862"/>
    <cellStyle name="Normal 3 2 6 7 2 4" xfId="16863"/>
    <cellStyle name="Normal 3 2 6 7 3" xfId="16864"/>
    <cellStyle name="Normal 3 2 6 7 3 2" xfId="16865"/>
    <cellStyle name="Normal 3 2 6 7 3 2 2" xfId="16866"/>
    <cellStyle name="Normal 3 2 6 7 3 3" xfId="16867"/>
    <cellStyle name="Normal 3 2 6 7 4" xfId="16868"/>
    <cellStyle name="Normal 3 2 6 7 4 2" xfId="16869"/>
    <cellStyle name="Normal 3 2 6 7 5" xfId="16870"/>
    <cellStyle name="Normal 3 2 6 8" xfId="16871"/>
    <cellStyle name="Normal 3 2 6 8 2" xfId="16872"/>
    <cellStyle name="Normal 3 2 6 8 2 2" xfId="16873"/>
    <cellStyle name="Normal 3 2 6 8 2 2 2" xfId="16874"/>
    <cellStyle name="Normal 3 2 6 8 2 3" xfId="16875"/>
    <cellStyle name="Normal 3 2 6 8 3" xfId="16876"/>
    <cellStyle name="Normal 3 2 6 8 3 2" xfId="16877"/>
    <cellStyle name="Normal 3 2 6 8 4" xfId="16878"/>
    <cellStyle name="Normal 3 2 6 9" xfId="16879"/>
    <cellStyle name="Normal 3 2 6 9 2" xfId="16880"/>
    <cellStyle name="Normal 3 2 6 9 2 2" xfId="16881"/>
    <cellStyle name="Normal 3 2 6 9 3" xfId="16882"/>
    <cellStyle name="Normal 3 2 7" xfId="16883"/>
    <cellStyle name="Normal 3 2 7 10" xfId="16884"/>
    <cellStyle name="Normal 3 2 7 10 2" xfId="16885"/>
    <cellStyle name="Normal 3 2 7 11" xfId="16886"/>
    <cellStyle name="Normal 3 2 7 2" xfId="16887"/>
    <cellStyle name="Normal 3 2 7 2 2" xfId="16888"/>
    <cellStyle name="Normal 3 2 7 2 2 2" xfId="16889"/>
    <cellStyle name="Normal 3 2 7 2 2 2 2" xfId="16890"/>
    <cellStyle name="Normal 3 2 7 2 2 2 2 2" xfId="16891"/>
    <cellStyle name="Normal 3 2 7 2 2 2 2 2 2" xfId="16892"/>
    <cellStyle name="Normal 3 2 7 2 2 2 2 3" xfId="16893"/>
    <cellStyle name="Normal 3 2 7 2 2 2 3" xfId="16894"/>
    <cellStyle name="Normal 3 2 7 2 2 2 3 2" xfId="16895"/>
    <cellStyle name="Normal 3 2 7 2 2 2 4" xfId="16896"/>
    <cellStyle name="Normal 3 2 7 2 2 3" xfId="16897"/>
    <cellStyle name="Normal 3 2 7 2 2 3 2" xfId="16898"/>
    <cellStyle name="Normal 3 2 7 2 2 3 2 2" xfId="16899"/>
    <cellStyle name="Normal 3 2 7 2 2 3 3" xfId="16900"/>
    <cellStyle name="Normal 3 2 7 2 2 4" xfId="16901"/>
    <cellStyle name="Normal 3 2 7 2 2 4 2" xfId="16902"/>
    <cellStyle name="Normal 3 2 7 2 2 5" xfId="16903"/>
    <cellStyle name="Normal 3 2 7 2 3" xfId="16904"/>
    <cellStyle name="Normal 3 2 7 2 3 2" xfId="16905"/>
    <cellStyle name="Normal 3 2 7 2 3 2 2" xfId="16906"/>
    <cellStyle name="Normal 3 2 7 2 3 2 2 2" xfId="16907"/>
    <cellStyle name="Normal 3 2 7 2 3 2 2 2 2" xfId="16908"/>
    <cellStyle name="Normal 3 2 7 2 3 2 2 3" xfId="16909"/>
    <cellStyle name="Normal 3 2 7 2 3 2 3" xfId="16910"/>
    <cellStyle name="Normal 3 2 7 2 3 2 3 2" xfId="16911"/>
    <cellStyle name="Normal 3 2 7 2 3 2 4" xfId="16912"/>
    <cellStyle name="Normal 3 2 7 2 3 3" xfId="16913"/>
    <cellStyle name="Normal 3 2 7 2 3 3 2" xfId="16914"/>
    <cellStyle name="Normal 3 2 7 2 3 3 2 2" xfId="16915"/>
    <cellStyle name="Normal 3 2 7 2 3 3 3" xfId="16916"/>
    <cellStyle name="Normal 3 2 7 2 3 4" xfId="16917"/>
    <cellStyle name="Normal 3 2 7 2 3 4 2" xfId="16918"/>
    <cellStyle name="Normal 3 2 7 2 3 5" xfId="16919"/>
    <cellStyle name="Normal 3 2 7 2 4" xfId="16920"/>
    <cellStyle name="Normal 3 2 7 2 4 2" xfId="16921"/>
    <cellStyle name="Normal 3 2 7 2 4 2 2" xfId="16922"/>
    <cellStyle name="Normal 3 2 7 2 4 2 2 2" xfId="16923"/>
    <cellStyle name="Normal 3 2 7 2 4 2 3" xfId="16924"/>
    <cellStyle name="Normal 3 2 7 2 4 3" xfId="16925"/>
    <cellStyle name="Normal 3 2 7 2 4 3 2" xfId="16926"/>
    <cellStyle name="Normal 3 2 7 2 4 4" xfId="16927"/>
    <cellStyle name="Normal 3 2 7 2 5" xfId="16928"/>
    <cellStyle name="Normal 3 2 7 2 5 2" xfId="16929"/>
    <cellStyle name="Normal 3 2 7 2 5 2 2" xfId="16930"/>
    <cellStyle name="Normal 3 2 7 2 5 3" xfId="16931"/>
    <cellStyle name="Normal 3 2 7 2 6" xfId="16932"/>
    <cellStyle name="Normal 3 2 7 2 6 2" xfId="16933"/>
    <cellStyle name="Normal 3 2 7 2 7" xfId="16934"/>
    <cellStyle name="Normal 3 2 7 3" xfId="16935"/>
    <cellStyle name="Normal 3 2 7 3 2" xfId="16936"/>
    <cellStyle name="Normal 3 2 7 3 2 2" xfId="16937"/>
    <cellStyle name="Normal 3 2 7 3 2 2 2" xfId="16938"/>
    <cellStyle name="Normal 3 2 7 3 2 2 2 2" xfId="16939"/>
    <cellStyle name="Normal 3 2 7 3 2 2 2 2 2" xfId="16940"/>
    <cellStyle name="Normal 3 2 7 3 2 2 2 3" xfId="16941"/>
    <cellStyle name="Normal 3 2 7 3 2 2 3" xfId="16942"/>
    <cellStyle name="Normal 3 2 7 3 2 2 3 2" xfId="16943"/>
    <cellStyle name="Normal 3 2 7 3 2 2 4" xfId="16944"/>
    <cellStyle name="Normal 3 2 7 3 2 3" xfId="16945"/>
    <cellStyle name="Normal 3 2 7 3 2 3 2" xfId="16946"/>
    <cellStyle name="Normal 3 2 7 3 2 3 2 2" xfId="16947"/>
    <cellStyle name="Normal 3 2 7 3 2 3 3" xfId="16948"/>
    <cellStyle name="Normal 3 2 7 3 2 4" xfId="16949"/>
    <cellStyle name="Normal 3 2 7 3 2 4 2" xfId="16950"/>
    <cellStyle name="Normal 3 2 7 3 2 5" xfId="16951"/>
    <cellStyle name="Normal 3 2 7 3 3" xfId="16952"/>
    <cellStyle name="Normal 3 2 7 3 3 2" xfId="16953"/>
    <cellStyle name="Normal 3 2 7 3 3 2 2" xfId="16954"/>
    <cellStyle name="Normal 3 2 7 3 3 2 2 2" xfId="16955"/>
    <cellStyle name="Normal 3 2 7 3 3 2 2 2 2" xfId="16956"/>
    <cellStyle name="Normal 3 2 7 3 3 2 2 3" xfId="16957"/>
    <cellStyle name="Normal 3 2 7 3 3 2 3" xfId="16958"/>
    <cellStyle name="Normal 3 2 7 3 3 2 3 2" xfId="16959"/>
    <cellStyle name="Normal 3 2 7 3 3 2 4" xfId="16960"/>
    <cellStyle name="Normal 3 2 7 3 3 3" xfId="16961"/>
    <cellStyle name="Normal 3 2 7 3 3 3 2" xfId="16962"/>
    <cellStyle name="Normal 3 2 7 3 3 3 2 2" xfId="16963"/>
    <cellStyle name="Normal 3 2 7 3 3 3 3" xfId="16964"/>
    <cellStyle name="Normal 3 2 7 3 3 4" xfId="16965"/>
    <cellStyle name="Normal 3 2 7 3 3 4 2" xfId="16966"/>
    <cellStyle name="Normal 3 2 7 3 3 5" xfId="16967"/>
    <cellStyle name="Normal 3 2 7 3 4" xfId="16968"/>
    <cellStyle name="Normal 3 2 7 3 4 2" xfId="16969"/>
    <cellStyle name="Normal 3 2 7 3 4 2 2" xfId="16970"/>
    <cellStyle name="Normal 3 2 7 3 4 2 2 2" xfId="16971"/>
    <cellStyle name="Normal 3 2 7 3 4 2 3" xfId="16972"/>
    <cellStyle name="Normal 3 2 7 3 4 3" xfId="16973"/>
    <cellStyle name="Normal 3 2 7 3 4 3 2" xfId="16974"/>
    <cellStyle name="Normal 3 2 7 3 4 4" xfId="16975"/>
    <cellStyle name="Normal 3 2 7 3 5" xfId="16976"/>
    <cellStyle name="Normal 3 2 7 3 5 2" xfId="16977"/>
    <cellStyle name="Normal 3 2 7 3 5 2 2" xfId="16978"/>
    <cellStyle name="Normal 3 2 7 3 5 3" xfId="16979"/>
    <cellStyle name="Normal 3 2 7 3 6" xfId="16980"/>
    <cellStyle name="Normal 3 2 7 3 6 2" xfId="16981"/>
    <cellStyle name="Normal 3 2 7 3 7" xfId="16982"/>
    <cellStyle name="Normal 3 2 7 4" xfId="16983"/>
    <cellStyle name="Normal 3 2 7 4 2" xfId="16984"/>
    <cellStyle name="Normal 3 2 7 4 2 2" xfId="16985"/>
    <cellStyle name="Normal 3 2 7 4 2 2 2" xfId="16986"/>
    <cellStyle name="Normal 3 2 7 4 2 2 2 2" xfId="16987"/>
    <cellStyle name="Normal 3 2 7 4 2 2 2 2 2" xfId="16988"/>
    <cellStyle name="Normal 3 2 7 4 2 2 2 3" xfId="16989"/>
    <cellStyle name="Normal 3 2 7 4 2 2 3" xfId="16990"/>
    <cellStyle name="Normal 3 2 7 4 2 2 3 2" xfId="16991"/>
    <cellStyle name="Normal 3 2 7 4 2 2 4" xfId="16992"/>
    <cellStyle name="Normal 3 2 7 4 2 3" xfId="16993"/>
    <cellStyle name="Normal 3 2 7 4 2 3 2" xfId="16994"/>
    <cellStyle name="Normal 3 2 7 4 2 3 2 2" xfId="16995"/>
    <cellStyle name="Normal 3 2 7 4 2 3 3" xfId="16996"/>
    <cellStyle name="Normal 3 2 7 4 2 4" xfId="16997"/>
    <cellStyle name="Normal 3 2 7 4 2 4 2" xfId="16998"/>
    <cellStyle name="Normal 3 2 7 4 2 5" xfId="16999"/>
    <cellStyle name="Normal 3 2 7 4 3" xfId="17000"/>
    <cellStyle name="Normal 3 2 7 4 3 2" xfId="17001"/>
    <cellStyle name="Normal 3 2 7 4 3 2 2" xfId="17002"/>
    <cellStyle name="Normal 3 2 7 4 3 2 2 2" xfId="17003"/>
    <cellStyle name="Normal 3 2 7 4 3 2 2 2 2" xfId="17004"/>
    <cellStyle name="Normal 3 2 7 4 3 2 2 3" xfId="17005"/>
    <cellStyle name="Normal 3 2 7 4 3 2 3" xfId="17006"/>
    <cellStyle name="Normal 3 2 7 4 3 2 3 2" xfId="17007"/>
    <cellStyle name="Normal 3 2 7 4 3 2 4" xfId="17008"/>
    <cellStyle name="Normal 3 2 7 4 3 3" xfId="17009"/>
    <cellStyle name="Normal 3 2 7 4 3 3 2" xfId="17010"/>
    <cellStyle name="Normal 3 2 7 4 3 3 2 2" xfId="17011"/>
    <cellStyle name="Normal 3 2 7 4 3 3 3" xfId="17012"/>
    <cellStyle name="Normal 3 2 7 4 3 4" xfId="17013"/>
    <cellStyle name="Normal 3 2 7 4 3 4 2" xfId="17014"/>
    <cellStyle name="Normal 3 2 7 4 3 5" xfId="17015"/>
    <cellStyle name="Normal 3 2 7 4 4" xfId="17016"/>
    <cellStyle name="Normal 3 2 7 4 4 2" xfId="17017"/>
    <cellStyle name="Normal 3 2 7 4 4 2 2" xfId="17018"/>
    <cellStyle name="Normal 3 2 7 4 4 2 2 2" xfId="17019"/>
    <cellStyle name="Normal 3 2 7 4 4 2 3" xfId="17020"/>
    <cellStyle name="Normal 3 2 7 4 4 3" xfId="17021"/>
    <cellStyle name="Normal 3 2 7 4 4 3 2" xfId="17022"/>
    <cellStyle name="Normal 3 2 7 4 4 4" xfId="17023"/>
    <cellStyle name="Normal 3 2 7 4 5" xfId="17024"/>
    <cellStyle name="Normal 3 2 7 4 5 2" xfId="17025"/>
    <cellStyle name="Normal 3 2 7 4 5 2 2" xfId="17026"/>
    <cellStyle name="Normal 3 2 7 4 5 3" xfId="17027"/>
    <cellStyle name="Normal 3 2 7 4 6" xfId="17028"/>
    <cellStyle name="Normal 3 2 7 4 6 2" xfId="17029"/>
    <cellStyle name="Normal 3 2 7 4 7" xfId="17030"/>
    <cellStyle name="Normal 3 2 7 5" xfId="17031"/>
    <cellStyle name="Normal 3 2 7 5 2" xfId="17032"/>
    <cellStyle name="Normal 3 2 7 5 2 2" xfId="17033"/>
    <cellStyle name="Normal 3 2 7 5 2 2 2" xfId="17034"/>
    <cellStyle name="Normal 3 2 7 5 2 2 2 2" xfId="17035"/>
    <cellStyle name="Normal 3 2 7 5 2 2 2 2 2" xfId="17036"/>
    <cellStyle name="Normal 3 2 7 5 2 2 2 3" xfId="17037"/>
    <cellStyle name="Normal 3 2 7 5 2 2 3" xfId="17038"/>
    <cellStyle name="Normal 3 2 7 5 2 2 3 2" xfId="17039"/>
    <cellStyle name="Normal 3 2 7 5 2 2 4" xfId="17040"/>
    <cellStyle name="Normal 3 2 7 5 2 3" xfId="17041"/>
    <cellStyle name="Normal 3 2 7 5 2 3 2" xfId="17042"/>
    <cellStyle name="Normal 3 2 7 5 2 3 2 2" xfId="17043"/>
    <cellStyle name="Normal 3 2 7 5 2 3 3" xfId="17044"/>
    <cellStyle name="Normal 3 2 7 5 2 4" xfId="17045"/>
    <cellStyle name="Normal 3 2 7 5 2 4 2" xfId="17046"/>
    <cellStyle name="Normal 3 2 7 5 2 5" xfId="17047"/>
    <cellStyle name="Normal 3 2 7 5 3" xfId="17048"/>
    <cellStyle name="Normal 3 2 7 5 3 2" xfId="17049"/>
    <cellStyle name="Normal 3 2 7 5 3 2 2" xfId="17050"/>
    <cellStyle name="Normal 3 2 7 5 3 2 2 2" xfId="17051"/>
    <cellStyle name="Normal 3 2 7 5 3 2 3" xfId="17052"/>
    <cellStyle name="Normal 3 2 7 5 3 3" xfId="17053"/>
    <cellStyle name="Normal 3 2 7 5 3 3 2" xfId="17054"/>
    <cellStyle name="Normal 3 2 7 5 3 4" xfId="17055"/>
    <cellStyle name="Normal 3 2 7 5 4" xfId="17056"/>
    <cellStyle name="Normal 3 2 7 5 4 2" xfId="17057"/>
    <cellStyle name="Normal 3 2 7 5 4 2 2" xfId="17058"/>
    <cellStyle name="Normal 3 2 7 5 4 3" xfId="17059"/>
    <cellStyle name="Normal 3 2 7 5 5" xfId="17060"/>
    <cellStyle name="Normal 3 2 7 5 5 2" xfId="17061"/>
    <cellStyle name="Normal 3 2 7 5 6" xfId="17062"/>
    <cellStyle name="Normal 3 2 7 6" xfId="17063"/>
    <cellStyle name="Normal 3 2 7 6 2" xfId="17064"/>
    <cellStyle name="Normal 3 2 7 6 2 2" xfId="17065"/>
    <cellStyle name="Normal 3 2 7 6 2 2 2" xfId="17066"/>
    <cellStyle name="Normal 3 2 7 6 2 2 2 2" xfId="17067"/>
    <cellStyle name="Normal 3 2 7 6 2 2 3" xfId="17068"/>
    <cellStyle name="Normal 3 2 7 6 2 3" xfId="17069"/>
    <cellStyle name="Normal 3 2 7 6 2 3 2" xfId="17070"/>
    <cellStyle name="Normal 3 2 7 6 2 4" xfId="17071"/>
    <cellStyle name="Normal 3 2 7 6 3" xfId="17072"/>
    <cellStyle name="Normal 3 2 7 6 3 2" xfId="17073"/>
    <cellStyle name="Normal 3 2 7 6 3 2 2" xfId="17074"/>
    <cellStyle name="Normal 3 2 7 6 3 3" xfId="17075"/>
    <cellStyle name="Normal 3 2 7 6 4" xfId="17076"/>
    <cellStyle name="Normal 3 2 7 6 4 2" xfId="17077"/>
    <cellStyle name="Normal 3 2 7 6 5" xfId="17078"/>
    <cellStyle name="Normal 3 2 7 7" xfId="17079"/>
    <cellStyle name="Normal 3 2 7 7 2" xfId="17080"/>
    <cellStyle name="Normal 3 2 7 7 2 2" xfId="17081"/>
    <cellStyle name="Normal 3 2 7 7 2 2 2" xfId="17082"/>
    <cellStyle name="Normal 3 2 7 7 2 2 2 2" xfId="17083"/>
    <cellStyle name="Normal 3 2 7 7 2 2 3" xfId="17084"/>
    <cellStyle name="Normal 3 2 7 7 2 3" xfId="17085"/>
    <cellStyle name="Normal 3 2 7 7 2 3 2" xfId="17086"/>
    <cellStyle name="Normal 3 2 7 7 2 4" xfId="17087"/>
    <cellStyle name="Normal 3 2 7 7 3" xfId="17088"/>
    <cellStyle name="Normal 3 2 7 7 3 2" xfId="17089"/>
    <cellStyle name="Normal 3 2 7 7 3 2 2" xfId="17090"/>
    <cellStyle name="Normal 3 2 7 7 3 3" xfId="17091"/>
    <cellStyle name="Normal 3 2 7 7 4" xfId="17092"/>
    <cellStyle name="Normal 3 2 7 7 4 2" xfId="17093"/>
    <cellStyle name="Normal 3 2 7 7 5" xfId="17094"/>
    <cellStyle name="Normal 3 2 7 8" xfId="17095"/>
    <cellStyle name="Normal 3 2 7 8 2" xfId="17096"/>
    <cellStyle name="Normal 3 2 7 8 2 2" xfId="17097"/>
    <cellStyle name="Normal 3 2 7 8 2 2 2" xfId="17098"/>
    <cellStyle name="Normal 3 2 7 8 2 3" xfId="17099"/>
    <cellStyle name="Normal 3 2 7 8 3" xfId="17100"/>
    <cellStyle name="Normal 3 2 7 8 3 2" xfId="17101"/>
    <cellStyle name="Normal 3 2 7 8 4" xfId="17102"/>
    <cellStyle name="Normal 3 2 7 9" xfId="17103"/>
    <cellStyle name="Normal 3 2 7 9 2" xfId="17104"/>
    <cellStyle name="Normal 3 2 7 9 2 2" xfId="17105"/>
    <cellStyle name="Normal 3 2 7 9 3" xfId="17106"/>
    <cellStyle name="Normal 3 2 8" xfId="17107"/>
    <cellStyle name="Normal 3 2 8 10" xfId="17108"/>
    <cellStyle name="Normal 3 2 8 2" xfId="17109"/>
    <cellStyle name="Normal 3 2 8 2 2" xfId="17110"/>
    <cellStyle name="Normal 3 2 8 2 2 2" xfId="17111"/>
    <cellStyle name="Normal 3 2 8 2 2 2 2" xfId="17112"/>
    <cellStyle name="Normal 3 2 8 2 2 2 2 2" xfId="17113"/>
    <cellStyle name="Normal 3 2 8 2 2 2 2 2 2" xfId="17114"/>
    <cellStyle name="Normal 3 2 8 2 2 2 2 3" xfId="17115"/>
    <cellStyle name="Normal 3 2 8 2 2 2 3" xfId="17116"/>
    <cellStyle name="Normal 3 2 8 2 2 2 3 2" xfId="17117"/>
    <cellStyle name="Normal 3 2 8 2 2 2 4" xfId="17118"/>
    <cellStyle name="Normal 3 2 8 2 2 3" xfId="17119"/>
    <cellStyle name="Normal 3 2 8 2 2 3 2" xfId="17120"/>
    <cellStyle name="Normal 3 2 8 2 2 3 2 2" xfId="17121"/>
    <cellStyle name="Normal 3 2 8 2 2 3 3" xfId="17122"/>
    <cellStyle name="Normal 3 2 8 2 2 4" xfId="17123"/>
    <cellStyle name="Normal 3 2 8 2 2 4 2" xfId="17124"/>
    <cellStyle name="Normal 3 2 8 2 2 5" xfId="17125"/>
    <cellStyle name="Normal 3 2 8 2 3" xfId="17126"/>
    <cellStyle name="Normal 3 2 8 2 3 2" xfId="17127"/>
    <cellStyle name="Normal 3 2 8 2 3 2 2" xfId="17128"/>
    <cellStyle name="Normal 3 2 8 2 3 2 2 2" xfId="17129"/>
    <cellStyle name="Normal 3 2 8 2 3 2 2 2 2" xfId="17130"/>
    <cellStyle name="Normal 3 2 8 2 3 2 2 3" xfId="17131"/>
    <cellStyle name="Normal 3 2 8 2 3 2 3" xfId="17132"/>
    <cellStyle name="Normal 3 2 8 2 3 2 3 2" xfId="17133"/>
    <cellStyle name="Normal 3 2 8 2 3 2 4" xfId="17134"/>
    <cellStyle name="Normal 3 2 8 2 3 3" xfId="17135"/>
    <cellStyle name="Normal 3 2 8 2 3 3 2" xfId="17136"/>
    <cellStyle name="Normal 3 2 8 2 3 3 2 2" xfId="17137"/>
    <cellStyle name="Normal 3 2 8 2 3 3 3" xfId="17138"/>
    <cellStyle name="Normal 3 2 8 2 3 4" xfId="17139"/>
    <cellStyle name="Normal 3 2 8 2 3 4 2" xfId="17140"/>
    <cellStyle name="Normal 3 2 8 2 3 5" xfId="17141"/>
    <cellStyle name="Normal 3 2 8 2 4" xfId="17142"/>
    <cellStyle name="Normal 3 2 8 2 4 2" xfId="17143"/>
    <cellStyle name="Normal 3 2 8 2 4 2 2" xfId="17144"/>
    <cellStyle name="Normal 3 2 8 2 4 2 2 2" xfId="17145"/>
    <cellStyle name="Normal 3 2 8 2 4 2 3" xfId="17146"/>
    <cellStyle name="Normal 3 2 8 2 4 3" xfId="17147"/>
    <cellStyle name="Normal 3 2 8 2 4 3 2" xfId="17148"/>
    <cellStyle name="Normal 3 2 8 2 4 4" xfId="17149"/>
    <cellStyle name="Normal 3 2 8 2 5" xfId="17150"/>
    <cellStyle name="Normal 3 2 8 2 5 2" xfId="17151"/>
    <cellStyle name="Normal 3 2 8 2 5 2 2" xfId="17152"/>
    <cellStyle name="Normal 3 2 8 2 5 3" xfId="17153"/>
    <cellStyle name="Normal 3 2 8 2 6" xfId="17154"/>
    <cellStyle name="Normal 3 2 8 2 6 2" xfId="17155"/>
    <cellStyle name="Normal 3 2 8 2 7" xfId="17156"/>
    <cellStyle name="Normal 3 2 8 3" xfId="17157"/>
    <cellStyle name="Normal 3 2 8 3 2" xfId="17158"/>
    <cellStyle name="Normal 3 2 8 3 2 2" xfId="17159"/>
    <cellStyle name="Normal 3 2 8 3 2 2 2" xfId="17160"/>
    <cellStyle name="Normal 3 2 8 3 2 2 2 2" xfId="17161"/>
    <cellStyle name="Normal 3 2 8 3 2 2 2 2 2" xfId="17162"/>
    <cellStyle name="Normal 3 2 8 3 2 2 2 3" xfId="17163"/>
    <cellStyle name="Normal 3 2 8 3 2 2 3" xfId="17164"/>
    <cellStyle name="Normal 3 2 8 3 2 2 3 2" xfId="17165"/>
    <cellStyle name="Normal 3 2 8 3 2 2 4" xfId="17166"/>
    <cellStyle name="Normal 3 2 8 3 2 3" xfId="17167"/>
    <cellStyle name="Normal 3 2 8 3 2 3 2" xfId="17168"/>
    <cellStyle name="Normal 3 2 8 3 2 3 2 2" xfId="17169"/>
    <cellStyle name="Normal 3 2 8 3 2 3 3" xfId="17170"/>
    <cellStyle name="Normal 3 2 8 3 2 4" xfId="17171"/>
    <cellStyle name="Normal 3 2 8 3 2 4 2" xfId="17172"/>
    <cellStyle name="Normal 3 2 8 3 2 5" xfId="17173"/>
    <cellStyle name="Normal 3 2 8 3 3" xfId="17174"/>
    <cellStyle name="Normal 3 2 8 3 3 2" xfId="17175"/>
    <cellStyle name="Normal 3 2 8 3 3 2 2" xfId="17176"/>
    <cellStyle name="Normal 3 2 8 3 3 2 2 2" xfId="17177"/>
    <cellStyle name="Normal 3 2 8 3 3 2 2 2 2" xfId="17178"/>
    <cellStyle name="Normal 3 2 8 3 3 2 2 3" xfId="17179"/>
    <cellStyle name="Normal 3 2 8 3 3 2 3" xfId="17180"/>
    <cellStyle name="Normal 3 2 8 3 3 2 3 2" xfId="17181"/>
    <cellStyle name="Normal 3 2 8 3 3 2 4" xfId="17182"/>
    <cellStyle name="Normal 3 2 8 3 3 3" xfId="17183"/>
    <cellStyle name="Normal 3 2 8 3 3 3 2" xfId="17184"/>
    <cellStyle name="Normal 3 2 8 3 3 3 2 2" xfId="17185"/>
    <cellStyle name="Normal 3 2 8 3 3 3 3" xfId="17186"/>
    <cellStyle name="Normal 3 2 8 3 3 4" xfId="17187"/>
    <cellStyle name="Normal 3 2 8 3 3 4 2" xfId="17188"/>
    <cellStyle name="Normal 3 2 8 3 3 5" xfId="17189"/>
    <cellStyle name="Normal 3 2 8 3 4" xfId="17190"/>
    <cellStyle name="Normal 3 2 8 3 4 2" xfId="17191"/>
    <cellStyle name="Normal 3 2 8 3 4 2 2" xfId="17192"/>
    <cellStyle name="Normal 3 2 8 3 4 2 2 2" xfId="17193"/>
    <cellStyle name="Normal 3 2 8 3 4 2 3" xfId="17194"/>
    <cellStyle name="Normal 3 2 8 3 4 3" xfId="17195"/>
    <cellStyle name="Normal 3 2 8 3 4 3 2" xfId="17196"/>
    <cellStyle name="Normal 3 2 8 3 4 4" xfId="17197"/>
    <cellStyle name="Normal 3 2 8 3 5" xfId="17198"/>
    <cellStyle name="Normal 3 2 8 3 5 2" xfId="17199"/>
    <cellStyle name="Normal 3 2 8 3 5 2 2" xfId="17200"/>
    <cellStyle name="Normal 3 2 8 3 5 3" xfId="17201"/>
    <cellStyle name="Normal 3 2 8 3 6" xfId="17202"/>
    <cellStyle name="Normal 3 2 8 3 6 2" xfId="17203"/>
    <cellStyle name="Normal 3 2 8 3 7" xfId="17204"/>
    <cellStyle name="Normal 3 2 8 4" xfId="17205"/>
    <cellStyle name="Normal 3 2 8 4 2" xfId="17206"/>
    <cellStyle name="Normal 3 2 8 4 2 2" xfId="17207"/>
    <cellStyle name="Normal 3 2 8 4 2 2 2" xfId="17208"/>
    <cellStyle name="Normal 3 2 8 4 2 2 2 2" xfId="17209"/>
    <cellStyle name="Normal 3 2 8 4 2 2 2 2 2" xfId="17210"/>
    <cellStyle name="Normal 3 2 8 4 2 2 2 3" xfId="17211"/>
    <cellStyle name="Normal 3 2 8 4 2 2 3" xfId="17212"/>
    <cellStyle name="Normal 3 2 8 4 2 2 3 2" xfId="17213"/>
    <cellStyle name="Normal 3 2 8 4 2 2 4" xfId="17214"/>
    <cellStyle name="Normal 3 2 8 4 2 3" xfId="17215"/>
    <cellStyle name="Normal 3 2 8 4 2 3 2" xfId="17216"/>
    <cellStyle name="Normal 3 2 8 4 2 3 2 2" xfId="17217"/>
    <cellStyle name="Normal 3 2 8 4 2 3 3" xfId="17218"/>
    <cellStyle name="Normal 3 2 8 4 2 4" xfId="17219"/>
    <cellStyle name="Normal 3 2 8 4 2 4 2" xfId="17220"/>
    <cellStyle name="Normal 3 2 8 4 2 5" xfId="17221"/>
    <cellStyle name="Normal 3 2 8 4 3" xfId="17222"/>
    <cellStyle name="Normal 3 2 8 4 3 2" xfId="17223"/>
    <cellStyle name="Normal 3 2 8 4 3 2 2" xfId="17224"/>
    <cellStyle name="Normal 3 2 8 4 3 2 2 2" xfId="17225"/>
    <cellStyle name="Normal 3 2 8 4 3 2 3" xfId="17226"/>
    <cellStyle name="Normal 3 2 8 4 3 3" xfId="17227"/>
    <cellStyle name="Normal 3 2 8 4 3 3 2" xfId="17228"/>
    <cellStyle name="Normal 3 2 8 4 3 4" xfId="17229"/>
    <cellStyle name="Normal 3 2 8 4 4" xfId="17230"/>
    <cellStyle name="Normal 3 2 8 4 4 2" xfId="17231"/>
    <cellStyle name="Normal 3 2 8 4 4 2 2" xfId="17232"/>
    <cellStyle name="Normal 3 2 8 4 4 3" xfId="17233"/>
    <cellStyle name="Normal 3 2 8 4 5" xfId="17234"/>
    <cellStyle name="Normal 3 2 8 4 5 2" xfId="17235"/>
    <cellStyle name="Normal 3 2 8 4 6" xfId="17236"/>
    <cellStyle name="Normal 3 2 8 5" xfId="17237"/>
    <cellStyle name="Normal 3 2 8 5 2" xfId="17238"/>
    <cellStyle name="Normal 3 2 8 5 2 2" xfId="17239"/>
    <cellStyle name="Normal 3 2 8 5 2 2 2" xfId="17240"/>
    <cellStyle name="Normal 3 2 8 5 2 2 2 2" xfId="17241"/>
    <cellStyle name="Normal 3 2 8 5 2 2 3" xfId="17242"/>
    <cellStyle name="Normal 3 2 8 5 2 3" xfId="17243"/>
    <cellStyle name="Normal 3 2 8 5 2 3 2" xfId="17244"/>
    <cellStyle name="Normal 3 2 8 5 2 4" xfId="17245"/>
    <cellStyle name="Normal 3 2 8 5 3" xfId="17246"/>
    <cellStyle name="Normal 3 2 8 5 3 2" xfId="17247"/>
    <cellStyle name="Normal 3 2 8 5 3 2 2" xfId="17248"/>
    <cellStyle name="Normal 3 2 8 5 3 3" xfId="17249"/>
    <cellStyle name="Normal 3 2 8 5 4" xfId="17250"/>
    <cellStyle name="Normal 3 2 8 5 4 2" xfId="17251"/>
    <cellStyle name="Normal 3 2 8 5 5" xfId="17252"/>
    <cellStyle name="Normal 3 2 8 6" xfId="17253"/>
    <cellStyle name="Normal 3 2 8 6 2" xfId="17254"/>
    <cellStyle name="Normal 3 2 8 6 2 2" xfId="17255"/>
    <cellStyle name="Normal 3 2 8 6 2 2 2" xfId="17256"/>
    <cellStyle name="Normal 3 2 8 6 2 2 2 2" xfId="17257"/>
    <cellStyle name="Normal 3 2 8 6 2 2 3" xfId="17258"/>
    <cellStyle name="Normal 3 2 8 6 2 3" xfId="17259"/>
    <cellStyle name="Normal 3 2 8 6 2 3 2" xfId="17260"/>
    <cellStyle name="Normal 3 2 8 6 2 4" xfId="17261"/>
    <cellStyle name="Normal 3 2 8 6 3" xfId="17262"/>
    <cellStyle name="Normal 3 2 8 6 3 2" xfId="17263"/>
    <cellStyle name="Normal 3 2 8 6 3 2 2" xfId="17264"/>
    <cellStyle name="Normal 3 2 8 6 3 3" xfId="17265"/>
    <cellStyle name="Normal 3 2 8 6 4" xfId="17266"/>
    <cellStyle name="Normal 3 2 8 6 4 2" xfId="17267"/>
    <cellStyle name="Normal 3 2 8 6 5" xfId="17268"/>
    <cellStyle name="Normal 3 2 8 7" xfId="17269"/>
    <cellStyle name="Normal 3 2 8 7 2" xfId="17270"/>
    <cellStyle name="Normal 3 2 8 7 2 2" xfId="17271"/>
    <cellStyle name="Normal 3 2 8 7 2 2 2" xfId="17272"/>
    <cellStyle name="Normal 3 2 8 7 2 3" xfId="17273"/>
    <cellStyle name="Normal 3 2 8 7 3" xfId="17274"/>
    <cellStyle name="Normal 3 2 8 7 3 2" xfId="17275"/>
    <cellStyle name="Normal 3 2 8 7 4" xfId="17276"/>
    <cellStyle name="Normal 3 2 8 8" xfId="17277"/>
    <cellStyle name="Normal 3 2 8 8 2" xfId="17278"/>
    <cellStyle name="Normal 3 2 8 8 2 2" xfId="17279"/>
    <cellStyle name="Normal 3 2 8 8 3" xfId="17280"/>
    <cellStyle name="Normal 3 2 8 9" xfId="17281"/>
    <cellStyle name="Normal 3 2 8 9 2" xfId="17282"/>
    <cellStyle name="Normal 3 2 9" xfId="17283"/>
    <cellStyle name="Normal 3 2 9 2" xfId="17284"/>
    <cellStyle name="Normal 3 2 9 2 2" xfId="17285"/>
    <cellStyle name="Normal 3 2 9 2 2 2" xfId="17286"/>
    <cellStyle name="Normal 3 2 9 2 2 2 2" xfId="17287"/>
    <cellStyle name="Normal 3 2 9 2 2 2 2 2" xfId="17288"/>
    <cellStyle name="Normal 3 2 9 2 2 2 3" xfId="17289"/>
    <cellStyle name="Normal 3 2 9 2 2 3" xfId="17290"/>
    <cellStyle name="Normal 3 2 9 2 2 3 2" xfId="17291"/>
    <cellStyle name="Normal 3 2 9 2 2 4" xfId="17292"/>
    <cellStyle name="Normal 3 2 9 2 3" xfId="17293"/>
    <cellStyle name="Normal 3 2 9 2 3 2" xfId="17294"/>
    <cellStyle name="Normal 3 2 9 2 3 2 2" xfId="17295"/>
    <cellStyle name="Normal 3 2 9 2 3 3" xfId="17296"/>
    <cellStyle name="Normal 3 2 9 2 4" xfId="17297"/>
    <cellStyle name="Normal 3 2 9 2 4 2" xfId="17298"/>
    <cellStyle name="Normal 3 2 9 2 5" xfId="17299"/>
    <cellStyle name="Normal 3 2 9 3" xfId="17300"/>
    <cellStyle name="Normal 3 2 9 3 2" xfId="17301"/>
    <cellStyle name="Normal 3 2 9 3 2 2" xfId="17302"/>
    <cellStyle name="Normal 3 2 9 3 2 2 2" xfId="17303"/>
    <cellStyle name="Normal 3 2 9 3 2 2 2 2" xfId="17304"/>
    <cellStyle name="Normal 3 2 9 3 2 2 3" xfId="17305"/>
    <cellStyle name="Normal 3 2 9 3 2 3" xfId="17306"/>
    <cellStyle name="Normal 3 2 9 3 2 3 2" xfId="17307"/>
    <cellStyle name="Normal 3 2 9 3 2 4" xfId="17308"/>
    <cellStyle name="Normal 3 2 9 3 3" xfId="17309"/>
    <cellStyle name="Normal 3 2 9 3 3 2" xfId="17310"/>
    <cellStyle name="Normal 3 2 9 3 3 2 2" xfId="17311"/>
    <cellStyle name="Normal 3 2 9 3 3 3" xfId="17312"/>
    <cellStyle name="Normal 3 2 9 3 4" xfId="17313"/>
    <cellStyle name="Normal 3 2 9 3 4 2" xfId="17314"/>
    <cellStyle name="Normal 3 2 9 3 5" xfId="17315"/>
    <cellStyle name="Normal 3 2 9 4" xfId="17316"/>
    <cellStyle name="Normal 3 2 9 4 2" xfId="17317"/>
    <cellStyle name="Normal 3 2 9 4 2 2" xfId="17318"/>
    <cellStyle name="Normal 3 2 9 4 2 2 2" xfId="17319"/>
    <cellStyle name="Normal 3 2 9 4 2 3" xfId="17320"/>
    <cellStyle name="Normal 3 2 9 4 3" xfId="17321"/>
    <cellStyle name="Normal 3 2 9 4 3 2" xfId="17322"/>
    <cellStyle name="Normal 3 2 9 4 4" xfId="17323"/>
    <cellStyle name="Normal 3 2 9 5" xfId="17324"/>
    <cellStyle name="Normal 3 2 9 5 2" xfId="17325"/>
    <cellStyle name="Normal 3 2 9 5 2 2" xfId="17326"/>
    <cellStyle name="Normal 3 2 9 5 3" xfId="17327"/>
    <cellStyle name="Normal 3 2 9 6" xfId="17328"/>
    <cellStyle name="Normal 3 2 9 6 2" xfId="17329"/>
    <cellStyle name="Normal 3 2 9 7" xfId="17330"/>
    <cellStyle name="Normal 3 20" xfId="17331"/>
    <cellStyle name="Normal 3 20 2" xfId="17332"/>
    <cellStyle name="Normal 3 21" xfId="17333"/>
    <cellStyle name="Normal 3 21 2" xfId="17334"/>
    <cellStyle name="Normal 3 22" xfId="17335"/>
    <cellStyle name="Normal 3 22 2" xfId="17336"/>
    <cellStyle name="Normal 3 23" xfId="17337"/>
    <cellStyle name="Normal 3 3" xfId="17338"/>
    <cellStyle name="Normal 3 3 10" xfId="17339"/>
    <cellStyle name="Normal 3 3 10 2" xfId="17340"/>
    <cellStyle name="Normal 3 3 10 2 2" xfId="17341"/>
    <cellStyle name="Normal 3 3 10 2 2 2" xfId="17342"/>
    <cellStyle name="Normal 3 3 10 2 2 2 2" xfId="17343"/>
    <cellStyle name="Normal 3 3 10 2 2 2 2 2" xfId="17344"/>
    <cellStyle name="Normal 3 3 10 2 2 2 3" xfId="17345"/>
    <cellStyle name="Normal 3 3 10 2 2 3" xfId="17346"/>
    <cellStyle name="Normal 3 3 10 2 2 3 2" xfId="17347"/>
    <cellStyle name="Normal 3 3 10 2 2 4" xfId="17348"/>
    <cellStyle name="Normal 3 3 10 2 3" xfId="17349"/>
    <cellStyle name="Normal 3 3 10 2 3 2" xfId="17350"/>
    <cellStyle name="Normal 3 3 10 2 3 2 2" xfId="17351"/>
    <cellStyle name="Normal 3 3 10 2 3 3" xfId="17352"/>
    <cellStyle name="Normal 3 3 10 2 4" xfId="17353"/>
    <cellStyle name="Normal 3 3 10 2 4 2" xfId="17354"/>
    <cellStyle name="Normal 3 3 10 2 5" xfId="17355"/>
    <cellStyle name="Normal 3 3 10 3" xfId="17356"/>
    <cellStyle name="Normal 3 3 10 3 2" xfId="17357"/>
    <cellStyle name="Normal 3 3 10 3 2 2" xfId="17358"/>
    <cellStyle name="Normal 3 3 10 3 2 2 2" xfId="17359"/>
    <cellStyle name="Normal 3 3 10 3 2 2 2 2" xfId="17360"/>
    <cellStyle name="Normal 3 3 10 3 2 2 3" xfId="17361"/>
    <cellStyle name="Normal 3 3 10 3 2 3" xfId="17362"/>
    <cellStyle name="Normal 3 3 10 3 2 3 2" xfId="17363"/>
    <cellStyle name="Normal 3 3 10 3 2 4" xfId="17364"/>
    <cellStyle name="Normal 3 3 10 3 3" xfId="17365"/>
    <cellStyle name="Normal 3 3 10 3 3 2" xfId="17366"/>
    <cellStyle name="Normal 3 3 10 3 3 2 2" xfId="17367"/>
    <cellStyle name="Normal 3 3 10 3 3 3" xfId="17368"/>
    <cellStyle name="Normal 3 3 10 3 4" xfId="17369"/>
    <cellStyle name="Normal 3 3 10 3 4 2" xfId="17370"/>
    <cellStyle name="Normal 3 3 10 3 5" xfId="17371"/>
    <cellStyle name="Normal 3 3 10 4" xfId="17372"/>
    <cellStyle name="Normal 3 3 10 4 2" xfId="17373"/>
    <cellStyle name="Normal 3 3 10 4 2 2" xfId="17374"/>
    <cellStyle name="Normal 3 3 10 4 2 2 2" xfId="17375"/>
    <cellStyle name="Normal 3 3 10 4 2 3" xfId="17376"/>
    <cellStyle name="Normal 3 3 10 4 3" xfId="17377"/>
    <cellStyle name="Normal 3 3 10 4 3 2" xfId="17378"/>
    <cellStyle name="Normal 3 3 10 4 4" xfId="17379"/>
    <cellStyle name="Normal 3 3 10 5" xfId="17380"/>
    <cellStyle name="Normal 3 3 10 5 2" xfId="17381"/>
    <cellStyle name="Normal 3 3 10 5 2 2" xfId="17382"/>
    <cellStyle name="Normal 3 3 10 5 3" xfId="17383"/>
    <cellStyle name="Normal 3 3 10 6" xfId="17384"/>
    <cellStyle name="Normal 3 3 10 6 2" xfId="17385"/>
    <cellStyle name="Normal 3 3 10 7" xfId="17386"/>
    <cellStyle name="Normal 3 3 11" xfId="17387"/>
    <cellStyle name="Normal 3 3 12" xfId="17388"/>
    <cellStyle name="Normal 3 3 12 2" xfId="17389"/>
    <cellStyle name="Normal 3 3 12 2 2" xfId="17390"/>
    <cellStyle name="Normal 3 3 12 2 2 2" xfId="17391"/>
    <cellStyle name="Normal 3 3 12 2 2 2 2" xfId="17392"/>
    <cellStyle name="Normal 3 3 12 2 2 2 2 2" xfId="17393"/>
    <cellStyle name="Normal 3 3 12 2 2 2 3" xfId="17394"/>
    <cellStyle name="Normal 3 3 12 2 2 3" xfId="17395"/>
    <cellStyle name="Normal 3 3 12 2 2 3 2" xfId="17396"/>
    <cellStyle name="Normal 3 3 12 2 2 4" xfId="17397"/>
    <cellStyle name="Normal 3 3 12 2 3" xfId="17398"/>
    <cellStyle name="Normal 3 3 12 2 3 2" xfId="17399"/>
    <cellStyle name="Normal 3 3 12 2 3 2 2" xfId="17400"/>
    <cellStyle name="Normal 3 3 12 2 3 3" xfId="17401"/>
    <cellStyle name="Normal 3 3 12 2 4" xfId="17402"/>
    <cellStyle name="Normal 3 3 12 2 4 2" xfId="17403"/>
    <cellStyle name="Normal 3 3 12 2 5" xfId="17404"/>
    <cellStyle name="Normal 3 3 12 3" xfId="17405"/>
    <cellStyle name="Normal 3 3 12 3 2" xfId="17406"/>
    <cellStyle name="Normal 3 3 12 3 2 2" xfId="17407"/>
    <cellStyle name="Normal 3 3 12 3 2 2 2" xfId="17408"/>
    <cellStyle name="Normal 3 3 12 3 2 3" xfId="17409"/>
    <cellStyle name="Normal 3 3 12 3 3" xfId="17410"/>
    <cellStyle name="Normal 3 3 12 3 3 2" xfId="17411"/>
    <cellStyle name="Normal 3 3 12 3 4" xfId="17412"/>
    <cellStyle name="Normal 3 3 12 4" xfId="17413"/>
    <cellStyle name="Normal 3 3 12 4 2" xfId="17414"/>
    <cellStyle name="Normal 3 3 12 4 2 2" xfId="17415"/>
    <cellStyle name="Normal 3 3 12 4 3" xfId="17416"/>
    <cellStyle name="Normal 3 3 12 5" xfId="17417"/>
    <cellStyle name="Normal 3 3 12 5 2" xfId="17418"/>
    <cellStyle name="Normal 3 3 12 6" xfId="17419"/>
    <cellStyle name="Normal 3 3 13" xfId="17420"/>
    <cellStyle name="Normal 3 3 13 2" xfId="17421"/>
    <cellStyle name="Normal 3 3 13 2 2" xfId="17422"/>
    <cellStyle name="Normal 3 3 13 2 2 2" xfId="17423"/>
    <cellStyle name="Normal 3 3 13 2 2 2 2" xfId="17424"/>
    <cellStyle name="Normal 3 3 13 2 2 3" xfId="17425"/>
    <cellStyle name="Normal 3 3 13 2 3" xfId="17426"/>
    <cellStyle name="Normal 3 3 13 2 3 2" xfId="17427"/>
    <cellStyle name="Normal 3 3 13 2 4" xfId="17428"/>
    <cellStyle name="Normal 3 3 13 3" xfId="17429"/>
    <cellStyle name="Normal 3 3 13 3 2" xfId="17430"/>
    <cellStyle name="Normal 3 3 13 3 2 2" xfId="17431"/>
    <cellStyle name="Normal 3 3 13 3 3" xfId="17432"/>
    <cellStyle name="Normal 3 3 13 4" xfId="17433"/>
    <cellStyle name="Normal 3 3 13 4 2" xfId="17434"/>
    <cellStyle name="Normal 3 3 13 5" xfId="17435"/>
    <cellStyle name="Normal 3 3 14" xfId="17436"/>
    <cellStyle name="Normal 3 3 14 2" xfId="17437"/>
    <cellStyle name="Normal 3 3 14 2 2" xfId="17438"/>
    <cellStyle name="Normal 3 3 14 2 2 2" xfId="17439"/>
    <cellStyle name="Normal 3 3 14 2 2 2 2" xfId="17440"/>
    <cellStyle name="Normal 3 3 14 2 2 3" xfId="17441"/>
    <cellStyle name="Normal 3 3 14 2 3" xfId="17442"/>
    <cellStyle name="Normal 3 3 14 2 3 2" xfId="17443"/>
    <cellStyle name="Normal 3 3 14 2 4" xfId="17444"/>
    <cellStyle name="Normal 3 3 14 3" xfId="17445"/>
    <cellStyle name="Normal 3 3 14 3 2" xfId="17446"/>
    <cellStyle name="Normal 3 3 14 3 2 2" xfId="17447"/>
    <cellStyle name="Normal 3 3 14 3 3" xfId="17448"/>
    <cellStyle name="Normal 3 3 14 4" xfId="17449"/>
    <cellStyle name="Normal 3 3 14 4 2" xfId="17450"/>
    <cellStyle name="Normal 3 3 14 5" xfId="17451"/>
    <cellStyle name="Normal 3 3 15" xfId="17452"/>
    <cellStyle name="Normal 3 3 15 2" xfId="17453"/>
    <cellStyle name="Normal 3 3 15 2 2" xfId="17454"/>
    <cellStyle name="Normal 3 3 15 2 2 2" xfId="17455"/>
    <cellStyle name="Normal 3 3 15 2 3" xfId="17456"/>
    <cellStyle name="Normal 3 3 15 3" xfId="17457"/>
    <cellStyle name="Normal 3 3 15 3 2" xfId="17458"/>
    <cellStyle name="Normal 3 3 15 4" xfId="17459"/>
    <cellStyle name="Normal 3 3 16" xfId="17460"/>
    <cellStyle name="Normal 3 3 16 2" xfId="17461"/>
    <cellStyle name="Normal 3 3 16 2 2" xfId="17462"/>
    <cellStyle name="Normal 3 3 16 3" xfId="17463"/>
    <cellStyle name="Normal 3 3 17" xfId="17464"/>
    <cellStyle name="Normal 3 3 17 2" xfId="17465"/>
    <cellStyle name="Normal 3 3 18" xfId="17466"/>
    <cellStyle name="Normal 3 3 2" xfId="17467"/>
    <cellStyle name="Normal 3 3 2 10" xfId="17468"/>
    <cellStyle name="Normal 3 3 2 10 2" xfId="17469"/>
    <cellStyle name="Normal 3 3 2 10 2 2" xfId="17470"/>
    <cellStyle name="Normal 3 3 2 10 2 2 2" xfId="17471"/>
    <cellStyle name="Normal 3 3 2 10 2 2 2 2" xfId="17472"/>
    <cellStyle name="Normal 3 3 2 10 2 2 3" xfId="17473"/>
    <cellStyle name="Normal 3 3 2 10 2 3" xfId="17474"/>
    <cellStyle name="Normal 3 3 2 10 2 3 2" xfId="17475"/>
    <cellStyle name="Normal 3 3 2 10 2 4" xfId="17476"/>
    <cellStyle name="Normal 3 3 2 10 3" xfId="17477"/>
    <cellStyle name="Normal 3 3 2 10 3 2" xfId="17478"/>
    <cellStyle name="Normal 3 3 2 10 3 2 2" xfId="17479"/>
    <cellStyle name="Normal 3 3 2 10 3 3" xfId="17480"/>
    <cellStyle name="Normal 3 3 2 10 4" xfId="17481"/>
    <cellStyle name="Normal 3 3 2 10 4 2" xfId="17482"/>
    <cellStyle name="Normal 3 3 2 10 5" xfId="17483"/>
    <cellStyle name="Normal 3 3 2 11" xfId="17484"/>
    <cellStyle name="Normal 3 3 2 11 2" xfId="17485"/>
    <cellStyle name="Normal 3 3 2 11 2 2" xfId="17486"/>
    <cellStyle name="Normal 3 3 2 11 2 2 2" xfId="17487"/>
    <cellStyle name="Normal 3 3 2 11 2 2 2 2" xfId="17488"/>
    <cellStyle name="Normal 3 3 2 11 2 2 3" xfId="17489"/>
    <cellStyle name="Normal 3 3 2 11 2 3" xfId="17490"/>
    <cellStyle name="Normal 3 3 2 11 2 3 2" xfId="17491"/>
    <cellStyle name="Normal 3 3 2 11 2 4" xfId="17492"/>
    <cellStyle name="Normal 3 3 2 11 3" xfId="17493"/>
    <cellStyle name="Normal 3 3 2 11 3 2" xfId="17494"/>
    <cellStyle name="Normal 3 3 2 11 3 2 2" xfId="17495"/>
    <cellStyle name="Normal 3 3 2 11 3 3" xfId="17496"/>
    <cellStyle name="Normal 3 3 2 11 4" xfId="17497"/>
    <cellStyle name="Normal 3 3 2 11 4 2" xfId="17498"/>
    <cellStyle name="Normal 3 3 2 11 5" xfId="17499"/>
    <cellStyle name="Normal 3 3 2 12" xfId="17500"/>
    <cellStyle name="Normal 3 3 2 12 2" xfId="17501"/>
    <cellStyle name="Normal 3 3 2 12 2 2" xfId="17502"/>
    <cellStyle name="Normal 3 3 2 12 2 2 2" xfId="17503"/>
    <cellStyle name="Normal 3 3 2 12 2 3" xfId="17504"/>
    <cellStyle name="Normal 3 3 2 12 3" xfId="17505"/>
    <cellStyle name="Normal 3 3 2 12 3 2" xfId="17506"/>
    <cellStyle name="Normal 3 3 2 12 4" xfId="17507"/>
    <cellStyle name="Normal 3 3 2 13" xfId="17508"/>
    <cellStyle name="Normal 3 3 2 13 2" xfId="17509"/>
    <cellStyle name="Normal 3 3 2 13 2 2" xfId="17510"/>
    <cellStyle name="Normal 3 3 2 13 3" xfId="17511"/>
    <cellStyle name="Normal 3 3 2 14" xfId="17512"/>
    <cellStyle name="Normal 3 3 2 14 2" xfId="17513"/>
    <cellStyle name="Normal 3 3 2 15" xfId="17514"/>
    <cellStyle name="Normal 3 3 2 2" xfId="17515"/>
    <cellStyle name="Normal 3 3 2 2 10" xfId="17516"/>
    <cellStyle name="Normal 3 3 2 2 10 2" xfId="17517"/>
    <cellStyle name="Normal 3 3 2 2 10 2 2" xfId="17518"/>
    <cellStyle name="Normal 3 3 2 2 10 2 2 2" xfId="17519"/>
    <cellStyle name="Normal 3 3 2 2 10 2 2 2 2" xfId="17520"/>
    <cellStyle name="Normal 3 3 2 2 10 2 2 3" xfId="17521"/>
    <cellStyle name="Normal 3 3 2 2 10 2 3" xfId="17522"/>
    <cellStyle name="Normal 3 3 2 2 10 2 3 2" xfId="17523"/>
    <cellStyle name="Normal 3 3 2 2 10 2 4" xfId="17524"/>
    <cellStyle name="Normal 3 3 2 2 10 3" xfId="17525"/>
    <cellStyle name="Normal 3 3 2 2 10 3 2" xfId="17526"/>
    <cellStyle name="Normal 3 3 2 2 10 3 2 2" xfId="17527"/>
    <cellStyle name="Normal 3 3 2 2 10 3 3" xfId="17528"/>
    <cellStyle name="Normal 3 3 2 2 10 4" xfId="17529"/>
    <cellStyle name="Normal 3 3 2 2 10 4 2" xfId="17530"/>
    <cellStyle name="Normal 3 3 2 2 10 5" xfId="17531"/>
    <cellStyle name="Normal 3 3 2 2 11" xfId="17532"/>
    <cellStyle name="Normal 3 3 2 2 11 2" xfId="17533"/>
    <cellStyle name="Normal 3 3 2 2 11 2 2" xfId="17534"/>
    <cellStyle name="Normal 3 3 2 2 11 2 2 2" xfId="17535"/>
    <cellStyle name="Normal 3 3 2 2 11 2 3" xfId="17536"/>
    <cellStyle name="Normal 3 3 2 2 11 3" xfId="17537"/>
    <cellStyle name="Normal 3 3 2 2 11 3 2" xfId="17538"/>
    <cellStyle name="Normal 3 3 2 2 11 4" xfId="17539"/>
    <cellStyle name="Normal 3 3 2 2 12" xfId="17540"/>
    <cellStyle name="Normal 3 3 2 2 12 2" xfId="17541"/>
    <cellStyle name="Normal 3 3 2 2 12 2 2" xfId="17542"/>
    <cellStyle name="Normal 3 3 2 2 12 3" xfId="17543"/>
    <cellStyle name="Normal 3 3 2 2 13" xfId="17544"/>
    <cellStyle name="Normal 3 3 2 2 13 2" xfId="17545"/>
    <cellStyle name="Normal 3 3 2 2 14" xfId="17546"/>
    <cellStyle name="Normal 3 3 2 2 2" xfId="17547"/>
    <cellStyle name="Normal 3 3 2 2 2 10" xfId="17548"/>
    <cellStyle name="Normal 3 3 2 2 2 10 2" xfId="17549"/>
    <cellStyle name="Normal 3 3 2 2 2 10 2 2" xfId="17550"/>
    <cellStyle name="Normal 3 3 2 2 2 10 2 2 2" xfId="17551"/>
    <cellStyle name="Normal 3 3 2 2 2 10 2 3" xfId="17552"/>
    <cellStyle name="Normal 3 3 2 2 2 10 3" xfId="17553"/>
    <cellStyle name="Normal 3 3 2 2 2 10 3 2" xfId="17554"/>
    <cellStyle name="Normal 3 3 2 2 2 10 4" xfId="17555"/>
    <cellStyle name="Normal 3 3 2 2 2 11" xfId="17556"/>
    <cellStyle name="Normal 3 3 2 2 2 11 2" xfId="17557"/>
    <cellStyle name="Normal 3 3 2 2 2 11 2 2" xfId="17558"/>
    <cellStyle name="Normal 3 3 2 2 2 11 3" xfId="17559"/>
    <cellStyle name="Normal 3 3 2 2 2 12" xfId="17560"/>
    <cellStyle name="Normal 3 3 2 2 2 12 2" xfId="17561"/>
    <cellStyle name="Normal 3 3 2 2 2 13" xfId="17562"/>
    <cellStyle name="Normal 3 3 2 2 2 2" xfId="17563"/>
    <cellStyle name="Normal 3 3 2 2 2 2 10" xfId="17564"/>
    <cellStyle name="Normal 3 3 2 2 2 2 10 2" xfId="17565"/>
    <cellStyle name="Normal 3 3 2 2 2 2 11" xfId="17566"/>
    <cellStyle name="Normal 3 3 2 2 2 2 2" xfId="17567"/>
    <cellStyle name="Normal 3 3 2 2 2 2 2 2" xfId="17568"/>
    <cellStyle name="Normal 3 3 2 2 2 2 2 2 2" xfId="17569"/>
    <cellStyle name="Normal 3 3 2 2 2 2 2 2 2 2" xfId="17570"/>
    <cellStyle name="Normal 3 3 2 2 2 2 2 2 2 2 2" xfId="17571"/>
    <cellStyle name="Normal 3 3 2 2 2 2 2 2 2 2 2 2" xfId="17572"/>
    <cellStyle name="Normal 3 3 2 2 2 2 2 2 2 2 3" xfId="17573"/>
    <cellStyle name="Normal 3 3 2 2 2 2 2 2 2 3" xfId="17574"/>
    <cellStyle name="Normal 3 3 2 2 2 2 2 2 2 3 2" xfId="17575"/>
    <cellStyle name="Normal 3 3 2 2 2 2 2 2 2 4" xfId="17576"/>
    <cellStyle name="Normal 3 3 2 2 2 2 2 2 3" xfId="17577"/>
    <cellStyle name="Normal 3 3 2 2 2 2 2 2 3 2" xfId="17578"/>
    <cellStyle name="Normal 3 3 2 2 2 2 2 2 3 2 2" xfId="17579"/>
    <cellStyle name="Normal 3 3 2 2 2 2 2 2 3 3" xfId="17580"/>
    <cellStyle name="Normal 3 3 2 2 2 2 2 2 4" xfId="17581"/>
    <cellStyle name="Normal 3 3 2 2 2 2 2 2 4 2" xfId="17582"/>
    <cellStyle name="Normal 3 3 2 2 2 2 2 2 5" xfId="17583"/>
    <cellStyle name="Normal 3 3 2 2 2 2 2 3" xfId="17584"/>
    <cellStyle name="Normal 3 3 2 2 2 2 2 3 2" xfId="17585"/>
    <cellStyle name="Normal 3 3 2 2 2 2 2 3 2 2" xfId="17586"/>
    <cellStyle name="Normal 3 3 2 2 2 2 2 3 2 2 2" xfId="17587"/>
    <cellStyle name="Normal 3 3 2 2 2 2 2 3 2 2 2 2" xfId="17588"/>
    <cellStyle name="Normal 3 3 2 2 2 2 2 3 2 2 3" xfId="17589"/>
    <cellStyle name="Normal 3 3 2 2 2 2 2 3 2 3" xfId="17590"/>
    <cellStyle name="Normal 3 3 2 2 2 2 2 3 2 3 2" xfId="17591"/>
    <cellStyle name="Normal 3 3 2 2 2 2 2 3 2 4" xfId="17592"/>
    <cellStyle name="Normal 3 3 2 2 2 2 2 3 3" xfId="17593"/>
    <cellStyle name="Normal 3 3 2 2 2 2 2 3 3 2" xfId="17594"/>
    <cellStyle name="Normal 3 3 2 2 2 2 2 3 3 2 2" xfId="17595"/>
    <cellStyle name="Normal 3 3 2 2 2 2 2 3 3 3" xfId="17596"/>
    <cellStyle name="Normal 3 3 2 2 2 2 2 3 4" xfId="17597"/>
    <cellStyle name="Normal 3 3 2 2 2 2 2 3 4 2" xfId="17598"/>
    <cellStyle name="Normal 3 3 2 2 2 2 2 3 5" xfId="17599"/>
    <cellStyle name="Normal 3 3 2 2 2 2 2 4" xfId="17600"/>
    <cellStyle name="Normal 3 3 2 2 2 2 2 4 2" xfId="17601"/>
    <cellStyle name="Normal 3 3 2 2 2 2 2 4 2 2" xfId="17602"/>
    <cellStyle name="Normal 3 3 2 2 2 2 2 4 2 2 2" xfId="17603"/>
    <cellStyle name="Normal 3 3 2 2 2 2 2 4 2 3" xfId="17604"/>
    <cellStyle name="Normal 3 3 2 2 2 2 2 4 3" xfId="17605"/>
    <cellStyle name="Normal 3 3 2 2 2 2 2 4 3 2" xfId="17606"/>
    <cellStyle name="Normal 3 3 2 2 2 2 2 4 4" xfId="17607"/>
    <cellStyle name="Normal 3 3 2 2 2 2 2 5" xfId="17608"/>
    <cellStyle name="Normal 3 3 2 2 2 2 2 5 2" xfId="17609"/>
    <cellStyle name="Normal 3 3 2 2 2 2 2 5 2 2" xfId="17610"/>
    <cellStyle name="Normal 3 3 2 2 2 2 2 5 3" xfId="17611"/>
    <cellStyle name="Normal 3 3 2 2 2 2 2 6" xfId="17612"/>
    <cellStyle name="Normal 3 3 2 2 2 2 2 6 2" xfId="17613"/>
    <cellStyle name="Normal 3 3 2 2 2 2 2 7" xfId="17614"/>
    <cellStyle name="Normal 3 3 2 2 2 2 3" xfId="17615"/>
    <cellStyle name="Normal 3 3 2 2 2 2 3 2" xfId="17616"/>
    <cellStyle name="Normal 3 3 2 2 2 2 3 2 2" xfId="17617"/>
    <cellStyle name="Normal 3 3 2 2 2 2 3 2 2 2" xfId="17618"/>
    <cellStyle name="Normal 3 3 2 2 2 2 3 2 2 2 2" xfId="17619"/>
    <cellStyle name="Normal 3 3 2 2 2 2 3 2 2 2 2 2" xfId="17620"/>
    <cellStyle name="Normal 3 3 2 2 2 2 3 2 2 2 3" xfId="17621"/>
    <cellStyle name="Normal 3 3 2 2 2 2 3 2 2 3" xfId="17622"/>
    <cellStyle name="Normal 3 3 2 2 2 2 3 2 2 3 2" xfId="17623"/>
    <cellStyle name="Normal 3 3 2 2 2 2 3 2 2 4" xfId="17624"/>
    <cellStyle name="Normal 3 3 2 2 2 2 3 2 3" xfId="17625"/>
    <cellStyle name="Normal 3 3 2 2 2 2 3 2 3 2" xfId="17626"/>
    <cellStyle name="Normal 3 3 2 2 2 2 3 2 3 2 2" xfId="17627"/>
    <cellStyle name="Normal 3 3 2 2 2 2 3 2 3 3" xfId="17628"/>
    <cellStyle name="Normal 3 3 2 2 2 2 3 2 4" xfId="17629"/>
    <cellStyle name="Normal 3 3 2 2 2 2 3 2 4 2" xfId="17630"/>
    <cellStyle name="Normal 3 3 2 2 2 2 3 2 5" xfId="17631"/>
    <cellStyle name="Normal 3 3 2 2 2 2 3 3" xfId="17632"/>
    <cellStyle name="Normal 3 3 2 2 2 2 3 3 2" xfId="17633"/>
    <cellStyle name="Normal 3 3 2 2 2 2 3 3 2 2" xfId="17634"/>
    <cellStyle name="Normal 3 3 2 2 2 2 3 3 2 2 2" xfId="17635"/>
    <cellStyle name="Normal 3 3 2 2 2 2 3 3 2 2 2 2" xfId="17636"/>
    <cellStyle name="Normal 3 3 2 2 2 2 3 3 2 2 3" xfId="17637"/>
    <cellStyle name="Normal 3 3 2 2 2 2 3 3 2 3" xfId="17638"/>
    <cellStyle name="Normal 3 3 2 2 2 2 3 3 2 3 2" xfId="17639"/>
    <cellStyle name="Normal 3 3 2 2 2 2 3 3 2 4" xfId="17640"/>
    <cellStyle name="Normal 3 3 2 2 2 2 3 3 3" xfId="17641"/>
    <cellStyle name="Normal 3 3 2 2 2 2 3 3 3 2" xfId="17642"/>
    <cellStyle name="Normal 3 3 2 2 2 2 3 3 3 2 2" xfId="17643"/>
    <cellStyle name="Normal 3 3 2 2 2 2 3 3 3 3" xfId="17644"/>
    <cellStyle name="Normal 3 3 2 2 2 2 3 3 4" xfId="17645"/>
    <cellStyle name="Normal 3 3 2 2 2 2 3 3 4 2" xfId="17646"/>
    <cellStyle name="Normal 3 3 2 2 2 2 3 3 5" xfId="17647"/>
    <cellStyle name="Normal 3 3 2 2 2 2 3 4" xfId="17648"/>
    <cellStyle name="Normal 3 3 2 2 2 2 3 4 2" xfId="17649"/>
    <cellStyle name="Normal 3 3 2 2 2 2 3 4 2 2" xfId="17650"/>
    <cellStyle name="Normal 3 3 2 2 2 2 3 4 2 2 2" xfId="17651"/>
    <cellStyle name="Normal 3 3 2 2 2 2 3 4 2 3" xfId="17652"/>
    <cellStyle name="Normal 3 3 2 2 2 2 3 4 3" xfId="17653"/>
    <cellStyle name="Normal 3 3 2 2 2 2 3 4 3 2" xfId="17654"/>
    <cellStyle name="Normal 3 3 2 2 2 2 3 4 4" xfId="17655"/>
    <cellStyle name="Normal 3 3 2 2 2 2 3 5" xfId="17656"/>
    <cellStyle name="Normal 3 3 2 2 2 2 3 5 2" xfId="17657"/>
    <cellStyle name="Normal 3 3 2 2 2 2 3 5 2 2" xfId="17658"/>
    <cellStyle name="Normal 3 3 2 2 2 2 3 5 3" xfId="17659"/>
    <cellStyle name="Normal 3 3 2 2 2 2 3 6" xfId="17660"/>
    <cellStyle name="Normal 3 3 2 2 2 2 3 6 2" xfId="17661"/>
    <cellStyle name="Normal 3 3 2 2 2 2 3 7" xfId="17662"/>
    <cellStyle name="Normal 3 3 2 2 2 2 4" xfId="17663"/>
    <cellStyle name="Normal 3 3 2 2 2 2 4 2" xfId="17664"/>
    <cellStyle name="Normal 3 3 2 2 2 2 4 2 2" xfId="17665"/>
    <cellStyle name="Normal 3 3 2 2 2 2 4 2 2 2" xfId="17666"/>
    <cellStyle name="Normal 3 3 2 2 2 2 4 2 2 2 2" xfId="17667"/>
    <cellStyle name="Normal 3 3 2 2 2 2 4 2 2 2 2 2" xfId="17668"/>
    <cellStyle name="Normal 3 3 2 2 2 2 4 2 2 2 3" xfId="17669"/>
    <cellStyle name="Normal 3 3 2 2 2 2 4 2 2 3" xfId="17670"/>
    <cellStyle name="Normal 3 3 2 2 2 2 4 2 2 3 2" xfId="17671"/>
    <cellStyle name="Normal 3 3 2 2 2 2 4 2 2 4" xfId="17672"/>
    <cellStyle name="Normal 3 3 2 2 2 2 4 2 3" xfId="17673"/>
    <cellStyle name="Normal 3 3 2 2 2 2 4 2 3 2" xfId="17674"/>
    <cellStyle name="Normal 3 3 2 2 2 2 4 2 3 2 2" xfId="17675"/>
    <cellStyle name="Normal 3 3 2 2 2 2 4 2 3 3" xfId="17676"/>
    <cellStyle name="Normal 3 3 2 2 2 2 4 2 4" xfId="17677"/>
    <cellStyle name="Normal 3 3 2 2 2 2 4 2 4 2" xfId="17678"/>
    <cellStyle name="Normal 3 3 2 2 2 2 4 2 5" xfId="17679"/>
    <cellStyle name="Normal 3 3 2 2 2 2 4 3" xfId="17680"/>
    <cellStyle name="Normal 3 3 2 2 2 2 4 3 2" xfId="17681"/>
    <cellStyle name="Normal 3 3 2 2 2 2 4 3 2 2" xfId="17682"/>
    <cellStyle name="Normal 3 3 2 2 2 2 4 3 2 2 2" xfId="17683"/>
    <cellStyle name="Normal 3 3 2 2 2 2 4 3 2 2 2 2" xfId="17684"/>
    <cellStyle name="Normal 3 3 2 2 2 2 4 3 2 2 3" xfId="17685"/>
    <cellStyle name="Normal 3 3 2 2 2 2 4 3 2 3" xfId="17686"/>
    <cellStyle name="Normal 3 3 2 2 2 2 4 3 2 3 2" xfId="17687"/>
    <cellStyle name="Normal 3 3 2 2 2 2 4 3 2 4" xfId="17688"/>
    <cellStyle name="Normal 3 3 2 2 2 2 4 3 3" xfId="17689"/>
    <cellStyle name="Normal 3 3 2 2 2 2 4 3 3 2" xfId="17690"/>
    <cellStyle name="Normal 3 3 2 2 2 2 4 3 3 2 2" xfId="17691"/>
    <cellStyle name="Normal 3 3 2 2 2 2 4 3 3 3" xfId="17692"/>
    <cellStyle name="Normal 3 3 2 2 2 2 4 3 4" xfId="17693"/>
    <cellStyle name="Normal 3 3 2 2 2 2 4 3 4 2" xfId="17694"/>
    <cellStyle name="Normal 3 3 2 2 2 2 4 3 5" xfId="17695"/>
    <cellStyle name="Normal 3 3 2 2 2 2 4 4" xfId="17696"/>
    <cellStyle name="Normal 3 3 2 2 2 2 4 4 2" xfId="17697"/>
    <cellStyle name="Normal 3 3 2 2 2 2 4 4 2 2" xfId="17698"/>
    <cellStyle name="Normal 3 3 2 2 2 2 4 4 2 2 2" xfId="17699"/>
    <cellStyle name="Normal 3 3 2 2 2 2 4 4 2 3" xfId="17700"/>
    <cellStyle name="Normal 3 3 2 2 2 2 4 4 3" xfId="17701"/>
    <cellStyle name="Normal 3 3 2 2 2 2 4 4 3 2" xfId="17702"/>
    <cellStyle name="Normal 3 3 2 2 2 2 4 4 4" xfId="17703"/>
    <cellStyle name="Normal 3 3 2 2 2 2 4 5" xfId="17704"/>
    <cellStyle name="Normal 3 3 2 2 2 2 4 5 2" xfId="17705"/>
    <cellStyle name="Normal 3 3 2 2 2 2 4 5 2 2" xfId="17706"/>
    <cellStyle name="Normal 3 3 2 2 2 2 4 5 3" xfId="17707"/>
    <cellStyle name="Normal 3 3 2 2 2 2 4 6" xfId="17708"/>
    <cellStyle name="Normal 3 3 2 2 2 2 4 6 2" xfId="17709"/>
    <cellStyle name="Normal 3 3 2 2 2 2 4 7" xfId="17710"/>
    <cellStyle name="Normal 3 3 2 2 2 2 5" xfId="17711"/>
    <cellStyle name="Normal 3 3 2 2 2 2 5 2" xfId="17712"/>
    <cellStyle name="Normal 3 3 2 2 2 2 5 2 2" xfId="17713"/>
    <cellStyle name="Normal 3 3 2 2 2 2 5 2 2 2" xfId="17714"/>
    <cellStyle name="Normal 3 3 2 2 2 2 5 2 2 2 2" xfId="17715"/>
    <cellStyle name="Normal 3 3 2 2 2 2 5 2 2 2 2 2" xfId="17716"/>
    <cellStyle name="Normal 3 3 2 2 2 2 5 2 2 2 3" xfId="17717"/>
    <cellStyle name="Normal 3 3 2 2 2 2 5 2 2 3" xfId="17718"/>
    <cellStyle name="Normal 3 3 2 2 2 2 5 2 2 3 2" xfId="17719"/>
    <cellStyle name="Normal 3 3 2 2 2 2 5 2 2 4" xfId="17720"/>
    <cellStyle name="Normal 3 3 2 2 2 2 5 2 3" xfId="17721"/>
    <cellStyle name="Normal 3 3 2 2 2 2 5 2 3 2" xfId="17722"/>
    <cellStyle name="Normal 3 3 2 2 2 2 5 2 3 2 2" xfId="17723"/>
    <cellStyle name="Normal 3 3 2 2 2 2 5 2 3 3" xfId="17724"/>
    <cellStyle name="Normal 3 3 2 2 2 2 5 2 4" xfId="17725"/>
    <cellStyle name="Normal 3 3 2 2 2 2 5 2 4 2" xfId="17726"/>
    <cellStyle name="Normal 3 3 2 2 2 2 5 2 5" xfId="17727"/>
    <cellStyle name="Normal 3 3 2 2 2 2 5 3" xfId="17728"/>
    <cellStyle name="Normal 3 3 2 2 2 2 5 3 2" xfId="17729"/>
    <cellStyle name="Normal 3 3 2 2 2 2 5 3 2 2" xfId="17730"/>
    <cellStyle name="Normal 3 3 2 2 2 2 5 3 2 2 2" xfId="17731"/>
    <cellStyle name="Normal 3 3 2 2 2 2 5 3 2 3" xfId="17732"/>
    <cellStyle name="Normal 3 3 2 2 2 2 5 3 3" xfId="17733"/>
    <cellStyle name="Normal 3 3 2 2 2 2 5 3 3 2" xfId="17734"/>
    <cellStyle name="Normal 3 3 2 2 2 2 5 3 4" xfId="17735"/>
    <cellStyle name="Normal 3 3 2 2 2 2 5 4" xfId="17736"/>
    <cellStyle name="Normal 3 3 2 2 2 2 5 4 2" xfId="17737"/>
    <cellStyle name="Normal 3 3 2 2 2 2 5 4 2 2" xfId="17738"/>
    <cellStyle name="Normal 3 3 2 2 2 2 5 4 3" xfId="17739"/>
    <cellStyle name="Normal 3 3 2 2 2 2 5 5" xfId="17740"/>
    <cellStyle name="Normal 3 3 2 2 2 2 5 5 2" xfId="17741"/>
    <cellStyle name="Normal 3 3 2 2 2 2 5 6" xfId="17742"/>
    <cellStyle name="Normal 3 3 2 2 2 2 6" xfId="17743"/>
    <cellStyle name="Normal 3 3 2 2 2 2 6 2" xfId="17744"/>
    <cellStyle name="Normal 3 3 2 2 2 2 6 2 2" xfId="17745"/>
    <cellStyle name="Normal 3 3 2 2 2 2 6 2 2 2" xfId="17746"/>
    <cellStyle name="Normal 3 3 2 2 2 2 6 2 2 2 2" xfId="17747"/>
    <cellStyle name="Normal 3 3 2 2 2 2 6 2 2 3" xfId="17748"/>
    <cellStyle name="Normal 3 3 2 2 2 2 6 2 3" xfId="17749"/>
    <cellStyle name="Normal 3 3 2 2 2 2 6 2 3 2" xfId="17750"/>
    <cellStyle name="Normal 3 3 2 2 2 2 6 2 4" xfId="17751"/>
    <cellStyle name="Normal 3 3 2 2 2 2 6 3" xfId="17752"/>
    <cellStyle name="Normal 3 3 2 2 2 2 6 3 2" xfId="17753"/>
    <cellStyle name="Normal 3 3 2 2 2 2 6 3 2 2" xfId="17754"/>
    <cellStyle name="Normal 3 3 2 2 2 2 6 3 3" xfId="17755"/>
    <cellStyle name="Normal 3 3 2 2 2 2 6 4" xfId="17756"/>
    <cellStyle name="Normal 3 3 2 2 2 2 6 4 2" xfId="17757"/>
    <cellStyle name="Normal 3 3 2 2 2 2 6 5" xfId="17758"/>
    <cellStyle name="Normal 3 3 2 2 2 2 7" xfId="17759"/>
    <cellStyle name="Normal 3 3 2 2 2 2 7 2" xfId="17760"/>
    <cellStyle name="Normal 3 3 2 2 2 2 7 2 2" xfId="17761"/>
    <cellStyle name="Normal 3 3 2 2 2 2 7 2 2 2" xfId="17762"/>
    <cellStyle name="Normal 3 3 2 2 2 2 7 2 2 2 2" xfId="17763"/>
    <cellStyle name="Normal 3 3 2 2 2 2 7 2 2 3" xfId="17764"/>
    <cellStyle name="Normal 3 3 2 2 2 2 7 2 3" xfId="17765"/>
    <cellStyle name="Normal 3 3 2 2 2 2 7 2 3 2" xfId="17766"/>
    <cellStyle name="Normal 3 3 2 2 2 2 7 2 4" xfId="17767"/>
    <cellStyle name="Normal 3 3 2 2 2 2 7 3" xfId="17768"/>
    <cellStyle name="Normal 3 3 2 2 2 2 7 3 2" xfId="17769"/>
    <cellStyle name="Normal 3 3 2 2 2 2 7 3 2 2" xfId="17770"/>
    <cellStyle name="Normal 3 3 2 2 2 2 7 3 3" xfId="17771"/>
    <cellStyle name="Normal 3 3 2 2 2 2 7 4" xfId="17772"/>
    <cellStyle name="Normal 3 3 2 2 2 2 7 4 2" xfId="17773"/>
    <cellStyle name="Normal 3 3 2 2 2 2 7 5" xfId="17774"/>
    <cellStyle name="Normal 3 3 2 2 2 2 8" xfId="17775"/>
    <cellStyle name="Normal 3 3 2 2 2 2 8 2" xfId="17776"/>
    <cellStyle name="Normal 3 3 2 2 2 2 8 2 2" xfId="17777"/>
    <cellStyle name="Normal 3 3 2 2 2 2 8 2 2 2" xfId="17778"/>
    <cellStyle name="Normal 3 3 2 2 2 2 8 2 3" xfId="17779"/>
    <cellStyle name="Normal 3 3 2 2 2 2 8 3" xfId="17780"/>
    <cellStyle name="Normal 3 3 2 2 2 2 8 3 2" xfId="17781"/>
    <cellStyle name="Normal 3 3 2 2 2 2 8 4" xfId="17782"/>
    <cellStyle name="Normal 3 3 2 2 2 2 9" xfId="17783"/>
    <cellStyle name="Normal 3 3 2 2 2 2 9 2" xfId="17784"/>
    <cellStyle name="Normal 3 3 2 2 2 2 9 2 2" xfId="17785"/>
    <cellStyle name="Normal 3 3 2 2 2 2 9 3" xfId="17786"/>
    <cellStyle name="Normal 3 3 2 2 2 3" xfId="17787"/>
    <cellStyle name="Normal 3 3 2 2 2 3 10" xfId="17788"/>
    <cellStyle name="Normal 3 3 2 2 2 3 10 2" xfId="17789"/>
    <cellStyle name="Normal 3 3 2 2 2 3 11" xfId="17790"/>
    <cellStyle name="Normal 3 3 2 2 2 3 2" xfId="17791"/>
    <cellStyle name="Normal 3 3 2 2 2 3 2 2" xfId="17792"/>
    <cellStyle name="Normal 3 3 2 2 2 3 2 2 2" xfId="17793"/>
    <cellStyle name="Normal 3 3 2 2 2 3 2 2 2 2" xfId="17794"/>
    <cellStyle name="Normal 3 3 2 2 2 3 2 2 2 2 2" xfId="17795"/>
    <cellStyle name="Normal 3 3 2 2 2 3 2 2 2 2 2 2" xfId="17796"/>
    <cellStyle name="Normal 3 3 2 2 2 3 2 2 2 2 3" xfId="17797"/>
    <cellStyle name="Normal 3 3 2 2 2 3 2 2 2 3" xfId="17798"/>
    <cellStyle name="Normal 3 3 2 2 2 3 2 2 2 3 2" xfId="17799"/>
    <cellStyle name="Normal 3 3 2 2 2 3 2 2 2 4" xfId="17800"/>
    <cellStyle name="Normal 3 3 2 2 2 3 2 2 3" xfId="17801"/>
    <cellStyle name="Normal 3 3 2 2 2 3 2 2 3 2" xfId="17802"/>
    <cellStyle name="Normal 3 3 2 2 2 3 2 2 3 2 2" xfId="17803"/>
    <cellStyle name="Normal 3 3 2 2 2 3 2 2 3 3" xfId="17804"/>
    <cellStyle name="Normal 3 3 2 2 2 3 2 2 4" xfId="17805"/>
    <cellStyle name="Normal 3 3 2 2 2 3 2 2 4 2" xfId="17806"/>
    <cellStyle name="Normal 3 3 2 2 2 3 2 2 5" xfId="17807"/>
    <cellStyle name="Normal 3 3 2 2 2 3 2 3" xfId="17808"/>
    <cellStyle name="Normal 3 3 2 2 2 3 2 3 2" xfId="17809"/>
    <cellStyle name="Normal 3 3 2 2 2 3 2 3 2 2" xfId="17810"/>
    <cellStyle name="Normal 3 3 2 2 2 3 2 3 2 2 2" xfId="17811"/>
    <cellStyle name="Normal 3 3 2 2 2 3 2 3 2 2 2 2" xfId="17812"/>
    <cellStyle name="Normal 3 3 2 2 2 3 2 3 2 2 3" xfId="17813"/>
    <cellStyle name="Normal 3 3 2 2 2 3 2 3 2 3" xfId="17814"/>
    <cellStyle name="Normal 3 3 2 2 2 3 2 3 2 3 2" xfId="17815"/>
    <cellStyle name="Normal 3 3 2 2 2 3 2 3 2 4" xfId="17816"/>
    <cellStyle name="Normal 3 3 2 2 2 3 2 3 3" xfId="17817"/>
    <cellStyle name="Normal 3 3 2 2 2 3 2 3 3 2" xfId="17818"/>
    <cellStyle name="Normal 3 3 2 2 2 3 2 3 3 2 2" xfId="17819"/>
    <cellStyle name="Normal 3 3 2 2 2 3 2 3 3 3" xfId="17820"/>
    <cellStyle name="Normal 3 3 2 2 2 3 2 3 4" xfId="17821"/>
    <cellStyle name="Normal 3 3 2 2 2 3 2 3 4 2" xfId="17822"/>
    <cellStyle name="Normal 3 3 2 2 2 3 2 3 5" xfId="17823"/>
    <cellStyle name="Normal 3 3 2 2 2 3 2 4" xfId="17824"/>
    <cellStyle name="Normal 3 3 2 2 2 3 2 4 2" xfId="17825"/>
    <cellStyle name="Normal 3 3 2 2 2 3 2 4 2 2" xfId="17826"/>
    <cellStyle name="Normal 3 3 2 2 2 3 2 4 2 2 2" xfId="17827"/>
    <cellStyle name="Normal 3 3 2 2 2 3 2 4 2 3" xfId="17828"/>
    <cellStyle name="Normal 3 3 2 2 2 3 2 4 3" xfId="17829"/>
    <cellStyle name="Normal 3 3 2 2 2 3 2 4 3 2" xfId="17830"/>
    <cellStyle name="Normal 3 3 2 2 2 3 2 4 4" xfId="17831"/>
    <cellStyle name="Normal 3 3 2 2 2 3 2 5" xfId="17832"/>
    <cellStyle name="Normal 3 3 2 2 2 3 2 5 2" xfId="17833"/>
    <cellStyle name="Normal 3 3 2 2 2 3 2 5 2 2" xfId="17834"/>
    <cellStyle name="Normal 3 3 2 2 2 3 2 5 3" xfId="17835"/>
    <cellStyle name="Normal 3 3 2 2 2 3 2 6" xfId="17836"/>
    <cellStyle name="Normal 3 3 2 2 2 3 2 6 2" xfId="17837"/>
    <cellStyle name="Normal 3 3 2 2 2 3 2 7" xfId="17838"/>
    <cellStyle name="Normal 3 3 2 2 2 3 3" xfId="17839"/>
    <cellStyle name="Normal 3 3 2 2 2 3 3 2" xfId="17840"/>
    <cellStyle name="Normal 3 3 2 2 2 3 3 2 2" xfId="17841"/>
    <cellStyle name="Normal 3 3 2 2 2 3 3 2 2 2" xfId="17842"/>
    <cellStyle name="Normal 3 3 2 2 2 3 3 2 2 2 2" xfId="17843"/>
    <cellStyle name="Normal 3 3 2 2 2 3 3 2 2 2 2 2" xfId="17844"/>
    <cellStyle name="Normal 3 3 2 2 2 3 3 2 2 2 3" xfId="17845"/>
    <cellStyle name="Normal 3 3 2 2 2 3 3 2 2 3" xfId="17846"/>
    <cellStyle name="Normal 3 3 2 2 2 3 3 2 2 3 2" xfId="17847"/>
    <cellStyle name="Normal 3 3 2 2 2 3 3 2 2 4" xfId="17848"/>
    <cellStyle name="Normal 3 3 2 2 2 3 3 2 3" xfId="17849"/>
    <cellStyle name="Normal 3 3 2 2 2 3 3 2 3 2" xfId="17850"/>
    <cellStyle name="Normal 3 3 2 2 2 3 3 2 3 2 2" xfId="17851"/>
    <cellStyle name="Normal 3 3 2 2 2 3 3 2 3 3" xfId="17852"/>
    <cellStyle name="Normal 3 3 2 2 2 3 3 2 4" xfId="17853"/>
    <cellStyle name="Normal 3 3 2 2 2 3 3 2 4 2" xfId="17854"/>
    <cellStyle name="Normal 3 3 2 2 2 3 3 2 5" xfId="17855"/>
    <cellStyle name="Normal 3 3 2 2 2 3 3 3" xfId="17856"/>
    <cellStyle name="Normal 3 3 2 2 2 3 3 3 2" xfId="17857"/>
    <cellStyle name="Normal 3 3 2 2 2 3 3 3 2 2" xfId="17858"/>
    <cellStyle name="Normal 3 3 2 2 2 3 3 3 2 2 2" xfId="17859"/>
    <cellStyle name="Normal 3 3 2 2 2 3 3 3 2 2 2 2" xfId="17860"/>
    <cellStyle name="Normal 3 3 2 2 2 3 3 3 2 2 3" xfId="17861"/>
    <cellStyle name="Normal 3 3 2 2 2 3 3 3 2 3" xfId="17862"/>
    <cellStyle name="Normal 3 3 2 2 2 3 3 3 2 3 2" xfId="17863"/>
    <cellStyle name="Normal 3 3 2 2 2 3 3 3 2 4" xfId="17864"/>
    <cellStyle name="Normal 3 3 2 2 2 3 3 3 3" xfId="17865"/>
    <cellStyle name="Normal 3 3 2 2 2 3 3 3 3 2" xfId="17866"/>
    <cellStyle name="Normal 3 3 2 2 2 3 3 3 3 2 2" xfId="17867"/>
    <cellStyle name="Normal 3 3 2 2 2 3 3 3 3 3" xfId="17868"/>
    <cellStyle name="Normal 3 3 2 2 2 3 3 3 4" xfId="17869"/>
    <cellStyle name="Normal 3 3 2 2 2 3 3 3 4 2" xfId="17870"/>
    <cellStyle name="Normal 3 3 2 2 2 3 3 3 5" xfId="17871"/>
    <cellStyle name="Normal 3 3 2 2 2 3 3 4" xfId="17872"/>
    <cellStyle name="Normal 3 3 2 2 2 3 3 4 2" xfId="17873"/>
    <cellStyle name="Normal 3 3 2 2 2 3 3 4 2 2" xfId="17874"/>
    <cellStyle name="Normal 3 3 2 2 2 3 3 4 2 2 2" xfId="17875"/>
    <cellStyle name="Normal 3 3 2 2 2 3 3 4 2 3" xfId="17876"/>
    <cellStyle name="Normal 3 3 2 2 2 3 3 4 3" xfId="17877"/>
    <cellStyle name="Normal 3 3 2 2 2 3 3 4 3 2" xfId="17878"/>
    <cellStyle name="Normal 3 3 2 2 2 3 3 4 4" xfId="17879"/>
    <cellStyle name="Normal 3 3 2 2 2 3 3 5" xfId="17880"/>
    <cellStyle name="Normal 3 3 2 2 2 3 3 5 2" xfId="17881"/>
    <cellStyle name="Normal 3 3 2 2 2 3 3 5 2 2" xfId="17882"/>
    <cellStyle name="Normal 3 3 2 2 2 3 3 5 3" xfId="17883"/>
    <cellStyle name="Normal 3 3 2 2 2 3 3 6" xfId="17884"/>
    <cellStyle name="Normal 3 3 2 2 2 3 3 6 2" xfId="17885"/>
    <cellStyle name="Normal 3 3 2 2 2 3 3 7" xfId="17886"/>
    <cellStyle name="Normal 3 3 2 2 2 3 4" xfId="17887"/>
    <cellStyle name="Normal 3 3 2 2 2 3 4 2" xfId="17888"/>
    <cellStyle name="Normal 3 3 2 2 2 3 4 2 2" xfId="17889"/>
    <cellStyle name="Normal 3 3 2 2 2 3 4 2 2 2" xfId="17890"/>
    <cellStyle name="Normal 3 3 2 2 2 3 4 2 2 2 2" xfId="17891"/>
    <cellStyle name="Normal 3 3 2 2 2 3 4 2 2 2 2 2" xfId="17892"/>
    <cellStyle name="Normal 3 3 2 2 2 3 4 2 2 2 3" xfId="17893"/>
    <cellStyle name="Normal 3 3 2 2 2 3 4 2 2 3" xfId="17894"/>
    <cellStyle name="Normal 3 3 2 2 2 3 4 2 2 3 2" xfId="17895"/>
    <cellStyle name="Normal 3 3 2 2 2 3 4 2 2 4" xfId="17896"/>
    <cellStyle name="Normal 3 3 2 2 2 3 4 2 3" xfId="17897"/>
    <cellStyle name="Normal 3 3 2 2 2 3 4 2 3 2" xfId="17898"/>
    <cellStyle name="Normal 3 3 2 2 2 3 4 2 3 2 2" xfId="17899"/>
    <cellStyle name="Normal 3 3 2 2 2 3 4 2 3 3" xfId="17900"/>
    <cellStyle name="Normal 3 3 2 2 2 3 4 2 4" xfId="17901"/>
    <cellStyle name="Normal 3 3 2 2 2 3 4 2 4 2" xfId="17902"/>
    <cellStyle name="Normal 3 3 2 2 2 3 4 2 5" xfId="17903"/>
    <cellStyle name="Normal 3 3 2 2 2 3 4 3" xfId="17904"/>
    <cellStyle name="Normal 3 3 2 2 2 3 4 3 2" xfId="17905"/>
    <cellStyle name="Normal 3 3 2 2 2 3 4 3 2 2" xfId="17906"/>
    <cellStyle name="Normal 3 3 2 2 2 3 4 3 2 2 2" xfId="17907"/>
    <cellStyle name="Normal 3 3 2 2 2 3 4 3 2 2 2 2" xfId="17908"/>
    <cellStyle name="Normal 3 3 2 2 2 3 4 3 2 2 3" xfId="17909"/>
    <cellStyle name="Normal 3 3 2 2 2 3 4 3 2 3" xfId="17910"/>
    <cellStyle name="Normal 3 3 2 2 2 3 4 3 2 3 2" xfId="17911"/>
    <cellStyle name="Normal 3 3 2 2 2 3 4 3 2 4" xfId="17912"/>
    <cellStyle name="Normal 3 3 2 2 2 3 4 3 3" xfId="17913"/>
    <cellStyle name="Normal 3 3 2 2 2 3 4 3 3 2" xfId="17914"/>
    <cellStyle name="Normal 3 3 2 2 2 3 4 3 3 2 2" xfId="17915"/>
    <cellStyle name="Normal 3 3 2 2 2 3 4 3 3 3" xfId="17916"/>
    <cellStyle name="Normal 3 3 2 2 2 3 4 3 4" xfId="17917"/>
    <cellStyle name="Normal 3 3 2 2 2 3 4 3 4 2" xfId="17918"/>
    <cellStyle name="Normal 3 3 2 2 2 3 4 3 5" xfId="17919"/>
    <cellStyle name="Normal 3 3 2 2 2 3 4 4" xfId="17920"/>
    <cellStyle name="Normal 3 3 2 2 2 3 4 4 2" xfId="17921"/>
    <cellStyle name="Normal 3 3 2 2 2 3 4 4 2 2" xfId="17922"/>
    <cellStyle name="Normal 3 3 2 2 2 3 4 4 2 2 2" xfId="17923"/>
    <cellStyle name="Normal 3 3 2 2 2 3 4 4 2 3" xfId="17924"/>
    <cellStyle name="Normal 3 3 2 2 2 3 4 4 3" xfId="17925"/>
    <cellStyle name="Normal 3 3 2 2 2 3 4 4 3 2" xfId="17926"/>
    <cellStyle name="Normal 3 3 2 2 2 3 4 4 4" xfId="17927"/>
    <cellStyle name="Normal 3 3 2 2 2 3 4 5" xfId="17928"/>
    <cellStyle name="Normal 3 3 2 2 2 3 4 5 2" xfId="17929"/>
    <cellStyle name="Normal 3 3 2 2 2 3 4 5 2 2" xfId="17930"/>
    <cellStyle name="Normal 3 3 2 2 2 3 4 5 3" xfId="17931"/>
    <cellStyle name="Normal 3 3 2 2 2 3 4 6" xfId="17932"/>
    <cellStyle name="Normal 3 3 2 2 2 3 4 6 2" xfId="17933"/>
    <cellStyle name="Normal 3 3 2 2 2 3 4 7" xfId="17934"/>
    <cellStyle name="Normal 3 3 2 2 2 3 5" xfId="17935"/>
    <cellStyle name="Normal 3 3 2 2 2 3 5 2" xfId="17936"/>
    <cellStyle name="Normal 3 3 2 2 2 3 5 2 2" xfId="17937"/>
    <cellStyle name="Normal 3 3 2 2 2 3 5 2 2 2" xfId="17938"/>
    <cellStyle name="Normal 3 3 2 2 2 3 5 2 2 2 2" xfId="17939"/>
    <cellStyle name="Normal 3 3 2 2 2 3 5 2 2 2 2 2" xfId="17940"/>
    <cellStyle name="Normal 3 3 2 2 2 3 5 2 2 2 3" xfId="17941"/>
    <cellStyle name="Normal 3 3 2 2 2 3 5 2 2 3" xfId="17942"/>
    <cellStyle name="Normal 3 3 2 2 2 3 5 2 2 3 2" xfId="17943"/>
    <cellStyle name="Normal 3 3 2 2 2 3 5 2 2 4" xfId="17944"/>
    <cellStyle name="Normal 3 3 2 2 2 3 5 2 3" xfId="17945"/>
    <cellStyle name="Normal 3 3 2 2 2 3 5 2 3 2" xfId="17946"/>
    <cellStyle name="Normal 3 3 2 2 2 3 5 2 3 2 2" xfId="17947"/>
    <cellStyle name="Normal 3 3 2 2 2 3 5 2 3 3" xfId="17948"/>
    <cellStyle name="Normal 3 3 2 2 2 3 5 2 4" xfId="17949"/>
    <cellStyle name="Normal 3 3 2 2 2 3 5 2 4 2" xfId="17950"/>
    <cellStyle name="Normal 3 3 2 2 2 3 5 2 5" xfId="17951"/>
    <cellStyle name="Normal 3 3 2 2 2 3 5 3" xfId="17952"/>
    <cellStyle name="Normal 3 3 2 2 2 3 5 3 2" xfId="17953"/>
    <cellStyle name="Normal 3 3 2 2 2 3 5 3 2 2" xfId="17954"/>
    <cellStyle name="Normal 3 3 2 2 2 3 5 3 2 2 2" xfId="17955"/>
    <cellStyle name="Normal 3 3 2 2 2 3 5 3 2 3" xfId="17956"/>
    <cellStyle name="Normal 3 3 2 2 2 3 5 3 3" xfId="17957"/>
    <cellStyle name="Normal 3 3 2 2 2 3 5 3 3 2" xfId="17958"/>
    <cellStyle name="Normal 3 3 2 2 2 3 5 3 4" xfId="17959"/>
    <cellStyle name="Normal 3 3 2 2 2 3 5 4" xfId="17960"/>
    <cellStyle name="Normal 3 3 2 2 2 3 5 4 2" xfId="17961"/>
    <cellStyle name="Normal 3 3 2 2 2 3 5 4 2 2" xfId="17962"/>
    <cellStyle name="Normal 3 3 2 2 2 3 5 4 3" xfId="17963"/>
    <cellStyle name="Normal 3 3 2 2 2 3 5 5" xfId="17964"/>
    <cellStyle name="Normal 3 3 2 2 2 3 5 5 2" xfId="17965"/>
    <cellStyle name="Normal 3 3 2 2 2 3 5 6" xfId="17966"/>
    <cellStyle name="Normal 3 3 2 2 2 3 6" xfId="17967"/>
    <cellStyle name="Normal 3 3 2 2 2 3 6 2" xfId="17968"/>
    <cellStyle name="Normal 3 3 2 2 2 3 6 2 2" xfId="17969"/>
    <cellStyle name="Normal 3 3 2 2 2 3 6 2 2 2" xfId="17970"/>
    <cellStyle name="Normal 3 3 2 2 2 3 6 2 2 2 2" xfId="17971"/>
    <cellStyle name="Normal 3 3 2 2 2 3 6 2 2 3" xfId="17972"/>
    <cellStyle name="Normal 3 3 2 2 2 3 6 2 3" xfId="17973"/>
    <cellStyle name="Normal 3 3 2 2 2 3 6 2 3 2" xfId="17974"/>
    <cellStyle name="Normal 3 3 2 2 2 3 6 2 4" xfId="17975"/>
    <cellStyle name="Normal 3 3 2 2 2 3 6 3" xfId="17976"/>
    <cellStyle name="Normal 3 3 2 2 2 3 6 3 2" xfId="17977"/>
    <cellStyle name="Normal 3 3 2 2 2 3 6 3 2 2" xfId="17978"/>
    <cellStyle name="Normal 3 3 2 2 2 3 6 3 3" xfId="17979"/>
    <cellStyle name="Normal 3 3 2 2 2 3 6 4" xfId="17980"/>
    <cellStyle name="Normal 3 3 2 2 2 3 6 4 2" xfId="17981"/>
    <cellStyle name="Normal 3 3 2 2 2 3 6 5" xfId="17982"/>
    <cellStyle name="Normal 3 3 2 2 2 3 7" xfId="17983"/>
    <cellStyle name="Normal 3 3 2 2 2 3 7 2" xfId="17984"/>
    <cellStyle name="Normal 3 3 2 2 2 3 7 2 2" xfId="17985"/>
    <cellStyle name="Normal 3 3 2 2 2 3 7 2 2 2" xfId="17986"/>
    <cellStyle name="Normal 3 3 2 2 2 3 7 2 2 2 2" xfId="17987"/>
    <cellStyle name="Normal 3 3 2 2 2 3 7 2 2 3" xfId="17988"/>
    <cellStyle name="Normal 3 3 2 2 2 3 7 2 3" xfId="17989"/>
    <cellStyle name="Normal 3 3 2 2 2 3 7 2 3 2" xfId="17990"/>
    <cellStyle name="Normal 3 3 2 2 2 3 7 2 4" xfId="17991"/>
    <cellStyle name="Normal 3 3 2 2 2 3 7 3" xfId="17992"/>
    <cellStyle name="Normal 3 3 2 2 2 3 7 3 2" xfId="17993"/>
    <cellStyle name="Normal 3 3 2 2 2 3 7 3 2 2" xfId="17994"/>
    <cellStyle name="Normal 3 3 2 2 2 3 7 3 3" xfId="17995"/>
    <cellStyle name="Normal 3 3 2 2 2 3 7 4" xfId="17996"/>
    <cellStyle name="Normal 3 3 2 2 2 3 7 4 2" xfId="17997"/>
    <cellStyle name="Normal 3 3 2 2 2 3 7 5" xfId="17998"/>
    <cellStyle name="Normal 3 3 2 2 2 3 8" xfId="17999"/>
    <cellStyle name="Normal 3 3 2 2 2 3 8 2" xfId="18000"/>
    <cellStyle name="Normal 3 3 2 2 2 3 8 2 2" xfId="18001"/>
    <cellStyle name="Normal 3 3 2 2 2 3 8 2 2 2" xfId="18002"/>
    <cellStyle name="Normal 3 3 2 2 2 3 8 2 3" xfId="18003"/>
    <cellStyle name="Normal 3 3 2 2 2 3 8 3" xfId="18004"/>
    <cellStyle name="Normal 3 3 2 2 2 3 8 3 2" xfId="18005"/>
    <cellStyle name="Normal 3 3 2 2 2 3 8 4" xfId="18006"/>
    <cellStyle name="Normal 3 3 2 2 2 3 9" xfId="18007"/>
    <cellStyle name="Normal 3 3 2 2 2 3 9 2" xfId="18008"/>
    <cellStyle name="Normal 3 3 2 2 2 3 9 2 2" xfId="18009"/>
    <cellStyle name="Normal 3 3 2 2 2 3 9 3" xfId="18010"/>
    <cellStyle name="Normal 3 3 2 2 2 4" xfId="18011"/>
    <cellStyle name="Normal 3 3 2 2 2 4 2" xfId="18012"/>
    <cellStyle name="Normal 3 3 2 2 2 4 2 2" xfId="18013"/>
    <cellStyle name="Normal 3 3 2 2 2 4 2 2 2" xfId="18014"/>
    <cellStyle name="Normal 3 3 2 2 2 4 2 2 2 2" xfId="18015"/>
    <cellStyle name="Normal 3 3 2 2 2 4 2 2 2 2 2" xfId="18016"/>
    <cellStyle name="Normal 3 3 2 2 2 4 2 2 2 3" xfId="18017"/>
    <cellStyle name="Normal 3 3 2 2 2 4 2 2 3" xfId="18018"/>
    <cellStyle name="Normal 3 3 2 2 2 4 2 2 3 2" xfId="18019"/>
    <cellStyle name="Normal 3 3 2 2 2 4 2 2 4" xfId="18020"/>
    <cellStyle name="Normal 3 3 2 2 2 4 2 3" xfId="18021"/>
    <cellStyle name="Normal 3 3 2 2 2 4 2 3 2" xfId="18022"/>
    <cellStyle name="Normal 3 3 2 2 2 4 2 3 2 2" xfId="18023"/>
    <cellStyle name="Normal 3 3 2 2 2 4 2 3 3" xfId="18024"/>
    <cellStyle name="Normal 3 3 2 2 2 4 2 4" xfId="18025"/>
    <cellStyle name="Normal 3 3 2 2 2 4 2 4 2" xfId="18026"/>
    <cellStyle name="Normal 3 3 2 2 2 4 2 5" xfId="18027"/>
    <cellStyle name="Normal 3 3 2 2 2 4 3" xfId="18028"/>
    <cellStyle name="Normal 3 3 2 2 2 4 3 2" xfId="18029"/>
    <cellStyle name="Normal 3 3 2 2 2 4 3 2 2" xfId="18030"/>
    <cellStyle name="Normal 3 3 2 2 2 4 3 2 2 2" xfId="18031"/>
    <cellStyle name="Normal 3 3 2 2 2 4 3 2 2 2 2" xfId="18032"/>
    <cellStyle name="Normal 3 3 2 2 2 4 3 2 2 3" xfId="18033"/>
    <cellStyle name="Normal 3 3 2 2 2 4 3 2 3" xfId="18034"/>
    <cellStyle name="Normal 3 3 2 2 2 4 3 2 3 2" xfId="18035"/>
    <cellStyle name="Normal 3 3 2 2 2 4 3 2 4" xfId="18036"/>
    <cellStyle name="Normal 3 3 2 2 2 4 3 3" xfId="18037"/>
    <cellStyle name="Normal 3 3 2 2 2 4 3 3 2" xfId="18038"/>
    <cellStyle name="Normal 3 3 2 2 2 4 3 3 2 2" xfId="18039"/>
    <cellStyle name="Normal 3 3 2 2 2 4 3 3 3" xfId="18040"/>
    <cellStyle name="Normal 3 3 2 2 2 4 3 4" xfId="18041"/>
    <cellStyle name="Normal 3 3 2 2 2 4 3 4 2" xfId="18042"/>
    <cellStyle name="Normal 3 3 2 2 2 4 3 5" xfId="18043"/>
    <cellStyle name="Normal 3 3 2 2 2 4 4" xfId="18044"/>
    <cellStyle name="Normal 3 3 2 2 2 4 4 2" xfId="18045"/>
    <cellStyle name="Normal 3 3 2 2 2 4 4 2 2" xfId="18046"/>
    <cellStyle name="Normal 3 3 2 2 2 4 4 2 2 2" xfId="18047"/>
    <cellStyle name="Normal 3 3 2 2 2 4 4 2 3" xfId="18048"/>
    <cellStyle name="Normal 3 3 2 2 2 4 4 3" xfId="18049"/>
    <cellStyle name="Normal 3 3 2 2 2 4 4 3 2" xfId="18050"/>
    <cellStyle name="Normal 3 3 2 2 2 4 4 4" xfId="18051"/>
    <cellStyle name="Normal 3 3 2 2 2 4 5" xfId="18052"/>
    <cellStyle name="Normal 3 3 2 2 2 4 5 2" xfId="18053"/>
    <cellStyle name="Normal 3 3 2 2 2 4 5 2 2" xfId="18054"/>
    <cellStyle name="Normal 3 3 2 2 2 4 5 3" xfId="18055"/>
    <cellStyle name="Normal 3 3 2 2 2 4 6" xfId="18056"/>
    <cellStyle name="Normal 3 3 2 2 2 4 6 2" xfId="18057"/>
    <cellStyle name="Normal 3 3 2 2 2 4 7" xfId="18058"/>
    <cellStyle name="Normal 3 3 2 2 2 5" xfId="18059"/>
    <cellStyle name="Normal 3 3 2 2 2 5 2" xfId="18060"/>
    <cellStyle name="Normal 3 3 2 2 2 5 2 2" xfId="18061"/>
    <cellStyle name="Normal 3 3 2 2 2 5 2 2 2" xfId="18062"/>
    <cellStyle name="Normal 3 3 2 2 2 5 2 2 2 2" xfId="18063"/>
    <cellStyle name="Normal 3 3 2 2 2 5 2 2 2 2 2" xfId="18064"/>
    <cellStyle name="Normal 3 3 2 2 2 5 2 2 2 3" xfId="18065"/>
    <cellStyle name="Normal 3 3 2 2 2 5 2 2 3" xfId="18066"/>
    <cellStyle name="Normal 3 3 2 2 2 5 2 2 3 2" xfId="18067"/>
    <cellStyle name="Normal 3 3 2 2 2 5 2 2 4" xfId="18068"/>
    <cellStyle name="Normal 3 3 2 2 2 5 2 3" xfId="18069"/>
    <cellStyle name="Normal 3 3 2 2 2 5 2 3 2" xfId="18070"/>
    <cellStyle name="Normal 3 3 2 2 2 5 2 3 2 2" xfId="18071"/>
    <cellStyle name="Normal 3 3 2 2 2 5 2 3 3" xfId="18072"/>
    <cellStyle name="Normal 3 3 2 2 2 5 2 4" xfId="18073"/>
    <cellStyle name="Normal 3 3 2 2 2 5 2 4 2" xfId="18074"/>
    <cellStyle name="Normal 3 3 2 2 2 5 2 5" xfId="18075"/>
    <cellStyle name="Normal 3 3 2 2 2 5 3" xfId="18076"/>
    <cellStyle name="Normal 3 3 2 2 2 5 3 2" xfId="18077"/>
    <cellStyle name="Normal 3 3 2 2 2 5 3 2 2" xfId="18078"/>
    <cellStyle name="Normal 3 3 2 2 2 5 3 2 2 2" xfId="18079"/>
    <cellStyle name="Normal 3 3 2 2 2 5 3 2 2 2 2" xfId="18080"/>
    <cellStyle name="Normal 3 3 2 2 2 5 3 2 2 3" xfId="18081"/>
    <cellStyle name="Normal 3 3 2 2 2 5 3 2 3" xfId="18082"/>
    <cellStyle name="Normal 3 3 2 2 2 5 3 2 3 2" xfId="18083"/>
    <cellStyle name="Normal 3 3 2 2 2 5 3 2 4" xfId="18084"/>
    <cellStyle name="Normal 3 3 2 2 2 5 3 3" xfId="18085"/>
    <cellStyle name="Normal 3 3 2 2 2 5 3 3 2" xfId="18086"/>
    <cellStyle name="Normal 3 3 2 2 2 5 3 3 2 2" xfId="18087"/>
    <cellStyle name="Normal 3 3 2 2 2 5 3 3 3" xfId="18088"/>
    <cellStyle name="Normal 3 3 2 2 2 5 3 4" xfId="18089"/>
    <cellStyle name="Normal 3 3 2 2 2 5 3 4 2" xfId="18090"/>
    <cellStyle name="Normal 3 3 2 2 2 5 3 5" xfId="18091"/>
    <cellStyle name="Normal 3 3 2 2 2 5 4" xfId="18092"/>
    <cellStyle name="Normal 3 3 2 2 2 5 4 2" xfId="18093"/>
    <cellStyle name="Normal 3 3 2 2 2 5 4 2 2" xfId="18094"/>
    <cellStyle name="Normal 3 3 2 2 2 5 4 2 2 2" xfId="18095"/>
    <cellStyle name="Normal 3 3 2 2 2 5 4 2 3" xfId="18096"/>
    <cellStyle name="Normal 3 3 2 2 2 5 4 3" xfId="18097"/>
    <cellStyle name="Normal 3 3 2 2 2 5 4 3 2" xfId="18098"/>
    <cellStyle name="Normal 3 3 2 2 2 5 4 4" xfId="18099"/>
    <cellStyle name="Normal 3 3 2 2 2 5 5" xfId="18100"/>
    <cellStyle name="Normal 3 3 2 2 2 5 5 2" xfId="18101"/>
    <cellStyle name="Normal 3 3 2 2 2 5 5 2 2" xfId="18102"/>
    <cellStyle name="Normal 3 3 2 2 2 5 5 3" xfId="18103"/>
    <cellStyle name="Normal 3 3 2 2 2 5 6" xfId="18104"/>
    <cellStyle name="Normal 3 3 2 2 2 5 6 2" xfId="18105"/>
    <cellStyle name="Normal 3 3 2 2 2 5 7" xfId="18106"/>
    <cellStyle name="Normal 3 3 2 2 2 6" xfId="18107"/>
    <cellStyle name="Normal 3 3 2 2 2 6 2" xfId="18108"/>
    <cellStyle name="Normal 3 3 2 2 2 6 2 2" xfId="18109"/>
    <cellStyle name="Normal 3 3 2 2 2 6 2 2 2" xfId="18110"/>
    <cellStyle name="Normal 3 3 2 2 2 6 2 2 2 2" xfId="18111"/>
    <cellStyle name="Normal 3 3 2 2 2 6 2 2 2 2 2" xfId="18112"/>
    <cellStyle name="Normal 3 3 2 2 2 6 2 2 2 3" xfId="18113"/>
    <cellStyle name="Normal 3 3 2 2 2 6 2 2 3" xfId="18114"/>
    <cellStyle name="Normal 3 3 2 2 2 6 2 2 3 2" xfId="18115"/>
    <cellStyle name="Normal 3 3 2 2 2 6 2 2 4" xfId="18116"/>
    <cellStyle name="Normal 3 3 2 2 2 6 2 3" xfId="18117"/>
    <cellStyle name="Normal 3 3 2 2 2 6 2 3 2" xfId="18118"/>
    <cellStyle name="Normal 3 3 2 2 2 6 2 3 2 2" xfId="18119"/>
    <cellStyle name="Normal 3 3 2 2 2 6 2 3 3" xfId="18120"/>
    <cellStyle name="Normal 3 3 2 2 2 6 2 4" xfId="18121"/>
    <cellStyle name="Normal 3 3 2 2 2 6 2 4 2" xfId="18122"/>
    <cellStyle name="Normal 3 3 2 2 2 6 2 5" xfId="18123"/>
    <cellStyle name="Normal 3 3 2 2 2 6 3" xfId="18124"/>
    <cellStyle name="Normal 3 3 2 2 2 6 3 2" xfId="18125"/>
    <cellStyle name="Normal 3 3 2 2 2 6 3 2 2" xfId="18126"/>
    <cellStyle name="Normal 3 3 2 2 2 6 3 2 2 2" xfId="18127"/>
    <cellStyle name="Normal 3 3 2 2 2 6 3 2 2 2 2" xfId="18128"/>
    <cellStyle name="Normal 3 3 2 2 2 6 3 2 2 3" xfId="18129"/>
    <cellStyle name="Normal 3 3 2 2 2 6 3 2 3" xfId="18130"/>
    <cellStyle name="Normal 3 3 2 2 2 6 3 2 3 2" xfId="18131"/>
    <cellStyle name="Normal 3 3 2 2 2 6 3 2 4" xfId="18132"/>
    <cellStyle name="Normal 3 3 2 2 2 6 3 3" xfId="18133"/>
    <cellStyle name="Normal 3 3 2 2 2 6 3 3 2" xfId="18134"/>
    <cellStyle name="Normal 3 3 2 2 2 6 3 3 2 2" xfId="18135"/>
    <cellStyle name="Normal 3 3 2 2 2 6 3 3 3" xfId="18136"/>
    <cellStyle name="Normal 3 3 2 2 2 6 3 4" xfId="18137"/>
    <cellStyle name="Normal 3 3 2 2 2 6 3 4 2" xfId="18138"/>
    <cellStyle name="Normal 3 3 2 2 2 6 3 5" xfId="18139"/>
    <cellStyle name="Normal 3 3 2 2 2 6 4" xfId="18140"/>
    <cellStyle name="Normal 3 3 2 2 2 6 4 2" xfId="18141"/>
    <cellStyle name="Normal 3 3 2 2 2 6 4 2 2" xfId="18142"/>
    <cellStyle name="Normal 3 3 2 2 2 6 4 2 2 2" xfId="18143"/>
    <cellStyle name="Normal 3 3 2 2 2 6 4 2 3" xfId="18144"/>
    <cellStyle name="Normal 3 3 2 2 2 6 4 3" xfId="18145"/>
    <cellStyle name="Normal 3 3 2 2 2 6 4 3 2" xfId="18146"/>
    <cellStyle name="Normal 3 3 2 2 2 6 4 4" xfId="18147"/>
    <cellStyle name="Normal 3 3 2 2 2 6 5" xfId="18148"/>
    <cellStyle name="Normal 3 3 2 2 2 6 5 2" xfId="18149"/>
    <cellStyle name="Normal 3 3 2 2 2 6 5 2 2" xfId="18150"/>
    <cellStyle name="Normal 3 3 2 2 2 6 5 3" xfId="18151"/>
    <cellStyle name="Normal 3 3 2 2 2 6 6" xfId="18152"/>
    <cellStyle name="Normal 3 3 2 2 2 6 6 2" xfId="18153"/>
    <cellStyle name="Normal 3 3 2 2 2 6 7" xfId="18154"/>
    <cellStyle name="Normal 3 3 2 2 2 7" xfId="18155"/>
    <cellStyle name="Normal 3 3 2 2 2 7 2" xfId="18156"/>
    <cellStyle name="Normal 3 3 2 2 2 7 2 2" xfId="18157"/>
    <cellStyle name="Normal 3 3 2 2 2 7 2 2 2" xfId="18158"/>
    <cellStyle name="Normal 3 3 2 2 2 7 2 2 2 2" xfId="18159"/>
    <cellStyle name="Normal 3 3 2 2 2 7 2 2 2 2 2" xfId="18160"/>
    <cellStyle name="Normal 3 3 2 2 2 7 2 2 2 3" xfId="18161"/>
    <cellStyle name="Normal 3 3 2 2 2 7 2 2 3" xfId="18162"/>
    <cellStyle name="Normal 3 3 2 2 2 7 2 2 3 2" xfId="18163"/>
    <cellStyle name="Normal 3 3 2 2 2 7 2 2 4" xfId="18164"/>
    <cellStyle name="Normal 3 3 2 2 2 7 2 3" xfId="18165"/>
    <cellStyle name="Normal 3 3 2 2 2 7 2 3 2" xfId="18166"/>
    <cellStyle name="Normal 3 3 2 2 2 7 2 3 2 2" xfId="18167"/>
    <cellStyle name="Normal 3 3 2 2 2 7 2 3 3" xfId="18168"/>
    <cellStyle name="Normal 3 3 2 2 2 7 2 4" xfId="18169"/>
    <cellStyle name="Normal 3 3 2 2 2 7 2 4 2" xfId="18170"/>
    <cellStyle name="Normal 3 3 2 2 2 7 2 5" xfId="18171"/>
    <cellStyle name="Normal 3 3 2 2 2 7 3" xfId="18172"/>
    <cellStyle name="Normal 3 3 2 2 2 7 3 2" xfId="18173"/>
    <cellStyle name="Normal 3 3 2 2 2 7 3 2 2" xfId="18174"/>
    <cellStyle name="Normal 3 3 2 2 2 7 3 2 2 2" xfId="18175"/>
    <cellStyle name="Normal 3 3 2 2 2 7 3 2 3" xfId="18176"/>
    <cellStyle name="Normal 3 3 2 2 2 7 3 3" xfId="18177"/>
    <cellStyle name="Normal 3 3 2 2 2 7 3 3 2" xfId="18178"/>
    <cellStyle name="Normal 3 3 2 2 2 7 3 4" xfId="18179"/>
    <cellStyle name="Normal 3 3 2 2 2 7 4" xfId="18180"/>
    <cellStyle name="Normal 3 3 2 2 2 7 4 2" xfId="18181"/>
    <cellStyle name="Normal 3 3 2 2 2 7 4 2 2" xfId="18182"/>
    <cellStyle name="Normal 3 3 2 2 2 7 4 3" xfId="18183"/>
    <cellStyle name="Normal 3 3 2 2 2 7 5" xfId="18184"/>
    <cellStyle name="Normal 3 3 2 2 2 7 5 2" xfId="18185"/>
    <cellStyle name="Normal 3 3 2 2 2 7 6" xfId="18186"/>
    <cellStyle name="Normal 3 3 2 2 2 8" xfId="18187"/>
    <cellStyle name="Normal 3 3 2 2 2 8 2" xfId="18188"/>
    <cellStyle name="Normal 3 3 2 2 2 8 2 2" xfId="18189"/>
    <cellStyle name="Normal 3 3 2 2 2 8 2 2 2" xfId="18190"/>
    <cellStyle name="Normal 3 3 2 2 2 8 2 2 2 2" xfId="18191"/>
    <cellStyle name="Normal 3 3 2 2 2 8 2 2 3" xfId="18192"/>
    <cellStyle name="Normal 3 3 2 2 2 8 2 3" xfId="18193"/>
    <cellStyle name="Normal 3 3 2 2 2 8 2 3 2" xfId="18194"/>
    <cellStyle name="Normal 3 3 2 2 2 8 2 4" xfId="18195"/>
    <cellStyle name="Normal 3 3 2 2 2 8 3" xfId="18196"/>
    <cellStyle name="Normal 3 3 2 2 2 8 3 2" xfId="18197"/>
    <cellStyle name="Normal 3 3 2 2 2 8 3 2 2" xfId="18198"/>
    <cellStyle name="Normal 3 3 2 2 2 8 3 3" xfId="18199"/>
    <cellStyle name="Normal 3 3 2 2 2 8 4" xfId="18200"/>
    <cellStyle name="Normal 3 3 2 2 2 8 4 2" xfId="18201"/>
    <cellStyle name="Normal 3 3 2 2 2 8 5" xfId="18202"/>
    <cellStyle name="Normal 3 3 2 2 2 9" xfId="18203"/>
    <cellStyle name="Normal 3 3 2 2 2 9 2" xfId="18204"/>
    <cellStyle name="Normal 3 3 2 2 2 9 2 2" xfId="18205"/>
    <cellStyle name="Normal 3 3 2 2 2 9 2 2 2" xfId="18206"/>
    <cellStyle name="Normal 3 3 2 2 2 9 2 2 2 2" xfId="18207"/>
    <cellStyle name="Normal 3 3 2 2 2 9 2 2 3" xfId="18208"/>
    <cellStyle name="Normal 3 3 2 2 2 9 2 3" xfId="18209"/>
    <cellStyle name="Normal 3 3 2 2 2 9 2 3 2" xfId="18210"/>
    <cellStyle name="Normal 3 3 2 2 2 9 2 4" xfId="18211"/>
    <cellStyle name="Normal 3 3 2 2 2 9 3" xfId="18212"/>
    <cellStyle name="Normal 3 3 2 2 2 9 3 2" xfId="18213"/>
    <cellStyle name="Normal 3 3 2 2 2 9 3 2 2" xfId="18214"/>
    <cellStyle name="Normal 3 3 2 2 2 9 3 3" xfId="18215"/>
    <cellStyle name="Normal 3 3 2 2 2 9 4" xfId="18216"/>
    <cellStyle name="Normal 3 3 2 2 2 9 4 2" xfId="18217"/>
    <cellStyle name="Normal 3 3 2 2 2 9 5" xfId="18218"/>
    <cellStyle name="Normal 3 3 2 2 3" xfId="18219"/>
    <cellStyle name="Normal 3 3 2 2 3 10" xfId="18220"/>
    <cellStyle name="Normal 3 3 2 2 3 10 2" xfId="18221"/>
    <cellStyle name="Normal 3 3 2 2 3 11" xfId="18222"/>
    <cellStyle name="Normal 3 3 2 2 3 2" xfId="18223"/>
    <cellStyle name="Normal 3 3 2 2 3 2 2" xfId="18224"/>
    <cellStyle name="Normal 3 3 2 2 3 2 2 2" xfId="18225"/>
    <cellStyle name="Normal 3 3 2 2 3 2 2 2 2" xfId="18226"/>
    <cellStyle name="Normal 3 3 2 2 3 2 2 2 2 2" xfId="18227"/>
    <cellStyle name="Normal 3 3 2 2 3 2 2 2 2 2 2" xfId="18228"/>
    <cellStyle name="Normal 3 3 2 2 3 2 2 2 2 3" xfId="18229"/>
    <cellStyle name="Normal 3 3 2 2 3 2 2 2 3" xfId="18230"/>
    <cellStyle name="Normal 3 3 2 2 3 2 2 2 3 2" xfId="18231"/>
    <cellStyle name="Normal 3 3 2 2 3 2 2 2 4" xfId="18232"/>
    <cellStyle name="Normal 3 3 2 2 3 2 2 3" xfId="18233"/>
    <cellStyle name="Normal 3 3 2 2 3 2 2 3 2" xfId="18234"/>
    <cellStyle name="Normal 3 3 2 2 3 2 2 3 2 2" xfId="18235"/>
    <cellStyle name="Normal 3 3 2 2 3 2 2 3 3" xfId="18236"/>
    <cellStyle name="Normal 3 3 2 2 3 2 2 4" xfId="18237"/>
    <cellStyle name="Normal 3 3 2 2 3 2 2 4 2" xfId="18238"/>
    <cellStyle name="Normal 3 3 2 2 3 2 2 5" xfId="18239"/>
    <cellStyle name="Normal 3 3 2 2 3 2 3" xfId="18240"/>
    <cellStyle name="Normal 3 3 2 2 3 2 3 2" xfId="18241"/>
    <cellStyle name="Normal 3 3 2 2 3 2 3 2 2" xfId="18242"/>
    <cellStyle name="Normal 3 3 2 2 3 2 3 2 2 2" xfId="18243"/>
    <cellStyle name="Normal 3 3 2 2 3 2 3 2 2 2 2" xfId="18244"/>
    <cellStyle name="Normal 3 3 2 2 3 2 3 2 2 3" xfId="18245"/>
    <cellStyle name="Normal 3 3 2 2 3 2 3 2 3" xfId="18246"/>
    <cellStyle name="Normal 3 3 2 2 3 2 3 2 3 2" xfId="18247"/>
    <cellStyle name="Normal 3 3 2 2 3 2 3 2 4" xfId="18248"/>
    <cellStyle name="Normal 3 3 2 2 3 2 3 3" xfId="18249"/>
    <cellStyle name="Normal 3 3 2 2 3 2 3 3 2" xfId="18250"/>
    <cellStyle name="Normal 3 3 2 2 3 2 3 3 2 2" xfId="18251"/>
    <cellStyle name="Normal 3 3 2 2 3 2 3 3 3" xfId="18252"/>
    <cellStyle name="Normal 3 3 2 2 3 2 3 4" xfId="18253"/>
    <cellStyle name="Normal 3 3 2 2 3 2 3 4 2" xfId="18254"/>
    <cellStyle name="Normal 3 3 2 2 3 2 3 5" xfId="18255"/>
    <cellStyle name="Normal 3 3 2 2 3 2 4" xfId="18256"/>
    <cellStyle name="Normal 3 3 2 2 3 2 4 2" xfId="18257"/>
    <cellStyle name="Normal 3 3 2 2 3 2 4 2 2" xfId="18258"/>
    <cellStyle name="Normal 3 3 2 2 3 2 4 2 2 2" xfId="18259"/>
    <cellStyle name="Normal 3 3 2 2 3 2 4 2 3" xfId="18260"/>
    <cellStyle name="Normal 3 3 2 2 3 2 4 3" xfId="18261"/>
    <cellStyle name="Normal 3 3 2 2 3 2 4 3 2" xfId="18262"/>
    <cellStyle name="Normal 3 3 2 2 3 2 4 4" xfId="18263"/>
    <cellStyle name="Normal 3 3 2 2 3 2 5" xfId="18264"/>
    <cellStyle name="Normal 3 3 2 2 3 2 5 2" xfId="18265"/>
    <cellStyle name="Normal 3 3 2 2 3 2 5 2 2" xfId="18266"/>
    <cellStyle name="Normal 3 3 2 2 3 2 5 3" xfId="18267"/>
    <cellStyle name="Normal 3 3 2 2 3 2 6" xfId="18268"/>
    <cellStyle name="Normal 3 3 2 2 3 2 6 2" xfId="18269"/>
    <cellStyle name="Normal 3 3 2 2 3 2 7" xfId="18270"/>
    <cellStyle name="Normal 3 3 2 2 3 3" xfId="18271"/>
    <cellStyle name="Normal 3 3 2 2 3 3 2" xfId="18272"/>
    <cellStyle name="Normal 3 3 2 2 3 3 2 2" xfId="18273"/>
    <cellStyle name="Normal 3 3 2 2 3 3 2 2 2" xfId="18274"/>
    <cellStyle name="Normal 3 3 2 2 3 3 2 2 2 2" xfId="18275"/>
    <cellStyle name="Normal 3 3 2 2 3 3 2 2 2 2 2" xfId="18276"/>
    <cellStyle name="Normal 3 3 2 2 3 3 2 2 2 3" xfId="18277"/>
    <cellStyle name="Normal 3 3 2 2 3 3 2 2 3" xfId="18278"/>
    <cellStyle name="Normal 3 3 2 2 3 3 2 2 3 2" xfId="18279"/>
    <cellStyle name="Normal 3 3 2 2 3 3 2 2 4" xfId="18280"/>
    <cellStyle name="Normal 3 3 2 2 3 3 2 3" xfId="18281"/>
    <cellStyle name="Normal 3 3 2 2 3 3 2 3 2" xfId="18282"/>
    <cellStyle name="Normal 3 3 2 2 3 3 2 3 2 2" xfId="18283"/>
    <cellStyle name="Normal 3 3 2 2 3 3 2 3 3" xfId="18284"/>
    <cellStyle name="Normal 3 3 2 2 3 3 2 4" xfId="18285"/>
    <cellStyle name="Normal 3 3 2 2 3 3 2 4 2" xfId="18286"/>
    <cellStyle name="Normal 3 3 2 2 3 3 2 5" xfId="18287"/>
    <cellStyle name="Normal 3 3 2 2 3 3 3" xfId="18288"/>
    <cellStyle name="Normal 3 3 2 2 3 3 3 2" xfId="18289"/>
    <cellStyle name="Normal 3 3 2 2 3 3 3 2 2" xfId="18290"/>
    <cellStyle name="Normal 3 3 2 2 3 3 3 2 2 2" xfId="18291"/>
    <cellStyle name="Normal 3 3 2 2 3 3 3 2 2 2 2" xfId="18292"/>
    <cellStyle name="Normal 3 3 2 2 3 3 3 2 2 3" xfId="18293"/>
    <cellStyle name="Normal 3 3 2 2 3 3 3 2 3" xfId="18294"/>
    <cellStyle name="Normal 3 3 2 2 3 3 3 2 3 2" xfId="18295"/>
    <cellStyle name="Normal 3 3 2 2 3 3 3 2 4" xfId="18296"/>
    <cellStyle name="Normal 3 3 2 2 3 3 3 3" xfId="18297"/>
    <cellStyle name="Normal 3 3 2 2 3 3 3 3 2" xfId="18298"/>
    <cellStyle name="Normal 3 3 2 2 3 3 3 3 2 2" xfId="18299"/>
    <cellStyle name="Normal 3 3 2 2 3 3 3 3 3" xfId="18300"/>
    <cellStyle name="Normal 3 3 2 2 3 3 3 4" xfId="18301"/>
    <cellStyle name="Normal 3 3 2 2 3 3 3 4 2" xfId="18302"/>
    <cellStyle name="Normal 3 3 2 2 3 3 3 5" xfId="18303"/>
    <cellStyle name="Normal 3 3 2 2 3 3 4" xfId="18304"/>
    <cellStyle name="Normal 3 3 2 2 3 3 4 2" xfId="18305"/>
    <cellStyle name="Normal 3 3 2 2 3 3 4 2 2" xfId="18306"/>
    <cellStyle name="Normal 3 3 2 2 3 3 4 2 2 2" xfId="18307"/>
    <cellStyle name="Normal 3 3 2 2 3 3 4 2 3" xfId="18308"/>
    <cellStyle name="Normal 3 3 2 2 3 3 4 3" xfId="18309"/>
    <cellStyle name="Normal 3 3 2 2 3 3 4 3 2" xfId="18310"/>
    <cellStyle name="Normal 3 3 2 2 3 3 4 4" xfId="18311"/>
    <cellStyle name="Normal 3 3 2 2 3 3 5" xfId="18312"/>
    <cellStyle name="Normal 3 3 2 2 3 3 5 2" xfId="18313"/>
    <cellStyle name="Normal 3 3 2 2 3 3 5 2 2" xfId="18314"/>
    <cellStyle name="Normal 3 3 2 2 3 3 5 3" xfId="18315"/>
    <cellStyle name="Normal 3 3 2 2 3 3 6" xfId="18316"/>
    <cellStyle name="Normal 3 3 2 2 3 3 6 2" xfId="18317"/>
    <cellStyle name="Normal 3 3 2 2 3 3 7" xfId="18318"/>
    <cellStyle name="Normal 3 3 2 2 3 4" xfId="18319"/>
    <cellStyle name="Normal 3 3 2 2 3 4 2" xfId="18320"/>
    <cellStyle name="Normal 3 3 2 2 3 4 2 2" xfId="18321"/>
    <cellStyle name="Normal 3 3 2 2 3 4 2 2 2" xfId="18322"/>
    <cellStyle name="Normal 3 3 2 2 3 4 2 2 2 2" xfId="18323"/>
    <cellStyle name="Normal 3 3 2 2 3 4 2 2 2 2 2" xfId="18324"/>
    <cellStyle name="Normal 3 3 2 2 3 4 2 2 2 3" xfId="18325"/>
    <cellStyle name="Normal 3 3 2 2 3 4 2 2 3" xfId="18326"/>
    <cellStyle name="Normal 3 3 2 2 3 4 2 2 3 2" xfId="18327"/>
    <cellStyle name="Normal 3 3 2 2 3 4 2 2 4" xfId="18328"/>
    <cellStyle name="Normal 3 3 2 2 3 4 2 3" xfId="18329"/>
    <cellStyle name="Normal 3 3 2 2 3 4 2 3 2" xfId="18330"/>
    <cellStyle name="Normal 3 3 2 2 3 4 2 3 2 2" xfId="18331"/>
    <cellStyle name="Normal 3 3 2 2 3 4 2 3 3" xfId="18332"/>
    <cellStyle name="Normal 3 3 2 2 3 4 2 4" xfId="18333"/>
    <cellStyle name="Normal 3 3 2 2 3 4 2 4 2" xfId="18334"/>
    <cellStyle name="Normal 3 3 2 2 3 4 2 5" xfId="18335"/>
    <cellStyle name="Normal 3 3 2 2 3 4 3" xfId="18336"/>
    <cellStyle name="Normal 3 3 2 2 3 4 3 2" xfId="18337"/>
    <cellStyle name="Normal 3 3 2 2 3 4 3 2 2" xfId="18338"/>
    <cellStyle name="Normal 3 3 2 2 3 4 3 2 2 2" xfId="18339"/>
    <cellStyle name="Normal 3 3 2 2 3 4 3 2 2 2 2" xfId="18340"/>
    <cellStyle name="Normal 3 3 2 2 3 4 3 2 2 3" xfId="18341"/>
    <cellStyle name="Normal 3 3 2 2 3 4 3 2 3" xfId="18342"/>
    <cellStyle name="Normal 3 3 2 2 3 4 3 2 3 2" xfId="18343"/>
    <cellStyle name="Normal 3 3 2 2 3 4 3 2 4" xfId="18344"/>
    <cellStyle name="Normal 3 3 2 2 3 4 3 3" xfId="18345"/>
    <cellStyle name="Normal 3 3 2 2 3 4 3 3 2" xfId="18346"/>
    <cellStyle name="Normal 3 3 2 2 3 4 3 3 2 2" xfId="18347"/>
    <cellStyle name="Normal 3 3 2 2 3 4 3 3 3" xfId="18348"/>
    <cellStyle name="Normal 3 3 2 2 3 4 3 4" xfId="18349"/>
    <cellStyle name="Normal 3 3 2 2 3 4 3 4 2" xfId="18350"/>
    <cellStyle name="Normal 3 3 2 2 3 4 3 5" xfId="18351"/>
    <cellStyle name="Normal 3 3 2 2 3 4 4" xfId="18352"/>
    <cellStyle name="Normal 3 3 2 2 3 4 4 2" xfId="18353"/>
    <cellStyle name="Normal 3 3 2 2 3 4 4 2 2" xfId="18354"/>
    <cellStyle name="Normal 3 3 2 2 3 4 4 2 2 2" xfId="18355"/>
    <cellStyle name="Normal 3 3 2 2 3 4 4 2 3" xfId="18356"/>
    <cellStyle name="Normal 3 3 2 2 3 4 4 3" xfId="18357"/>
    <cellStyle name="Normal 3 3 2 2 3 4 4 3 2" xfId="18358"/>
    <cellStyle name="Normal 3 3 2 2 3 4 4 4" xfId="18359"/>
    <cellStyle name="Normal 3 3 2 2 3 4 5" xfId="18360"/>
    <cellStyle name="Normal 3 3 2 2 3 4 5 2" xfId="18361"/>
    <cellStyle name="Normal 3 3 2 2 3 4 5 2 2" xfId="18362"/>
    <cellStyle name="Normal 3 3 2 2 3 4 5 3" xfId="18363"/>
    <cellStyle name="Normal 3 3 2 2 3 4 6" xfId="18364"/>
    <cellStyle name="Normal 3 3 2 2 3 4 6 2" xfId="18365"/>
    <cellStyle name="Normal 3 3 2 2 3 4 7" xfId="18366"/>
    <cellStyle name="Normal 3 3 2 2 3 5" xfId="18367"/>
    <cellStyle name="Normal 3 3 2 2 3 5 2" xfId="18368"/>
    <cellStyle name="Normal 3 3 2 2 3 5 2 2" xfId="18369"/>
    <cellStyle name="Normal 3 3 2 2 3 5 2 2 2" xfId="18370"/>
    <cellStyle name="Normal 3 3 2 2 3 5 2 2 2 2" xfId="18371"/>
    <cellStyle name="Normal 3 3 2 2 3 5 2 2 2 2 2" xfId="18372"/>
    <cellStyle name="Normal 3 3 2 2 3 5 2 2 2 3" xfId="18373"/>
    <cellStyle name="Normal 3 3 2 2 3 5 2 2 3" xfId="18374"/>
    <cellStyle name="Normal 3 3 2 2 3 5 2 2 3 2" xfId="18375"/>
    <cellStyle name="Normal 3 3 2 2 3 5 2 2 4" xfId="18376"/>
    <cellStyle name="Normal 3 3 2 2 3 5 2 3" xfId="18377"/>
    <cellStyle name="Normal 3 3 2 2 3 5 2 3 2" xfId="18378"/>
    <cellStyle name="Normal 3 3 2 2 3 5 2 3 2 2" xfId="18379"/>
    <cellStyle name="Normal 3 3 2 2 3 5 2 3 3" xfId="18380"/>
    <cellStyle name="Normal 3 3 2 2 3 5 2 4" xfId="18381"/>
    <cellStyle name="Normal 3 3 2 2 3 5 2 4 2" xfId="18382"/>
    <cellStyle name="Normal 3 3 2 2 3 5 2 5" xfId="18383"/>
    <cellStyle name="Normal 3 3 2 2 3 5 3" xfId="18384"/>
    <cellStyle name="Normal 3 3 2 2 3 5 3 2" xfId="18385"/>
    <cellStyle name="Normal 3 3 2 2 3 5 3 2 2" xfId="18386"/>
    <cellStyle name="Normal 3 3 2 2 3 5 3 2 2 2" xfId="18387"/>
    <cellStyle name="Normal 3 3 2 2 3 5 3 2 3" xfId="18388"/>
    <cellStyle name="Normal 3 3 2 2 3 5 3 3" xfId="18389"/>
    <cellStyle name="Normal 3 3 2 2 3 5 3 3 2" xfId="18390"/>
    <cellStyle name="Normal 3 3 2 2 3 5 3 4" xfId="18391"/>
    <cellStyle name="Normal 3 3 2 2 3 5 4" xfId="18392"/>
    <cellStyle name="Normal 3 3 2 2 3 5 4 2" xfId="18393"/>
    <cellStyle name="Normal 3 3 2 2 3 5 4 2 2" xfId="18394"/>
    <cellStyle name="Normal 3 3 2 2 3 5 4 3" xfId="18395"/>
    <cellStyle name="Normal 3 3 2 2 3 5 5" xfId="18396"/>
    <cellStyle name="Normal 3 3 2 2 3 5 5 2" xfId="18397"/>
    <cellStyle name="Normal 3 3 2 2 3 5 6" xfId="18398"/>
    <cellStyle name="Normal 3 3 2 2 3 6" xfId="18399"/>
    <cellStyle name="Normal 3 3 2 2 3 6 2" xfId="18400"/>
    <cellStyle name="Normal 3 3 2 2 3 6 2 2" xfId="18401"/>
    <cellStyle name="Normal 3 3 2 2 3 6 2 2 2" xfId="18402"/>
    <cellStyle name="Normal 3 3 2 2 3 6 2 2 2 2" xfId="18403"/>
    <cellStyle name="Normal 3 3 2 2 3 6 2 2 3" xfId="18404"/>
    <cellStyle name="Normal 3 3 2 2 3 6 2 3" xfId="18405"/>
    <cellStyle name="Normal 3 3 2 2 3 6 2 3 2" xfId="18406"/>
    <cellStyle name="Normal 3 3 2 2 3 6 2 4" xfId="18407"/>
    <cellStyle name="Normal 3 3 2 2 3 6 3" xfId="18408"/>
    <cellStyle name="Normal 3 3 2 2 3 6 3 2" xfId="18409"/>
    <cellStyle name="Normal 3 3 2 2 3 6 3 2 2" xfId="18410"/>
    <cellStyle name="Normal 3 3 2 2 3 6 3 3" xfId="18411"/>
    <cellStyle name="Normal 3 3 2 2 3 6 4" xfId="18412"/>
    <cellStyle name="Normal 3 3 2 2 3 6 4 2" xfId="18413"/>
    <cellStyle name="Normal 3 3 2 2 3 6 5" xfId="18414"/>
    <cellStyle name="Normal 3 3 2 2 3 7" xfId="18415"/>
    <cellStyle name="Normal 3 3 2 2 3 7 2" xfId="18416"/>
    <cellStyle name="Normal 3 3 2 2 3 7 2 2" xfId="18417"/>
    <cellStyle name="Normal 3 3 2 2 3 7 2 2 2" xfId="18418"/>
    <cellStyle name="Normal 3 3 2 2 3 7 2 2 2 2" xfId="18419"/>
    <cellStyle name="Normal 3 3 2 2 3 7 2 2 3" xfId="18420"/>
    <cellStyle name="Normal 3 3 2 2 3 7 2 3" xfId="18421"/>
    <cellStyle name="Normal 3 3 2 2 3 7 2 3 2" xfId="18422"/>
    <cellStyle name="Normal 3 3 2 2 3 7 2 4" xfId="18423"/>
    <cellStyle name="Normal 3 3 2 2 3 7 3" xfId="18424"/>
    <cellStyle name="Normal 3 3 2 2 3 7 3 2" xfId="18425"/>
    <cellStyle name="Normal 3 3 2 2 3 7 3 2 2" xfId="18426"/>
    <cellStyle name="Normal 3 3 2 2 3 7 3 3" xfId="18427"/>
    <cellStyle name="Normal 3 3 2 2 3 7 4" xfId="18428"/>
    <cellStyle name="Normal 3 3 2 2 3 7 4 2" xfId="18429"/>
    <cellStyle name="Normal 3 3 2 2 3 7 5" xfId="18430"/>
    <cellStyle name="Normal 3 3 2 2 3 8" xfId="18431"/>
    <cellStyle name="Normal 3 3 2 2 3 8 2" xfId="18432"/>
    <cellStyle name="Normal 3 3 2 2 3 8 2 2" xfId="18433"/>
    <cellStyle name="Normal 3 3 2 2 3 8 2 2 2" xfId="18434"/>
    <cellStyle name="Normal 3 3 2 2 3 8 2 3" xfId="18435"/>
    <cellStyle name="Normal 3 3 2 2 3 8 3" xfId="18436"/>
    <cellStyle name="Normal 3 3 2 2 3 8 3 2" xfId="18437"/>
    <cellStyle name="Normal 3 3 2 2 3 8 4" xfId="18438"/>
    <cellStyle name="Normal 3 3 2 2 3 9" xfId="18439"/>
    <cellStyle name="Normal 3 3 2 2 3 9 2" xfId="18440"/>
    <cellStyle name="Normal 3 3 2 2 3 9 2 2" xfId="18441"/>
    <cellStyle name="Normal 3 3 2 2 3 9 3" xfId="18442"/>
    <cellStyle name="Normal 3 3 2 2 4" xfId="18443"/>
    <cellStyle name="Normal 3 3 2 2 4 10" xfId="18444"/>
    <cellStyle name="Normal 3 3 2 2 4 10 2" xfId="18445"/>
    <cellStyle name="Normal 3 3 2 2 4 11" xfId="18446"/>
    <cellStyle name="Normal 3 3 2 2 4 2" xfId="18447"/>
    <cellStyle name="Normal 3 3 2 2 4 2 2" xfId="18448"/>
    <cellStyle name="Normal 3 3 2 2 4 2 2 2" xfId="18449"/>
    <cellStyle name="Normal 3 3 2 2 4 2 2 2 2" xfId="18450"/>
    <cellStyle name="Normal 3 3 2 2 4 2 2 2 2 2" xfId="18451"/>
    <cellStyle name="Normal 3 3 2 2 4 2 2 2 2 2 2" xfId="18452"/>
    <cellStyle name="Normal 3 3 2 2 4 2 2 2 2 3" xfId="18453"/>
    <cellStyle name="Normal 3 3 2 2 4 2 2 2 3" xfId="18454"/>
    <cellStyle name="Normal 3 3 2 2 4 2 2 2 3 2" xfId="18455"/>
    <cellStyle name="Normal 3 3 2 2 4 2 2 2 4" xfId="18456"/>
    <cellStyle name="Normal 3 3 2 2 4 2 2 3" xfId="18457"/>
    <cellStyle name="Normal 3 3 2 2 4 2 2 3 2" xfId="18458"/>
    <cellStyle name="Normal 3 3 2 2 4 2 2 3 2 2" xfId="18459"/>
    <cellStyle name="Normal 3 3 2 2 4 2 2 3 3" xfId="18460"/>
    <cellStyle name="Normal 3 3 2 2 4 2 2 4" xfId="18461"/>
    <cellStyle name="Normal 3 3 2 2 4 2 2 4 2" xfId="18462"/>
    <cellStyle name="Normal 3 3 2 2 4 2 2 5" xfId="18463"/>
    <cellStyle name="Normal 3 3 2 2 4 2 3" xfId="18464"/>
    <cellStyle name="Normal 3 3 2 2 4 2 3 2" xfId="18465"/>
    <cellStyle name="Normal 3 3 2 2 4 2 3 2 2" xfId="18466"/>
    <cellStyle name="Normal 3 3 2 2 4 2 3 2 2 2" xfId="18467"/>
    <cellStyle name="Normal 3 3 2 2 4 2 3 2 2 2 2" xfId="18468"/>
    <cellStyle name="Normal 3 3 2 2 4 2 3 2 2 3" xfId="18469"/>
    <cellStyle name="Normal 3 3 2 2 4 2 3 2 3" xfId="18470"/>
    <cellStyle name="Normal 3 3 2 2 4 2 3 2 3 2" xfId="18471"/>
    <cellStyle name="Normal 3 3 2 2 4 2 3 2 4" xfId="18472"/>
    <cellStyle name="Normal 3 3 2 2 4 2 3 3" xfId="18473"/>
    <cellStyle name="Normal 3 3 2 2 4 2 3 3 2" xfId="18474"/>
    <cellStyle name="Normal 3 3 2 2 4 2 3 3 2 2" xfId="18475"/>
    <cellStyle name="Normal 3 3 2 2 4 2 3 3 3" xfId="18476"/>
    <cellStyle name="Normal 3 3 2 2 4 2 3 4" xfId="18477"/>
    <cellStyle name="Normal 3 3 2 2 4 2 3 4 2" xfId="18478"/>
    <cellStyle name="Normal 3 3 2 2 4 2 3 5" xfId="18479"/>
    <cellStyle name="Normal 3 3 2 2 4 2 4" xfId="18480"/>
    <cellStyle name="Normal 3 3 2 2 4 2 4 2" xfId="18481"/>
    <cellStyle name="Normal 3 3 2 2 4 2 4 2 2" xfId="18482"/>
    <cellStyle name="Normal 3 3 2 2 4 2 4 2 2 2" xfId="18483"/>
    <cellStyle name="Normal 3 3 2 2 4 2 4 2 3" xfId="18484"/>
    <cellStyle name="Normal 3 3 2 2 4 2 4 3" xfId="18485"/>
    <cellStyle name="Normal 3 3 2 2 4 2 4 3 2" xfId="18486"/>
    <cellStyle name="Normal 3 3 2 2 4 2 4 4" xfId="18487"/>
    <cellStyle name="Normal 3 3 2 2 4 2 5" xfId="18488"/>
    <cellStyle name="Normal 3 3 2 2 4 2 5 2" xfId="18489"/>
    <cellStyle name="Normal 3 3 2 2 4 2 5 2 2" xfId="18490"/>
    <cellStyle name="Normal 3 3 2 2 4 2 5 3" xfId="18491"/>
    <cellStyle name="Normal 3 3 2 2 4 2 6" xfId="18492"/>
    <cellStyle name="Normal 3 3 2 2 4 2 6 2" xfId="18493"/>
    <cellStyle name="Normal 3 3 2 2 4 2 7" xfId="18494"/>
    <cellStyle name="Normal 3 3 2 2 4 3" xfId="18495"/>
    <cellStyle name="Normal 3 3 2 2 4 3 2" xfId="18496"/>
    <cellStyle name="Normal 3 3 2 2 4 3 2 2" xfId="18497"/>
    <cellStyle name="Normal 3 3 2 2 4 3 2 2 2" xfId="18498"/>
    <cellStyle name="Normal 3 3 2 2 4 3 2 2 2 2" xfId="18499"/>
    <cellStyle name="Normal 3 3 2 2 4 3 2 2 2 2 2" xfId="18500"/>
    <cellStyle name="Normal 3 3 2 2 4 3 2 2 2 3" xfId="18501"/>
    <cellStyle name="Normal 3 3 2 2 4 3 2 2 3" xfId="18502"/>
    <cellStyle name="Normal 3 3 2 2 4 3 2 2 3 2" xfId="18503"/>
    <cellStyle name="Normal 3 3 2 2 4 3 2 2 4" xfId="18504"/>
    <cellStyle name="Normal 3 3 2 2 4 3 2 3" xfId="18505"/>
    <cellStyle name="Normal 3 3 2 2 4 3 2 3 2" xfId="18506"/>
    <cellStyle name="Normal 3 3 2 2 4 3 2 3 2 2" xfId="18507"/>
    <cellStyle name="Normal 3 3 2 2 4 3 2 3 3" xfId="18508"/>
    <cellStyle name="Normal 3 3 2 2 4 3 2 4" xfId="18509"/>
    <cellStyle name="Normal 3 3 2 2 4 3 2 4 2" xfId="18510"/>
    <cellStyle name="Normal 3 3 2 2 4 3 2 5" xfId="18511"/>
    <cellStyle name="Normal 3 3 2 2 4 3 3" xfId="18512"/>
    <cellStyle name="Normal 3 3 2 2 4 3 3 2" xfId="18513"/>
    <cellStyle name="Normal 3 3 2 2 4 3 3 2 2" xfId="18514"/>
    <cellStyle name="Normal 3 3 2 2 4 3 3 2 2 2" xfId="18515"/>
    <cellStyle name="Normal 3 3 2 2 4 3 3 2 2 2 2" xfId="18516"/>
    <cellStyle name="Normal 3 3 2 2 4 3 3 2 2 3" xfId="18517"/>
    <cellStyle name="Normal 3 3 2 2 4 3 3 2 3" xfId="18518"/>
    <cellStyle name="Normal 3 3 2 2 4 3 3 2 3 2" xfId="18519"/>
    <cellStyle name="Normal 3 3 2 2 4 3 3 2 4" xfId="18520"/>
    <cellStyle name="Normal 3 3 2 2 4 3 3 3" xfId="18521"/>
    <cellStyle name="Normal 3 3 2 2 4 3 3 3 2" xfId="18522"/>
    <cellStyle name="Normal 3 3 2 2 4 3 3 3 2 2" xfId="18523"/>
    <cellStyle name="Normal 3 3 2 2 4 3 3 3 3" xfId="18524"/>
    <cellStyle name="Normal 3 3 2 2 4 3 3 4" xfId="18525"/>
    <cellStyle name="Normal 3 3 2 2 4 3 3 4 2" xfId="18526"/>
    <cellStyle name="Normal 3 3 2 2 4 3 3 5" xfId="18527"/>
    <cellStyle name="Normal 3 3 2 2 4 3 4" xfId="18528"/>
    <cellStyle name="Normal 3 3 2 2 4 3 4 2" xfId="18529"/>
    <cellStyle name="Normal 3 3 2 2 4 3 4 2 2" xfId="18530"/>
    <cellStyle name="Normal 3 3 2 2 4 3 4 2 2 2" xfId="18531"/>
    <cellStyle name="Normal 3 3 2 2 4 3 4 2 3" xfId="18532"/>
    <cellStyle name="Normal 3 3 2 2 4 3 4 3" xfId="18533"/>
    <cellStyle name="Normal 3 3 2 2 4 3 4 3 2" xfId="18534"/>
    <cellStyle name="Normal 3 3 2 2 4 3 4 4" xfId="18535"/>
    <cellStyle name="Normal 3 3 2 2 4 3 5" xfId="18536"/>
    <cellStyle name="Normal 3 3 2 2 4 3 5 2" xfId="18537"/>
    <cellStyle name="Normal 3 3 2 2 4 3 5 2 2" xfId="18538"/>
    <cellStyle name="Normal 3 3 2 2 4 3 5 3" xfId="18539"/>
    <cellStyle name="Normal 3 3 2 2 4 3 6" xfId="18540"/>
    <cellStyle name="Normal 3 3 2 2 4 3 6 2" xfId="18541"/>
    <cellStyle name="Normal 3 3 2 2 4 3 7" xfId="18542"/>
    <cellStyle name="Normal 3 3 2 2 4 4" xfId="18543"/>
    <cellStyle name="Normal 3 3 2 2 4 4 2" xfId="18544"/>
    <cellStyle name="Normal 3 3 2 2 4 4 2 2" xfId="18545"/>
    <cellStyle name="Normal 3 3 2 2 4 4 2 2 2" xfId="18546"/>
    <cellStyle name="Normal 3 3 2 2 4 4 2 2 2 2" xfId="18547"/>
    <cellStyle name="Normal 3 3 2 2 4 4 2 2 2 2 2" xfId="18548"/>
    <cellStyle name="Normal 3 3 2 2 4 4 2 2 2 3" xfId="18549"/>
    <cellStyle name="Normal 3 3 2 2 4 4 2 2 3" xfId="18550"/>
    <cellStyle name="Normal 3 3 2 2 4 4 2 2 3 2" xfId="18551"/>
    <cellStyle name="Normal 3 3 2 2 4 4 2 2 4" xfId="18552"/>
    <cellStyle name="Normal 3 3 2 2 4 4 2 3" xfId="18553"/>
    <cellStyle name="Normal 3 3 2 2 4 4 2 3 2" xfId="18554"/>
    <cellStyle name="Normal 3 3 2 2 4 4 2 3 2 2" xfId="18555"/>
    <cellStyle name="Normal 3 3 2 2 4 4 2 3 3" xfId="18556"/>
    <cellStyle name="Normal 3 3 2 2 4 4 2 4" xfId="18557"/>
    <cellStyle name="Normal 3 3 2 2 4 4 2 4 2" xfId="18558"/>
    <cellStyle name="Normal 3 3 2 2 4 4 2 5" xfId="18559"/>
    <cellStyle name="Normal 3 3 2 2 4 4 3" xfId="18560"/>
    <cellStyle name="Normal 3 3 2 2 4 4 3 2" xfId="18561"/>
    <cellStyle name="Normal 3 3 2 2 4 4 3 2 2" xfId="18562"/>
    <cellStyle name="Normal 3 3 2 2 4 4 3 2 2 2" xfId="18563"/>
    <cellStyle name="Normal 3 3 2 2 4 4 3 2 2 2 2" xfId="18564"/>
    <cellStyle name="Normal 3 3 2 2 4 4 3 2 2 3" xfId="18565"/>
    <cellStyle name="Normal 3 3 2 2 4 4 3 2 3" xfId="18566"/>
    <cellStyle name="Normal 3 3 2 2 4 4 3 2 3 2" xfId="18567"/>
    <cellStyle name="Normal 3 3 2 2 4 4 3 2 4" xfId="18568"/>
    <cellStyle name="Normal 3 3 2 2 4 4 3 3" xfId="18569"/>
    <cellStyle name="Normal 3 3 2 2 4 4 3 3 2" xfId="18570"/>
    <cellStyle name="Normal 3 3 2 2 4 4 3 3 2 2" xfId="18571"/>
    <cellStyle name="Normal 3 3 2 2 4 4 3 3 3" xfId="18572"/>
    <cellStyle name="Normal 3 3 2 2 4 4 3 4" xfId="18573"/>
    <cellStyle name="Normal 3 3 2 2 4 4 3 4 2" xfId="18574"/>
    <cellStyle name="Normal 3 3 2 2 4 4 3 5" xfId="18575"/>
    <cellStyle name="Normal 3 3 2 2 4 4 4" xfId="18576"/>
    <cellStyle name="Normal 3 3 2 2 4 4 4 2" xfId="18577"/>
    <cellStyle name="Normal 3 3 2 2 4 4 4 2 2" xfId="18578"/>
    <cellStyle name="Normal 3 3 2 2 4 4 4 2 2 2" xfId="18579"/>
    <cellStyle name="Normal 3 3 2 2 4 4 4 2 3" xfId="18580"/>
    <cellStyle name="Normal 3 3 2 2 4 4 4 3" xfId="18581"/>
    <cellStyle name="Normal 3 3 2 2 4 4 4 3 2" xfId="18582"/>
    <cellStyle name="Normal 3 3 2 2 4 4 4 4" xfId="18583"/>
    <cellStyle name="Normal 3 3 2 2 4 4 5" xfId="18584"/>
    <cellStyle name="Normal 3 3 2 2 4 4 5 2" xfId="18585"/>
    <cellStyle name="Normal 3 3 2 2 4 4 5 2 2" xfId="18586"/>
    <cellStyle name="Normal 3 3 2 2 4 4 5 3" xfId="18587"/>
    <cellStyle name="Normal 3 3 2 2 4 4 6" xfId="18588"/>
    <cellStyle name="Normal 3 3 2 2 4 4 6 2" xfId="18589"/>
    <cellStyle name="Normal 3 3 2 2 4 4 7" xfId="18590"/>
    <cellStyle name="Normal 3 3 2 2 4 5" xfId="18591"/>
    <cellStyle name="Normal 3 3 2 2 4 5 2" xfId="18592"/>
    <cellStyle name="Normal 3 3 2 2 4 5 2 2" xfId="18593"/>
    <cellStyle name="Normal 3 3 2 2 4 5 2 2 2" xfId="18594"/>
    <cellStyle name="Normal 3 3 2 2 4 5 2 2 2 2" xfId="18595"/>
    <cellStyle name="Normal 3 3 2 2 4 5 2 2 2 2 2" xfId="18596"/>
    <cellStyle name="Normal 3 3 2 2 4 5 2 2 2 3" xfId="18597"/>
    <cellStyle name="Normal 3 3 2 2 4 5 2 2 3" xfId="18598"/>
    <cellStyle name="Normal 3 3 2 2 4 5 2 2 3 2" xfId="18599"/>
    <cellStyle name="Normal 3 3 2 2 4 5 2 2 4" xfId="18600"/>
    <cellStyle name="Normal 3 3 2 2 4 5 2 3" xfId="18601"/>
    <cellStyle name="Normal 3 3 2 2 4 5 2 3 2" xfId="18602"/>
    <cellStyle name="Normal 3 3 2 2 4 5 2 3 2 2" xfId="18603"/>
    <cellStyle name="Normal 3 3 2 2 4 5 2 3 3" xfId="18604"/>
    <cellStyle name="Normal 3 3 2 2 4 5 2 4" xfId="18605"/>
    <cellStyle name="Normal 3 3 2 2 4 5 2 4 2" xfId="18606"/>
    <cellStyle name="Normal 3 3 2 2 4 5 2 5" xfId="18607"/>
    <cellStyle name="Normal 3 3 2 2 4 5 3" xfId="18608"/>
    <cellStyle name="Normal 3 3 2 2 4 5 3 2" xfId="18609"/>
    <cellStyle name="Normal 3 3 2 2 4 5 3 2 2" xfId="18610"/>
    <cellStyle name="Normal 3 3 2 2 4 5 3 2 2 2" xfId="18611"/>
    <cellStyle name="Normal 3 3 2 2 4 5 3 2 3" xfId="18612"/>
    <cellStyle name="Normal 3 3 2 2 4 5 3 3" xfId="18613"/>
    <cellStyle name="Normal 3 3 2 2 4 5 3 3 2" xfId="18614"/>
    <cellStyle name="Normal 3 3 2 2 4 5 3 4" xfId="18615"/>
    <cellStyle name="Normal 3 3 2 2 4 5 4" xfId="18616"/>
    <cellStyle name="Normal 3 3 2 2 4 5 4 2" xfId="18617"/>
    <cellStyle name="Normal 3 3 2 2 4 5 4 2 2" xfId="18618"/>
    <cellStyle name="Normal 3 3 2 2 4 5 4 3" xfId="18619"/>
    <cellStyle name="Normal 3 3 2 2 4 5 5" xfId="18620"/>
    <cellStyle name="Normal 3 3 2 2 4 5 5 2" xfId="18621"/>
    <cellStyle name="Normal 3 3 2 2 4 5 6" xfId="18622"/>
    <cellStyle name="Normal 3 3 2 2 4 6" xfId="18623"/>
    <cellStyle name="Normal 3 3 2 2 4 6 2" xfId="18624"/>
    <cellStyle name="Normal 3 3 2 2 4 6 2 2" xfId="18625"/>
    <cellStyle name="Normal 3 3 2 2 4 6 2 2 2" xfId="18626"/>
    <cellStyle name="Normal 3 3 2 2 4 6 2 2 2 2" xfId="18627"/>
    <cellStyle name="Normal 3 3 2 2 4 6 2 2 3" xfId="18628"/>
    <cellStyle name="Normal 3 3 2 2 4 6 2 3" xfId="18629"/>
    <cellStyle name="Normal 3 3 2 2 4 6 2 3 2" xfId="18630"/>
    <cellStyle name="Normal 3 3 2 2 4 6 2 4" xfId="18631"/>
    <cellStyle name="Normal 3 3 2 2 4 6 3" xfId="18632"/>
    <cellStyle name="Normal 3 3 2 2 4 6 3 2" xfId="18633"/>
    <cellStyle name="Normal 3 3 2 2 4 6 3 2 2" xfId="18634"/>
    <cellStyle name="Normal 3 3 2 2 4 6 3 3" xfId="18635"/>
    <cellStyle name="Normal 3 3 2 2 4 6 4" xfId="18636"/>
    <cellStyle name="Normal 3 3 2 2 4 6 4 2" xfId="18637"/>
    <cellStyle name="Normal 3 3 2 2 4 6 5" xfId="18638"/>
    <cellStyle name="Normal 3 3 2 2 4 7" xfId="18639"/>
    <cellStyle name="Normal 3 3 2 2 4 7 2" xfId="18640"/>
    <cellStyle name="Normal 3 3 2 2 4 7 2 2" xfId="18641"/>
    <cellStyle name="Normal 3 3 2 2 4 7 2 2 2" xfId="18642"/>
    <cellStyle name="Normal 3 3 2 2 4 7 2 2 2 2" xfId="18643"/>
    <cellStyle name="Normal 3 3 2 2 4 7 2 2 3" xfId="18644"/>
    <cellStyle name="Normal 3 3 2 2 4 7 2 3" xfId="18645"/>
    <cellStyle name="Normal 3 3 2 2 4 7 2 3 2" xfId="18646"/>
    <cellStyle name="Normal 3 3 2 2 4 7 2 4" xfId="18647"/>
    <cellStyle name="Normal 3 3 2 2 4 7 3" xfId="18648"/>
    <cellStyle name="Normal 3 3 2 2 4 7 3 2" xfId="18649"/>
    <cellStyle name="Normal 3 3 2 2 4 7 3 2 2" xfId="18650"/>
    <cellStyle name="Normal 3 3 2 2 4 7 3 3" xfId="18651"/>
    <cellStyle name="Normal 3 3 2 2 4 7 4" xfId="18652"/>
    <cellStyle name="Normal 3 3 2 2 4 7 4 2" xfId="18653"/>
    <cellStyle name="Normal 3 3 2 2 4 7 5" xfId="18654"/>
    <cellStyle name="Normal 3 3 2 2 4 8" xfId="18655"/>
    <cellStyle name="Normal 3 3 2 2 4 8 2" xfId="18656"/>
    <cellStyle name="Normal 3 3 2 2 4 8 2 2" xfId="18657"/>
    <cellStyle name="Normal 3 3 2 2 4 8 2 2 2" xfId="18658"/>
    <cellStyle name="Normal 3 3 2 2 4 8 2 3" xfId="18659"/>
    <cellStyle name="Normal 3 3 2 2 4 8 3" xfId="18660"/>
    <cellStyle name="Normal 3 3 2 2 4 8 3 2" xfId="18661"/>
    <cellStyle name="Normal 3 3 2 2 4 8 4" xfId="18662"/>
    <cellStyle name="Normal 3 3 2 2 4 9" xfId="18663"/>
    <cellStyle name="Normal 3 3 2 2 4 9 2" xfId="18664"/>
    <cellStyle name="Normal 3 3 2 2 4 9 2 2" xfId="18665"/>
    <cellStyle name="Normal 3 3 2 2 4 9 3" xfId="18666"/>
    <cellStyle name="Normal 3 3 2 2 5" xfId="18667"/>
    <cellStyle name="Normal 3 3 2 2 5 2" xfId="18668"/>
    <cellStyle name="Normal 3 3 2 2 5 2 2" xfId="18669"/>
    <cellStyle name="Normal 3 3 2 2 5 2 2 2" xfId="18670"/>
    <cellStyle name="Normal 3 3 2 2 5 2 2 2 2" xfId="18671"/>
    <cellStyle name="Normal 3 3 2 2 5 2 2 2 2 2" xfId="18672"/>
    <cellStyle name="Normal 3 3 2 2 5 2 2 2 3" xfId="18673"/>
    <cellStyle name="Normal 3 3 2 2 5 2 2 3" xfId="18674"/>
    <cellStyle name="Normal 3 3 2 2 5 2 2 3 2" xfId="18675"/>
    <cellStyle name="Normal 3 3 2 2 5 2 2 4" xfId="18676"/>
    <cellStyle name="Normal 3 3 2 2 5 2 3" xfId="18677"/>
    <cellStyle name="Normal 3 3 2 2 5 2 3 2" xfId="18678"/>
    <cellStyle name="Normal 3 3 2 2 5 2 3 2 2" xfId="18679"/>
    <cellStyle name="Normal 3 3 2 2 5 2 3 3" xfId="18680"/>
    <cellStyle name="Normal 3 3 2 2 5 2 4" xfId="18681"/>
    <cellStyle name="Normal 3 3 2 2 5 2 4 2" xfId="18682"/>
    <cellStyle name="Normal 3 3 2 2 5 2 5" xfId="18683"/>
    <cellStyle name="Normal 3 3 2 2 5 3" xfId="18684"/>
    <cellStyle name="Normal 3 3 2 2 5 3 2" xfId="18685"/>
    <cellStyle name="Normal 3 3 2 2 5 3 2 2" xfId="18686"/>
    <cellStyle name="Normal 3 3 2 2 5 3 2 2 2" xfId="18687"/>
    <cellStyle name="Normal 3 3 2 2 5 3 2 2 2 2" xfId="18688"/>
    <cellStyle name="Normal 3 3 2 2 5 3 2 2 3" xfId="18689"/>
    <cellStyle name="Normal 3 3 2 2 5 3 2 3" xfId="18690"/>
    <cellStyle name="Normal 3 3 2 2 5 3 2 3 2" xfId="18691"/>
    <cellStyle name="Normal 3 3 2 2 5 3 2 4" xfId="18692"/>
    <cellStyle name="Normal 3 3 2 2 5 3 3" xfId="18693"/>
    <cellStyle name="Normal 3 3 2 2 5 3 3 2" xfId="18694"/>
    <cellStyle name="Normal 3 3 2 2 5 3 3 2 2" xfId="18695"/>
    <cellStyle name="Normal 3 3 2 2 5 3 3 3" xfId="18696"/>
    <cellStyle name="Normal 3 3 2 2 5 3 4" xfId="18697"/>
    <cellStyle name="Normal 3 3 2 2 5 3 4 2" xfId="18698"/>
    <cellStyle name="Normal 3 3 2 2 5 3 5" xfId="18699"/>
    <cellStyle name="Normal 3 3 2 2 5 4" xfId="18700"/>
    <cellStyle name="Normal 3 3 2 2 5 4 2" xfId="18701"/>
    <cellStyle name="Normal 3 3 2 2 5 4 2 2" xfId="18702"/>
    <cellStyle name="Normal 3 3 2 2 5 4 2 2 2" xfId="18703"/>
    <cellStyle name="Normal 3 3 2 2 5 4 2 3" xfId="18704"/>
    <cellStyle name="Normal 3 3 2 2 5 4 3" xfId="18705"/>
    <cellStyle name="Normal 3 3 2 2 5 4 3 2" xfId="18706"/>
    <cellStyle name="Normal 3 3 2 2 5 4 4" xfId="18707"/>
    <cellStyle name="Normal 3 3 2 2 5 5" xfId="18708"/>
    <cellStyle name="Normal 3 3 2 2 5 5 2" xfId="18709"/>
    <cellStyle name="Normal 3 3 2 2 5 5 2 2" xfId="18710"/>
    <cellStyle name="Normal 3 3 2 2 5 5 3" xfId="18711"/>
    <cellStyle name="Normal 3 3 2 2 5 6" xfId="18712"/>
    <cellStyle name="Normal 3 3 2 2 5 6 2" xfId="18713"/>
    <cellStyle name="Normal 3 3 2 2 5 7" xfId="18714"/>
    <cellStyle name="Normal 3 3 2 2 6" xfId="18715"/>
    <cellStyle name="Normal 3 3 2 2 6 2" xfId="18716"/>
    <cellStyle name="Normal 3 3 2 2 6 2 2" xfId="18717"/>
    <cellStyle name="Normal 3 3 2 2 6 2 2 2" xfId="18718"/>
    <cellStyle name="Normal 3 3 2 2 6 2 2 2 2" xfId="18719"/>
    <cellStyle name="Normal 3 3 2 2 6 2 2 2 2 2" xfId="18720"/>
    <cellStyle name="Normal 3 3 2 2 6 2 2 2 3" xfId="18721"/>
    <cellStyle name="Normal 3 3 2 2 6 2 2 3" xfId="18722"/>
    <cellStyle name="Normal 3 3 2 2 6 2 2 3 2" xfId="18723"/>
    <cellStyle name="Normal 3 3 2 2 6 2 2 4" xfId="18724"/>
    <cellStyle name="Normal 3 3 2 2 6 2 3" xfId="18725"/>
    <cellStyle name="Normal 3 3 2 2 6 2 3 2" xfId="18726"/>
    <cellStyle name="Normal 3 3 2 2 6 2 3 2 2" xfId="18727"/>
    <cellStyle name="Normal 3 3 2 2 6 2 3 3" xfId="18728"/>
    <cellStyle name="Normal 3 3 2 2 6 2 4" xfId="18729"/>
    <cellStyle name="Normal 3 3 2 2 6 2 4 2" xfId="18730"/>
    <cellStyle name="Normal 3 3 2 2 6 2 5" xfId="18731"/>
    <cellStyle name="Normal 3 3 2 2 6 3" xfId="18732"/>
    <cellStyle name="Normal 3 3 2 2 6 3 2" xfId="18733"/>
    <cellStyle name="Normal 3 3 2 2 6 3 2 2" xfId="18734"/>
    <cellStyle name="Normal 3 3 2 2 6 3 2 2 2" xfId="18735"/>
    <cellStyle name="Normal 3 3 2 2 6 3 2 2 2 2" xfId="18736"/>
    <cellStyle name="Normal 3 3 2 2 6 3 2 2 3" xfId="18737"/>
    <cellStyle name="Normal 3 3 2 2 6 3 2 3" xfId="18738"/>
    <cellStyle name="Normal 3 3 2 2 6 3 2 3 2" xfId="18739"/>
    <cellStyle name="Normal 3 3 2 2 6 3 2 4" xfId="18740"/>
    <cellStyle name="Normal 3 3 2 2 6 3 3" xfId="18741"/>
    <cellStyle name="Normal 3 3 2 2 6 3 3 2" xfId="18742"/>
    <cellStyle name="Normal 3 3 2 2 6 3 3 2 2" xfId="18743"/>
    <cellStyle name="Normal 3 3 2 2 6 3 3 3" xfId="18744"/>
    <cellStyle name="Normal 3 3 2 2 6 3 4" xfId="18745"/>
    <cellStyle name="Normal 3 3 2 2 6 3 4 2" xfId="18746"/>
    <cellStyle name="Normal 3 3 2 2 6 3 5" xfId="18747"/>
    <cellStyle name="Normal 3 3 2 2 6 4" xfId="18748"/>
    <cellStyle name="Normal 3 3 2 2 6 4 2" xfId="18749"/>
    <cellStyle name="Normal 3 3 2 2 6 4 2 2" xfId="18750"/>
    <cellStyle name="Normal 3 3 2 2 6 4 2 2 2" xfId="18751"/>
    <cellStyle name="Normal 3 3 2 2 6 4 2 3" xfId="18752"/>
    <cellStyle name="Normal 3 3 2 2 6 4 3" xfId="18753"/>
    <cellStyle name="Normal 3 3 2 2 6 4 3 2" xfId="18754"/>
    <cellStyle name="Normal 3 3 2 2 6 4 4" xfId="18755"/>
    <cellStyle name="Normal 3 3 2 2 6 5" xfId="18756"/>
    <cellStyle name="Normal 3 3 2 2 6 5 2" xfId="18757"/>
    <cellStyle name="Normal 3 3 2 2 6 5 2 2" xfId="18758"/>
    <cellStyle name="Normal 3 3 2 2 6 5 3" xfId="18759"/>
    <cellStyle name="Normal 3 3 2 2 6 6" xfId="18760"/>
    <cellStyle name="Normal 3 3 2 2 6 6 2" xfId="18761"/>
    <cellStyle name="Normal 3 3 2 2 6 7" xfId="18762"/>
    <cellStyle name="Normal 3 3 2 2 7" xfId="18763"/>
    <cellStyle name="Normal 3 3 2 2 7 2" xfId="18764"/>
    <cellStyle name="Normal 3 3 2 2 7 2 2" xfId="18765"/>
    <cellStyle name="Normal 3 3 2 2 7 2 2 2" xfId="18766"/>
    <cellStyle name="Normal 3 3 2 2 7 2 2 2 2" xfId="18767"/>
    <cellStyle name="Normal 3 3 2 2 7 2 2 2 2 2" xfId="18768"/>
    <cellStyle name="Normal 3 3 2 2 7 2 2 2 3" xfId="18769"/>
    <cellStyle name="Normal 3 3 2 2 7 2 2 3" xfId="18770"/>
    <cellStyle name="Normal 3 3 2 2 7 2 2 3 2" xfId="18771"/>
    <cellStyle name="Normal 3 3 2 2 7 2 2 4" xfId="18772"/>
    <cellStyle name="Normal 3 3 2 2 7 2 3" xfId="18773"/>
    <cellStyle name="Normal 3 3 2 2 7 2 3 2" xfId="18774"/>
    <cellStyle name="Normal 3 3 2 2 7 2 3 2 2" xfId="18775"/>
    <cellStyle name="Normal 3 3 2 2 7 2 3 3" xfId="18776"/>
    <cellStyle name="Normal 3 3 2 2 7 2 4" xfId="18777"/>
    <cellStyle name="Normal 3 3 2 2 7 2 4 2" xfId="18778"/>
    <cellStyle name="Normal 3 3 2 2 7 2 5" xfId="18779"/>
    <cellStyle name="Normal 3 3 2 2 7 3" xfId="18780"/>
    <cellStyle name="Normal 3 3 2 2 7 3 2" xfId="18781"/>
    <cellStyle name="Normal 3 3 2 2 7 3 2 2" xfId="18782"/>
    <cellStyle name="Normal 3 3 2 2 7 3 2 2 2" xfId="18783"/>
    <cellStyle name="Normal 3 3 2 2 7 3 2 2 2 2" xfId="18784"/>
    <cellStyle name="Normal 3 3 2 2 7 3 2 2 3" xfId="18785"/>
    <cellStyle name="Normal 3 3 2 2 7 3 2 3" xfId="18786"/>
    <cellStyle name="Normal 3 3 2 2 7 3 2 3 2" xfId="18787"/>
    <cellStyle name="Normal 3 3 2 2 7 3 2 4" xfId="18788"/>
    <cellStyle name="Normal 3 3 2 2 7 3 3" xfId="18789"/>
    <cellStyle name="Normal 3 3 2 2 7 3 3 2" xfId="18790"/>
    <cellStyle name="Normal 3 3 2 2 7 3 3 2 2" xfId="18791"/>
    <cellStyle name="Normal 3 3 2 2 7 3 3 3" xfId="18792"/>
    <cellStyle name="Normal 3 3 2 2 7 3 4" xfId="18793"/>
    <cellStyle name="Normal 3 3 2 2 7 3 4 2" xfId="18794"/>
    <cellStyle name="Normal 3 3 2 2 7 3 5" xfId="18795"/>
    <cellStyle name="Normal 3 3 2 2 7 4" xfId="18796"/>
    <cellStyle name="Normal 3 3 2 2 7 4 2" xfId="18797"/>
    <cellStyle name="Normal 3 3 2 2 7 4 2 2" xfId="18798"/>
    <cellStyle name="Normal 3 3 2 2 7 4 2 2 2" xfId="18799"/>
    <cellStyle name="Normal 3 3 2 2 7 4 2 3" xfId="18800"/>
    <cellStyle name="Normal 3 3 2 2 7 4 3" xfId="18801"/>
    <cellStyle name="Normal 3 3 2 2 7 4 3 2" xfId="18802"/>
    <cellStyle name="Normal 3 3 2 2 7 4 4" xfId="18803"/>
    <cellStyle name="Normal 3 3 2 2 7 5" xfId="18804"/>
    <cellStyle name="Normal 3 3 2 2 7 5 2" xfId="18805"/>
    <cellStyle name="Normal 3 3 2 2 7 5 2 2" xfId="18806"/>
    <cellStyle name="Normal 3 3 2 2 7 5 3" xfId="18807"/>
    <cellStyle name="Normal 3 3 2 2 7 6" xfId="18808"/>
    <cellStyle name="Normal 3 3 2 2 7 6 2" xfId="18809"/>
    <cellStyle name="Normal 3 3 2 2 7 7" xfId="18810"/>
    <cellStyle name="Normal 3 3 2 2 8" xfId="18811"/>
    <cellStyle name="Normal 3 3 2 2 8 2" xfId="18812"/>
    <cellStyle name="Normal 3 3 2 2 8 2 2" xfId="18813"/>
    <cellStyle name="Normal 3 3 2 2 8 2 2 2" xfId="18814"/>
    <cellStyle name="Normal 3 3 2 2 8 2 2 2 2" xfId="18815"/>
    <cellStyle name="Normal 3 3 2 2 8 2 2 2 2 2" xfId="18816"/>
    <cellStyle name="Normal 3 3 2 2 8 2 2 2 3" xfId="18817"/>
    <cellStyle name="Normal 3 3 2 2 8 2 2 3" xfId="18818"/>
    <cellStyle name="Normal 3 3 2 2 8 2 2 3 2" xfId="18819"/>
    <cellStyle name="Normal 3 3 2 2 8 2 2 4" xfId="18820"/>
    <cellStyle name="Normal 3 3 2 2 8 2 3" xfId="18821"/>
    <cellStyle name="Normal 3 3 2 2 8 2 3 2" xfId="18822"/>
    <cellStyle name="Normal 3 3 2 2 8 2 3 2 2" xfId="18823"/>
    <cellStyle name="Normal 3 3 2 2 8 2 3 3" xfId="18824"/>
    <cellStyle name="Normal 3 3 2 2 8 2 4" xfId="18825"/>
    <cellStyle name="Normal 3 3 2 2 8 2 4 2" xfId="18826"/>
    <cellStyle name="Normal 3 3 2 2 8 2 5" xfId="18827"/>
    <cellStyle name="Normal 3 3 2 2 8 3" xfId="18828"/>
    <cellStyle name="Normal 3 3 2 2 8 3 2" xfId="18829"/>
    <cellStyle name="Normal 3 3 2 2 8 3 2 2" xfId="18830"/>
    <cellStyle name="Normal 3 3 2 2 8 3 2 2 2" xfId="18831"/>
    <cellStyle name="Normal 3 3 2 2 8 3 2 3" xfId="18832"/>
    <cellStyle name="Normal 3 3 2 2 8 3 3" xfId="18833"/>
    <cellStyle name="Normal 3 3 2 2 8 3 3 2" xfId="18834"/>
    <cellStyle name="Normal 3 3 2 2 8 3 4" xfId="18835"/>
    <cellStyle name="Normal 3 3 2 2 8 4" xfId="18836"/>
    <cellStyle name="Normal 3 3 2 2 8 4 2" xfId="18837"/>
    <cellStyle name="Normal 3 3 2 2 8 4 2 2" xfId="18838"/>
    <cellStyle name="Normal 3 3 2 2 8 4 3" xfId="18839"/>
    <cellStyle name="Normal 3 3 2 2 8 5" xfId="18840"/>
    <cellStyle name="Normal 3 3 2 2 8 5 2" xfId="18841"/>
    <cellStyle name="Normal 3 3 2 2 8 6" xfId="18842"/>
    <cellStyle name="Normal 3 3 2 2 9" xfId="18843"/>
    <cellStyle name="Normal 3 3 2 2 9 2" xfId="18844"/>
    <cellStyle name="Normal 3 3 2 2 9 2 2" xfId="18845"/>
    <cellStyle name="Normal 3 3 2 2 9 2 2 2" xfId="18846"/>
    <cellStyle name="Normal 3 3 2 2 9 2 2 2 2" xfId="18847"/>
    <cellStyle name="Normal 3 3 2 2 9 2 2 3" xfId="18848"/>
    <cellStyle name="Normal 3 3 2 2 9 2 3" xfId="18849"/>
    <cellStyle name="Normal 3 3 2 2 9 2 3 2" xfId="18850"/>
    <cellStyle name="Normal 3 3 2 2 9 2 4" xfId="18851"/>
    <cellStyle name="Normal 3 3 2 2 9 3" xfId="18852"/>
    <cellStyle name="Normal 3 3 2 2 9 3 2" xfId="18853"/>
    <cellStyle name="Normal 3 3 2 2 9 3 2 2" xfId="18854"/>
    <cellStyle name="Normal 3 3 2 2 9 3 3" xfId="18855"/>
    <cellStyle name="Normal 3 3 2 2 9 4" xfId="18856"/>
    <cellStyle name="Normal 3 3 2 2 9 4 2" xfId="18857"/>
    <cellStyle name="Normal 3 3 2 2 9 5" xfId="18858"/>
    <cellStyle name="Normal 3 3 2 3" xfId="18859"/>
    <cellStyle name="Normal 3 3 2 3 10" xfId="18860"/>
    <cellStyle name="Normal 3 3 2 3 10 2" xfId="18861"/>
    <cellStyle name="Normal 3 3 2 3 10 2 2" xfId="18862"/>
    <cellStyle name="Normal 3 3 2 3 10 2 2 2" xfId="18863"/>
    <cellStyle name="Normal 3 3 2 3 10 2 3" xfId="18864"/>
    <cellStyle name="Normal 3 3 2 3 10 3" xfId="18865"/>
    <cellStyle name="Normal 3 3 2 3 10 3 2" xfId="18866"/>
    <cellStyle name="Normal 3 3 2 3 10 4" xfId="18867"/>
    <cellStyle name="Normal 3 3 2 3 11" xfId="18868"/>
    <cellStyle name="Normal 3 3 2 3 11 2" xfId="18869"/>
    <cellStyle name="Normal 3 3 2 3 11 2 2" xfId="18870"/>
    <cellStyle name="Normal 3 3 2 3 11 3" xfId="18871"/>
    <cellStyle name="Normal 3 3 2 3 12" xfId="18872"/>
    <cellStyle name="Normal 3 3 2 3 12 2" xfId="18873"/>
    <cellStyle name="Normal 3 3 2 3 13" xfId="18874"/>
    <cellStyle name="Normal 3 3 2 3 2" xfId="18875"/>
    <cellStyle name="Normal 3 3 2 3 2 10" xfId="18876"/>
    <cellStyle name="Normal 3 3 2 3 2 10 2" xfId="18877"/>
    <cellStyle name="Normal 3 3 2 3 2 11" xfId="18878"/>
    <cellStyle name="Normal 3 3 2 3 2 2" xfId="18879"/>
    <cellStyle name="Normal 3 3 2 3 2 2 2" xfId="18880"/>
    <cellStyle name="Normal 3 3 2 3 2 2 2 2" xfId="18881"/>
    <cellStyle name="Normal 3 3 2 3 2 2 2 2 2" xfId="18882"/>
    <cellStyle name="Normal 3 3 2 3 2 2 2 2 2 2" xfId="18883"/>
    <cellStyle name="Normal 3 3 2 3 2 2 2 2 2 2 2" xfId="18884"/>
    <cellStyle name="Normal 3 3 2 3 2 2 2 2 2 3" xfId="18885"/>
    <cellStyle name="Normal 3 3 2 3 2 2 2 2 3" xfId="18886"/>
    <cellStyle name="Normal 3 3 2 3 2 2 2 2 3 2" xfId="18887"/>
    <cellStyle name="Normal 3 3 2 3 2 2 2 2 4" xfId="18888"/>
    <cellStyle name="Normal 3 3 2 3 2 2 2 3" xfId="18889"/>
    <cellStyle name="Normal 3 3 2 3 2 2 2 3 2" xfId="18890"/>
    <cellStyle name="Normal 3 3 2 3 2 2 2 3 2 2" xfId="18891"/>
    <cellStyle name="Normal 3 3 2 3 2 2 2 3 3" xfId="18892"/>
    <cellStyle name="Normal 3 3 2 3 2 2 2 4" xfId="18893"/>
    <cellStyle name="Normal 3 3 2 3 2 2 2 4 2" xfId="18894"/>
    <cellStyle name="Normal 3 3 2 3 2 2 2 5" xfId="18895"/>
    <cellStyle name="Normal 3 3 2 3 2 2 3" xfId="18896"/>
    <cellStyle name="Normal 3 3 2 3 2 2 3 2" xfId="18897"/>
    <cellStyle name="Normal 3 3 2 3 2 2 3 2 2" xfId="18898"/>
    <cellStyle name="Normal 3 3 2 3 2 2 3 2 2 2" xfId="18899"/>
    <cellStyle name="Normal 3 3 2 3 2 2 3 2 2 2 2" xfId="18900"/>
    <cellStyle name="Normal 3 3 2 3 2 2 3 2 2 3" xfId="18901"/>
    <cellStyle name="Normal 3 3 2 3 2 2 3 2 3" xfId="18902"/>
    <cellStyle name="Normal 3 3 2 3 2 2 3 2 3 2" xfId="18903"/>
    <cellStyle name="Normal 3 3 2 3 2 2 3 2 4" xfId="18904"/>
    <cellStyle name="Normal 3 3 2 3 2 2 3 3" xfId="18905"/>
    <cellStyle name="Normal 3 3 2 3 2 2 3 3 2" xfId="18906"/>
    <cellStyle name="Normal 3 3 2 3 2 2 3 3 2 2" xfId="18907"/>
    <cellStyle name="Normal 3 3 2 3 2 2 3 3 3" xfId="18908"/>
    <cellStyle name="Normal 3 3 2 3 2 2 3 4" xfId="18909"/>
    <cellStyle name="Normal 3 3 2 3 2 2 3 4 2" xfId="18910"/>
    <cellStyle name="Normal 3 3 2 3 2 2 3 5" xfId="18911"/>
    <cellStyle name="Normal 3 3 2 3 2 2 4" xfId="18912"/>
    <cellStyle name="Normal 3 3 2 3 2 2 4 2" xfId="18913"/>
    <cellStyle name="Normal 3 3 2 3 2 2 4 2 2" xfId="18914"/>
    <cellStyle name="Normal 3 3 2 3 2 2 4 2 2 2" xfId="18915"/>
    <cellStyle name="Normal 3 3 2 3 2 2 4 2 3" xfId="18916"/>
    <cellStyle name="Normal 3 3 2 3 2 2 4 3" xfId="18917"/>
    <cellStyle name="Normal 3 3 2 3 2 2 4 3 2" xfId="18918"/>
    <cellStyle name="Normal 3 3 2 3 2 2 4 4" xfId="18919"/>
    <cellStyle name="Normal 3 3 2 3 2 2 5" xfId="18920"/>
    <cellStyle name="Normal 3 3 2 3 2 2 5 2" xfId="18921"/>
    <cellStyle name="Normal 3 3 2 3 2 2 5 2 2" xfId="18922"/>
    <cellStyle name="Normal 3 3 2 3 2 2 5 3" xfId="18923"/>
    <cellStyle name="Normal 3 3 2 3 2 2 6" xfId="18924"/>
    <cellStyle name="Normal 3 3 2 3 2 2 6 2" xfId="18925"/>
    <cellStyle name="Normal 3 3 2 3 2 2 7" xfId="18926"/>
    <cellStyle name="Normal 3 3 2 3 2 3" xfId="18927"/>
    <cellStyle name="Normal 3 3 2 3 2 3 2" xfId="18928"/>
    <cellStyle name="Normal 3 3 2 3 2 3 2 2" xfId="18929"/>
    <cellStyle name="Normal 3 3 2 3 2 3 2 2 2" xfId="18930"/>
    <cellStyle name="Normal 3 3 2 3 2 3 2 2 2 2" xfId="18931"/>
    <cellStyle name="Normal 3 3 2 3 2 3 2 2 2 2 2" xfId="18932"/>
    <cellStyle name="Normal 3 3 2 3 2 3 2 2 2 3" xfId="18933"/>
    <cellStyle name="Normal 3 3 2 3 2 3 2 2 3" xfId="18934"/>
    <cellStyle name="Normal 3 3 2 3 2 3 2 2 3 2" xfId="18935"/>
    <cellStyle name="Normal 3 3 2 3 2 3 2 2 4" xfId="18936"/>
    <cellStyle name="Normal 3 3 2 3 2 3 2 3" xfId="18937"/>
    <cellStyle name="Normal 3 3 2 3 2 3 2 3 2" xfId="18938"/>
    <cellStyle name="Normal 3 3 2 3 2 3 2 3 2 2" xfId="18939"/>
    <cellStyle name="Normal 3 3 2 3 2 3 2 3 3" xfId="18940"/>
    <cellStyle name="Normal 3 3 2 3 2 3 2 4" xfId="18941"/>
    <cellStyle name="Normal 3 3 2 3 2 3 2 4 2" xfId="18942"/>
    <cellStyle name="Normal 3 3 2 3 2 3 2 5" xfId="18943"/>
    <cellStyle name="Normal 3 3 2 3 2 3 3" xfId="18944"/>
    <cellStyle name="Normal 3 3 2 3 2 3 3 2" xfId="18945"/>
    <cellStyle name="Normal 3 3 2 3 2 3 3 2 2" xfId="18946"/>
    <cellStyle name="Normal 3 3 2 3 2 3 3 2 2 2" xfId="18947"/>
    <cellStyle name="Normal 3 3 2 3 2 3 3 2 2 2 2" xfId="18948"/>
    <cellStyle name="Normal 3 3 2 3 2 3 3 2 2 3" xfId="18949"/>
    <cellStyle name="Normal 3 3 2 3 2 3 3 2 3" xfId="18950"/>
    <cellStyle name="Normal 3 3 2 3 2 3 3 2 3 2" xfId="18951"/>
    <cellStyle name="Normal 3 3 2 3 2 3 3 2 4" xfId="18952"/>
    <cellStyle name="Normal 3 3 2 3 2 3 3 3" xfId="18953"/>
    <cellStyle name="Normal 3 3 2 3 2 3 3 3 2" xfId="18954"/>
    <cellStyle name="Normal 3 3 2 3 2 3 3 3 2 2" xfId="18955"/>
    <cellStyle name="Normal 3 3 2 3 2 3 3 3 3" xfId="18956"/>
    <cellStyle name="Normal 3 3 2 3 2 3 3 4" xfId="18957"/>
    <cellStyle name="Normal 3 3 2 3 2 3 3 4 2" xfId="18958"/>
    <cellStyle name="Normal 3 3 2 3 2 3 3 5" xfId="18959"/>
    <cellStyle name="Normal 3 3 2 3 2 3 4" xfId="18960"/>
    <cellStyle name="Normal 3 3 2 3 2 3 4 2" xfId="18961"/>
    <cellStyle name="Normal 3 3 2 3 2 3 4 2 2" xfId="18962"/>
    <cellStyle name="Normal 3 3 2 3 2 3 4 2 2 2" xfId="18963"/>
    <cellStyle name="Normal 3 3 2 3 2 3 4 2 3" xfId="18964"/>
    <cellStyle name="Normal 3 3 2 3 2 3 4 3" xfId="18965"/>
    <cellStyle name="Normal 3 3 2 3 2 3 4 3 2" xfId="18966"/>
    <cellStyle name="Normal 3 3 2 3 2 3 4 4" xfId="18967"/>
    <cellStyle name="Normal 3 3 2 3 2 3 5" xfId="18968"/>
    <cellStyle name="Normal 3 3 2 3 2 3 5 2" xfId="18969"/>
    <cellStyle name="Normal 3 3 2 3 2 3 5 2 2" xfId="18970"/>
    <cellStyle name="Normal 3 3 2 3 2 3 5 3" xfId="18971"/>
    <cellStyle name="Normal 3 3 2 3 2 3 6" xfId="18972"/>
    <cellStyle name="Normal 3 3 2 3 2 3 6 2" xfId="18973"/>
    <cellStyle name="Normal 3 3 2 3 2 3 7" xfId="18974"/>
    <cellStyle name="Normal 3 3 2 3 2 4" xfId="18975"/>
    <cellStyle name="Normal 3 3 2 3 2 4 2" xfId="18976"/>
    <cellStyle name="Normal 3 3 2 3 2 4 2 2" xfId="18977"/>
    <cellStyle name="Normal 3 3 2 3 2 4 2 2 2" xfId="18978"/>
    <cellStyle name="Normal 3 3 2 3 2 4 2 2 2 2" xfId="18979"/>
    <cellStyle name="Normal 3 3 2 3 2 4 2 2 2 2 2" xfId="18980"/>
    <cellStyle name="Normal 3 3 2 3 2 4 2 2 2 3" xfId="18981"/>
    <cellStyle name="Normal 3 3 2 3 2 4 2 2 3" xfId="18982"/>
    <cellStyle name="Normal 3 3 2 3 2 4 2 2 3 2" xfId="18983"/>
    <cellStyle name="Normal 3 3 2 3 2 4 2 2 4" xfId="18984"/>
    <cellStyle name="Normal 3 3 2 3 2 4 2 3" xfId="18985"/>
    <cellStyle name="Normal 3 3 2 3 2 4 2 3 2" xfId="18986"/>
    <cellStyle name="Normal 3 3 2 3 2 4 2 3 2 2" xfId="18987"/>
    <cellStyle name="Normal 3 3 2 3 2 4 2 3 3" xfId="18988"/>
    <cellStyle name="Normal 3 3 2 3 2 4 2 4" xfId="18989"/>
    <cellStyle name="Normal 3 3 2 3 2 4 2 4 2" xfId="18990"/>
    <cellStyle name="Normal 3 3 2 3 2 4 2 5" xfId="18991"/>
    <cellStyle name="Normal 3 3 2 3 2 4 3" xfId="18992"/>
    <cellStyle name="Normal 3 3 2 3 2 4 3 2" xfId="18993"/>
    <cellStyle name="Normal 3 3 2 3 2 4 3 2 2" xfId="18994"/>
    <cellStyle name="Normal 3 3 2 3 2 4 3 2 2 2" xfId="18995"/>
    <cellStyle name="Normal 3 3 2 3 2 4 3 2 2 2 2" xfId="18996"/>
    <cellStyle name="Normal 3 3 2 3 2 4 3 2 2 3" xfId="18997"/>
    <cellStyle name="Normal 3 3 2 3 2 4 3 2 3" xfId="18998"/>
    <cellStyle name="Normal 3 3 2 3 2 4 3 2 3 2" xfId="18999"/>
    <cellStyle name="Normal 3 3 2 3 2 4 3 2 4" xfId="19000"/>
    <cellStyle name="Normal 3 3 2 3 2 4 3 3" xfId="19001"/>
    <cellStyle name="Normal 3 3 2 3 2 4 3 3 2" xfId="19002"/>
    <cellStyle name="Normal 3 3 2 3 2 4 3 3 2 2" xfId="19003"/>
    <cellStyle name="Normal 3 3 2 3 2 4 3 3 3" xfId="19004"/>
    <cellStyle name="Normal 3 3 2 3 2 4 3 4" xfId="19005"/>
    <cellStyle name="Normal 3 3 2 3 2 4 3 4 2" xfId="19006"/>
    <cellStyle name="Normal 3 3 2 3 2 4 3 5" xfId="19007"/>
    <cellStyle name="Normal 3 3 2 3 2 4 4" xfId="19008"/>
    <cellStyle name="Normal 3 3 2 3 2 4 4 2" xfId="19009"/>
    <cellStyle name="Normal 3 3 2 3 2 4 4 2 2" xfId="19010"/>
    <cellStyle name="Normal 3 3 2 3 2 4 4 2 2 2" xfId="19011"/>
    <cellStyle name="Normal 3 3 2 3 2 4 4 2 3" xfId="19012"/>
    <cellStyle name="Normal 3 3 2 3 2 4 4 3" xfId="19013"/>
    <cellStyle name="Normal 3 3 2 3 2 4 4 3 2" xfId="19014"/>
    <cellStyle name="Normal 3 3 2 3 2 4 4 4" xfId="19015"/>
    <cellStyle name="Normal 3 3 2 3 2 4 5" xfId="19016"/>
    <cellStyle name="Normal 3 3 2 3 2 4 5 2" xfId="19017"/>
    <cellStyle name="Normal 3 3 2 3 2 4 5 2 2" xfId="19018"/>
    <cellStyle name="Normal 3 3 2 3 2 4 5 3" xfId="19019"/>
    <cellStyle name="Normal 3 3 2 3 2 4 6" xfId="19020"/>
    <cellStyle name="Normal 3 3 2 3 2 4 6 2" xfId="19021"/>
    <cellStyle name="Normal 3 3 2 3 2 4 7" xfId="19022"/>
    <cellStyle name="Normal 3 3 2 3 2 5" xfId="19023"/>
    <cellStyle name="Normal 3 3 2 3 2 5 2" xfId="19024"/>
    <cellStyle name="Normal 3 3 2 3 2 5 2 2" xfId="19025"/>
    <cellStyle name="Normal 3 3 2 3 2 5 2 2 2" xfId="19026"/>
    <cellStyle name="Normal 3 3 2 3 2 5 2 2 2 2" xfId="19027"/>
    <cellStyle name="Normal 3 3 2 3 2 5 2 2 2 2 2" xfId="19028"/>
    <cellStyle name="Normal 3 3 2 3 2 5 2 2 2 3" xfId="19029"/>
    <cellStyle name="Normal 3 3 2 3 2 5 2 2 3" xfId="19030"/>
    <cellStyle name="Normal 3 3 2 3 2 5 2 2 3 2" xfId="19031"/>
    <cellStyle name="Normal 3 3 2 3 2 5 2 2 4" xfId="19032"/>
    <cellStyle name="Normal 3 3 2 3 2 5 2 3" xfId="19033"/>
    <cellStyle name="Normal 3 3 2 3 2 5 2 3 2" xfId="19034"/>
    <cellStyle name="Normal 3 3 2 3 2 5 2 3 2 2" xfId="19035"/>
    <cellStyle name="Normal 3 3 2 3 2 5 2 3 3" xfId="19036"/>
    <cellStyle name="Normal 3 3 2 3 2 5 2 4" xfId="19037"/>
    <cellStyle name="Normal 3 3 2 3 2 5 2 4 2" xfId="19038"/>
    <cellStyle name="Normal 3 3 2 3 2 5 2 5" xfId="19039"/>
    <cellStyle name="Normal 3 3 2 3 2 5 3" xfId="19040"/>
    <cellStyle name="Normal 3 3 2 3 2 5 3 2" xfId="19041"/>
    <cellStyle name="Normal 3 3 2 3 2 5 3 2 2" xfId="19042"/>
    <cellStyle name="Normal 3 3 2 3 2 5 3 2 2 2" xfId="19043"/>
    <cellStyle name="Normal 3 3 2 3 2 5 3 2 3" xfId="19044"/>
    <cellStyle name="Normal 3 3 2 3 2 5 3 3" xfId="19045"/>
    <cellStyle name="Normal 3 3 2 3 2 5 3 3 2" xfId="19046"/>
    <cellStyle name="Normal 3 3 2 3 2 5 3 4" xfId="19047"/>
    <cellStyle name="Normal 3 3 2 3 2 5 4" xfId="19048"/>
    <cellStyle name="Normal 3 3 2 3 2 5 4 2" xfId="19049"/>
    <cellStyle name="Normal 3 3 2 3 2 5 4 2 2" xfId="19050"/>
    <cellStyle name="Normal 3 3 2 3 2 5 4 3" xfId="19051"/>
    <cellStyle name="Normal 3 3 2 3 2 5 5" xfId="19052"/>
    <cellStyle name="Normal 3 3 2 3 2 5 5 2" xfId="19053"/>
    <cellStyle name="Normal 3 3 2 3 2 5 6" xfId="19054"/>
    <cellStyle name="Normal 3 3 2 3 2 6" xfId="19055"/>
    <cellStyle name="Normal 3 3 2 3 2 6 2" xfId="19056"/>
    <cellStyle name="Normal 3 3 2 3 2 6 2 2" xfId="19057"/>
    <cellStyle name="Normal 3 3 2 3 2 6 2 2 2" xfId="19058"/>
    <cellStyle name="Normal 3 3 2 3 2 6 2 2 2 2" xfId="19059"/>
    <cellStyle name="Normal 3 3 2 3 2 6 2 2 3" xfId="19060"/>
    <cellStyle name="Normal 3 3 2 3 2 6 2 3" xfId="19061"/>
    <cellStyle name="Normal 3 3 2 3 2 6 2 3 2" xfId="19062"/>
    <cellStyle name="Normal 3 3 2 3 2 6 2 4" xfId="19063"/>
    <cellStyle name="Normal 3 3 2 3 2 6 3" xfId="19064"/>
    <cellStyle name="Normal 3 3 2 3 2 6 3 2" xfId="19065"/>
    <cellStyle name="Normal 3 3 2 3 2 6 3 2 2" xfId="19066"/>
    <cellStyle name="Normal 3 3 2 3 2 6 3 3" xfId="19067"/>
    <cellStyle name="Normal 3 3 2 3 2 6 4" xfId="19068"/>
    <cellStyle name="Normal 3 3 2 3 2 6 4 2" xfId="19069"/>
    <cellStyle name="Normal 3 3 2 3 2 6 5" xfId="19070"/>
    <cellStyle name="Normal 3 3 2 3 2 7" xfId="19071"/>
    <cellStyle name="Normal 3 3 2 3 2 7 2" xfId="19072"/>
    <cellStyle name="Normal 3 3 2 3 2 7 2 2" xfId="19073"/>
    <cellStyle name="Normal 3 3 2 3 2 7 2 2 2" xfId="19074"/>
    <cellStyle name="Normal 3 3 2 3 2 7 2 2 2 2" xfId="19075"/>
    <cellStyle name="Normal 3 3 2 3 2 7 2 2 3" xfId="19076"/>
    <cellStyle name="Normal 3 3 2 3 2 7 2 3" xfId="19077"/>
    <cellStyle name="Normal 3 3 2 3 2 7 2 3 2" xfId="19078"/>
    <cellStyle name="Normal 3 3 2 3 2 7 2 4" xfId="19079"/>
    <cellStyle name="Normal 3 3 2 3 2 7 3" xfId="19080"/>
    <cellStyle name="Normal 3 3 2 3 2 7 3 2" xfId="19081"/>
    <cellStyle name="Normal 3 3 2 3 2 7 3 2 2" xfId="19082"/>
    <cellStyle name="Normal 3 3 2 3 2 7 3 3" xfId="19083"/>
    <cellStyle name="Normal 3 3 2 3 2 7 4" xfId="19084"/>
    <cellStyle name="Normal 3 3 2 3 2 7 4 2" xfId="19085"/>
    <cellStyle name="Normal 3 3 2 3 2 7 5" xfId="19086"/>
    <cellStyle name="Normal 3 3 2 3 2 8" xfId="19087"/>
    <cellStyle name="Normal 3 3 2 3 2 8 2" xfId="19088"/>
    <cellStyle name="Normal 3 3 2 3 2 8 2 2" xfId="19089"/>
    <cellStyle name="Normal 3 3 2 3 2 8 2 2 2" xfId="19090"/>
    <cellStyle name="Normal 3 3 2 3 2 8 2 3" xfId="19091"/>
    <cellStyle name="Normal 3 3 2 3 2 8 3" xfId="19092"/>
    <cellStyle name="Normal 3 3 2 3 2 8 3 2" xfId="19093"/>
    <cellStyle name="Normal 3 3 2 3 2 8 4" xfId="19094"/>
    <cellStyle name="Normal 3 3 2 3 2 9" xfId="19095"/>
    <cellStyle name="Normal 3 3 2 3 2 9 2" xfId="19096"/>
    <cellStyle name="Normal 3 3 2 3 2 9 2 2" xfId="19097"/>
    <cellStyle name="Normal 3 3 2 3 2 9 3" xfId="19098"/>
    <cellStyle name="Normal 3 3 2 3 3" xfId="19099"/>
    <cellStyle name="Normal 3 3 2 3 3 10" xfId="19100"/>
    <cellStyle name="Normal 3 3 2 3 3 10 2" xfId="19101"/>
    <cellStyle name="Normal 3 3 2 3 3 11" xfId="19102"/>
    <cellStyle name="Normal 3 3 2 3 3 2" xfId="19103"/>
    <cellStyle name="Normal 3 3 2 3 3 2 2" xfId="19104"/>
    <cellStyle name="Normal 3 3 2 3 3 2 2 2" xfId="19105"/>
    <cellStyle name="Normal 3 3 2 3 3 2 2 2 2" xfId="19106"/>
    <cellStyle name="Normal 3 3 2 3 3 2 2 2 2 2" xfId="19107"/>
    <cellStyle name="Normal 3 3 2 3 3 2 2 2 2 2 2" xfId="19108"/>
    <cellStyle name="Normal 3 3 2 3 3 2 2 2 2 3" xfId="19109"/>
    <cellStyle name="Normal 3 3 2 3 3 2 2 2 3" xfId="19110"/>
    <cellStyle name="Normal 3 3 2 3 3 2 2 2 3 2" xfId="19111"/>
    <cellStyle name="Normal 3 3 2 3 3 2 2 2 4" xfId="19112"/>
    <cellStyle name="Normal 3 3 2 3 3 2 2 3" xfId="19113"/>
    <cellStyle name="Normal 3 3 2 3 3 2 2 3 2" xfId="19114"/>
    <cellStyle name="Normal 3 3 2 3 3 2 2 3 2 2" xfId="19115"/>
    <cellStyle name="Normal 3 3 2 3 3 2 2 3 3" xfId="19116"/>
    <cellStyle name="Normal 3 3 2 3 3 2 2 4" xfId="19117"/>
    <cellStyle name="Normal 3 3 2 3 3 2 2 4 2" xfId="19118"/>
    <cellStyle name="Normal 3 3 2 3 3 2 2 5" xfId="19119"/>
    <cellStyle name="Normal 3 3 2 3 3 2 3" xfId="19120"/>
    <cellStyle name="Normal 3 3 2 3 3 2 3 2" xfId="19121"/>
    <cellStyle name="Normal 3 3 2 3 3 2 3 2 2" xfId="19122"/>
    <cellStyle name="Normal 3 3 2 3 3 2 3 2 2 2" xfId="19123"/>
    <cellStyle name="Normal 3 3 2 3 3 2 3 2 2 2 2" xfId="19124"/>
    <cellStyle name="Normal 3 3 2 3 3 2 3 2 2 3" xfId="19125"/>
    <cellStyle name="Normal 3 3 2 3 3 2 3 2 3" xfId="19126"/>
    <cellStyle name="Normal 3 3 2 3 3 2 3 2 3 2" xfId="19127"/>
    <cellStyle name="Normal 3 3 2 3 3 2 3 2 4" xfId="19128"/>
    <cellStyle name="Normal 3 3 2 3 3 2 3 3" xfId="19129"/>
    <cellStyle name="Normal 3 3 2 3 3 2 3 3 2" xfId="19130"/>
    <cellStyle name="Normal 3 3 2 3 3 2 3 3 2 2" xfId="19131"/>
    <cellStyle name="Normal 3 3 2 3 3 2 3 3 3" xfId="19132"/>
    <cellStyle name="Normal 3 3 2 3 3 2 3 4" xfId="19133"/>
    <cellStyle name="Normal 3 3 2 3 3 2 3 4 2" xfId="19134"/>
    <cellStyle name="Normal 3 3 2 3 3 2 3 5" xfId="19135"/>
    <cellStyle name="Normal 3 3 2 3 3 2 4" xfId="19136"/>
    <cellStyle name="Normal 3 3 2 3 3 2 4 2" xfId="19137"/>
    <cellStyle name="Normal 3 3 2 3 3 2 4 2 2" xfId="19138"/>
    <cellStyle name="Normal 3 3 2 3 3 2 4 2 2 2" xfId="19139"/>
    <cellStyle name="Normal 3 3 2 3 3 2 4 2 3" xfId="19140"/>
    <cellStyle name="Normal 3 3 2 3 3 2 4 3" xfId="19141"/>
    <cellStyle name="Normal 3 3 2 3 3 2 4 3 2" xfId="19142"/>
    <cellStyle name="Normal 3 3 2 3 3 2 4 4" xfId="19143"/>
    <cellStyle name="Normal 3 3 2 3 3 2 5" xfId="19144"/>
    <cellStyle name="Normal 3 3 2 3 3 2 5 2" xfId="19145"/>
    <cellStyle name="Normal 3 3 2 3 3 2 5 2 2" xfId="19146"/>
    <cellStyle name="Normal 3 3 2 3 3 2 5 3" xfId="19147"/>
    <cellStyle name="Normal 3 3 2 3 3 2 6" xfId="19148"/>
    <cellStyle name="Normal 3 3 2 3 3 2 6 2" xfId="19149"/>
    <cellStyle name="Normal 3 3 2 3 3 2 7" xfId="19150"/>
    <cellStyle name="Normal 3 3 2 3 3 3" xfId="19151"/>
    <cellStyle name="Normal 3 3 2 3 3 3 2" xfId="19152"/>
    <cellStyle name="Normal 3 3 2 3 3 3 2 2" xfId="19153"/>
    <cellStyle name="Normal 3 3 2 3 3 3 2 2 2" xfId="19154"/>
    <cellStyle name="Normal 3 3 2 3 3 3 2 2 2 2" xfId="19155"/>
    <cellStyle name="Normal 3 3 2 3 3 3 2 2 2 2 2" xfId="19156"/>
    <cellStyle name="Normal 3 3 2 3 3 3 2 2 2 3" xfId="19157"/>
    <cellStyle name="Normal 3 3 2 3 3 3 2 2 3" xfId="19158"/>
    <cellStyle name="Normal 3 3 2 3 3 3 2 2 3 2" xfId="19159"/>
    <cellStyle name="Normal 3 3 2 3 3 3 2 2 4" xfId="19160"/>
    <cellStyle name="Normal 3 3 2 3 3 3 2 3" xfId="19161"/>
    <cellStyle name="Normal 3 3 2 3 3 3 2 3 2" xfId="19162"/>
    <cellStyle name="Normal 3 3 2 3 3 3 2 3 2 2" xfId="19163"/>
    <cellStyle name="Normal 3 3 2 3 3 3 2 3 3" xfId="19164"/>
    <cellStyle name="Normal 3 3 2 3 3 3 2 4" xfId="19165"/>
    <cellStyle name="Normal 3 3 2 3 3 3 2 4 2" xfId="19166"/>
    <cellStyle name="Normal 3 3 2 3 3 3 2 5" xfId="19167"/>
    <cellStyle name="Normal 3 3 2 3 3 3 3" xfId="19168"/>
    <cellStyle name="Normal 3 3 2 3 3 3 3 2" xfId="19169"/>
    <cellStyle name="Normal 3 3 2 3 3 3 3 2 2" xfId="19170"/>
    <cellStyle name="Normal 3 3 2 3 3 3 3 2 2 2" xfId="19171"/>
    <cellStyle name="Normal 3 3 2 3 3 3 3 2 2 2 2" xfId="19172"/>
    <cellStyle name="Normal 3 3 2 3 3 3 3 2 2 3" xfId="19173"/>
    <cellStyle name="Normal 3 3 2 3 3 3 3 2 3" xfId="19174"/>
    <cellStyle name="Normal 3 3 2 3 3 3 3 2 3 2" xfId="19175"/>
    <cellStyle name="Normal 3 3 2 3 3 3 3 2 4" xfId="19176"/>
    <cellStyle name="Normal 3 3 2 3 3 3 3 3" xfId="19177"/>
    <cellStyle name="Normal 3 3 2 3 3 3 3 3 2" xfId="19178"/>
    <cellStyle name="Normal 3 3 2 3 3 3 3 3 2 2" xfId="19179"/>
    <cellStyle name="Normal 3 3 2 3 3 3 3 3 3" xfId="19180"/>
    <cellStyle name="Normal 3 3 2 3 3 3 3 4" xfId="19181"/>
    <cellStyle name="Normal 3 3 2 3 3 3 3 4 2" xfId="19182"/>
    <cellStyle name="Normal 3 3 2 3 3 3 3 5" xfId="19183"/>
    <cellStyle name="Normal 3 3 2 3 3 3 4" xfId="19184"/>
    <cellStyle name="Normal 3 3 2 3 3 3 4 2" xfId="19185"/>
    <cellStyle name="Normal 3 3 2 3 3 3 4 2 2" xfId="19186"/>
    <cellStyle name="Normal 3 3 2 3 3 3 4 2 2 2" xfId="19187"/>
    <cellStyle name="Normal 3 3 2 3 3 3 4 2 3" xfId="19188"/>
    <cellStyle name="Normal 3 3 2 3 3 3 4 3" xfId="19189"/>
    <cellStyle name="Normal 3 3 2 3 3 3 4 3 2" xfId="19190"/>
    <cellStyle name="Normal 3 3 2 3 3 3 4 4" xfId="19191"/>
    <cellStyle name="Normal 3 3 2 3 3 3 5" xfId="19192"/>
    <cellStyle name="Normal 3 3 2 3 3 3 5 2" xfId="19193"/>
    <cellStyle name="Normal 3 3 2 3 3 3 5 2 2" xfId="19194"/>
    <cellStyle name="Normal 3 3 2 3 3 3 5 3" xfId="19195"/>
    <cellStyle name="Normal 3 3 2 3 3 3 6" xfId="19196"/>
    <cellStyle name="Normal 3 3 2 3 3 3 6 2" xfId="19197"/>
    <cellStyle name="Normal 3 3 2 3 3 3 7" xfId="19198"/>
    <cellStyle name="Normal 3 3 2 3 3 4" xfId="19199"/>
    <cellStyle name="Normal 3 3 2 3 3 4 2" xfId="19200"/>
    <cellStyle name="Normal 3 3 2 3 3 4 2 2" xfId="19201"/>
    <cellStyle name="Normal 3 3 2 3 3 4 2 2 2" xfId="19202"/>
    <cellStyle name="Normal 3 3 2 3 3 4 2 2 2 2" xfId="19203"/>
    <cellStyle name="Normal 3 3 2 3 3 4 2 2 2 2 2" xfId="19204"/>
    <cellStyle name="Normal 3 3 2 3 3 4 2 2 2 3" xfId="19205"/>
    <cellStyle name="Normal 3 3 2 3 3 4 2 2 3" xfId="19206"/>
    <cellStyle name="Normal 3 3 2 3 3 4 2 2 3 2" xfId="19207"/>
    <cellStyle name="Normal 3 3 2 3 3 4 2 2 4" xfId="19208"/>
    <cellStyle name="Normal 3 3 2 3 3 4 2 3" xfId="19209"/>
    <cellStyle name="Normal 3 3 2 3 3 4 2 3 2" xfId="19210"/>
    <cellStyle name="Normal 3 3 2 3 3 4 2 3 2 2" xfId="19211"/>
    <cellStyle name="Normal 3 3 2 3 3 4 2 3 3" xfId="19212"/>
    <cellStyle name="Normal 3 3 2 3 3 4 2 4" xfId="19213"/>
    <cellStyle name="Normal 3 3 2 3 3 4 2 4 2" xfId="19214"/>
    <cellStyle name="Normal 3 3 2 3 3 4 2 5" xfId="19215"/>
    <cellStyle name="Normal 3 3 2 3 3 4 3" xfId="19216"/>
    <cellStyle name="Normal 3 3 2 3 3 4 3 2" xfId="19217"/>
    <cellStyle name="Normal 3 3 2 3 3 4 3 2 2" xfId="19218"/>
    <cellStyle name="Normal 3 3 2 3 3 4 3 2 2 2" xfId="19219"/>
    <cellStyle name="Normal 3 3 2 3 3 4 3 2 2 2 2" xfId="19220"/>
    <cellStyle name="Normal 3 3 2 3 3 4 3 2 2 3" xfId="19221"/>
    <cellStyle name="Normal 3 3 2 3 3 4 3 2 3" xfId="19222"/>
    <cellStyle name="Normal 3 3 2 3 3 4 3 2 3 2" xfId="19223"/>
    <cellStyle name="Normal 3 3 2 3 3 4 3 2 4" xfId="19224"/>
    <cellStyle name="Normal 3 3 2 3 3 4 3 3" xfId="19225"/>
    <cellStyle name="Normal 3 3 2 3 3 4 3 3 2" xfId="19226"/>
    <cellStyle name="Normal 3 3 2 3 3 4 3 3 2 2" xfId="19227"/>
    <cellStyle name="Normal 3 3 2 3 3 4 3 3 3" xfId="19228"/>
    <cellStyle name="Normal 3 3 2 3 3 4 3 4" xfId="19229"/>
    <cellStyle name="Normal 3 3 2 3 3 4 3 4 2" xfId="19230"/>
    <cellStyle name="Normal 3 3 2 3 3 4 3 5" xfId="19231"/>
    <cellStyle name="Normal 3 3 2 3 3 4 4" xfId="19232"/>
    <cellStyle name="Normal 3 3 2 3 3 4 4 2" xfId="19233"/>
    <cellStyle name="Normal 3 3 2 3 3 4 4 2 2" xfId="19234"/>
    <cellStyle name="Normal 3 3 2 3 3 4 4 2 2 2" xfId="19235"/>
    <cellStyle name="Normal 3 3 2 3 3 4 4 2 3" xfId="19236"/>
    <cellStyle name="Normal 3 3 2 3 3 4 4 3" xfId="19237"/>
    <cellStyle name="Normal 3 3 2 3 3 4 4 3 2" xfId="19238"/>
    <cellStyle name="Normal 3 3 2 3 3 4 4 4" xfId="19239"/>
    <cellStyle name="Normal 3 3 2 3 3 4 5" xfId="19240"/>
    <cellStyle name="Normal 3 3 2 3 3 4 5 2" xfId="19241"/>
    <cellStyle name="Normal 3 3 2 3 3 4 5 2 2" xfId="19242"/>
    <cellStyle name="Normal 3 3 2 3 3 4 5 3" xfId="19243"/>
    <cellStyle name="Normal 3 3 2 3 3 4 6" xfId="19244"/>
    <cellStyle name="Normal 3 3 2 3 3 4 6 2" xfId="19245"/>
    <cellStyle name="Normal 3 3 2 3 3 4 7" xfId="19246"/>
    <cellStyle name="Normal 3 3 2 3 3 5" xfId="19247"/>
    <cellStyle name="Normal 3 3 2 3 3 5 2" xfId="19248"/>
    <cellStyle name="Normal 3 3 2 3 3 5 2 2" xfId="19249"/>
    <cellStyle name="Normal 3 3 2 3 3 5 2 2 2" xfId="19250"/>
    <cellStyle name="Normal 3 3 2 3 3 5 2 2 2 2" xfId="19251"/>
    <cellStyle name="Normal 3 3 2 3 3 5 2 2 2 2 2" xfId="19252"/>
    <cellStyle name="Normal 3 3 2 3 3 5 2 2 2 3" xfId="19253"/>
    <cellStyle name="Normal 3 3 2 3 3 5 2 2 3" xfId="19254"/>
    <cellStyle name="Normal 3 3 2 3 3 5 2 2 3 2" xfId="19255"/>
    <cellStyle name="Normal 3 3 2 3 3 5 2 2 4" xfId="19256"/>
    <cellStyle name="Normal 3 3 2 3 3 5 2 3" xfId="19257"/>
    <cellStyle name="Normal 3 3 2 3 3 5 2 3 2" xfId="19258"/>
    <cellStyle name="Normal 3 3 2 3 3 5 2 3 2 2" xfId="19259"/>
    <cellStyle name="Normal 3 3 2 3 3 5 2 3 3" xfId="19260"/>
    <cellStyle name="Normal 3 3 2 3 3 5 2 4" xfId="19261"/>
    <cellStyle name="Normal 3 3 2 3 3 5 2 4 2" xfId="19262"/>
    <cellStyle name="Normal 3 3 2 3 3 5 2 5" xfId="19263"/>
    <cellStyle name="Normal 3 3 2 3 3 5 3" xfId="19264"/>
    <cellStyle name="Normal 3 3 2 3 3 5 3 2" xfId="19265"/>
    <cellStyle name="Normal 3 3 2 3 3 5 3 2 2" xfId="19266"/>
    <cellStyle name="Normal 3 3 2 3 3 5 3 2 2 2" xfId="19267"/>
    <cellStyle name="Normal 3 3 2 3 3 5 3 2 3" xfId="19268"/>
    <cellStyle name="Normal 3 3 2 3 3 5 3 3" xfId="19269"/>
    <cellStyle name="Normal 3 3 2 3 3 5 3 3 2" xfId="19270"/>
    <cellStyle name="Normal 3 3 2 3 3 5 3 4" xfId="19271"/>
    <cellStyle name="Normal 3 3 2 3 3 5 4" xfId="19272"/>
    <cellStyle name="Normal 3 3 2 3 3 5 4 2" xfId="19273"/>
    <cellStyle name="Normal 3 3 2 3 3 5 4 2 2" xfId="19274"/>
    <cellStyle name="Normal 3 3 2 3 3 5 4 3" xfId="19275"/>
    <cellStyle name="Normal 3 3 2 3 3 5 5" xfId="19276"/>
    <cellStyle name="Normal 3 3 2 3 3 5 5 2" xfId="19277"/>
    <cellStyle name="Normal 3 3 2 3 3 5 6" xfId="19278"/>
    <cellStyle name="Normal 3 3 2 3 3 6" xfId="19279"/>
    <cellStyle name="Normal 3 3 2 3 3 6 2" xfId="19280"/>
    <cellStyle name="Normal 3 3 2 3 3 6 2 2" xfId="19281"/>
    <cellStyle name="Normal 3 3 2 3 3 6 2 2 2" xfId="19282"/>
    <cellStyle name="Normal 3 3 2 3 3 6 2 2 2 2" xfId="19283"/>
    <cellStyle name="Normal 3 3 2 3 3 6 2 2 3" xfId="19284"/>
    <cellStyle name="Normal 3 3 2 3 3 6 2 3" xfId="19285"/>
    <cellStyle name="Normal 3 3 2 3 3 6 2 3 2" xfId="19286"/>
    <cellStyle name="Normal 3 3 2 3 3 6 2 4" xfId="19287"/>
    <cellStyle name="Normal 3 3 2 3 3 6 3" xfId="19288"/>
    <cellStyle name="Normal 3 3 2 3 3 6 3 2" xfId="19289"/>
    <cellStyle name="Normal 3 3 2 3 3 6 3 2 2" xfId="19290"/>
    <cellStyle name="Normal 3 3 2 3 3 6 3 3" xfId="19291"/>
    <cellStyle name="Normal 3 3 2 3 3 6 4" xfId="19292"/>
    <cellStyle name="Normal 3 3 2 3 3 6 4 2" xfId="19293"/>
    <cellStyle name="Normal 3 3 2 3 3 6 5" xfId="19294"/>
    <cellStyle name="Normal 3 3 2 3 3 7" xfId="19295"/>
    <cellStyle name="Normal 3 3 2 3 3 7 2" xfId="19296"/>
    <cellStyle name="Normal 3 3 2 3 3 7 2 2" xfId="19297"/>
    <cellStyle name="Normal 3 3 2 3 3 7 2 2 2" xfId="19298"/>
    <cellStyle name="Normal 3 3 2 3 3 7 2 2 2 2" xfId="19299"/>
    <cellStyle name="Normal 3 3 2 3 3 7 2 2 3" xfId="19300"/>
    <cellStyle name="Normal 3 3 2 3 3 7 2 3" xfId="19301"/>
    <cellStyle name="Normal 3 3 2 3 3 7 2 3 2" xfId="19302"/>
    <cellStyle name="Normal 3 3 2 3 3 7 2 4" xfId="19303"/>
    <cellStyle name="Normal 3 3 2 3 3 7 3" xfId="19304"/>
    <cellStyle name="Normal 3 3 2 3 3 7 3 2" xfId="19305"/>
    <cellStyle name="Normal 3 3 2 3 3 7 3 2 2" xfId="19306"/>
    <cellStyle name="Normal 3 3 2 3 3 7 3 3" xfId="19307"/>
    <cellStyle name="Normal 3 3 2 3 3 7 4" xfId="19308"/>
    <cellStyle name="Normal 3 3 2 3 3 7 4 2" xfId="19309"/>
    <cellStyle name="Normal 3 3 2 3 3 7 5" xfId="19310"/>
    <cellStyle name="Normal 3 3 2 3 3 8" xfId="19311"/>
    <cellStyle name="Normal 3 3 2 3 3 8 2" xfId="19312"/>
    <cellStyle name="Normal 3 3 2 3 3 8 2 2" xfId="19313"/>
    <cellStyle name="Normal 3 3 2 3 3 8 2 2 2" xfId="19314"/>
    <cellStyle name="Normal 3 3 2 3 3 8 2 3" xfId="19315"/>
    <cellStyle name="Normal 3 3 2 3 3 8 3" xfId="19316"/>
    <cellStyle name="Normal 3 3 2 3 3 8 3 2" xfId="19317"/>
    <cellStyle name="Normal 3 3 2 3 3 8 4" xfId="19318"/>
    <cellStyle name="Normal 3 3 2 3 3 9" xfId="19319"/>
    <cellStyle name="Normal 3 3 2 3 3 9 2" xfId="19320"/>
    <cellStyle name="Normal 3 3 2 3 3 9 2 2" xfId="19321"/>
    <cellStyle name="Normal 3 3 2 3 3 9 3" xfId="19322"/>
    <cellStyle name="Normal 3 3 2 3 4" xfId="19323"/>
    <cellStyle name="Normal 3 3 2 3 4 2" xfId="19324"/>
    <cellStyle name="Normal 3 3 2 3 4 2 2" xfId="19325"/>
    <cellStyle name="Normal 3 3 2 3 4 2 2 2" xfId="19326"/>
    <cellStyle name="Normal 3 3 2 3 4 2 2 2 2" xfId="19327"/>
    <cellStyle name="Normal 3 3 2 3 4 2 2 2 2 2" xfId="19328"/>
    <cellStyle name="Normal 3 3 2 3 4 2 2 2 3" xfId="19329"/>
    <cellStyle name="Normal 3 3 2 3 4 2 2 3" xfId="19330"/>
    <cellStyle name="Normal 3 3 2 3 4 2 2 3 2" xfId="19331"/>
    <cellStyle name="Normal 3 3 2 3 4 2 2 4" xfId="19332"/>
    <cellStyle name="Normal 3 3 2 3 4 2 3" xfId="19333"/>
    <cellStyle name="Normal 3 3 2 3 4 2 3 2" xfId="19334"/>
    <cellStyle name="Normal 3 3 2 3 4 2 3 2 2" xfId="19335"/>
    <cellStyle name="Normal 3 3 2 3 4 2 3 3" xfId="19336"/>
    <cellStyle name="Normal 3 3 2 3 4 2 4" xfId="19337"/>
    <cellStyle name="Normal 3 3 2 3 4 2 4 2" xfId="19338"/>
    <cellStyle name="Normal 3 3 2 3 4 2 5" xfId="19339"/>
    <cellStyle name="Normal 3 3 2 3 4 3" xfId="19340"/>
    <cellStyle name="Normal 3 3 2 3 4 3 2" xfId="19341"/>
    <cellStyle name="Normal 3 3 2 3 4 3 2 2" xfId="19342"/>
    <cellStyle name="Normal 3 3 2 3 4 3 2 2 2" xfId="19343"/>
    <cellStyle name="Normal 3 3 2 3 4 3 2 2 2 2" xfId="19344"/>
    <cellStyle name="Normal 3 3 2 3 4 3 2 2 3" xfId="19345"/>
    <cellStyle name="Normal 3 3 2 3 4 3 2 3" xfId="19346"/>
    <cellStyle name="Normal 3 3 2 3 4 3 2 3 2" xfId="19347"/>
    <cellStyle name="Normal 3 3 2 3 4 3 2 4" xfId="19348"/>
    <cellStyle name="Normal 3 3 2 3 4 3 3" xfId="19349"/>
    <cellStyle name="Normal 3 3 2 3 4 3 3 2" xfId="19350"/>
    <cellStyle name="Normal 3 3 2 3 4 3 3 2 2" xfId="19351"/>
    <cellStyle name="Normal 3 3 2 3 4 3 3 3" xfId="19352"/>
    <cellStyle name="Normal 3 3 2 3 4 3 4" xfId="19353"/>
    <cellStyle name="Normal 3 3 2 3 4 3 4 2" xfId="19354"/>
    <cellStyle name="Normal 3 3 2 3 4 3 5" xfId="19355"/>
    <cellStyle name="Normal 3 3 2 3 4 4" xfId="19356"/>
    <cellStyle name="Normal 3 3 2 3 4 4 2" xfId="19357"/>
    <cellStyle name="Normal 3 3 2 3 4 4 2 2" xfId="19358"/>
    <cellStyle name="Normal 3 3 2 3 4 4 2 2 2" xfId="19359"/>
    <cellStyle name="Normal 3 3 2 3 4 4 2 3" xfId="19360"/>
    <cellStyle name="Normal 3 3 2 3 4 4 3" xfId="19361"/>
    <cellStyle name="Normal 3 3 2 3 4 4 3 2" xfId="19362"/>
    <cellStyle name="Normal 3 3 2 3 4 4 4" xfId="19363"/>
    <cellStyle name="Normal 3 3 2 3 4 5" xfId="19364"/>
    <cellStyle name="Normal 3 3 2 3 4 5 2" xfId="19365"/>
    <cellStyle name="Normal 3 3 2 3 4 5 2 2" xfId="19366"/>
    <cellStyle name="Normal 3 3 2 3 4 5 3" xfId="19367"/>
    <cellStyle name="Normal 3 3 2 3 4 6" xfId="19368"/>
    <cellStyle name="Normal 3 3 2 3 4 6 2" xfId="19369"/>
    <cellStyle name="Normal 3 3 2 3 4 7" xfId="19370"/>
    <cellStyle name="Normal 3 3 2 3 5" xfId="19371"/>
    <cellStyle name="Normal 3 3 2 3 5 2" xfId="19372"/>
    <cellStyle name="Normal 3 3 2 3 5 2 2" xfId="19373"/>
    <cellStyle name="Normal 3 3 2 3 5 2 2 2" xfId="19374"/>
    <cellStyle name="Normal 3 3 2 3 5 2 2 2 2" xfId="19375"/>
    <cellStyle name="Normal 3 3 2 3 5 2 2 2 2 2" xfId="19376"/>
    <cellStyle name="Normal 3 3 2 3 5 2 2 2 3" xfId="19377"/>
    <cellStyle name="Normal 3 3 2 3 5 2 2 3" xfId="19378"/>
    <cellStyle name="Normal 3 3 2 3 5 2 2 3 2" xfId="19379"/>
    <cellStyle name="Normal 3 3 2 3 5 2 2 4" xfId="19380"/>
    <cellStyle name="Normal 3 3 2 3 5 2 3" xfId="19381"/>
    <cellStyle name="Normal 3 3 2 3 5 2 3 2" xfId="19382"/>
    <cellStyle name="Normal 3 3 2 3 5 2 3 2 2" xfId="19383"/>
    <cellStyle name="Normal 3 3 2 3 5 2 3 3" xfId="19384"/>
    <cellStyle name="Normal 3 3 2 3 5 2 4" xfId="19385"/>
    <cellStyle name="Normal 3 3 2 3 5 2 4 2" xfId="19386"/>
    <cellStyle name="Normal 3 3 2 3 5 2 5" xfId="19387"/>
    <cellStyle name="Normal 3 3 2 3 5 3" xfId="19388"/>
    <cellStyle name="Normal 3 3 2 3 5 3 2" xfId="19389"/>
    <cellStyle name="Normal 3 3 2 3 5 3 2 2" xfId="19390"/>
    <cellStyle name="Normal 3 3 2 3 5 3 2 2 2" xfId="19391"/>
    <cellStyle name="Normal 3 3 2 3 5 3 2 2 2 2" xfId="19392"/>
    <cellStyle name="Normal 3 3 2 3 5 3 2 2 3" xfId="19393"/>
    <cellStyle name="Normal 3 3 2 3 5 3 2 3" xfId="19394"/>
    <cellStyle name="Normal 3 3 2 3 5 3 2 3 2" xfId="19395"/>
    <cellStyle name="Normal 3 3 2 3 5 3 2 4" xfId="19396"/>
    <cellStyle name="Normal 3 3 2 3 5 3 3" xfId="19397"/>
    <cellStyle name="Normal 3 3 2 3 5 3 3 2" xfId="19398"/>
    <cellStyle name="Normal 3 3 2 3 5 3 3 2 2" xfId="19399"/>
    <cellStyle name="Normal 3 3 2 3 5 3 3 3" xfId="19400"/>
    <cellStyle name="Normal 3 3 2 3 5 3 4" xfId="19401"/>
    <cellStyle name="Normal 3 3 2 3 5 3 4 2" xfId="19402"/>
    <cellStyle name="Normal 3 3 2 3 5 3 5" xfId="19403"/>
    <cellStyle name="Normal 3 3 2 3 5 4" xfId="19404"/>
    <cellStyle name="Normal 3 3 2 3 5 4 2" xfId="19405"/>
    <cellStyle name="Normal 3 3 2 3 5 4 2 2" xfId="19406"/>
    <cellStyle name="Normal 3 3 2 3 5 4 2 2 2" xfId="19407"/>
    <cellStyle name="Normal 3 3 2 3 5 4 2 3" xfId="19408"/>
    <cellStyle name="Normal 3 3 2 3 5 4 3" xfId="19409"/>
    <cellStyle name="Normal 3 3 2 3 5 4 3 2" xfId="19410"/>
    <cellStyle name="Normal 3 3 2 3 5 4 4" xfId="19411"/>
    <cellStyle name="Normal 3 3 2 3 5 5" xfId="19412"/>
    <cellStyle name="Normal 3 3 2 3 5 5 2" xfId="19413"/>
    <cellStyle name="Normal 3 3 2 3 5 5 2 2" xfId="19414"/>
    <cellStyle name="Normal 3 3 2 3 5 5 3" xfId="19415"/>
    <cellStyle name="Normal 3 3 2 3 5 6" xfId="19416"/>
    <cellStyle name="Normal 3 3 2 3 5 6 2" xfId="19417"/>
    <cellStyle name="Normal 3 3 2 3 5 7" xfId="19418"/>
    <cellStyle name="Normal 3 3 2 3 6" xfId="19419"/>
    <cellStyle name="Normal 3 3 2 3 6 2" xfId="19420"/>
    <cellStyle name="Normal 3 3 2 3 6 2 2" xfId="19421"/>
    <cellStyle name="Normal 3 3 2 3 6 2 2 2" xfId="19422"/>
    <cellStyle name="Normal 3 3 2 3 6 2 2 2 2" xfId="19423"/>
    <cellStyle name="Normal 3 3 2 3 6 2 2 2 2 2" xfId="19424"/>
    <cellStyle name="Normal 3 3 2 3 6 2 2 2 3" xfId="19425"/>
    <cellStyle name="Normal 3 3 2 3 6 2 2 3" xfId="19426"/>
    <cellStyle name="Normal 3 3 2 3 6 2 2 3 2" xfId="19427"/>
    <cellStyle name="Normal 3 3 2 3 6 2 2 4" xfId="19428"/>
    <cellStyle name="Normal 3 3 2 3 6 2 3" xfId="19429"/>
    <cellStyle name="Normal 3 3 2 3 6 2 3 2" xfId="19430"/>
    <cellStyle name="Normal 3 3 2 3 6 2 3 2 2" xfId="19431"/>
    <cellStyle name="Normal 3 3 2 3 6 2 3 3" xfId="19432"/>
    <cellStyle name="Normal 3 3 2 3 6 2 4" xfId="19433"/>
    <cellStyle name="Normal 3 3 2 3 6 2 4 2" xfId="19434"/>
    <cellStyle name="Normal 3 3 2 3 6 2 5" xfId="19435"/>
    <cellStyle name="Normal 3 3 2 3 6 3" xfId="19436"/>
    <cellStyle name="Normal 3 3 2 3 6 3 2" xfId="19437"/>
    <cellStyle name="Normal 3 3 2 3 6 3 2 2" xfId="19438"/>
    <cellStyle name="Normal 3 3 2 3 6 3 2 2 2" xfId="19439"/>
    <cellStyle name="Normal 3 3 2 3 6 3 2 2 2 2" xfId="19440"/>
    <cellStyle name="Normal 3 3 2 3 6 3 2 2 3" xfId="19441"/>
    <cellStyle name="Normal 3 3 2 3 6 3 2 3" xfId="19442"/>
    <cellStyle name="Normal 3 3 2 3 6 3 2 3 2" xfId="19443"/>
    <cellStyle name="Normal 3 3 2 3 6 3 2 4" xfId="19444"/>
    <cellStyle name="Normal 3 3 2 3 6 3 3" xfId="19445"/>
    <cellStyle name="Normal 3 3 2 3 6 3 3 2" xfId="19446"/>
    <cellStyle name="Normal 3 3 2 3 6 3 3 2 2" xfId="19447"/>
    <cellStyle name="Normal 3 3 2 3 6 3 3 3" xfId="19448"/>
    <cellStyle name="Normal 3 3 2 3 6 3 4" xfId="19449"/>
    <cellStyle name="Normal 3 3 2 3 6 3 4 2" xfId="19450"/>
    <cellStyle name="Normal 3 3 2 3 6 3 5" xfId="19451"/>
    <cellStyle name="Normal 3 3 2 3 6 4" xfId="19452"/>
    <cellStyle name="Normal 3 3 2 3 6 4 2" xfId="19453"/>
    <cellStyle name="Normal 3 3 2 3 6 4 2 2" xfId="19454"/>
    <cellStyle name="Normal 3 3 2 3 6 4 2 2 2" xfId="19455"/>
    <cellStyle name="Normal 3 3 2 3 6 4 2 3" xfId="19456"/>
    <cellStyle name="Normal 3 3 2 3 6 4 3" xfId="19457"/>
    <cellStyle name="Normal 3 3 2 3 6 4 3 2" xfId="19458"/>
    <cellStyle name="Normal 3 3 2 3 6 4 4" xfId="19459"/>
    <cellStyle name="Normal 3 3 2 3 6 5" xfId="19460"/>
    <cellStyle name="Normal 3 3 2 3 6 5 2" xfId="19461"/>
    <cellStyle name="Normal 3 3 2 3 6 5 2 2" xfId="19462"/>
    <cellStyle name="Normal 3 3 2 3 6 5 3" xfId="19463"/>
    <cellStyle name="Normal 3 3 2 3 6 6" xfId="19464"/>
    <cellStyle name="Normal 3 3 2 3 6 6 2" xfId="19465"/>
    <cellStyle name="Normal 3 3 2 3 6 7" xfId="19466"/>
    <cellStyle name="Normal 3 3 2 3 7" xfId="19467"/>
    <cellStyle name="Normal 3 3 2 3 7 2" xfId="19468"/>
    <cellStyle name="Normal 3 3 2 3 7 2 2" xfId="19469"/>
    <cellStyle name="Normal 3 3 2 3 7 2 2 2" xfId="19470"/>
    <cellStyle name="Normal 3 3 2 3 7 2 2 2 2" xfId="19471"/>
    <cellStyle name="Normal 3 3 2 3 7 2 2 2 2 2" xfId="19472"/>
    <cellStyle name="Normal 3 3 2 3 7 2 2 2 3" xfId="19473"/>
    <cellStyle name="Normal 3 3 2 3 7 2 2 3" xfId="19474"/>
    <cellStyle name="Normal 3 3 2 3 7 2 2 3 2" xfId="19475"/>
    <cellStyle name="Normal 3 3 2 3 7 2 2 4" xfId="19476"/>
    <cellStyle name="Normal 3 3 2 3 7 2 3" xfId="19477"/>
    <cellStyle name="Normal 3 3 2 3 7 2 3 2" xfId="19478"/>
    <cellStyle name="Normal 3 3 2 3 7 2 3 2 2" xfId="19479"/>
    <cellStyle name="Normal 3 3 2 3 7 2 3 3" xfId="19480"/>
    <cellStyle name="Normal 3 3 2 3 7 2 4" xfId="19481"/>
    <cellStyle name="Normal 3 3 2 3 7 2 4 2" xfId="19482"/>
    <cellStyle name="Normal 3 3 2 3 7 2 5" xfId="19483"/>
    <cellStyle name="Normal 3 3 2 3 7 3" xfId="19484"/>
    <cellStyle name="Normal 3 3 2 3 7 3 2" xfId="19485"/>
    <cellStyle name="Normal 3 3 2 3 7 3 2 2" xfId="19486"/>
    <cellStyle name="Normal 3 3 2 3 7 3 2 2 2" xfId="19487"/>
    <cellStyle name="Normal 3 3 2 3 7 3 2 3" xfId="19488"/>
    <cellStyle name="Normal 3 3 2 3 7 3 3" xfId="19489"/>
    <cellStyle name="Normal 3 3 2 3 7 3 3 2" xfId="19490"/>
    <cellStyle name="Normal 3 3 2 3 7 3 4" xfId="19491"/>
    <cellStyle name="Normal 3 3 2 3 7 4" xfId="19492"/>
    <cellStyle name="Normal 3 3 2 3 7 4 2" xfId="19493"/>
    <cellStyle name="Normal 3 3 2 3 7 4 2 2" xfId="19494"/>
    <cellStyle name="Normal 3 3 2 3 7 4 3" xfId="19495"/>
    <cellStyle name="Normal 3 3 2 3 7 5" xfId="19496"/>
    <cellStyle name="Normal 3 3 2 3 7 5 2" xfId="19497"/>
    <cellStyle name="Normal 3 3 2 3 7 6" xfId="19498"/>
    <cellStyle name="Normal 3 3 2 3 8" xfId="19499"/>
    <cellStyle name="Normal 3 3 2 3 8 2" xfId="19500"/>
    <cellStyle name="Normal 3 3 2 3 8 2 2" xfId="19501"/>
    <cellStyle name="Normal 3 3 2 3 8 2 2 2" xfId="19502"/>
    <cellStyle name="Normal 3 3 2 3 8 2 2 2 2" xfId="19503"/>
    <cellStyle name="Normal 3 3 2 3 8 2 2 3" xfId="19504"/>
    <cellStyle name="Normal 3 3 2 3 8 2 3" xfId="19505"/>
    <cellStyle name="Normal 3 3 2 3 8 2 3 2" xfId="19506"/>
    <cellStyle name="Normal 3 3 2 3 8 2 4" xfId="19507"/>
    <cellStyle name="Normal 3 3 2 3 8 3" xfId="19508"/>
    <cellStyle name="Normal 3 3 2 3 8 3 2" xfId="19509"/>
    <cellStyle name="Normal 3 3 2 3 8 3 2 2" xfId="19510"/>
    <cellStyle name="Normal 3 3 2 3 8 3 3" xfId="19511"/>
    <cellStyle name="Normal 3 3 2 3 8 4" xfId="19512"/>
    <cellStyle name="Normal 3 3 2 3 8 4 2" xfId="19513"/>
    <cellStyle name="Normal 3 3 2 3 8 5" xfId="19514"/>
    <cellStyle name="Normal 3 3 2 3 9" xfId="19515"/>
    <cellStyle name="Normal 3 3 2 3 9 2" xfId="19516"/>
    <cellStyle name="Normal 3 3 2 3 9 2 2" xfId="19517"/>
    <cellStyle name="Normal 3 3 2 3 9 2 2 2" xfId="19518"/>
    <cellStyle name="Normal 3 3 2 3 9 2 2 2 2" xfId="19519"/>
    <cellStyle name="Normal 3 3 2 3 9 2 2 3" xfId="19520"/>
    <cellStyle name="Normal 3 3 2 3 9 2 3" xfId="19521"/>
    <cellStyle name="Normal 3 3 2 3 9 2 3 2" xfId="19522"/>
    <cellStyle name="Normal 3 3 2 3 9 2 4" xfId="19523"/>
    <cellStyle name="Normal 3 3 2 3 9 3" xfId="19524"/>
    <cellStyle name="Normal 3 3 2 3 9 3 2" xfId="19525"/>
    <cellStyle name="Normal 3 3 2 3 9 3 2 2" xfId="19526"/>
    <cellStyle name="Normal 3 3 2 3 9 3 3" xfId="19527"/>
    <cellStyle name="Normal 3 3 2 3 9 4" xfId="19528"/>
    <cellStyle name="Normal 3 3 2 3 9 4 2" xfId="19529"/>
    <cellStyle name="Normal 3 3 2 3 9 5" xfId="19530"/>
    <cellStyle name="Normal 3 3 2 4" xfId="19531"/>
    <cellStyle name="Normal 3 3 2 4 10" xfId="19532"/>
    <cellStyle name="Normal 3 3 2 4 10 2" xfId="19533"/>
    <cellStyle name="Normal 3 3 2 4 11" xfId="19534"/>
    <cellStyle name="Normal 3 3 2 4 2" xfId="19535"/>
    <cellStyle name="Normal 3 3 2 4 2 2" xfId="19536"/>
    <cellStyle name="Normal 3 3 2 4 2 2 2" xfId="19537"/>
    <cellStyle name="Normal 3 3 2 4 2 2 2 2" xfId="19538"/>
    <cellStyle name="Normal 3 3 2 4 2 2 2 2 2" xfId="19539"/>
    <cellStyle name="Normal 3 3 2 4 2 2 2 2 2 2" xfId="19540"/>
    <cellStyle name="Normal 3 3 2 4 2 2 2 2 3" xfId="19541"/>
    <cellStyle name="Normal 3 3 2 4 2 2 2 3" xfId="19542"/>
    <cellStyle name="Normal 3 3 2 4 2 2 2 3 2" xfId="19543"/>
    <cellStyle name="Normal 3 3 2 4 2 2 2 4" xfId="19544"/>
    <cellStyle name="Normal 3 3 2 4 2 2 3" xfId="19545"/>
    <cellStyle name="Normal 3 3 2 4 2 2 3 2" xfId="19546"/>
    <cellStyle name="Normal 3 3 2 4 2 2 3 2 2" xfId="19547"/>
    <cellStyle name="Normal 3 3 2 4 2 2 3 3" xfId="19548"/>
    <cellStyle name="Normal 3 3 2 4 2 2 4" xfId="19549"/>
    <cellStyle name="Normal 3 3 2 4 2 2 4 2" xfId="19550"/>
    <cellStyle name="Normal 3 3 2 4 2 2 5" xfId="19551"/>
    <cellStyle name="Normal 3 3 2 4 2 3" xfId="19552"/>
    <cellStyle name="Normal 3 3 2 4 2 3 2" xfId="19553"/>
    <cellStyle name="Normal 3 3 2 4 2 3 2 2" xfId="19554"/>
    <cellStyle name="Normal 3 3 2 4 2 3 2 2 2" xfId="19555"/>
    <cellStyle name="Normal 3 3 2 4 2 3 2 2 2 2" xfId="19556"/>
    <cellStyle name="Normal 3 3 2 4 2 3 2 2 3" xfId="19557"/>
    <cellStyle name="Normal 3 3 2 4 2 3 2 3" xfId="19558"/>
    <cellStyle name="Normal 3 3 2 4 2 3 2 3 2" xfId="19559"/>
    <cellStyle name="Normal 3 3 2 4 2 3 2 4" xfId="19560"/>
    <cellStyle name="Normal 3 3 2 4 2 3 3" xfId="19561"/>
    <cellStyle name="Normal 3 3 2 4 2 3 3 2" xfId="19562"/>
    <cellStyle name="Normal 3 3 2 4 2 3 3 2 2" xfId="19563"/>
    <cellStyle name="Normal 3 3 2 4 2 3 3 3" xfId="19564"/>
    <cellStyle name="Normal 3 3 2 4 2 3 4" xfId="19565"/>
    <cellStyle name="Normal 3 3 2 4 2 3 4 2" xfId="19566"/>
    <cellStyle name="Normal 3 3 2 4 2 3 5" xfId="19567"/>
    <cellStyle name="Normal 3 3 2 4 2 4" xfId="19568"/>
    <cellStyle name="Normal 3 3 2 4 2 4 2" xfId="19569"/>
    <cellStyle name="Normal 3 3 2 4 2 4 2 2" xfId="19570"/>
    <cellStyle name="Normal 3 3 2 4 2 4 2 2 2" xfId="19571"/>
    <cellStyle name="Normal 3 3 2 4 2 4 2 3" xfId="19572"/>
    <cellStyle name="Normal 3 3 2 4 2 4 3" xfId="19573"/>
    <cellStyle name="Normal 3 3 2 4 2 4 3 2" xfId="19574"/>
    <cellStyle name="Normal 3 3 2 4 2 4 4" xfId="19575"/>
    <cellStyle name="Normal 3 3 2 4 2 5" xfId="19576"/>
    <cellStyle name="Normal 3 3 2 4 2 5 2" xfId="19577"/>
    <cellStyle name="Normal 3 3 2 4 2 5 2 2" xfId="19578"/>
    <cellStyle name="Normal 3 3 2 4 2 5 3" xfId="19579"/>
    <cellStyle name="Normal 3 3 2 4 2 6" xfId="19580"/>
    <cellStyle name="Normal 3 3 2 4 2 6 2" xfId="19581"/>
    <cellStyle name="Normal 3 3 2 4 2 7" xfId="19582"/>
    <cellStyle name="Normal 3 3 2 4 3" xfId="19583"/>
    <cellStyle name="Normal 3 3 2 4 3 2" xfId="19584"/>
    <cellStyle name="Normal 3 3 2 4 3 2 2" xfId="19585"/>
    <cellStyle name="Normal 3 3 2 4 3 2 2 2" xfId="19586"/>
    <cellStyle name="Normal 3 3 2 4 3 2 2 2 2" xfId="19587"/>
    <cellStyle name="Normal 3 3 2 4 3 2 2 2 2 2" xfId="19588"/>
    <cellStyle name="Normal 3 3 2 4 3 2 2 2 3" xfId="19589"/>
    <cellStyle name="Normal 3 3 2 4 3 2 2 3" xfId="19590"/>
    <cellStyle name="Normal 3 3 2 4 3 2 2 3 2" xfId="19591"/>
    <cellStyle name="Normal 3 3 2 4 3 2 2 4" xfId="19592"/>
    <cellStyle name="Normal 3 3 2 4 3 2 3" xfId="19593"/>
    <cellStyle name="Normal 3 3 2 4 3 2 3 2" xfId="19594"/>
    <cellStyle name="Normal 3 3 2 4 3 2 3 2 2" xfId="19595"/>
    <cellStyle name="Normal 3 3 2 4 3 2 3 3" xfId="19596"/>
    <cellStyle name="Normal 3 3 2 4 3 2 4" xfId="19597"/>
    <cellStyle name="Normal 3 3 2 4 3 2 4 2" xfId="19598"/>
    <cellStyle name="Normal 3 3 2 4 3 2 5" xfId="19599"/>
    <cellStyle name="Normal 3 3 2 4 3 3" xfId="19600"/>
    <cellStyle name="Normal 3 3 2 4 3 3 2" xfId="19601"/>
    <cellStyle name="Normal 3 3 2 4 3 3 2 2" xfId="19602"/>
    <cellStyle name="Normal 3 3 2 4 3 3 2 2 2" xfId="19603"/>
    <cellStyle name="Normal 3 3 2 4 3 3 2 2 2 2" xfId="19604"/>
    <cellStyle name="Normal 3 3 2 4 3 3 2 2 3" xfId="19605"/>
    <cellStyle name="Normal 3 3 2 4 3 3 2 3" xfId="19606"/>
    <cellStyle name="Normal 3 3 2 4 3 3 2 3 2" xfId="19607"/>
    <cellStyle name="Normal 3 3 2 4 3 3 2 4" xfId="19608"/>
    <cellStyle name="Normal 3 3 2 4 3 3 3" xfId="19609"/>
    <cellStyle name="Normal 3 3 2 4 3 3 3 2" xfId="19610"/>
    <cellStyle name="Normal 3 3 2 4 3 3 3 2 2" xfId="19611"/>
    <cellStyle name="Normal 3 3 2 4 3 3 3 3" xfId="19612"/>
    <cellStyle name="Normal 3 3 2 4 3 3 4" xfId="19613"/>
    <cellStyle name="Normal 3 3 2 4 3 3 4 2" xfId="19614"/>
    <cellStyle name="Normal 3 3 2 4 3 3 5" xfId="19615"/>
    <cellStyle name="Normal 3 3 2 4 3 4" xfId="19616"/>
    <cellStyle name="Normal 3 3 2 4 3 4 2" xfId="19617"/>
    <cellStyle name="Normal 3 3 2 4 3 4 2 2" xfId="19618"/>
    <cellStyle name="Normal 3 3 2 4 3 4 2 2 2" xfId="19619"/>
    <cellStyle name="Normal 3 3 2 4 3 4 2 3" xfId="19620"/>
    <cellStyle name="Normal 3 3 2 4 3 4 3" xfId="19621"/>
    <cellStyle name="Normal 3 3 2 4 3 4 3 2" xfId="19622"/>
    <cellStyle name="Normal 3 3 2 4 3 4 4" xfId="19623"/>
    <cellStyle name="Normal 3 3 2 4 3 5" xfId="19624"/>
    <cellStyle name="Normal 3 3 2 4 3 5 2" xfId="19625"/>
    <cellStyle name="Normal 3 3 2 4 3 5 2 2" xfId="19626"/>
    <cellStyle name="Normal 3 3 2 4 3 5 3" xfId="19627"/>
    <cellStyle name="Normal 3 3 2 4 3 6" xfId="19628"/>
    <cellStyle name="Normal 3 3 2 4 3 6 2" xfId="19629"/>
    <cellStyle name="Normal 3 3 2 4 3 7" xfId="19630"/>
    <cellStyle name="Normal 3 3 2 4 4" xfId="19631"/>
    <cellStyle name="Normal 3 3 2 4 4 2" xfId="19632"/>
    <cellStyle name="Normal 3 3 2 4 4 2 2" xfId="19633"/>
    <cellStyle name="Normal 3 3 2 4 4 2 2 2" xfId="19634"/>
    <cellStyle name="Normal 3 3 2 4 4 2 2 2 2" xfId="19635"/>
    <cellStyle name="Normal 3 3 2 4 4 2 2 2 2 2" xfId="19636"/>
    <cellStyle name="Normal 3 3 2 4 4 2 2 2 3" xfId="19637"/>
    <cellStyle name="Normal 3 3 2 4 4 2 2 3" xfId="19638"/>
    <cellStyle name="Normal 3 3 2 4 4 2 2 3 2" xfId="19639"/>
    <cellStyle name="Normal 3 3 2 4 4 2 2 4" xfId="19640"/>
    <cellStyle name="Normal 3 3 2 4 4 2 3" xfId="19641"/>
    <cellStyle name="Normal 3 3 2 4 4 2 3 2" xfId="19642"/>
    <cellStyle name="Normal 3 3 2 4 4 2 3 2 2" xfId="19643"/>
    <cellStyle name="Normal 3 3 2 4 4 2 3 3" xfId="19644"/>
    <cellStyle name="Normal 3 3 2 4 4 2 4" xfId="19645"/>
    <cellStyle name="Normal 3 3 2 4 4 2 4 2" xfId="19646"/>
    <cellStyle name="Normal 3 3 2 4 4 2 5" xfId="19647"/>
    <cellStyle name="Normal 3 3 2 4 4 3" xfId="19648"/>
    <cellStyle name="Normal 3 3 2 4 4 3 2" xfId="19649"/>
    <cellStyle name="Normal 3 3 2 4 4 3 2 2" xfId="19650"/>
    <cellStyle name="Normal 3 3 2 4 4 3 2 2 2" xfId="19651"/>
    <cellStyle name="Normal 3 3 2 4 4 3 2 2 2 2" xfId="19652"/>
    <cellStyle name="Normal 3 3 2 4 4 3 2 2 3" xfId="19653"/>
    <cellStyle name="Normal 3 3 2 4 4 3 2 3" xfId="19654"/>
    <cellStyle name="Normal 3 3 2 4 4 3 2 3 2" xfId="19655"/>
    <cellStyle name="Normal 3 3 2 4 4 3 2 4" xfId="19656"/>
    <cellStyle name="Normal 3 3 2 4 4 3 3" xfId="19657"/>
    <cellStyle name="Normal 3 3 2 4 4 3 3 2" xfId="19658"/>
    <cellStyle name="Normal 3 3 2 4 4 3 3 2 2" xfId="19659"/>
    <cellStyle name="Normal 3 3 2 4 4 3 3 3" xfId="19660"/>
    <cellStyle name="Normal 3 3 2 4 4 3 4" xfId="19661"/>
    <cellStyle name="Normal 3 3 2 4 4 3 4 2" xfId="19662"/>
    <cellStyle name="Normal 3 3 2 4 4 3 5" xfId="19663"/>
    <cellStyle name="Normal 3 3 2 4 4 4" xfId="19664"/>
    <cellStyle name="Normal 3 3 2 4 4 4 2" xfId="19665"/>
    <cellStyle name="Normal 3 3 2 4 4 4 2 2" xfId="19666"/>
    <cellStyle name="Normal 3 3 2 4 4 4 2 2 2" xfId="19667"/>
    <cellStyle name="Normal 3 3 2 4 4 4 2 3" xfId="19668"/>
    <cellStyle name="Normal 3 3 2 4 4 4 3" xfId="19669"/>
    <cellStyle name="Normal 3 3 2 4 4 4 3 2" xfId="19670"/>
    <cellStyle name="Normal 3 3 2 4 4 4 4" xfId="19671"/>
    <cellStyle name="Normal 3 3 2 4 4 5" xfId="19672"/>
    <cellStyle name="Normal 3 3 2 4 4 5 2" xfId="19673"/>
    <cellStyle name="Normal 3 3 2 4 4 5 2 2" xfId="19674"/>
    <cellStyle name="Normal 3 3 2 4 4 5 3" xfId="19675"/>
    <cellStyle name="Normal 3 3 2 4 4 6" xfId="19676"/>
    <cellStyle name="Normal 3 3 2 4 4 6 2" xfId="19677"/>
    <cellStyle name="Normal 3 3 2 4 4 7" xfId="19678"/>
    <cellStyle name="Normal 3 3 2 4 5" xfId="19679"/>
    <cellStyle name="Normal 3 3 2 4 5 2" xfId="19680"/>
    <cellStyle name="Normal 3 3 2 4 5 2 2" xfId="19681"/>
    <cellStyle name="Normal 3 3 2 4 5 2 2 2" xfId="19682"/>
    <cellStyle name="Normal 3 3 2 4 5 2 2 2 2" xfId="19683"/>
    <cellStyle name="Normal 3 3 2 4 5 2 2 2 2 2" xfId="19684"/>
    <cellStyle name="Normal 3 3 2 4 5 2 2 2 3" xfId="19685"/>
    <cellStyle name="Normal 3 3 2 4 5 2 2 3" xfId="19686"/>
    <cellStyle name="Normal 3 3 2 4 5 2 2 3 2" xfId="19687"/>
    <cellStyle name="Normal 3 3 2 4 5 2 2 4" xfId="19688"/>
    <cellStyle name="Normal 3 3 2 4 5 2 3" xfId="19689"/>
    <cellStyle name="Normal 3 3 2 4 5 2 3 2" xfId="19690"/>
    <cellStyle name="Normal 3 3 2 4 5 2 3 2 2" xfId="19691"/>
    <cellStyle name="Normal 3 3 2 4 5 2 3 3" xfId="19692"/>
    <cellStyle name="Normal 3 3 2 4 5 2 4" xfId="19693"/>
    <cellStyle name="Normal 3 3 2 4 5 2 4 2" xfId="19694"/>
    <cellStyle name="Normal 3 3 2 4 5 2 5" xfId="19695"/>
    <cellStyle name="Normal 3 3 2 4 5 3" xfId="19696"/>
    <cellStyle name="Normal 3 3 2 4 5 3 2" xfId="19697"/>
    <cellStyle name="Normal 3 3 2 4 5 3 2 2" xfId="19698"/>
    <cellStyle name="Normal 3 3 2 4 5 3 2 2 2" xfId="19699"/>
    <cellStyle name="Normal 3 3 2 4 5 3 2 3" xfId="19700"/>
    <cellStyle name="Normal 3 3 2 4 5 3 3" xfId="19701"/>
    <cellStyle name="Normal 3 3 2 4 5 3 3 2" xfId="19702"/>
    <cellStyle name="Normal 3 3 2 4 5 3 4" xfId="19703"/>
    <cellStyle name="Normal 3 3 2 4 5 4" xfId="19704"/>
    <cellStyle name="Normal 3 3 2 4 5 4 2" xfId="19705"/>
    <cellStyle name="Normal 3 3 2 4 5 4 2 2" xfId="19706"/>
    <cellStyle name="Normal 3 3 2 4 5 4 3" xfId="19707"/>
    <cellStyle name="Normal 3 3 2 4 5 5" xfId="19708"/>
    <cellStyle name="Normal 3 3 2 4 5 5 2" xfId="19709"/>
    <cellStyle name="Normal 3 3 2 4 5 6" xfId="19710"/>
    <cellStyle name="Normal 3 3 2 4 6" xfId="19711"/>
    <cellStyle name="Normal 3 3 2 4 6 2" xfId="19712"/>
    <cellStyle name="Normal 3 3 2 4 6 2 2" xfId="19713"/>
    <cellStyle name="Normal 3 3 2 4 6 2 2 2" xfId="19714"/>
    <cellStyle name="Normal 3 3 2 4 6 2 2 2 2" xfId="19715"/>
    <cellStyle name="Normal 3 3 2 4 6 2 2 3" xfId="19716"/>
    <cellStyle name="Normal 3 3 2 4 6 2 3" xfId="19717"/>
    <cellStyle name="Normal 3 3 2 4 6 2 3 2" xfId="19718"/>
    <cellStyle name="Normal 3 3 2 4 6 2 4" xfId="19719"/>
    <cellStyle name="Normal 3 3 2 4 6 3" xfId="19720"/>
    <cellStyle name="Normal 3 3 2 4 6 3 2" xfId="19721"/>
    <cellStyle name="Normal 3 3 2 4 6 3 2 2" xfId="19722"/>
    <cellStyle name="Normal 3 3 2 4 6 3 3" xfId="19723"/>
    <cellStyle name="Normal 3 3 2 4 6 4" xfId="19724"/>
    <cellStyle name="Normal 3 3 2 4 6 4 2" xfId="19725"/>
    <cellStyle name="Normal 3 3 2 4 6 5" xfId="19726"/>
    <cellStyle name="Normal 3 3 2 4 7" xfId="19727"/>
    <cellStyle name="Normal 3 3 2 4 7 2" xfId="19728"/>
    <cellStyle name="Normal 3 3 2 4 7 2 2" xfId="19729"/>
    <cellStyle name="Normal 3 3 2 4 7 2 2 2" xfId="19730"/>
    <cellStyle name="Normal 3 3 2 4 7 2 2 2 2" xfId="19731"/>
    <cellStyle name="Normal 3 3 2 4 7 2 2 3" xfId="19732"/>
    <cellStyle name="Normal 3 3 2 4 7 2 3" xfId="19733"/>
    <cellStyle name="Normal 3 3 2 4 7 2 3 2" xfId="19734"/>
    <cellStyle name="Normal 3 3 2 4 7 2 4" xfId="19735"/>
    <cellStyle name="Normal 3 3 2 4 7 3" xfId="19736"/>
    <cellStyle name="Normal 3 3 2 4 7 3 2" xfId="19737"/>
    <cellStyle name="Normal 3 3 2 4 7 3 2 2" xfId="19738"/>
    <cellStyle name="Normal 3 3 2 4 7 3 3" xfId="19739"/>
    <cellStyle name="Normal 3 3 2 4 7 4" xfId="19740"/>
    <cellStyle name="Normal 3 3 2 4 7 4 2" xfId="19741"/>
    <cellStyle name="Normal 3 3 2 4 7 5" xfId="19742"/>
    <cellStyle name="Normal 3 3 2 4 8" xfId="19743"/>
    <cellStyle name="Normal 3 3 2 4 8 2" xfId="19744"/>
    <cellStyle name="Normal 3 3 2 4 8 2 2" xfId="19745"/>
    <cellStyle name="Normal 3 3 2 4 8 2 2 2" xfId="19746"/>
    <cellStyle name="Normal 3 3 2 4 8 2 3" xfId="19747"/>
    <cellStyle name="Normal 3 3 2 4 8 3" xfId="19748"/>
    <cellStyle name="Normal 3 3 2 4 8 3 2" xfId="19749"/>
    <cellStyle name="Normal 3 3 2 4 8 4" xfId="19750"/>
    <cellStyle name="Normal 3 3 2 4 9" xfId="19751"/>
    <cellStyle name="Normal 3 3 2 4 9 2" xfId="19752"/>
    <cellStyle name="Normal 3 3 2 4 9 2 2" xfId="19753"/>
    <cellStyle name="Normal 3 3 2 4 9 3" xfId="19754"/>
    <cellStyle name="Normal 3 3 2 5" xfId="19755"/>
    <cellStyle name="Normal 3 3 2 5 10" xfId="19756"/>
    <cellStyle name="Normal 3 3 2 5 10 2" xfId="19757"/>
    <cellStyle name="Normal 3 3 2 5 11" xfId="19758"/>
    <cellStyle name="Normal 3 3 2 5 2" xfId="19759"/>
    <cellStyle name="Normal 3 3 2 5 2 2" xfId="19760"/>
    <cellStyle name="Normal 3 3 2 5 2 2 2" xfId="19761"/>
    <cellStyle name="Normal 3 3 2 5 2 2 2 2" xfId="19762"/>
    <cellStyle name="Normal 3 3 2 5 2 2 2 2 2" xfId="19763"/>
    <cellStyle name="Normal 3 3 2 5 2 2 2 2 2 2" xfId="19764"/>
    <cellStyle name="Normal 3 3 2 5 2 2 2 2 3" xfId="19765"/>
    <cellStyle name="Normal 3 3 2 5 2 2 2 3" xfId="19766"/>
    <cellStyle name="Normal 3 3 2 5 2 2 2 3 2" xfId="19767"/>
    <cellStyle name="Normal 3 3 2 5 2 2 2 4" xfId="19768"/>
    <cellStyle name="Normal 3 3 2 5 2 2 3" xfId="19769"/>
    <cellStyle name="Normal 3 3 2 5 2 2 3 2" xfId="19770"/>
    <cellStyle name="Normal 3 3 2 5 2 2 3 2 2" xfId="19771"/>
    <cellStyle name="Normal 3 3 2 5 2 2 3 3" xfId="19772"/>
    <cellStyle name="Normal 3 3 2 5 2 2 4" xfId="19773"/>
    <cellStyle name="Normal 3 3 2 5 2 2 4 2" xfId="19774"/>
    <cellStyle name="Normal 3 3 2 5 2 2 5" xfId="19775"/>
    <cellStyle name="Normal 3 3 2 5 2 3" xfId="19776"/>
    <cellStyle name="Normal 3 3 2 5 2 3 2" xfId="19777"/>
    <cellStyle name="Normal 3 3 2 5 2 3 2 2" xfId="19778"/>
    <cellStyle name="Normal 3 3 2 5 2 3 2 2 2" xfId="19779"/>
    <cellStyle name="Normal 3 3 2 5 2 3 2 2 2 2" xfId="19780"/>
    <cellStyle name="Normal 3 3 2 5 2 3 2 2 3" xfId="19781"/>
    <cellStyle name="Normal 3 3 2 5 2 3 2 3" xfId="19782"/>
    <cellStyle name="Normal 3 3 2 5 2 3 2 3 2" xfId="19783"/>
    <cellStyle name="Normal 3 3 2 5 2 3 2 4" xfId="19784"/>
    <cellStyle name="Normal 3 3 2 5 2 3 3" xfId="19785"/>
    <cellStyle name="Normal 3 3 2 5 2 3 3 2" xfId="19786"/>
    <cellStyle name="Normal 3 3 2 5 2 3 3 2 2" xfId="19787"/>
    <cellStyle name="Normal 3 3 2 5 2 3 3 3" xfId="19788"/>
    <cellStyle name="Normal 3 3 2 5 2 3 4" xfId="19789"/>
    <cellStyle name="Normal 3 3 2 5 2 3 4 2" xfId="19790"/>
    <cellStyle name="Normal 3 3 2 5 2 3 5" xfId="19791"/>
    <cellStyle name="Normal 3 3 2 5 2 4" xfId="19792"/>
    <cellStyle name="Normal 3 3 2 5 2 4 2" xfId="19793"/>
    <cellStyle name="Normal 3 3 2 5 2 4 2 2" xfId="19794"/>
    <cellStyle name="Normal 3 3 2 5 2 4 2 2 2" xfId="19795"/>
    <cellStyle name="Normal 3 3 2 5 2 4 2 3" xfId="19796"/>
    <cellStyle name="Normal 3 3 2 5 2 4 3" xfId="19797"/>
    <cellStyle name="Normal 3 3 2 5 2 4 3 2" xfId="19798"/>
    <cellStyle name="Normal 3 3 2 5 2 4 4" xfId="19799"/>
    <cellStyle name="Normal 3 3 2 5 2 5" xfId="19800"/>
    <cellStyle name="Normal 3 3 2 5 2 5 2" xfId="19801"/>
    <cellStyle name="Normal 3 3 2 5 2 5 2 2" xfId="19802"/>
    <cellStyle name="Normal 3 3 2 5 2 5 3" xfId="19803"/>
    <cellStyle name="Normal 3 3 2 5 2 6" xfId="19804"/>
    <cellStyle name="Normal 3 3 2 5 2 6 2" xfId="19805"/>
    <cellStyle name="Normal 3 3 2 5 2 7" xfId="19806"/>
    <cellStyle name="Normal 3 3 2 5 3" xfId="19807"/>
    <cellStyle name="Normal 3 3 2 5 3 2" xfId="19808"/>
    <cellStyle name="Normal 3 3 2 5 3 2 2" xfId="19809"/>
    <cellStyle name="Normal 3 3 2 5 3 2 2 2" xfId="19810"/>
    <cellStyle name="Normal 3 3 2 5 3 2 2 2 2" xfId="19811"/>
    <cellStyle name="Normal 3 3 2 5 3 2 2 2 2 2" xfId="19812"/>
    <cellStyle name="Normal 3 3 2 5 3 2 2 2 3" xfId="19813"/>
    <cellStyle name="Normal 3 3 2 5 3 2 2 3" xfId="19814"/>
    <cellStyle name="Normal 3 3 2 5 3 2 2 3 2" xfId="19815"/>
    <cellStyle name="Normal 3 3 2 5 3 2 2 4" xfId="19816"/>
    <cellStyle name="Normal 3 3 2 5 3 2 3" xfId="19817"/>
    <cellStyle name="Normal 3 3 2 5 3 2 3 2" xfId="19818"/>
    <cellStyle name="Normal 3 3 2 5 3 2 3 2 2" xfId="19819"/>
    <cellStyle name="Normal 3 3 2 5 3 2 3 3" xfId="19820"/>
    <cellStyle name="Normal 3 3 2 5 3 2 4" xfId="19821"/>
    <cellStyle name="Normal 3 3 2 5 3 2 4 2" xfId="19822"/>
    <cellStyle name="Normal 3 3 2 5 3 2 5" xfId="19823"/>
    <cellStyle name="Normal 3 3 2 5 3 3" xfId="19824"/>
    <cellStyle name="Normal 3 3 2 5 3 3 2" xfId="19825"/>
    <cellStyle name="Normal 3 3 2 5 3 3 2 2" xfId="19826"/>
    <cellStyle name="Normal 3 3 2 5 3 3 2 2 2" xfId="19827"/>
    <cellStyle name="Normal 3 3 2 5 3 3 2 2 2 2" xfId="19828"/>
    <cellStyle name="Normal 3 3 2 5 3 3 2 2 3" xfId="19829"/>
    <cellStyle name="Normal 3 3 2 5 3 3 2 3" xfId="19830"/>
    <cellStyle name="Normal 3 3 2 5 3 3 2 3 2" xfId="19831"/>
    <cellStyle name="Normal 3 3 2 5 3 3 2 4" xfId="19832"/>
    <cellStyle name="Normal 3 3 2 5 3 3 3" xfId="19833"/>
    <cellStyle name="Normal 3 3 2 5 3 3 3 2" xfId="19834"/>
    <cellStyle name="Normal 3 3 2 5 3 3 3 2 2" xfId="19835"/>
    <cellStyle name="Normal 3 3 2 5 3 3 3 3" xfId="19836"/>
    <cellStyle name="Normal 3 3 2 5 3 3 4" xfId="19837"/>
    <cellStyle name="Normal 3 3 2 5 3 3 4 2" xfId="19838"/>
    <cellStyle name="Normal 3 3 2 5 3 3 5" xfId="19839"/>
    <cellStyle name="Normal 3 3 2 5 3 4" xfId="19840"/>
    <cellStyle name="Normal 3 3 2 5 3 4 2" xfId="19841"/>
    <cellStyle name="Normal 3 3 2 5 3 4 2 2" xfId="19842"/>
    <cellStyle name="Normal 3 3 2 5 3 4 2 2 2" xfId="19843"/>
    <cellStyle name="Normal 3 3 2 5 3 4 2 3" xfId="19844"/>
    <cellStyle name="Normal 3 3 2 5 3 4 3" xfId="19845"/>
    <cellStyle name="Normal 3 3 2 5 3 4 3 2" xfId="19846"/>
    <cellStyle name="Normal 3 3 2 5 3 4 4" xfId="19847"/>
    <cellStyle name="Normal 3 3 2 5 3 5" xfId="19848"/>
    <cellStyle name="Normal 3 3 2 5 3 5 2" xfId="19849"/>
    <cellStyle name="Normal 3 3 2 5 3 5 2 2" xfId="19850"/>
    <cellStyle name="Normal 3 3 2 5 3 5 3" xfId="19851"/>
    <cellStyle name="Normal 3 3 2 5 3 6" xfId="19852"/>
    <cellStyle name="Normal 3 3 2 5 3 6 2" xfId="19853"/>
    <cellStyle name="Normal 3 3 2 5 3 7" xfId="19854"/>
    <cellStyle name="Normal 3 3 2 5 4" xfId="19855"/>
    <cellStyle name="Normal 3 3 2 5 4 2" xfId="19856"/>
    <cellStyle name="Normal 3 3 2 5 4 2 2" xfId="19857"/>
    <cellStyle name="Normal 3 3 2 5 4 2 2 2" xfId="19858"/>
    <cellStyle name="Normal 3 3 2 5 4 2 2 2 2" xfId="19859"/>
    <cellStyle name="Normal 3 3 2 5 4 2 2 2 2 2" xfId="19860"/>
    <cellStyle name="Normal 3 3 2 5 4 2 2 2 3" xfId="19861"/>
    <cellStyle name="Normal 3 3 2 5 4 2 2 3" xfId="19862"/>
    <cellStyle name="Normal 3 3 2 5 4 2 2 3 2" xfId="19863"/>
    <cellStyle name="Normal 3 3 2 5 4 2 2 4" xfId="19864"/>
    <cellStyle name="Normal 3 3 2 5 4 2 3" xfId="19865"/>
    <cellStyle name="Normal 3 3 2 5 4 2 3 2" xfId="19866"/>
    <cellStyle name="Normal 3 3 2 5 4 2 3 2 2" xfId="19867"/>
    <cellStyle name="Normal 3 3 2 5 4 2 3 3" xfId="19868"/>
    <cellStyle name="Normal 3 3 2 5 4 2 4" xfId="19869"/>
    <cellStyle name="Normal 3 3 2 5 4 2 4 2" xfId="19870"/>
    <cellStyle name="Normal 3 3 2 5 4 2 5" xfId="19871"/>
    <cellStyle name="Normal 3 3 2 5 4 3" xfId="19872"/>
    <cellStyle name="Normal 3 3 2 5 4 3 2" xfId="19873"/>
    <cellStyle name="Normal 3 3 2 5 4 3 2 2" xfId="19874"/>
    <cellStyle name="Normal 3 3 2 5 4 3 2 2 2" xfId="19875"/>
    <cellStyle name="Normal 3 3 2 5 4 3 2 2 2 2" xfId="19876"/>
    <cellStyle name="Normal 3 3 2 5 4 3 2 2 3" xfId="19877"/>
    <cellStyle name="Normal 3 3 2 5 4 3 2 3" xfId="19878"/>
    <cellStyle name="Normal 3 3 2 5 4 3 2 3 2" xfId="19879"/>
    <cellStyle name="Normal 3 3 2 5 4 3 2 4" xfId="19880"/>
    <cellStyle name="Normal 3 3 2 5 4 3 3" xfId="19881"/>
    <cellStyle name="Normal 3 3 2 5 4 3 3 2" xfId="19882"/>
    <cellStyle name="Normal 3 3 2 5 4 3 3 2 2" xfId="19883"/>
    <cellStyle name="Normal 3 3 2 5 4 3 3 3" xfId="19884"/>
    <cellStyle name="Normal 3 3 2 5 4 3 4" xfId="19885"/>
    <cellStyle name="Normal 3 3 2 5 4 3 4 2" xfId="19886"/>
    <cellStyle name="Normal 3 3 2 5 4 3 5" xfId="19887"/>
    <cellStyle name="Normal 3 3 2 5 4 4" xfId="19888"/>
    <cellStyle name="Normal 3 3 2 5 4 4 2" xfId="19889"/>
    <cellStyle name="Normal 3 3 2 5 4 4 2 2" xfId="19890"/>
    <cellStyle name="Normal 3 3 2 5 4 4 2 2 2" xfId="19891"/>
    <cellStyle name="Normal 3 3 2 5 4 4 2 3" xfId="19892"/>
    <cellStyle name="Normal 3 3 2 5 4 4 3" xfId="19893"/>
    <cellStyle name="Normal 3 3 2 5 4 4 3 2" xfId="19894"/>
    <cellStyle name="Normal 3 3 2 5 4 4 4" xfId="19895"/>
    <cellStyle name="Normal 3 3 2 5 4 5" xfId="19896"/>
    <cellStyle name="Normal 3 3 2 5 4 5 2" xfId="19897"/>
    <cellStyle name="Normal 3 3 2 5 4 5 2 2" xfId="19898"/>
    <cellStyle name="Normal 3 3 2 5 4 5 3" xfId="19899"/>
    <cellStyle name="Normal 3 3 2 5 4 6" xfId="19900"/>
    <cellStyle name="Normal 3 3 2 5 4 6 2" xfId="19901"/>
    <cellStyle name="Normal 3 3 2 5 4 7" xfId="19902"/>
    <cellStyle name="Normal 3 3 2 5 5" xfId="19903"/>
    <cellStyle name="Normal 3 3 2 5 5 2" xfId="19904"/>
    <cellStyle name="Normal 3 3 2 5 5 2 2" xfId="19905"/>
    <cellStyle name="Normal 3 3 2 5 5 2 2 2" xfId="19906"/>
    <cellStyle name="Normal 3 3 2 5 5 2 2 2 2" xfId="19907"/>
    <cellStyle name="Normal 3 3 2 5 5 2 2 2 2 2" xfId="19908"/>
    <cellStyle name="Normal 3 3 2 5 5 2 2 2 3" xfId="19909"/>
    <cellStyle name="Normal 3 3 2 5 5 2 2 3" xfId="19910"/>
    <cellStyle name="Normal 3 3 2 5 5 2 2 3 2" xfId="19911"/>
    <cellStyle name="Normal 3 3 2 5 5 2 2 4" xfId="19912"/>
    <cellStyle name="Normal 3 3 2 5 5 2 3" xfId="19913"/>
    <cellStyle name="Normal 3 3 2 5 5 2 3 2" xfId="19914"/>
    <cellStyle name="Normal 3 3 2 5 5 2 3 2 2" xfId="19915"/>
    <cellStyle name="Normal 3 3 2 5 5 2 3 3" xfId="19916"/>
    <cellStyle name="Normal 3 3 2 5 5 2 4" xfId="19917"/>
    <cellStyle name="Normal 3 3 2 5 5 2 4 2" xfId="19918"/>
    <cellStyle name="Normal 3 3 2 5 5 2 5" xfId="19919"/>
    <cellStyle name="Normal 3 3 2 5 5 3" xfId="19920"/>
    <cellStyle name="Normal 3 3 2 5 5 3 2" xfId="19921"/>
    <cellStyle name="Normal 3 3 2 5 5 3 2 2" xfId="19922"/>
    <cellStyle name="Normal 3 3 2 5 5 3 2 2 2" xfId="19923"/>
    <cellStyle name="Normal 3 3 2 5 5 3 2 3" xfId="19924"/>
    <cellStyle name="Normal 3 3 2 5 5 3 3" xfId="19925"/>
    <cellStyle name="Normal 3 3 2 5 5 3 3 2" xfId="19926"/>
    <cellStyle name="Normal 3 3 2 5 5 3 4" xfId="19927"/>
    <cellStyle name="Normal 3 3 2 5 5 4" xfId="19928"/>
    <cellStyle name="Normal 3 3 2 5 5 4 2" xfId="19929"/>
    <cellStyle name="Normal 3 3 2 5 5 4 2 2" xfId="19930"/>
    <cellStyle name="Normal 3 3 2 5 5 4 3" xfId="19931"/>
    <cellStyle name="Normal 3 3 2 5 5 5" xfId="19932"/>
    <cellStyle name="Normal 3 3 2 5 5 5 2" xfId="19933"/>
    <cellStyle name="Normal 3 3 2 5 5 6" xfId="19934"/>
    <cellStyle name="Normal 3 3 2 5 6" xfId="19935"/>
    <cellStyle name="Normal 3 3 2 5 6 2" xfId="19936"/>
    <cellStyle name="Normal 3 3 2 5 6 2 2" xfId="19937"/>
    <cellStyle name="Normal 3 3 2 5 6 2 2 2" xfId="19938"/>
    <cellStyle name="Normal 3 3 2 5 6 2 2 2 2" xfId="19939"/>
    <cellStyle name="Normal 3 3 2 5 6 2 2 3" xfId="19940"/>
    <cellStyle name="Normal 3 3 2 5 6 2 3" xfId="19941"/>
    <cellStyle name="Normal 3 3 2 5 6 2 3 2" xfId="19942"/>
    <cellStyle name="Normal 3 3 2 5 6 2 4" xfId="19943"/>
    <cellStyle name="Normal 3 3 2 5 6 3" xfId="19944"/>
    <cellStyle name="Normal 3 3 2 5 6 3 2" xfId="19945"/>
    <cellStyle name="Normal 3 3 2 5 6 3 2 2" xfId="19946"/>
    <cellStyle name="Normal 3 3 2 5 6 3 3" xfId="19947"/>
    <cellStyle name="Normal 3 3 2 5 6 4" xfId="19948"/>
    <cellStyle name="Normal 3 3 2 5 6 4 2" xfId="19949"/>
    <cellStyle name="Normal 3 3 2 5 6 5" xfId="19950"/>
    <cellStyle name="Normal 3 3 2 5 7" xfId="19951"/>
    <cellStyle name="Normal 3 3 2 5 7 2" xfId="19952"/>
    <cellStyle name="Normal 3 3 2 5 7 2 2" xfId="19953"/>
    <cellStyle name="Normal 3 3 2 5 7 2 2 2" xfId="19954"/>
    <cellStyle name="Normal 3 3 2 5 7 2 2 2 2" xfId="19955"/>
    <cellStyle name="Normal 3 3 2 5 7 2 2 3" xfId="19956"/>
    <cellStyle name="Normal 3 3 2 5 7 2 3" xfId="19957"/>
    <cellStyle name="Normal 3 3 2 5 7 2 3 2" xfId="19958"/>
    <cellStyle name="Normal 3 3 2 5 7 2 4" xfId="19959"/>
    <cellStyle name="Normal 3 3 2 5 7 3" xfId="19960"/>
    <cellStyle name="Normal 3 3 2 5 7 3 2" xfId="19961"/>
    <cellStyle name="Normal 3 3 2 5 7 3 2 2" xfId="19962"/>
    <cellStyle name="Normal 3 3 2 5 7 3 3" xfId="19963"/>
    <cellStyle name="Normal 3 3 2 5 7 4" xfId="19964"/>
    <cellStyle name="Normal 3 3 2 5 7 4 2" xfId="19965"/>
    <cellStyle name="Normal 3 3 2 5 7 5" xfId="19966"/>
    <cellStyle name="Normal 3 3 2 5 8" xfId="19967"/>
    <cellStyle name="Normal 3 3 2 5 8 2" xfId="19968"/>
    <cellStyle name="Normal 3 3 2 5 8 2 2" xfId="19969"/>
    <cellStyle name="Normal 3 3 2 5 8 2 2 2" xfId="19970"/>
    <cellStyle name="Normal 3 3 2 5 8 2 3" xfId="19971"/>
    <cellStyle name="Normal 3 3 2 5 8 3" xfId="19972"/>
    <cellStyle name="Normal 3 3 2 5 8 3 2" xfId="19973"/>
    <cellStyle name="Normal 3 3 2 5 8 4" xfId="19974"/>
    <cellStyle name="Normal 3 3 2 5 9" xfId="19975"/>
    <cellStyle name="Normal 3 3 2 5 9 2" xfId="19976"/>
    <cellStyle name="Normal 3 3 2 5 9 2 2" xfId="19977"/>
    <cellStyle name="Normal 3 3 2 5 9 3" xfId="19978"/>
    <cellStyle name="Normal 3 3 2 6" xfId="19979"/>
    <cellStyle name="Normal 3 3 2 6 2" xfId="19980"/>
    <cellStyle name="Normal 3 3 2 6 2 2" xfId="19981"/>
    <cellStyle name="Normal 3 3 2 6 2 2 2" xfId="19982"/>
    <cellStyle name="Normal 3 3 2 6 2 2 2 2" xfId="19983"/>
    <cellStyle name="Normal 3 3 2 6 2 2 2 2 2" xfId="19984"/>
    <cellStyle name="Normal 3 3 2 6 2 2 2 3" xfId="19985"/>
    <cellStyle name="Normal 3 3 2 6 2 2 3" xfId="19986"/>
    <cellStyle name="Normal 3 3 2 6 2 2 3 2" xfId="19987"/>
    <cellStyle name="Normal 3 3 2 6 2 2 4" xfId="19988"/>
    <cellStyle name="Normal 3 3 2 6 2 3" xfId="19989"/>
    <cellStyle name="Normal 3 3 2 6 2 3 2" xfId="19990"/>
    <cellStyle name="Normal 3 3 2 6 2 3 2 2" xfId="19991"/>
    <cellStyle name="Normal 3 3 2 6 2 3 3" xfId="19992"/>
    <cellStyle name="Normal 3 3 2 6 2 4" xfId="19993"/>
    <cellStyle name="Normal 3 3 2 6 2 4 2" xfId="19994"/>
    <cellStyle name="Normal 3 3 2 6 2 5" xfId="19995"/>
    <cellStyle name="Normal 3 3 2 6 3" xfId="19996"/>
    <cellStyle name="Normal 3 3 2 6 3 2" xfId="19997"/>
    <cellStyle name="Normal 3 3 2 6 3 2 2" xfId="19998"/>
    <cellStyle name="Normal 3 3 2 6 3 2 2 2" xfId="19999"/>
    <cellStyle name="Normal 3 3 2 6 3 2 2 2 2" xfId="20000"/>
    <cellStyle name="Normal 3 3 2 6 3 2 2 3" xfId="20001"/>
    <cellStyle name="Normal 3 3 2 6 3 2 3" xfId="20002"/>
    <cellStyle name="Normal 3 3 2 6 3 2 3 2" xfId="20003"/>
    <cellStyle name="Normal 3 3 2 6 3 2 4" xfId="20004"/>
    <cellStyle name="Normal 3 3 2 6 3 3" xfId="20005"/>
    <cellStyle name="Normal 3 3 2 6 3 3 2" xfId="20006"/>
    <cellStyle name="Normal 3 3 2 6 3 3 2 2" xfId="20007"/>
    <cellStyle name="Normal 3 3 2 6 3 3 3" xfId="20008"/>
    <cellStyle name="Normal 3 3 2 6 3 4" xfId="20009"/>
    <cellStyle name="Normal 3 3 2 6 3 4 2" xfId="20010"/>
    <cellStyle name="Normal 3 3 2 6 3 5" xfId="20011"/>
    <cellStyle name="Normal 3 3 2 6 4" xfId="20012"/>
    <cellStyle name="Normal 3 3 2 6 4 2" xfId="20013"/>
    <cellStyle name="Normal 3 3 2 6 4 2 2" xfId="20014"/>
    <cellStyle name="Normal 3 3 2 6 4 2 2 2" xfId="20015"/>
    <cellStyle name="Normal 3 3 2 6 4 2 3" xfId="20016"/>
    <cellStyle name="Normal 3 3 2 6 4 3" xfId="20017"/>
    <cellStyle name="Normal 3 3 2 6 4 3 2" xfId="20018"/>
    <cellStyle name="Normal 3 3 2 6 4 4" xfId="20019"/>
    <cellStyle name="Normal 3 3 2 6 5" xfId="20020"/>
    <cellStyle name="Normal 3 3 2 6 5 2" xfId="20021"/>
    <cellStyle name="Normal 3 3 2 6 5 2 2" xfId="20022"/>
    <cellStyle name="Normal 3 3 2 6 5 3" xfId="20023"/>
    <cellStyle name="Normal 3 3 2 6 6" xfId="20024"/>
    <cellStyle name="Normal 3 3 2 6 6 2" xfId="20025"/>
    <cellStyle name="Normal 3 3 2 6 7" xfId="20026"/>
    <cellStyle name="Normal 3 3 2 7" xfId="20027"/>
    <cellStyle name="Normal 3 3 2 7 2" xfId="20028"/>
    <cellStyle name="Normal 3 3 2 7 2 2" xfId="20029"/>
    <cellStyle name="Normal 3 3 2 7 2 2 2" xfId="20030"/>
    <cellStyle name="Normal 3 3 2 7 2 2 2 2" xfId="20031"/>
    <cellStyle name="Normal 3 3 2 7 2 2 2 2 2" xfId="20032"/>
    <cellStyle name="Normal 3 3 2 7 2 2 2 3" xfId="20033"/>
    <cellStyle name="Normal 3 3 2 7 2 2 3" xfId="20034"/>
    <cellStyle name="Normal 3 3 2 7 2 2 3 2" xfId="20035"/>
    <cellStyle name="Normal 3 3 2 7 2 2 4" xfId="20036"/>
    <cellStyle name="Normal 3 3 2 7 2 3" xfId="20037"/>
    <cellStyle name="Normal 3 3 2 7 2 3 2" xfId="20038"/>
    <cellStyle name="Normal 3 3 2 7 2 3 2 2" xfId="20039"/>
    <cellStyle name="Normal 3 3 2 7 2 3 3" xfId="20040"/>
    <cellStyle name="Normal 3 3 2 7 2 4" xfId="20041"/>
    <cellStyle name="Normal 3 3 2 7 2 4 2" xfId="20042"/>
    <cellStyle name="Normal 3 3 2 7 2 5" xfId="20043"/>
    <cellStyle name="Normal 3 3 2 7 3" xfId="20044"/>
    <cellStyle name="Normal 3 3 2 7 3 2" xfId="20045"/>
    <cellStyle name="Normal 3 3 2 7 3 2 2" xfId="20046"/>
    <cellStyle name="Normal 3 3 2 7 3 2 2 2" xfId="20047"/>
    <cellStyle name="Normal 3 3 2 7 3 2 2 2 2" xfId="20048"/>
    <cellStyle name="Normal 3 3 2 7 3 2 2 3" xfId="20049"/>
    <cellStyle name="Normal 3 3 2 7 3 2 3" xfId="20050"/>
    <cellStyle name="Normal 3 3 2 7 3 2 3 2" xfId="20051"/>
    <cellStyle name="Normal 3 3 2 7 3 2 4" xfId="20052"/>
    <cellStyle name="Normal 3 3 2 7 3 3" xfId="20053"/>
    <cellStyle name="Normal 3 3 2 7 3 3 2" xfId="20054"/>
    <cellStyle name="Normal 3 3 2 7 3 3 2 2" xfId="20055"/>
    <cellStyle name="Normal 3 3 2 7 3 3 3" xfId="20056"/>
    <cellStyle name="Normal 3 3 2 7 3 4" xfId="20057"/>
    <cellStyle name="Normal 3 3 2 7 3 4 2" xfId="20058"/>
    <cellStyle name="Normal 3 3 2 7 3 5" xfId="20059"/>
    <cellStyle name="Normal 3 3 2 7 4" xfId="20060"/>
    <cellStyle name="Normal 3 3 2 7 4 2" xfId="20061"/>
    <cellStyle name="Normal 3 3 2 7 4 2 2" xfId="20062"/>
    <cellStyle name="Normal 3 3 2 7 4 2 2 2" xfId="20063"/>
    <cellStyle name="Normal 3 3 2 7 4 2 3" xfId="20064"/>
    <cellStyle name="Normal 3 3 2 7 4 3" xfId="20065"/>
    <cellStyle name="Normal 3 3 2 7 4 3 2" xfId="20066"/>
    <cellStyle name="Normal 3 3 2 7 4 4" xfId="20067"/>
    <cellStyle name="Normal 3 3 2 7 5" xfId="20068"/>
    <cellStyle name="Normal 3 3 2 7 5 2" xfId="20069"/>
    <cellStyle name="Normal 3 3 2 7 5 2 2" xfId="20070"/>
    <cellStyle name="Normal 3 3 2 7 5 3" xfId="20071"/>
    <cellStyle name="Normal 3 3 2 7 6" xfId="20072"/>
    <cellStyle name="Normal 3 3 2 7 6 2" xfId="20073"/>
    <cellStyle name="Normal 3 3 2 7 7" xfId="20074"/>
    <cellStyle name="Normal 3 3 2 8" xfId="20075"/>
    <cellStyle name="Normal 3 3 2 8 2" xfId="20076"/>
    <cellStyle name="Normal 3 3 2 8 2 2" xfId="20077"/>
    <cellStyle name="Normal 3 3 2 8 2 2 2" xfId="20078"/>
    <cellStyle name="Normal 3 3 2 8 2 2 2 2" xfId="20079"/>
    <cellStyle name="Normal 3 3 2 8 2 2 2 2 2" xfId="20080"/>
    <cellStyle name="Normal 3 3 2 8 2 2 2 3" xfId="20081"/>
    <cellStyle name="Normal 3 3 2 8 2 2 3" xfId="20082"/>
    <cellStyle name="Normal 3 3 2 8 2 2 3 2" xfId="20083"/>
    <cellStyle name="Normal 3 3 2 8 2 2 4" xfId="20084"/>
    <cellStyle name="Normal 3 3 2 8 2 3" xfId="20085"/>
    <cellStyle name="Normal 3 3 2 8 2 3 2" xfId="20086"/>
    <cellStyle name="Normal 3 3 2 8 2 3 2 2" xfId="20087"/>
    <cellStyle name="Normal 3 3 2 8 2 3 3" xfId="20088"/>
    <cellStyle name="Normal 3 3 2 8 2 4" xfId="20089"/>
    <cellStyle name="Normal 3 3 2 8 2 4 2" xfId="20090"/>
    <cellStyle name="Normal 3 3 2 8 2 5" xfId="20091"/>
    <cellStyle name="Normal 3 3 2 8 3" xfId="20092"/>
    <cellStyle name="Normal 3 3 2 8 3 2" xfId="20093"/>
    <cellStyle name="Normal 3 3 2 8 3 2 2" xfId="20094"/>
    <cellStyle name="Normal 3 3 2 8 3 2 2 2" xfId="20095"/>
    <cellStyle name="Normal 3 3 2 8 3 2 2 2 2" xfId="20096"/>
    <cellStyle name="Normal 3 3 2 8 3 2 2 3" xfId="20097"/>
    <cellStyle name="Normal 3 3 2 8 3 2 3" xfId="20098"/>
    <cellStyle name="Normal 3 3 2 8 3 2 3 2" xfId="20099"/>
    <cellStyle name="Normal 3 3 2 8 3 2 4" xfId="20100"/>
    <cellStyle name="Normal 3 3 2 8 3 3" xfId="20101"/>
    <cellStyle name="Normal 3 3 2 8 3 3 2" xfId="20102"/>
    <cellStyle name="Normal 3 3 2 8 3 3 2 2" xfId="20103"/>
    <cellStyle name="Normal 3 3 2 8 3 3 3" xfId="20104"/>
    <cellStyle name="Normal 3 3 2 8 3 4" xfId="20105"/>
    <cellStyle name="Normal 3 3 2 8 3 4 2" xfId="20106"/>
    <cellStyle name="Normal 3 3 2 8 3 5" xfId="20107"/>
    <cellStyle name="Normal 3 3 2 8 4" xfId="20108"/>
    <cellStyle name="Normal 3 3 2 8 4 2" xfId="20109"/>
    <cellStyle name="Normal 3 3 2 8 4 2 2" xfId="20110"/>
    <cellStyle name="Normal 3 3 2 8 4 2 2 2" xfId="20111"/>
    <cellStyle name="Normal 3 3 2 8 4 2 3" xfId="20112"/>
    <cellStyle name="Normal 3 3 2 8 4 3" xfId="20113"/>
    <cellStyle name="Normal 3 3 2 8 4 3 2" xfId="20114"/>
    <cellStyle name="Normal 3 3 2 8 4 4" xfId="20115"/>
    <cellStyle name="Normal 3 3 2 8 5" xfId="20116"/>
    <cellStyle name="Normal 3 3 2 8 5 2" xfId="20117"/>
    <cellStyle name="Normal 3 3 2 8 5 2 2" xfId="20118"/>
    <cellStyle name="Normal 3 3 2 8 5 3" xfId="20119"/>
    <cellStyle name="Normal 3 3 2 8 6" xfId="20120"/>
    <cellStyle name="Normal 3 3 2 8 6 2" xfId="20121"/>
    <cellStyle name="Normal 3 3 2 8 7" xfId="20122"/>
    <cellStyle name="Normal 3 3 2 9" xfId="20123"/>
    <cellStyle name="Normal 3 3 2 9 2" xfId="20124"/>
    <cellStyle name="Normal 3 3 2 9 2 2" xfId="20125"/>
    <cellStyle name="Normal 3 3 2 9 2 2 2" xfId="20126"/>
    <cellStyle name="Normal 3 3 2 9 2 2 2 2" xfId="20127"/>
    <cellStyle name="Normal 3 3 2 9 2 2 2 2 2" xfId="20128"/>
    <cellStyle name="Normal 3 3 2 9 2 2 2 3" xfId="20129"/>
    <cellStyle name="Normal 3 3 2 9 2 2 3" xfId="20130"/>
    <cellStyle name="Normal 3 3 2 9 2 2 3 2" xfId="20131"/>
    <cellStyle name="Normal 3 3 2 9 2 2 4" xfId="20132"/>
    <cellStyle name="Normal 3 3 2 9 2 3" xfId="20133"/>
    <cellStyle name="Normal 3 3 2 9 2 3 2" xfId="20134"/>
    <cellStyle name="Normal 3 3 2 9 2 3 2 2" xfId="20135"/>
    <cellStyle name="Normal 3 3 2 9 2 3 3" xfId="20136"/>
    <cellStyle name="Normal 3 3 2 9 2 4" xfId="20137"/>
    <cellStyle name="Normal 3 3 2 9 2 4 2" xfId="20138"/>
    <cellStyle name="Normal 3 3 2 9 2 5" xfId="20139"/>
    <cellStyle name="Normal 3 3 2 9 3" xfId="20140"/>
    <cellStyle name="Normal 3 3 2 9 3 2" xfId="20141"/>
    <cellStyle name="Normal 3 3 2 9 3 2 2" xfId="20142"/>
    <cellStyle name="Normal 3 3 2 9 3 2 2 2" xfId="20143"/>
    <cellStyle name="Normal 3 3 2 9 3 2 3" xfId="20144"/>
    <cellStyle name="Normal 3 3 2 9 3 3" xfId="20145"/>
    <cellStyle name="Normal 3 3 2 9 3 3 2" xfId="20146"/>
    <cellStyle name="Normal 3 3 2 9 3 4" xfId="20147"/>
    <cellStyle name="Normal 3 3 2 9 4" xfId="20148"/>
    <cellStyle name="Normal 3 3 2 9 4 2" xfId="20149"/>
    <cellStyle name="Normal 3 3 2 9 4 2 2" xfId="20150"/>
    <cellStyle name="Normal 3 3 2 9 4 3" xfId="20151"/>
    <cellStyle name="Normal 3 3 2 9 5" xfId="20152"/>
    <cellStyle name="Normal 3 3 2 9 5 2" xfId="20153"/>
    <cellStyle name="Normal 3 3 2 9 6" xfId="20154"/>
    <cellStyle name="Normal 3 3 3" xfId="20155"/>
    <cellStyle name="Normal 3 3 3 10" xfId="20156"/>
    <cellStyle name="Normal 3 3 3 10 2" xfId="20157"/>
    <cellStyle name="Normal 3 3 3 10 2 2" xfId="20158"/>
    <cellStyle name="Normal 3 3 3 10 2 2 2" xfId="20159"/>
    <cellStyle name="Normal 3 3 3 10 2 2 2 2" xfId="20160"/>
    <cellStyle name="Normal 3 3 3 10 2 2 3" xfId="20161"/>
    <cellStyle name="Normal 3 3 3 10 2 3" xfId="20162"/>
    <cellStyle name="Normal 3 3 3 10 2 3 2" xfId="20163"/>
    <cellStyle name="Normal 3 3 3 10 2 4" xfId="20164"/>
    <cellStyle name="Normal 3 3 3 10 3" xfId="20165"/>
    <cellStyle name="Normal 3 3 3 10 3 2" xfId="20166"/>
    <cellStyle name="Normal 3 3 3 10 3 2 2" xfId="20167"/>
    <cellStyle name="Normal 3 3 3 10 3 3" xfId="20168"/>
    <cellStyle name="Normal 3 3 3 10 4" xfId="20169"/>
    <cellStyle name="Normal 3 3 3 10 4 2" xfId="20170"/>
    <cellStyle name="Normal 3 3 3 10 5" xfId="20171"/>
    <cellStyle name="Normal 3 3 3 11" xfId="20172"/>
    <cellStyle name="Normal 3 3 3 11 2" xfId="20173"/>
    <cellStyle name="Normal 3 3 3 11 2 2" xfId="20174"/>
    <cellStyle name="Normal 3 3 3 11 2 2 2" xfId="20175"/>
    <cellStyle name="Normal 3 3 3 11 2 2 2 2" xfId="20176"/>
    <cellStyle name="Normal 3 3 3 11 2 2 3" xfId="20177"/>
    <cellStyle name="Normal 3 3 3 11 2 3" xfId="20178"/>
    <cellStyle name="Normal 3 3 3 11 2 3 2" xfId="20179"/>
    <cellStyle name="Normal 3 3 3 11 2 4" xfId="20180"/>
    <cellStyle name="Normal 3 3 3 11 3" xfId="20181"/>
    <cellStyle name="Normal 3 3 3 11 3 2" xfId="20182"/>
    <cellStyle name="Normal 3 3 3 11 3 2 2" xfId="20183"/>
    <cellStyle name="Normal 3 3 3 11 3 3" xfId="20184"/>
    <cellStyle name="Normal 3 3 3 11 4" xfId="20185"/>
    <cellStyle name="Normal 3 3 3 11 4 2" xfId="20186"/>
    <cellStyle name="Normal 3 3 3 11 5" xfId="20187"/>
    <cellStyle name="Normal 3 3 3 12" xfId="20188"/>
    <cellStyle name="Normal 3 3 3 12 2" xfId="20189"/>
    <cellStyle name="Normal 3 3 3 12 2 2" xfId="20190"/>
    <cellStyle name="Normal 3 3 3 12 2 2 2" xfId="20191"/>
    <cellStyle name="Normal 3 3 3 12 2 3" xfId="20192"/>
    <cellStyle name="Normal 3 3 3 12 3" xfId="20193"/>
    <cellStyle name="Normal 3 3 3 12 3 2" xfId="20194"/>
    <cellStyle name="Normal 3 3 3 12 4" xfId="20195"/>
    <cellStyle name="Normal 3 3 3 13" xfId="20196"/>
    <cellStyle name="Normal 3 3 3 13 2" xfId="20197"/>
    <cellStyle name="Normal 3 3 3 13 2 2" xfId="20198"/>
    <cellStyle name="Normal 3 3 3 13 3" xfId="20199"/>
    <cellStyle name="Normal 3 3 3 14" xfId="20200"/>
    <cellStyle name="Normal 3 3 3 14 2" xfId="20201"/>
    <cellStyle name="Normal 3 3 3 15" xfId="20202"/>
    <cellStyle name="Normal 3 3 3 2" xfId="20203"/>
    <cellStyle name="Normal 3 3 3 2 10" xfId="20204"/>
    <cellStyle name="Normal 3 3 3 2 10 2" xfId="20205"/>
    <cellStyle name="Normal 3 3 3 2 10 2 2" xfId="20206"/>
    <cellStyle name="Normal 3 3 3 2 10 2 2 2" xfId="20207"/>
    <cellStyle name="Normal 3 3 3 2 10 2 2 2 2" xfId="20208"/>
    <cellStyle name="Normal 3 3 3 2 10 2 2 3" xfId="20209"/>
    <cellStyle name="Normal 3 3 3 2 10 2 3" xfId="20210"/>
    <cellStyle name="Normal 3 3 3 2 10 2 3 2" xfId="20211"/>
    <cellStyle name="Normal 3 3 3 2 10 2 4" xfId="20212"/>
    <cellStyle name="Normal 3 3 3 2 10 3" xfId="20213"/>
    <cellStyle name="Normal 3 3 3 2 10 3 2" xfId="20214"/>
    <cellStyle name="Normal 3 3 3 2 10 3 2 2" xfId="20215"/>
    <cellStyle name="Normal 3 3 3 2 10 3 3" xfId="20216"/>
    <cellStyle name="Normal 3 3 3 2 10 4" xfId="20217"/>
    <cellStyle name="Normal 3 3 3 2 10 4 2" xfId="20218"/>
    <cellStyle name="Normal 3 3 3 2 10 5" xfId="20219"/>
    <cellStyle name="Normal 3 3 3 2 11" xfId="20220"/>
    <cellStyle name="Normal 3 3 3 2 11 2" xfId="20221"/>
    <cellStyle name="Normal 3 3 3 2 11 2 2" xfId="20222"/>
    <cellStyle name="Normal 3 3 3 2 11 2 2 2" xfId="20223"/>
    <cellStyle name="Normal 3 3 3 2 11 2 3" xfId="20224"/>
    <cellStyle name="Normal 3 3 3 2 11 3" xfId="20225"/>
    <cellStyle name="Normal 3 3 3 2 11 3 2" xfId="20226"/>
    <cellStyle name="Normal 3 3 3 2 11 4" xfId="20227"/>
    <cellStyle name="Normal 3 3 3 2 12" xfId="20228"/>
    <cellStyle name="Normal 3 3 3 2 12 2" xfId="20229"/>
    <cellStyle name="Normal 3 3 3 2 12 2 2" xfId="20230"/>
    <cellStyle name="Normal 3 3 3 2 12 3" xfId="20231"/>
    <cellStyle name="Normal 3 3 3 2 13" xfId="20232"/>
    <cellStyle name="Normal 3 3 3 2 13 2" xfId="20233"/>
    <cellStyle name="Normal 3 3 3 2 14" xfId="20234"/>
    <cellStyle name="Normal 3 3 3 2 2" xfId="20235"/>
    <cellStyle name="Normal 3 3 3 2 2 10" xfId="20236"/>
    <cellStyle name="Normal 3 3 3 2 2 10 2" xfId="20237"/>
    <cellStyle name="Normal 3 3 3 2 2 10 2 2" xfId="20238"/>
    <cellStyle name="Normal 3 3 3 2 2 10 2 2 2" xfId="20239"/>
    <cellStyle name="Normal 3 3 3 2 2 10 2 3" xfId="20240"/>
    <cellStyle name="Normal 3 3 3 2 2 10 3" xfId="20241"/>
    <cellStyle name="Normal 3 3 3 2 2 10 3 2" xfId="20242"/>
    <cellStyle name="Normal 3 3 3 2 2 10 4" xfId="20243"/>
    <cellStyle name="Normal 3 3 3 2 2 11" xfId="20244"/>
    <cellStyle name="Normal 3 3 3 2 2 11 2" xfId="20245"/>
    <cellStyle name="Normal 3 3 3 2 2 11 2 2" xfId="20246"/>
    <cellStyle name="Normal 3 3 3 2 2 11 3" xfId="20247"/>
    <cellStyle name="Normal 3 3 3 2 2 12" xfId="20248"/>
    <cellStyle name="Normal 3 3 3 2 2 12 2" xfId="20249"/>
    <cellStyle name="Normal 3 3 3 2 2 13" xfId="20250"/>
    <cellStyle name="Normal 3 3 3 2 2 2" xfId="20251"/>
    <cellStyle name="Normal 3 3 3 2 2 2 10" xfId="20252"/>
    <cellStyle name="Normal 3 3 3 2 2 2 10 2" xfId="20253"/>
    <cellStyle name="Normal 3 3 3 2 2 2 11" xfId="20254"/>
    <cellStyle name="Normal 3 3 3 2 2 2 2" xfId="20255"/>
    <cellStyle name="Normal 3 3 3 2 2 2 2 2" xfId="20256"/>
    <cellStyle name="Normal 3 3 3 2 2 2 2 2 2" xfId="20257"/>
    <cellStyle name="Normal 3 3 3 2 2 2 2 2 2 2" xfId="20258"/>
    <cellStyle name="Normal 3 3 3 2 2 2 2 2 2 2 2" xfId="20259"/>
    <cellStyle name="Normal 3 3 3 2 2 2 2 2 2 2 2 2" xfId="20260"/>
    <cellStyle name="Normal 3 3 3 2 2 2 2 2 2 2 3" xfId="20261"/>
    <cellStyle name="Normal 3 3 3 2 2 2 2 2 2 3" xfId="20262"/>
    <cellStyle name="Normal 3 3 3 2 2 2 2 2 2 3 2" xfId="20263"/>
    <cellStyle name="Normal 3 3 3 2 2 2 2 2 2 4" xfId="20264"/>
    <cellStyle name="Normal 3 3 3 2 2 2 2 2 3" xfId="20265"/>
    <cellStyle name="Normal 3 3 3 2 2 2 2 2 3 2" xfId="20266"/>
    <cellStyle name="Normal 3 3 3 2 2 2 2 2 3 2 2" xfId="20267"/>
    <cellStyle name="Normal 3 3 3 2 2 2 2 2 3 3" xfId="20268"/>
    <cellStyle name="Normal 3 3 3 2 2 2 2 2 4" xfId="20269"/>
    <cellStyle name="Normal 3 3 3 2 2 2 2 2 4 2" xfId="20270"/>
    <cellStyle name="Normal 3 3 3 2 2 2 2 2 5" xfId="20271"/>
    <cellStyle name="Normal 3 3 3 2 2 2 2 3" xfId="20272"/>
    <cellStyle name="Normal 3 3 3 2 2 2 2 3 2" xfId="20273"/>
    <cellStyle name="Normal 3 3 3 2 2 2 2 3 2 2" xfId="20274"/>
    <cellStyle name="Normal 3 3 3 2 2 2 2 3 2 2 2" xfId="20275"/>
    <cellStyle name="Normal 3 3 3 2 2 2 2 3 2 2 2 2" xfId="20276"/>
    <cellStyle name="Normal 3 3 3 2 2 2 2 3 2 2 3" xfId="20277"/>
    <cellStyle name="Normal 3 3 3 2 2 2 2 3 2 3" xfId="20278"/>
    <cellStyle name="Normal 3 3 3 2 2 2 2 3 2 3 2" xfId="20279"/>
    <cellStyle name="Normal 3 3 3 2 2 2 2 3 2 4" xfId="20280"/>
    <cellStyle name="Normal 3 3 3 2 2 2 2 3 3" xfId="20281"/>
    <cellStyle name="Normal 3 3 3 2 2 2 2 3 3 2" xfId="20282"/>
    <cellStyle name="Normal 3 3 3 2 2 2 2 3 3 2 2" xfId="20283"/>
    <cellStyle name="Normal 3 3 3 2 2 2 2 3 3 3" xfId="20284"/>
    <cellStyle name="Normal 3 3 3 2 2 2 2 3 4" xfId="20285"/>
    <cellStyle name="Normal 3 3 3 2 2 2 2 3 4 2" xfId="20286"/>
    <cellStyle name="Normal 3 3 3 2 2 2 2 3 5" xfId="20287"/>
    <cellStyle name="Normal 3 3 3 2 2 2 2 4" xfId="20288"/>
    <cellStyle name="Normal 3 3 3 2 2 2 2 4 2" xfId="20289"/>
    <cellStyle name="Normal 3 3 3 2 2 2 2 4 2 2" xfId="20290"/>
    <cellStyle name="Normal 3 3 3 2 2 2 2 4 2 2 2" xfId="20291"/>
    <cellStyle name="Normal 3 3 3 2 2 2 2 4 2 3" xfId="20292"/>
    <cellStyle name="Normal 3 3 3 2 2 2 2 4 3" xfId="20293"/>
    <cellStyle name="Normal 3 3 3 2 2 2 2 4 3 2" xfId="20294"/>
    <cellStyle name="Normal 3 3 3 2 2 2 2 4 4" xfId="20295"/>
    <cellStyle name="Normal 3 3 3 2 2 2 2 5" xfId="20296"/>
    <cellStyle name="Normal 3 3 3 2 2 2 2 5 2" xfId="20297"/>
    <cellStyle name="Normal 3 3 3 2 2 2 2 5 2 2" xfId="20298"/>
    <cellStyle name="Normal 3 3 3 2 2 2 2 5 3" xfId="20299"/>
    <cellStyle name="Normal 3 3 3 2 2 2 2 6" xfId="20300"/>
    <cellStyle name="Normal 3 3 3 2 2 2 2 6 2" xfId="20301"/>
    <cellStyle name="Normal 3 3 3 2 2 2 2 7" xfId="20302"/>
    <cellStyle name="Normal 3 3 3 2 2 2 3" xfId="20303"/>
    <cellStyle name="Normal 3 3 3 2 2 2 3 2" xfId="20304"/>
    <cellStyle name="Normal 3 3 3 2 2 2 3 2 2" xfId="20305"/>
    <cellStyle name="Normal 3 3 3 2 2 2 3 2 2 2" xfId="20306"/>
    <cellStyle name="Normal 3 3 3 2 2 2 3 2 2 2 2" xfId="20307"/>
    <cellStyle name="Normal 3 3 3 2 2 2 3 2 2 2 2 2" xfId="20308"/>
    <cellStyle name="Normal 3 3 3 2 2 2 3 2 2 2 3" xfId="20309"/>
    <cellStyle name="Normal 3 3 3 2 2 2 3 2 2 3" xfId="20310"/>
    <cellStyle name="Normal 3 3 3 2 2 2 3 2 2 3 2" xfId="20311"/>
    <cellStyle name="Normal 3 3 3 2 2 2 3 2 2 4" xfId="20312"/>
    <cellStyle name="Normal 3 3 3 2 2 2 3 2 3" xfId="20313"/>
    <cellStyle name="Normal 3 3 3 2 2 2 3 2 3 2" xfId="20314"/>
    <cellStyle name="Normal 3 3 3 2 2 2 3 2 3 2 2" xfId="20315"/>
    <cellStyle name="Normal 3 3 3 2 2 2 3 2 3 3" xfId="20316"/>
    <cellStyle name="Normal 3 3 3 2 2 2 3 2 4" xfId="20317"/>
    <cellStyle name="Normal 3 3 3 2 2 2 3 2 4 2" xfId="20318"/>
    <cellStyle name="Normal 3 3 3 2 2 2 3 2 5" xfId="20319"/>
    <cellStyle name="Normal 3 3 3 2 2 2 3 3" xfId="20320"/>
    <cellStyle name="Normal 3 3 3 2 2 2 3 3 2" xfId="20321"/>
    <cellStyle name="Normal 3 3 3 2 2 2 3 3 2 2" xfId="20322"/>
    <cellStyle name="Normal 3 3 3 2 2 2 3 3 2 2 2" xfId="20323"/>
    <cellStyle name="Normal 3 3 3 2 2 2 3 3 2 2 2 2" xfId="20324"/>
    <cellStyle name="Normal 3 3 3 2 2 2 3 3 2 2 3" xfId="20325"/>
    <cellStyle name="Normal 3 3 3 2 2 2 3 3 2 3" xfId="20326"/>
    <cellStyle name="Normal 3 3 3 2 2 2 3 3 2 3 2" xfId="20327"/>
    <cellStyle name="Normal 3 3 3 2 2 2 3 3 2 4" xfId="20328"/>
    <cellStyle name="Normal 3 3 3 2 2 2 3 3 3" xfId="20329"/>
    <cellStyle name="Normal 3 3 3 2 2 2 3 3 3 2" xfId="20330"/>
    <cellStyle name="Normal 3 3 3 2 2 2 3 3 3 2 2" xfId="20331"/>
    <cellStyle name="Normal 3 3 3 2 2 2 3 3 3 3" xfId="20332"/>
    <cellStyle name="Normal 3 3 3 2 2 2 3 3 4" xfId="20333"/>
    <cellStyle name="Normal 3 3 3 2 2 2 3 3 4 2" xfId="20334"/>
    <cellStyle name="Normal 3 3 3 2 2 2 3 3 5" xfId="20335"/>
    <cellStyle name="Normal 3 3 3 2 2 2 3 4" xfId="20336"/>
    <cellStyle name="Normal 3 3 3 2 2 2 3 4 2" xfId="20337"/>
    <cellStyle name="Normal 3 3 3 2 2 2 3 4 2 2" xfId="20338"/>
    <cellStyle name="Normal 3 3 3 2 2 2 3 4 2 2 2" xfId="20339"/>
    <cellStyle name="Normal 3 3 3 2 2 2 3 4 2 3" xfId="20340"/>
    <cellStyle name="Normal 3 3 3 2 2 2 3 4 3" xfId="20341"/>
    <cellStyle name="Normal 3 3 3 2 2 2 3 4 3 2" xfId="20342"/>
    <cellStyle name="Normal 3 3 3 2 2 2 3 4 4" xfId="20343"/>
    <cellStyle name="Normal 3 3 3 2 2 2 3 5" xfId="20344"/>
    <cellStyle name="Normal 3 3 3 2 2 2 3 5 2" xfId="20345"/>
    <cellStyle name="Normal 3 3 3 2 2 2 3 5 2 2" xfId="20346"/>
    <cellStyle name="Normal 3 3 3 2 2 2 3 5 3" xfId="20347"/>
    <cellStyle name="Normal 3 3 3 2 2 2 3 6" xfId="20348"/>
    <cellStyle name="Normal 3 3 3 2 2 2 3 6 2" xfId="20349"/>
    <cellStyle name="Normal 3 3 3 2 2 2 3 7" xfId="20350"/>
    <cellStyle name="Normal 3 3 3 2 2 2 4" xfId="20351"/>
    <cellStyle name="Normal 3 3 3 2 2 2 4 2" xfId="20352"/>
    <cellStyle name="Normal 3 3 3 2 2 2 4 2 2" xfId="20353"/>
    <cellStyle name="Normal 3 3 3 2 2 2 4 2 2 2" xfId="20354"/>
    <cellStyle name="Normal 3 3 3 2 2 2 4 2 2 2 2" xfId="20355"/>
    <cellStyle name="Normal 3 3 3 2 2 2 4 2 2 2 2 2" xfId="20356"/>
    <cellStyle name="Normal 3 3 3 2 2 2 4 2 2 2 3" xfId="20357"/>
    <cellStyle name="Normal 3 3 3 2 2 2 4 2 2 3" xfId="20358"/>
    <cellStyle name="Normal 3 3 3 2 2 2 4 2 2 3 2" xfId="20359"/>
    <cellStyle name="Normal 3 3 3 2 2 2 4 2 2 4" xfId="20360"/>
    <cellStyle name="Normal 3 3 3 2 2 2 4 2 3" xfId="20361"/>
    <cellStyle name="Normal 3 3 3 2 2 2 4 2 3 2" xfId="20362"/>
    <cellStyle name="Normal 3 3 3 2 2 2 4 2 3 2 2" xfId="20363"/>
    <cellStyle name="Normal 3 3 3 2 2 2 4 2 3 3" xfId="20364"/>
    <cellStyle name="Normal 3 3 3 2 2 2 4 2 4" xfId="20365"/>
    <cellStyle name="Normal 3 3 3 2 2 2 4 2 4 2" xfId="20366"/>
    <cellStyle name="Normal 3 3 3 2 2 2 4 2 5" xfId="20367"/>
    <cellStyle name="Normal 3 3 3 2 2 2 4 3" xfId="20368"/>
    <cellStyle name="Normal 3 3 3 2 2 2 4 3 2" xfId="20369"/>
    <cellStyle name="Normal 3 3 3 2 2 2 4 3 2 2" xfId="20370"/>
    <cellStyle name="Normal 3 3 3 2 2 2 4 3 2 2 2" xfId="20371"/>
    <cellStyle name="Normal 3 3 3 2 2 2 4 3 2 2 2 2" xfId="20372"/>
    <cellStyle name="Normal 3 3 3 2 2 2 4 3 2 2 3" xfId="20373"/>
    <cellStyle name="Normal 3 3 3 2 2 2 4 3 2 3" xfId="20374"/>
    <cellStyle name="Normal 3 3 3 2 2 2 4 3 2 3 2" xfId="20375"/>
    <cellStyle name="Normal 3 3 3 2 2 2 4 3 2 4" xfId="20376"/>
    <cellStyle name="Normal 3 3 3 2 2 2 4 3 3" xfId="20377"/>
    <cellStyle name="Normal 3 3 3 2 2 2 4 3 3 2" xfId="20378"/>
    <cellStyle name="Normal 3 3 3 2 2 2 4 3 3 2 2" xfId="20379"/>
    <cellStyle name="Normal 3 3 3 2 2 2 4 3 3 3" xfId="20380"/>
    <cellStyle name="Normal 3 3 3 2 2 2 4 3 4" xfId="20381"/>
    <cellStyle name="Normal 3 3 3 2 2 2 4 3 4 2" xfId="20382"/>
    <cellStyle name="Normal 3 3 3 2 2 2 4 3 5" xfId="20383"/>
    <cellStyle name="Normal 3 3 3 2 2 2 4 4" xfId="20384"/>
    <cellStyle name="Normal 3 3 3 2 2 2 4 4 2" xfId="20385"/>
    <cellStyle name="Normal 3 3 3 2 2 2 4 4 2 2" xfId="20386"/>
    <cellStyle name="Normal 3 3 3 2 2 2 4 4 2 2 2" xfId="20387"/>
    <cellStyle name="Normal 3 3 3 2 2 2 4 4 2 3" xfId="20388"/>
    <cellStyle name="Normal 3 3 3 2 2 2 4 4 3" xfId="20389"/>
    <cellStyle name="Normal 3 3 3 2 2 2 4 4 3 2" xfId="20390"/>
    <cellStyle name="Normal 3 3 3 2 2 2 4 4 4" xfId="20391"/>
    <cellStyle name="Normal 3 3 3 2 2 2 4 5" xfId="20392"/>
    <cellStyle name="Normal 3 3 3 2 2 2 4 5 2" xfId="20393"/>
    <cellStyle name="Normal 3 3 3 2 2 2 4 5 2 2" xfId="20394"/>
    <cellStyle name="Normal 3 3 3 2 2 2 4 5 3" xfId="20395"/>
    <cellStyle name="Normal 3 3 3 2 2 2 4 6" xfId="20396"/>
    <cellStyle name="Normal 3 3 3 2 2 2 4 6 2" xfId="20397"/>
    <cellStyle name="Normal 3 3 3 2 2 2 4 7" xfId="20398"/>
    <cellStyle name="Normal 3 3 3 2 2 2 5" xfId="20399"/>
    <cellStyle name="Normal 3 3 3 2 2 2 5 2" xfId="20400"/>
    <cellStyle name="Normal 3 3 3 2 2 2 5 2 2" xfId="20401"/>
    <cellStyle name="Normal 3 3 3 2 2 2 5 2 2 2" xfId="20402"/>
    <cellStyle name="Normal 3 3 3 2 2 2 5 2 2 2 2" xfId="20403"/>
    <cellStyle name="Normal 3 3 3 2 2 2 5 2 2 2 2 2" xfId="20404"/>
    <cellStyle name="Normal 3 3 3 2 2 2 5 2 2 2 3" xfId="20405"/>
    <cellStyle name="Normal 3 3 3 2 2 2 5 2 2 3" xfId="20406"/>
    <cellStyle name="Normal 3 3 3 2 2 2 5 2 2 3 2" xfId="20407"/>
    <cellStyle name="Normal 3 3 3 2 2 2 5 2 2 4" xfId="20408"/>
    <cellStyle name="Normal 3 3 3 2 2 2 5 2 3" xfId="20409"/>
    <cellStyle name="Normal 3 3 3 2 2 2 5 2 3 2" xfId="20410"/>
    <cellStyle name="Normal 3 3 3 2 2 2 5 2 3 2 2" xfId="20411"/>
    <cellStyle name="Normal 3 3 3 2 2 2 5 2 3 3" xfId="20412"/>
    <cellStyle name="Normal 3 3 3 2 2 2 5 2 4" xfId="20413"/>
    <cellStyle name="Normal 3 3 3 2 2 2 5 2 4 2" xfId="20414"/>
    <cellStyle name="Normal 3 3 3 2 2 2 5 2 5" xfId="20415"/>
    <cellStyle name="Normal 3 3 3 2 2 2 5 3" xfId="20416"/>
    <cellStyle name="Normal 3 3 3 2 2 2 5 3 2" xfId="20417"/>
    <cellStyle name="Normal 3 3 3 2 2 2 5 3 2 2" xfId="20418"/>
    <cellStyle name="Normal 3 3 3 2 2 2 5 3 2 2 2" xfId="20419"/>
    <cellStyle name="Normal 3 3 3 2 2 2 5 3 2 3" xfId="20420"/>
    <cellStyle name="Normal 3 3 3 2 2 2 5 3 3" xfId="20421"/>
    <cellStyle name="Normal 3 3 3 2 2 2 5 3 3 2" xfId="20422"/>
    <cellStyle name="Normal 3 3 3 2 2 2 5 3 4" xfId="20423"/>
    <cellStyle name="Normal 3 3 3 2 2 2 5 4" xfId="20424"/>
    <cellStyle name="Normal 3 3 3 2 2 2 5 4 2" xfId="20425"/>
    <cellStyle name="Normal 3 3 3 2 2 2 5 4 2 2" xfId="20426"/>
    <cellStyle name="Normal 3 3 3 2 2 2 5 4 3" xfId="20427"/>
    <cellStyle name="Normal 3 3 3 2 2 2 5 5" xfId="20428"/>
    <cellStyle name="Normal 3 3 3 2 2 2 5 5 2" xfId="20429"/>
    <cellStyle name="Normal 3 3 3 2 2 2 5 6" xfId="20430"/>
    <cellStyle name="Normal 3 3 3 2 2 2 6" xfId="20431"/>
    <cellStyle name="Normal 3 3 3 2 2 2 6 2" xfId="20432"/>
    <cellStyle name="Normal 3 3 3 2 2 2 6 2 2" xfId="20433"/>
    <cellStyle name="Normal 3 3 3 2 2 2 6 2 2 2" xfId="20434"/>
    <cellStyle name="Normal 3 3 3 2 2 2 6 2 2 2 2" xfId="20435"/>
    <cellStyle name="Normal 3 3 3 2 2 2 6 2 2 3" xfId="20436"/>
    <cellStyle name="Normal 3 3 3 2 2 2 6 2 3" xfId="20437"/>
    <cellStyle name="Normal 3 3 3 2 2 2 6 2 3 2" xfId="20438"/>
    <cellStyle name="Normal 3 3 3 2 2 2 6 2 4" xfId="20439"/>
    <cellStyle name="Normal 3 3 3 2 2 2 6 3" xfId="20440"/>
    <cellStyle name="Normal 3 3 3 2 2 2 6 3 2" xfId="20441"/>
    <cellStyle name="Normal 3 3 3 2 2 2 6 3 2 2" xfId="20442"/>
    <cellStyle name="Normal 3 3 3 2 2 2 6 3 3" xfId="20443"/>
    <cellStyle name="Normal 3 3 3 2 2 2 6 4" xfId="20444"/>
    <cellStyle name="Normal 3 3 3 2 2 2 6 4 2" xfId="20445"/>
    <cellStyle name="Normal 3 3 3 2 2 2 6 5" xfId="20446"/>
    <cellStyle name="Normal 3 3 3 2 2 2 7" xfId="20447"/>
    <cellStyle name="Normal 3 3 3 2 2 2 7 2" xfId="20448"/>
    <cellStyle name="Normal 3 3 3 2 2 2 7 2 2" xfId="20449"/>
    <cellStyle name="Normal 3 3 3 2 2 2 7 2 2 2" xfId="20450"/>
    <cellStyle name="Normal 3 3 3 2 2 2 7 2 2 2 2" xfId="20451"/>
    <cellStyle name="Normal 3 3 3 2 2 2 7 2 2 3" xfId="20452"/>
    <cellStyle name="Normal 3 3 3 2 2 2 7 2 3" xfId="20453"/>
    <cellStyle name="Normal 3 3 3 2 2 2 7 2 3 2" xfId="20454"/>
    <cellStyle name="Normal 3 3 3 2 2 2 7 2 4" xfId="20455"/>
    <cellStyle name="Normal 3 3 3 2 2 2 7 3" xfId="20456"/>
    <cellStyle name="Normal 3 3 3 2 2 2 7 3 2" xfId="20457"/>
    <cellStyle name="Normal 3 3 3 2 2 2 7 3 2 2" xfId="20458"/>
    <cellStyle name="Normal 3 3 3 2 2 2 7 3 3" xfId="20459"/>
    <cellStyle name="Normal 3 3 3 2 2 2 7 4" xfId="20460"/>
    <cellStyle name="Normal 3 3 3 2 2 2 7 4 2" xfId="20461"/>
    <cellStyle name="Normal 3 3 3 2 2 2 7 5" xfId="20462"/>
    <cellStyle name="Normal 3 3 3 2 2 2 8" xfId="20463"/>
    <cellStyle name="Normal 3 3 3 2 2 2 8 2" xfId="20464"/>
    <cellStyle name="Normal 3 3 3 2 2 2 8 2 2" xfId="20465"/>
    <cellStyle name="Normal 3 3 3 2 2 2 8 2 2 2" xfId="20466"/>
    <cellStyle name="Normal 3 3 3 2 2 2 8 2 3" xfId="20467"/>
    <cellStyle name="Normal 3 3 3 2 2 2 8 3" xfId="20468"/>
    <cellStyle name="Normal 3 3 3 2 2 2 8 3 2" xfId="20469"/>
    <cellStyle name="Normal 3 3 3 2 2 2 8 4" xfId="20470"/>
    <cellStyle name="Normal 3 3 3 2 2 2 9" xfId="20471"/>
    <cellStyle name="Normal 3 3 3 2 2 2 9 2" xfId="20472"/>
    <cellStyle name="Normal 3 3 3 2 2 2 9 2 2" xfId="20473"/>
    <cellStyle name="Normal 3 3 3 2 2 2 9 3" xfId="20474"/>
    <cellStyle name="Normal 3 3 3 2 2 3" xfId="20475"/>
    <cellStyle name="Normal 3 3 3 2 2 3 10" xfId="20476"/>
    <cellStyle name="Normal 3 3 3 2 2 3 10 2" xfId="20477"/>
    <cellStyle name="Normal 3 3 3 2 2 3 11" xfId="20478"/>
    <cellStyle name="Normal 3 3 3 2 2 3 2" xfId="20479"/>
    <cellStyle name="Normal 3 3 3 2 2 3 2 2" xfId="20480"/>
    <cellStyle name="Normal 3 3 3 2 2 3 2 2 2" xfId="20481"/>
    <cellStyle name="Normal 3 3 3 2 2 3 2 2 2 2" xfId="20482"/>
    <cellStyle name="Normal 3 3 3 2 2 3 2 2 2 2 2" xfId="20483"/>
    <cellStyle name="Normal 3 3 3 2 2 3 2 2 2 2 2 2" xfId="20484"/>
    <cellStyle name="Normal 3 3 3 2 2 3 2 2 2 2 3" xfId="20485"/>
    <cellStyle name="Normal 3 3 3 2 2 3 2 2 2 3" xfId="20486"/>
    <cellStyle name="Normal 3 3 3 2 2 3 2 2 2 3 2" xfId="20487"/>
    <cellStyle name="Normal 3 3 3 2 2 3 2 2 2 4" xfId="20488"/>
    <cellStyle name="Normal 3 3 3 2 2 3 2 2 3" xfId="20489"/>
    <cellStyle name="Normal 3 3 3 2 2 3 2 2 3 2" xfId="20490"/>
    <cellStyle name="Normal 3 3 3 2 2 3 2 2 3 2 2" xfId="20491"/>
    <cellStyle name="Normal 3 3 3 2 2 3 2 2 3 3" xfId="20492"/>
    <cellStyle name="Normal 3 3 3 2 2 3 2 2 4" xfId="20493"/>
    <cellStyle name="Normal 3 3 3 2 2 3 2 2 4 2" xfId="20494"/>
    <cellStyle name="Normal 3 3 3 2 2 3 2 2 5" xfId="20495"/>
    <cellStyle name="Normal 3 3 3 2 2 3 2 3" xfId="20496"/>
    <cellStyle name="Normal 3 3 3 2 2 3 2 3 2" xfId="20497"/>
    <cellStyle name="Normal 3 3 3 2 2 3 2 3 2 2" xfId="20498"/>
    <cellStyle name="Normal 3 3 3 2 2 3 2 3 2 2 2" xfId="20499"/>
    <cellStyle name="Normal 3 3 3 2 2 3 2 3 2 2 2 2" xfId="20500"/>
    <cellStyle name="Normal 3 3 3 2 2 3 2 3 2 2 3" xfId="20501"/>
    <cellStyle name="Normal 3 3 3 2 2 3 2 3 2 3" xfId="20502"/>
    <cellStyle name="Normal 3 3 3 2 2 3 2 3 2 3 2" xfId="20503"/>
    <cellStyle name="Normal 3 3 3 2 2 3 2 3 2 4" xfId="20504"/>
    <cellStyle name="Normal 3 3 3 2 2 3 2 3 3" xfId="20505"/>
    <cellStyle name="Normal 3 3 3 2 2 3 2 3 3 2" xfId="20506"/>
    <cellStyle name="Normal 3 3 3 2 2 3 2 3 3 2 2" xfId="20507"/>
    <cellStyle name="Normal 3 3 3 2 2 3 2 3 3 3" xfId="20508"/>
    <cellStyle name="Normal 3 3 3 2 2 3 2 3 4" xfId="20509"/>
    <cellStyle name="Normal 3 3 3 2 2 3 2 3 4 2" xfId="20510"/>
    <cellStyle name="Normal 3 3 3 2 2 3 2 3 5" xfId="20511"/>
    <cellStyle name="Normal 3 3 3 2 2 3 2 4" xfId="20512"/>
    <cellStyle name="Normal 3 3 3 2 2 3 2 4 2" xfId="20513"/>
    <cellStyle name="Normal 3 3 3 2 2 3 2 4 2 2" xfId="20514"/>
    <cellStyle name="Normal 3 3 3 2 2 3 2 4 2 2 2" xfId="20515"/>
    <cellStyle name="Normal 3 3 3 2 2 3 2 4 2 3" xfId="20516"/>
    <cellStyle name="Normal 3 3 3 2 2 3 2 4 3" xfId="20517"/>
    <cellStyle name="Normal 3 3 3 2 2 3 2 4 3 2" xfId="20518"/>
    <cellStyle name="Normal 3 3 3 2 2 3 2 4 4" xfId="20519"/>
    <cellStyle name="Normal 3 3 3 2 2 3 2 5" xfId="20520"/>
    <cellStyle name="Normal 3 3 3 2 2 3 2 5 2" xfId="20521"/>
    <cellStyle name="Normal 3 3 3 2 2 3 2 5 2 2" xfId="20522"/>
    <cellStyle name="Normal 3 3 3 2 2 3 2 5 3" xfId="20523"/>
    <cellStyle name="Normal 3 3 3 2 2 3 2 6" xfId="20524"/>
    <cellStyle name="Normal 3 3 3 2 2 3 2 6 2" xfId="20525"/>
    <cellStyle name="Normal 3 3 3 2 2 3 2 7" xfId="20526"/>
    <cellStyle name="Normal 3 3 3 2 2 3 3" xfId="20527"/>
    <cellStyle name="Normal 3 3 3 2 2 3 3 2" xfId="20528"/>
    <cellStyle name="Normal 3 3 3 2 2 3 3 2 2" xfId="20529"/>
    <cellStyle name="Normal 3 3 3 2 2 3 3 2 2 2" xfId="20530"/>
    <cellStyle name="Normal 3 3 3 2 2 3 3 2 2 2 2" xfId="20531"/>
    <cellStyle name="Normal 3 3 3 2 2 3 3 2 2 2 2 2" xfId="20532"/>
    <cellStyle name="Normal 3 3 3 2 2 3 3 2 2 2 3" xfId="20533"/>
    <cellStyle name="Normal 3 3 3 2 2 3 3 2 2 3" xfId="20534"/>
    <cellStyle name="Normal 3 3 3 2 2 3 3 2 2 3 2" xfId="20535"/>
    <cellStyle name="Normal 3 3 3 2 2 3 3 2 2 4" xfId="20536"/>
    <cellStyle name="Normal 3 3 3 2 2 3 3 2 3" xfId="20537"/>
    <cellStyle name="Normal 3 3 3 2 2 3 3 2 3 2" xfId="20538"/>
    <cellStyle name="Normal 3 3 3 2 2 3 3 2 3 2 2" xfId="20539"/>
    <cellStyle name="Normal 3 3 3 2 2 3 3 2 3 3" xfId="20540"/>
    <cellStyle name="Normal 3 3 3 2 2 3 3 2 4" xfId="20541"/>
    <cellStyle name="Normal 3 3 3 2 2 3 3 2 4 2" xfId="20542"/>
    <cellStyle name="Normal 3 3 3 2 2 3 3 2 5" xfId="20543"/>
    <cellStyle name="Normal 3 3 3 2 2 3 3 3" xfId="20544"/>
    <cellStyle name="Normal 3 3 3 2 2 3 3 3 2" xfId="20545"/>
    <cellStyle name="Normal 3 3 3 2 2 3 3 3 2 2" xfId="20546"/>
    <cellStyle name="Normal 3 3 3 2 2 3 3 3 2 2 2" xfId="20547"/>
    <cellStyle name="Normal 3 3 3 2 2 3 3 3 2 2 2 2" xfId="20548"/>
    <cellStyle name="Normal 3 3 3 2 2 3 3 3 2 2 3" xfId="20549"/>
    <cellStyle name="Normal 3 3 3 2 2 3 3 3 2 3" xfId="20550"/>
    <cellStyle name="Normal 3 3 3 2 2 3 3 3 2 3 2" xfId="20551"/>
    <cellStyle name="Normal 3 3 3 2 2 3 3 3 2 4" xfId="20552"/>
    <cellStyle name="Normal 3 3 3 2 2 3 3 3 3" xfId="20553"/>
    <cellStyle name="Normal 3 3 3 2 2 3 3 3 3 2" xfId="20554"/>
    <cellStyle name="Normal 3 3 3 2 2 3 3 3 3 2 2" xfId="20555"/>
    <cellStyle name="Normal 3 3 3 2 2 3 3 3 3 3" xfId="20556"/>
    <cellStyle name="Normal 3 3 3 2 2 3 3 3 4" xfId="20557"/>
    <cellStyle name="Normal 3 3 3 2 2 3 3 3 4 2" xfId="20558"/>
    <cellStyle name="Normal 3 3 3 2 2 3 3 3 5" xfId="20559"/>
    <cellStyle name="Normal 3 3 3 2 2 3 3 4" xfId="20560"/>
    <cellStyle name="Normal 3 3 3 2 2 3 3 4 2" xfId="20561"/>
    <cellStyle name="Normal 3 3 3 2 2 3 3 4 2 2" xfId="20562"/>
    <cellStyle name="Normal 3 3 3 2 2 3 3 4 2 2 2" xfId="20563"/>
    <cellStyle name="Normal 3 3 3 2 2 3 3 4 2 3" xfId="20564"/>
    <cellStyle name="Normal 3 3 3 2 2 3 3 4 3" xfId="20565"/>
    <cellStyle name="Normal 3 3 3 2 2 3 3 4 3 2" xfId="20566"/>
    <cellStyle name="Normal 3 3 3 2 2 3 3 4 4" xfId="20567"/>
    <cellStyle name="Normal 3 3 3 2 2 3 3 5" xfId="20568"/>
    <cellStyle name="Normal 3 3 3 2 2 3 3 5 2" xfId="20569"/>
    <cellStyle name="Normal 3 3 3 2 2 3 3 5 2 2" xfId="20570"/>
    <cellStyle name="Normal 3 3 3 2 2 3 3 5 3" xfId="20571"/>
    <cellStyle name="Normal 3 3 3 2 2 3 3 6" xfId="20572"/>
    <cellStyle name="Normal 3 3 3 2 2 3 3 6 2" xfId="20573"/>
    <cellStyle name="Normal 3 3 3 2 2 3 3 7" xfId="20574"/>
    <cellStyle name="Normal 3 3 3 2 2 3 4" xfId="20575"/>
    <cellStyle name="Normal 3 3 3 2 2 3 4 2" xfId="20576"/>
    <cellStyle name="Normal 3 3 3 2 2 3 4 2 2" xfId="20577"/>
    <cellStyle name="Normal 3 3 3 2 2 3 4 2 2 2" xfId="20578"/>
    <cellStyle name="Normal 3 3 3 2 2 3 4 2 2 2 2" xfId="20579"/>
    <cellStyle name="Normal 3 3 3 2 2 3 4 2 2 2 2 2" xfId="20580"/>
    <cellStyle name="Normal 3 3 3 2 2 3 4 2 2 2 3" xfId="20581"/>
    <cellStyle name="Normal 3 3 3 2 2 3 4 2 2 3" xfId="20582"/>
    <cellStyle name="Normal 3 3 3 2 2 3 4 2 2 3 2" xfId="20583"/>
    <cellStyle name="Normal 3 3 3 2 2 3 4 2 2 4" xfId="20584"/>
    <cellStyle name="Normal 3 3 3 2 2 3 4 2 3" xfId="20585"/>
    <cellStyle name="Normal 3 3 3 2 2 3 4 2 3 2" xfId="20586"/>
    <cellStyle name="Normal 3 3 3 2 2 3 4 2 3 2 2" xfId="20587"/>
    <cellStyle name="Normal 3 3 3 2 2 3 4 2 3 3" xfId="20588"/>
    <cellStyle name="Normal 3 3 3 2 2 3 4 2 4" xfId="20589"/>
    <cellStyle name="Normal 3 3 3 2 2 3 4 2 4 2" xfId="20590"/>
    <cellStyle name="Normal 3 3 3 2 2 3 4 2 5" xfId="20591"/>
    <cellStyle name="Normal 3 3 3 2 2 3 4 3" xfId="20592"/>
    <cellStyle name="Normal 3 3 3 2 2 3 4 3 2" xfId="20593"/>
    <cellStyle name="Normal 3 3 3 2 2 3 4 3 2 2" xfId="20594"/>
    <cellStyle name="Normal 3 3 3 2 2 3 4 3 2 2 2" xfId="20595"/>
    <cellStyle name="Normal 3 3 3 2 2 3 4 3 2 2 2 2" xfId="20596"/>
    <cellStyle name="Normal 3 3 3 2 2 3 4 3 2 2 3" xfId="20597"/>
    <cellStyle name="Normal 3 3 3 2 2 3 4 3 2 3" xfId="20598"/>
    <cellStyle name="Normal 3 3 3 2 2 3 4 3 2 3 2" xfId="20599"/>
    <cellStyle name="Normal 3 3 3 2 2 3 4 3 2 4" xfId="20600"/>
    <cellStyle name="Normal 3 3 3 2 2 3 4 3 3" xfId="20601"/>
    <cellStyle name="Normal 3 3 3 2 2 3 4 3 3 2" xfId="20602"/>
    <cellStyle name="Normal 3 3 3 2 2 3 4 3 3 2 2" xfId="20603"/>
    <cellStyle name="Normal 3 3 3 2 2 3 4 3 3 3" xfId="20604"/>
    <cellStyle name="Normal 3 3 3 2 2 3 4 3 4" xfId="20605"/>
    <cellStyle name="Normal 3 3 3 2 2 3 4 3 4 2" xfId="20606"/>
    <cellStyle name="Normal 3 3 3 2 2 3 4 3 5" xfId="20607"/>
    <cellStyle name="Normal 3 3 3 2 2 3 4 4" xfId="20608"/>
    <cellStyle name="Normal 3 3 3 2 2 3 4 4 2" xfId="20609"/>
    <cellStyle name="Normal 3 3 3 2 2 3 4 4 2 2" xfId="20610"/>
    <cellStyle name="Normal 3 3 3 2 2 3 4 4 2 2 2" xfId="20611"/>
    <cellStyle name="Normal 3 3 3 2 2 3 4 4 2 3" xfId="20612"/>
    <cellStyle name="Normal 3 3 3 2 2 3 4 4 3" xfId="20613"/>
    <cellStyle name="Normal 3 3 3 2 2 3 4 4 3 2" xfId="20614"/>
    <cellStyle name="Normal 3 3 3 2 2 3 4 4 4" xfId="20615"/>
    <cellStyle name="Normal 3 3 3 2 2 3 4 5" xfId="20616"/>
    <cellStyle name="Normal 3 3 3 2 2 3 4 5 2" xfId="20617"/>
    <cellStyle name="Normal 3 3 3 2 2 3 4 5 2 2" xfId="20618"/>
    <cellStyle name="Normal 3 3 3 2 2 3 4 5 3" xfId="20619"/>
    <cellStyle name="Normal 3 3 3 2 2 3 4 6" xfId="20620"/>
    <cellStyle name="Normal 3 3 3 2 2 3 4 6 2" xfId="20621"/>
    <cellStyle name="Normal 3 3 3 2 2 3 4 7" xfId="20622"/>
    <cellStyle name="Normal 3 3 3 2 2 3 5" xfId="20623"/>
    <cellStyle name="Normal 3 3 3 2 2 3 5 2" xfId="20624"/>
    <cellStyle name="Normal 3 3 3 2 2 3 5 2 2" xfId="20625"/>
    <cellStyle name="Normal 3 3 3 2 2 3 5 2 2 2" xfId="20626"/>
    <cellStyle name="Normal 3 3 3 2 2 3 5 2 2 2 2" xfId="20627"/>
    <cellStyle name="Normal 3 3 3 2 2 3 5 2 2 2 2 2" xfId="20628"/>
    <cellStyle name="Normal 3 3 3 2 2 3 5 2 2 2 3" xfId="20629"/>
    <cellStyle name="Normal 3 3 3 2 2 3 5 2 2 3" xfId="20630"/>
    <cellStyle name="Normal 3 3 3 2 2 3 5 2 2 3 2" xfId="20631"/>
    <cellStyle name="Normal 3 3 3 2 2 3 5 2 2 4" xfId="20632"/>
    <cellStyle name="Normal 3 3 3 2 2 3 5 2 3" xfId="20633"/>
    <cellStyle name="Normal 3 3 3 2 2 3 5 2 3 2" xfId="20634"/>
    <cellStyle name="Normal 3 3 3 2 2 3 5 2 3 2 2" xfId="20635"/>
    <cellStyle name="Normal 3 3 3 2 2 3 5 2 3 3" xfId="20636"/>
    <cellStyle name="Normal 3 3 3 2 2 3 5 2 4" xfId="20637"/>
    <cellStyle name="Normal 3 3 3 2 2 3 5 2 4 2" xfId="20638"/>
    <cellStyle name="Normal 3 3 3 2 2 3 5 2 5" xfId="20639"/>
    <cellStyle name="Normal 3 3 3 2 2 3 5 3" xfId="20640"/>
    <cellStyle name="Normal 3 3 3 2 2 3 5 3 2" xfId="20641"/>
    <cellStyle name="Normal 3 3 3 2 2 3 5 3 2 2" xfId="20642"/>
    <cellStyle name="Normal 3 3 3 2 2 3 5 3 2 2 2" xfId="20643"/>
    <cellStyle name="Normal 3 3 3 2 2 3 5 3 2 3" xfId="20644"/>
    <cellStyle name="Normal 3 3 3 2 2 3 5 3 3" xfId="20645"/>
    <cellStyle name="Normal 3 3 3 2 2 3 5 3 3 2" xfId="20646"/>
    <cellStyle name="Normal 3 3 3 2 2 3 5 3 4" xfId="20647"/>
    <cellStyle name="Normal 3 3 3 2 2 3 5 4" xfId="20648"/>
    <cellStyle name="Normal 3 3 3 2 2 3 5 4 2" xfId="20649"/>
    <cellStyle name="Normal 3 3 3 2 2 3 5 4 2 2" xfId="20650"/>
    <cellStyle name="Normal 3 3 3 2 2 3 5 4 3" xfId="20651"/>
    <cellStyle name="Normal 3 3 3 2 2 3 5 5" xfId="20652"/>
    <cellStyle name="Normal 3 3 3 2 2 3 5 5 2" xfId="20653"/>
    <cellStyle name="Normal 3 3 3 2 2 3 5 6" xfId="20654"/>
    <cellStyle name="Normal 3 3 3 2 2 3 6" xfId="20655"/>
    <cellStyle name="Normal 3 3 3 2 2 3 6 2" xfId="20656"/>
    <cellStyle name="Normal 3 3 3 2 2 3 6 2 2" xfId="20657"/>
    <cellStyle name="Normal 3 3 3 2 2 3 6 2 2 2" xfId="20658"/>
    <cellStyle name="Normal 3 3 3 2 2 3 6 2 2 2 2" xfId="20659"/>
    <cellStyle name="Normal 3 3 3 2 2 3 6 2 2 3" xfId="20660"/>
    <cellStyle name="Normal 3 3 3 2 2 3 6 2 3" xfId="20661"/>
    <cellStyle name="Normal 3 3 3 2 2 3 6 2 3 2" xfId="20662"/>
    <cellStyle name="Normal 3 3 3 2 2 3 6 2 4" xfId="20663"/>
    <cellStyle name="Normal 3 3 3 2 2 3 6 3" xfId="20664"/>
    <cellStyle name="Normal 3 3 3 2 2 3 6 3 2" xfId="20665"/>
    <cellStyle name="Normal 3 3 3 2 2 3 6 3 2 2" xfId="20666"/>
    <cellStyle name="Normal 3 3 3 2 2 3 6 3 3" xfId="20667"/>
    <cellStyle name="Normal 3 3 3 2 2 3 6 4" xfId="20668"/>
    <cellStyle name="Normal 3 3 3 2 2 3 6 4 2" xfId="20669"/>
    <cellStyle name="Normal 3 3 3 2 2 3 6 5" xfId="20670"/>
    <cellStyle name="Normal 3 3 3 2 2 3 7" xfId="20671"/>
    <cellStyle name="Normal 3 3 3 2 2 3 7 2" xfId="20672"/>
    <cellStyle name="Normal 3 3 3 2 2 3 7 2 2" xfId="20673"/>
    <cellStyle name="Normal 3 3 3 2 2 3 7 2 2 2" xfId="20674"/>
    <cellStyle name="Normal 3 3 3 2 2 3 7 2 2 2 2" xfId="20675"/>
    <cellStyle name="Normal 3 3 3 2 2 3 7 2 2 3" xfId="20676"/>
    <cellStyle name="Normal 3 3 3 2 2 3 7 2 3" xfId="20677"/>
    <cellStyle name="Normal 3 3 3 2 2 3 7 2 3 2" xfId="20678"/>
    <cellStyle name="Normal 3 3 3 2 2 3 7 2 4" xfId="20679"/>
    <cellStyle name="Normal 3 3 3 2 2 3 7 3" xfId="20680"/>
    <cellStyle name="Normal 3 3 3 2 2 3 7 3 2" xfId="20681"/>
    <cellStyle name="Normal 3 3 3 2 2 3 7 3 2 2" xfId="20682"/>
    <cellStyle name="Normal 3 3 3 2 2 3 7 3 3" xfId="20683"/>
    <cellStyle name="Normal 3 3 3 2 2 3 7 4" xfId="20684"/>
    <cellStyle name="Normal 3 3 3 2 2 3 7 4 2" xfId="20685"/>
    <cellStyle name="Normal 3 3 3 2 2 3 7 5" xfId="20686"/>
    <cellStyle name="Normal 3 3 3 2 2 3 8" xfId="20687"/>
    <cellStyle name="Normal 3 3 3 2 2 3 8 2" xfId="20688"/>
    <cellStyle name="Normal 3 3 3 2 2 3 8 2 2" xfId="20689"/>
    <cellStyle name="Normal 3 3 3 2 2 3 8 2 2 2" xfId="20690"/>
    <cellStyle name="Normal 3 3 3 2 2 3 8 2 3" xfId="20691"/>
    <cellStyle name="Normal 3 3 3 2 2 3 8 3" xfId="20692"/>
    <cellStyle name="Normal 3 3 3 2 2 3 8 3 2" xfId="20693"/>
    <cellStyle name="Normal 3 3 3 2 2 3 8 4" xfId="20694"/>
    <cellStyle name="Normal 3 3 3 2 2 3 9" xfId="20695"/>
    <cellStyle name="Normal 3 3 3 2 2 3 9 2" xfId="20696"/>
    <cellStyle name="Normal 3 3 3 2 2 3 9 2 2" xfId="20697"/>
    <cellStyle name="Normal 3 3 3 2 2 3 9 3" xfId="20698"/>
    <cellStyle name="Normal 3 3 3 2 2 4" xfId="20699"/>
    <cellStyle name="Normal 3 3 3 2 2 4 2" xfId="20700"/>
    <cellStyle name="Normal 3 3 3 2 2 4 2 2" xfId="20701"/>
    <cellStyle name="Normal 3 3 3 2 2 4 2 2 2" xfId="20702"/>
    <cellStyle name="Normal 3 3 3 2 2 4 2 2 2 2" xfId="20703"/>
    <cellStyle name="Normal 3 3 3 2 2 4 2 2 2 2 2" xfId="20704"/>
    <cellStyle name="Normal 3 3 3 2 2 4 2 2 2 3" xfId="20705"/>
    <cellStyle name="Normal 3 3 3 2 2 4 2 2 3" xfId="20706"/>
    <cellStyle name="Normal 3 3 3 2 2 4 2 2 3 2" xfId="20707"/>
    <cellStyle name="Normal 3 3 3 2 2 4 2 2 4" xfId="20708"/>
    <cellStyle name="Normal 3 3 3 2 2 4 2 3" xfId="20709"/>
    <cellStyle name="Normal 3 3 3 2 2 4 2 3 2" xfId="20710"/>
    <cellStyle name="Normal 3 3 3 2 2 4 2 3 2 2" xfId="20711"/>
    <cellStyle name="Normal 3 3 3 2 2 4 2 3 3" xfId="20712"/>
    <cellStyle name="Normal 3 3 3 2 2 4 2 4" xfId="20713"/>
    <cellStyle name="Normal 3 3 3 2 2 4 2 4 2" xfId="20714"/>
    <cellStyle name="Normal 3 3 3 2 2 4 2 5" xfId="20715"/>
    <cellStyle name="Normal 3 3 3 2 2 4 3" xfId="20716"/>
    <cellStyle name="Normal 3 3 3 2 2 4 3 2" xfId="20717"/>
    <cellStyle name="Normal 3 3 3 2 2 4 3 2 2" xfId="20718"/>
    <cellStyle name="Normal 3 3 3 2 2 4 3 2 2 2" xfId="20719"/>
    <cellStyle name="Normal 3 3 3 2 2 4 3 2 2 2 2" xfId="20720"/>
    <cellStyle name="Normal 3 3 3 2 2 4 3 2 2 3" xfId="20721"/>
    <cellStyle name="Normal 3 3 3 2 2 4 3 2 3" xfId="20722"/>
    <cellStyle name="Normal 3 3 3 2 2 4 3 2 3 2" xfId="20723"/>
    <cellStyle name="Normal 3 3 3 2 2 4 3 2 4" xfId="20724"/>
    <cellStyle name="Normal 3 3 3 2 2 4 3 3" xfId="20725"/>
    <cellStyle name="Normal 3 3 3 2 2 4 3 3 2" xfId="20726"/>
    <cellStyle name="Normal 3 3 3 2 2 4 3 3 2 2" xfId="20727"/>
    <cellStyle name="Normal 3 3 3 2 2 4 3 3 3" xfId="20728"/>
    <cellStyle name="Normal 3 3 3 2 2 4 3 4" xfId="20729"/>
    <cellStyle name="Normal 3 3 3 2 2 4 3 4 2" xfId="20730"/>
    <cellStyle name="Normal 3 3 3 2 2 4 3 5" xfId="20731"/>
    <cellStyle name="Normal 3 3 3 2 2 4 4" xfId="20732"/>
    <cellStyle name="Normal 3 3 3 2 2 4 4 2" xfId="20733"/>
    <cellStyle name="Normal 3 3 3 2 2 4 4 2 2" xfId="20734"/>
    <cellStyle name="Normal 3 3 3 2 2 4 4 2 2 2" xfId="20735"/>
    <cellStyle name="Normal 3 3 3 2 2 4 4 2 3" xfId="20736"/>
    <cellStyle name="Normal 3 3 3 2 2 4 4 3" xfId="20737"/>
    <cellStyle name="Normal 3 3 3 2 2 4 4 3 2" xfId="20738"/>
    <cellStyle name="Normal 3 3 3 2 2 4 4 4" xfId="20739"/>
    <cellStyle name="Normal 3 3 3 2 2 4 5" xfId="20740"/>
    <cellStyle name="Normal 3 3 3 2 2 4 5 2" xfId="20741"/>
    <cellStyle name="Normal 3 3 3 2 2 4 5 2 2" xfId="20742"/>
    <cellStyle name="Normal 3 3 3 2 2 4 5 3" xfId="20743"/>
    <cellStyle name="Normal 3 3 3 2 2 4 6" xfId="20744"/>
    <cellStyle name="Normal 3 3 3 2 2 4 6 2" xfId="20745"/>
    <cellStyle name="Normal 3 3 3 2 2 4 7" xfId="20746"/>
    <cellStyle name="Normal 3 3 3 2 2 5" xfId="20747"/>
    <cellStyle name="Normal 3 3 3 2 2 5 2" xfId="20748"/>
    <cellStyle name="Normal 3 3 3 2 2 5 2 2" xfId="20749"/>
    <cellStyle name="Normal 3 3 3 2 2 5 2 2 2" xfId="20750"/>
    <cellStyle name="Normal 3 3 3 2 2 5 2 2 2 2" xfId="20751"/>
    <cellStyle name="Normal 3 3 3 2 2 5 2 2 2 2 2" xfId="20752"/>
    <cellStyle name="Normal 3 3 3 2 2 5 2 2 2 3" xfId="20753"/>
    <cellStyle name="Normal 3 3 3 2 2 5 2 2 3" xfId="20754"/>
    <cellStyle name="Normal 3 3 3 2 2 5 2 2 3 2" xfId="20755"/>
    <cellStyle name="Normal 3 3 3 2 2 5 2 2 4" xfId="20756"/>
    <cellStyle name="Normal 3 3 3 2 2 5 2 3" xfId="20757"/>
    <cellStyle name="Normal 3 3 3 2 2 5 2 3 2" xfId="20758"/>
    <cellStyle name="Normal 3 3 3 2 2 5 2 3 2 2" xfId="20759"/>
    <cellStyle name="Normal 3 3 3 2 2 5 2 3 3" xfId="20760"/>
    <cellStyle name="Normal 3 3 3 2 2 5 2 4" xfId="20761"/>
    <cellStyle name="Normal 3 3 3 2 2 5 2 4 2" xfId="20762"/>
    <cellStyle name="Normal 3 3 3 2 2 5 2 5" xfId="20763"/>
    <cellStyle name="Normal 3 3 3 2 2 5 3" xfId="20764"/>
    <cellStyle name="Normal 3 3 3 2 2 5 3 2" xfId="20765"/>
    <cellStyle name="Normal 3 3 3 2 2 5 3 2 2" xfId="20766"/>
    <cellStyle name="Normal 3 3 3 2 2 5 3 2 2 2" xfId="20767"/>
    <cellStyle name="Normal 3 3 3 2 2 5 3 2 2 2 2" xfId="20768"/>
    <cellStyle name="Normal 3 3 3 2 2 5 3 2 2 3" xfId="20769"/>
    <cellStyle name="Normal 3 3 3 2 2 5 3 2 3" xfId="20770"/>
    <cellStyle name="Normal 3 3 3 2 2 5 3 2 3 2" xfId="20771"/>
    <cellStyle name="Normal 3 3 3 2 2 5 3 2 4" xfId="20772"/>
    <cellStyle name="Normal 3 3 3 2 2 5 3 3" xfId="20773"/>
    <cellStyle name="Normal 3 3 3 2 2 5 3 3 2" xfId="20774"/>
    <cellStyle name="Normal 3 3 3 2 2 5 3 3 2 2" xfId="20775"/>
    <cellStyle name="Normal 3 3 3 2 2 5 3 3 3" xfId="20776"/>
    <cellStyle name="Normal 3 3 3 2 2 5 3 4" xfId="20777"/>
    <cellStyle name="Normal 3 3 3 2 2 5 3 4 2" xfId="20778"/>
    <cellStyle name="Normal 3 3 3 2 2 5 3 5" xfId="20779"/>
    <cellStyle name="Normal 3 3 3 2 2 5 4" xfId="20780"/>
    <cellStyle name="Normal 3 3 3 2 2 5 4 2" xfId="20781"/>
    <cellStyle name="Normal 3 3 3 2 2 5 4 2 2" xfId="20782"/>
    <cellStyle name="Normal 3 3 3 2 2 5 4 2 2 2" xfId="20783"/>
    <cellStyle name="Normal 3 3 3 2 2 5 4 2 3" xfId="20784"/>
    <cellStyle name="Normal 3 3 3 2 2 5 4 3" xfId="20785"/>
    <cellStyle name="Normal 3 3 3 2 2 5 4 3 2" xfId="20786"/>
    <cellStyle name="Normal 3 3 3 2 2 5 4 4" xfId="20787"/>
    <cellStyle name="Normal 3 3 3 2 2 5 5" xfId="20788"/>
    <cellStyle name="Normal 3 3 3 2 2 5 5 2" xfId="20789"/>
    <cellStyle name="Normal 3 3 3 2 2 5 5 2 2" xfId="20790"/>
    <cellStyle name="Normal 3 3 3 2 2 5 5 3" xfId="20791"/>
    <cellStyle name="Normal 3 3 3 2 2 5 6" xfId="20792"/>
    <cellStyle name="Normal 3 3 3 2 2 5 6 2" xfId="20793"/>
    <cellStyle name="Normal 3 3 3 2 2 5 7" xfId="20794"/>
    <cellStyle name="Normal 3 3 3 2 2 6" xfId="20795"/>
    <cellStyle name="Normal 3 3 3 2 2 6 2" xfId="20796"/>
    <cellStyle name="Normal 3 3 3 2 2 6 2 2" xfId="20797"/>
    <cellStyle name="Normal 3 3 3 2 2 6 2 2 2" xfId="20798"/>
    <cellStyle name="Normal 3 3 3 2 2 6 2 2 2 2" xfId="20799"/>
    <cellStyle name="Normal 3 3 3 2 2 6 2 2 2 2 2" xfId="20800"/>
    <cellStyle name="Normal 3 3 3 2 2 6 2 2 2 3" xfId="20801"/>
    <cellStyle name="Normal 3 3 3 2 2 6 2 2 3" xfId="20802"/>
    <cellStyle name="Normal 3 3 3 2 2 6 2 2 3 2" xfId="20803"/>
    <cellStyle name="Normal 3 3 3 2 2 6 2 2 4" xfId="20804"/>
    <cellStyle name="Normal 3 3 3 2 2 6 2 3" xfId="20805"/>
    <cellStyle name="Normal 3 3 3 2 2 6 2 3 2" xfId="20806"/>
    <cellStyle name="Normal 3 3 3 2 2 6 2 3 2 2" xfId="20807"/>
    <cellStyle name="Normal 3 3 3 2 2 6 2 3 3" xfId="20808"/>
    <cellStyle name="Normal 3 3 3 2 2 6 2 4" xfId="20809"/>
    <cellStyle name="Normal 3 3 3 2 2 6 2 4 2" xfId="20810"/>
    <cellStyle name="Normal 3 3 3 2 2 6 2 5" xfId="20811"/>
    <cellStyle name="Normal 3 3 3 2 2 6 3" xfId="20812"/>
    <cellStyle name="Normal 3 3 3 2 2 6 3 2" xfId="20813"/>
    <cellStyle name="Normal 3 3 3 2 2 6 3 2 2" xfId="20814"/>
    <cellStyle name="Normal 3 3 3 2 2 6 3 2 2 2" xfId="20815"/>
    <cellStyle name="Normal 3 3 3 2 2 6 3 2 2 2 2" xfId="20816"/>
    <cellStyle name="Normal 3 3 3 2 2 6 3 2 2 3" xfId="20817"/>
    <cellStyle name="Normal 3 3 3 2 2 6 3 2 3" xfId="20818"/>
    <cellStyle name="Normal 3 3 3 2 2 6 3 2 3 2" xfId="20819"/>
    <cellStyle name="Normal 3 3 3 2 2 6 3 2 4" xfId="20820"/>
    <cellStyle name="Normal 3 3 3 2 2 6 3 3" xfId="20821"/>
    <cellStyle name="Normal 3 3 3 2 2 6 3 3 2" xfId="20822"/>
    <cellStyle name="Normal 3 3 3 2 2 6 3 3 2 2" xfId="20823"/>
    <cellStyle name="Normal 3 3 3 2 2 6 3 3 3" xfId="20824"/>
    <cellStyle name="Normal 3 3 3 2 2 6 3 4" xfId="20825"/>
    <cellStyle name="Normal 3 3 3 2 2 6 3 4 2" xfId="20826"/>
    <cellStyle name="Normal 3 3 3 2 2 6 3 5" xfId="20827"/>
    <cellStyle name="Normal 3 3 3 2 2 6 4" xfId="20828"/>
    <cellStyle name="Normal 3 3 3 2 2 6 4 2" xfId="20829"/>
    <cellStyle name="Normal 3 3 3 2 2 6 4 2 2" xfId="20830"/>
    <cellStyle name="Normal 3 3 3 2 2 6 4 2 2 2" xfId="20831"/>
    <cellStyle name="Normal 3 3 3 2 2 6 4 2 3" xfId="20832"/>
    <cellStyle name="Normal 3 3 3 2 2 6 4 3" xfId="20833"/>
    <cellStyle name="Normal 3 3 3 2 2 6 4 3 2" xfId="20834"/>
    <cellStyle name="Normal 3 3 3 2 2 6 4 4" xfId="20835"/>
    <cellStyle name="Normal 3 3 3 2 2 6 5" xfId="20836"/>
    <cellStyle name="Normal 3 3 3 2 2 6 5 2" xfId="20837"/>
    <cellStyle name="Normal 3 3 3 2 2 6 5 2 2" xfId="20838"/>
    <cellStyle name="Normal 3 3 3 2 2 6 5 3" xfId="20839"/>
    <cellStyle name="Normal 3 3 3 2 2 6 6" xfId="20840"/>
    <cellStyle name="Normal 3 3 3 2 2 6 6 2" xfId="20841"/>
    <cellStyle name="Normal 3 3 3 2 2 6 7" xfId="20842"/>
    <cellStyle name="Normal 3 3 3 2 2 7" xfId="20843"/>
    <cellStyle name="Normal 3 3 3 2 2 7 2" xfId="20844"/>
    <cellStyle name="Normal 3 3 3 2 2 7 2 2" xfId="20845"/>
    <cellStyle name="Normal 3 3 3 2 2 7 2 2 2" xfId="20846"/>
    <cellStyle name="Normal 3 3 3 2 2 7 2 2 2 2" xfId="20847"/>
    <cellStyle name="Normal 3 3 3 2 2 7 2 2 2 2 2" xfId="20848"/>
    <cellStyle name="Normal 3 3 3 2 2 7 2 2 2 3" xfId="20849"/>
    <cellStyle name="Normal 3 3 3 2 2 7 2 2 3" xfId="20850"/>
    <cellStyle name="Normal 3 3 3 2 2 7 2 2 3 2" xfId="20851"/>
    <cellStyle name="Normal 3 3 3 2 2 7 2 2 4" xfId="20852"/>
    <cellStyle name="Normal 3 3 3 2 2 7 2 3" xfId="20853"/>
    <cellStyle name="Normal 3 3 3 2 2 7 2 3 2" xfId="20854"/>
    <cellStyle name="Normal 3 3 3 2 2 7 2 3 2 2" xfId="20855"/>
    <cellStyle name="Normal 3 3 3 2 2 7 2 3 3" xfId="20856"/>
    <cellStyle name="Normal 3 3 3 2 2 7 2 4" xfId="20857"/>
    <cellStyle name="Normal 3 3 3 2 2 7 2 4 2" xfId="20858"/>
    <cellStyle name="Normal 3 3 3 2 2 7 2 5" xfId="20859"/>
    <cellStyle name="Normal 3 3 3 2 2 7 3" xfId="20860"/>
    <cellStyle name="Normal 3 3 3 2 2 7 3 2" xfId="20861"/>
    <cellStyle name="Normal 3 3 3 2 2 7 3 2 2" xfId="20862"/>
    <cellStyle name="Normal 3 3 3 2 2 7 3 2 2 2" xfId="20863"/>
    <cellStyle name="Normal 3 3 3 2 2 7 3 2 3" xfId="20864"/>
    <cellStyle name="Normal 3 3 3 2 2 7 3 3" xfId="20865"/>
    <cellStyle name="Normal 3 3 3 2 2 7 3 3 2" xfId="20866"/>
    <cellStyle name="Normal 3 3 3 2 2 7 3 4" xfId="20867"/>
    <cellStyle name="Normal 3 3 3 2 2 7 4" xfId="20868"/>
    <cellStyle name="Normal 3 3 3 2 2 7 4 2" xfId="20869"/>
    <cellStyle name="Normal 3 3 3 2 2 7 4 2 2" xfId="20870"/>
    <cellStyle name="Normal 3 3 3 2 2 7 4 3" xfId="20871"/>
    <cellStyle name="Normal 3 3 3 2 2 7 5" xfId="20872"/>
    <cellStyle name="Normal 3 3 3 2 2 7 5 2" xfId="20873"/>
    <cellStyle name="Normal 3 3 3 2 2 7 6" xfId="20874"/>
    <cellStyle name="Normal 3 3 3 2 2 8" xfId="20875"/>
    <cellStyle name="Normal 3 3 3 2 2 8 2" xfId="20876"/>
    <cellStyle name="Normal 3 3 3 2 2 8 2 2" xfId="20877"/>
    <cellStyle name="Normal 3 3 3 2 2 8 2 2 2" xfId="20878"/>
    <cellStyle name="Normal 3 3 3 2 2 8 2 2 2 2" xfId="20879"/>
    <cellStyle name="Normal 3 3 3 2 2 8 2 2 3" xfId="20880"/>
    <cellStyle name="Normal 3 3 3 2 2 8 2 3" xfId="20881"/>
    <cellStyle name="Normal 3 3 3 2 2 8 2 3 2" xfId="20882"/>
    <cellStyle name="Normal 3 3 3 2 2 8 2 4" xfId="20883"/>
    <cellStyle name="Normal 3 3 3 2 2 8 3" xfId="20884"/>
    <cellStyle name="Normal 3 3 3 2 2 8 3 2" xfId="20885"/>
    <cellStyle name="Normal 3 3 3 2 2 8 3 2 2" xfId="20886"/>
    <cellStyle name="Normal 3 3 3 2 2 8 3 3" xfId="20887"/>
    <cellStyle name="Normal 3 3 3 2 2 8 4" xfId="20888"/>
    <cellStyle name="Normal 3 3 3 2 2 8 4 2" xfId="20889"/>
    <cellStyle name="Normal 3 3 3 2 2 8 5" xfId="20890"/>
    <cellStyle name="Normal 3 3 3 2 2 9" xfId="20891"/>
    <cellStyle name="Normal 3 3 3 2 2 9 2" xfId="20892"/>
    <cellStyle name="Normal 3 3 3 2 2 9 2 2" xfId="20893"/>
    <cellStyle name="Normal 3 3 3 2 2 9 2 2 2" xfId="20894"/>
    <cellStyle name="Normal 3 3 3 2 2 9 2 2 2 2" xfId="20895"/>
    <cellStyle name="Normal 3 3 3 2 2 9 2 2 3" xfId="20896"/>
    <cellStyle name="Normal 3 3 3 2 2 9 2 3" xfId="20897"/>
    <cellStyle name="Normal 3 3 3 2 2 9 2 3 2" xfId="20898"/>
    <cellStyle name="Normal 3 3 3 2 2 9 2 4" xfId="20899"/>
    <cellStyle name="Normal 3 3 3 2 2 9 3" xfId="20900"/>
    <cellStyle name="Normal 3 3 3 2 2 9 3 2" xfId="20901"/>
    <cellStyle name="Normal 3 3 3 2 2 9 3 2 2" xfId="20902"/>
    <cellStyle name="Normal 3 3 3 2 2 9 3 3" xfId="20903"/>
    <cellStyle name="Normal 3 3 3 2 2 9 4" xfId="20904"/>
    <cellStyle name="Normal 3 3 3 2 2 9 4 2" xfId="20905"/>
    <cellStyle name="Normal 3 3 3 2 2 9 5" xfId="20906"/>
    <cellStyle name="Normal 3 3 3 2 3" xfId="20907"/>
    <cellStyle name="Normal 3 3 3 2 3 10" xfId="20908"/>
    <cellStyle name="Normal 3 3 3 2 3 10 2" xfId="20909"/>
    <cellStyle name="Normal 3 3 3 2 3 11" xfId="20910"/>
    <cellStyle name="Normal 3 3 3 2 3 2" xfId="20911"/>
    <cellStyle name="Normal 3 3 3 2 3 2 2" xfId="20912"/>
    <cellStyle name="Normal 3 3 3 2 3 2 2 2" xfId="20913"/>
    <cellStyle name="Normal 3 3 3 2 3 2 2 2 2" xfId="20914"/>
    <cellStyle name="Normal 3 3 3 2 3 2 2 2 2 2" xfId="20915"/>
    <cellStyle name="Normal 3 3 3 2 3 2 2 2 2 2 2" xfId="20916"/>
    <cellStyle name="Normal 3 3 3 2 3 2 2 2 2 3" xfId="20917"/>
    <cellStyle name="Normal 3 3 3 2 3 2 2 2 3" xfId="20918"/>
    <cellStyle name="Normal 3 3 3 2 3 2 2 2 3 2" xfId="20919"/>
    <cellStyle name="Normal 3 3 3 2 3 2 2 2 4" xfId="20920"/>
    <cellStyle name="Normal 3 3 3 2 3 2 2 3" xfId="20921"/>
    <cellStyle name="Normal 3 3 3 2 3 2 2 3 2" xfId="20922"/>
    <cellStyle name="Normal 3 3 3 2 3 2 2 3 2 2" xfId="20923"/>
    <cellStyle name="Normal 3 3 3 2 3 2 2 3 3" xfId="20924"/>
    <cellStyle name="Normal 3 3 3 2 3 2 2 4" xfId="20925"/>
    <cellStyle name="Normal 3 3 3 2 3 2 2 4 2" xfId="20926"/>
    <cellStyle name="Normal 3 3 3 2 3 2 2 5" xfId="20927"/>
    <cellStyle name="Normal 3 3 3 2 3 2 3" xfId="20928"/>
    <cellStyle name="Normal 3 3 3 2 3 2 3 2" xfId="20929"/>
    <cellStyle name="Normal 3 3 3 2 3 2 3 2 2" xfId="20930"/>
    <cellStyle name="Normal 3 3 3 2 3 2 3 2 2 2" xfId="20931"/>
    <cellStyle name="Normal 3 3 3 2 3 2 3 2 2 2 2" xfId="20932"/>
    <cellStyle name="Normal 3 3 3 2 3 2 3 2 2 3" xfId="20933"/>
    <cellStyle name="Normal 3 3 3 2 3 2 3 2 3" xfId="20934"/>
    <cellStyle name="Normal 3 3 3 2 3 2 3 2 3 2" xfId="20935"/>
    <cellStyle name="Normal 3 3 3 2 3 2 3 2 4" xfId="20936"/>
    <cellStyle name="Normal 3 3 3 2 3 2 3 3" xfId="20937"/>
    <cellStyle name="Normal 3 3 3 2 3 2 3 3 2" xfId="20938"/>
    <cellStyle name="Normal 3 3 3 2 3 2 3 3 2 2" xfId="20939"/>
    <cellStyle name="Normal 3 3 3 2 3 2 3 3 3" xfId="20940"/>
    <cellStyle name="Normal 3 3 3 2 3 2 3 4" xfId="20941"/>
    <cellStyle name="Normal 3 3 3 2 3 2 3 4 2" xfId="20942"/>
    <cellStyle name="Normal 3 3 3 2 3 2 3 5" xfId="20943"/>
    <cellStyle name="Normal 3 3 3 2 3 2 4" xfId="20944"/>
    <cellStyle name="Normal 3 3 3 2 3 2 4 2" xfId="20945"/>
    <cellStyle name="Normal 3 3 3 2 3 2 4 2 2" xfId="20946"/>
    <cellStyle name="Normal 3 3 3 2 3 2 4 2 2 2" xfId="20947"/>
    <cellStyle name="Normal 3 3 3 2 3 2 4 2 3" xfId="20948"/>
    <cellStyle name="Normal 3 3 3 2 3 2 4 3" xfId="20949"/>
    <cellStyle name="Normal 3 3 3 2 3 2 4 3 2" xfId="20950"/>
    <cellStyle name="Normal 3 3 3 2 3 2 4 4" xfId="20951"/>
    <cellStyle name="Normal 3 3 3 2 3 2 5" xfId="20952"/>
    <cellStyle name="Normal 3 3 3 2 3 2 5 2" xfId="20953"/>
    <cellStyle name="Normal 3 3 3 2 3 2 5 2 2" xfId="20954"/>
    <cellStyle name="Normal 3 3 3 2 3 2 5 3" xfId="20955"/>
    <cellStyle name="Normal 3 3 3 2 3 2 6" xfId="20956"/>
    <cellStyle name="Normal 3 3 3 2 3 2 6 2" xfId="20957"/>
    <cellStyle name="Normal 3 3 3 2 3 2 7" xfId="20958"/>
    <cellStyle name="Normal 3 3 3 2 3 3" xfId="20959"/>
    <cellStyle name="Normal 3 3 3 2 3 3 2" xfId="20960"/>
    <cellStyle name="Normal 3 3 3 2 3 3 2 2" xfId="20961"/>
    <cellStyle name="Normal 3 3 3 2 3 3 2 2 2" xfId="20962"/>
    <cellStyle name="Normal 3 3 3 2 3 3 2 2 2 2" xfId="20963"/>
    <cellStyle name="Normal 3 3 3 2 3 3 2 2 2 2 2" xfId="20964"/>
    <cellStyle name="Normal 3 3 3 2 3 3 2 2 2 3" xfId="20965"/>
    <cellStyle name="Normal 3 3 3 2 3 3 2 2 3" xfId="20966"/>
    <cellStyle name="Normal 3 3 3 2 3 3 2 2 3 2" xfId="20967"/>
    <cellStyle name="Normal 3 3 3 2 3 3 2 2 4" xfId="20968"/>
    <cellStyle name="Normal 3 3 3 2 3 3 2 3" xfId="20969"/>
    <cellStyle name="Normal 3 3 3 2 3 3 2 3 2" xfId="20970"/>
    <cellStyle name="Normal 3 3 3 2 3 3 2 3 2 2" xfId="20971"/>
    <cellStyle name="Normal 3 3 3 2 3 3 2 3 3" xfId="20972"/>
    <cellStyle name="Normal 3 3 3 2 3 3 2 4" xfId="20973"/>
    <cellStyle name="Normal 3 3 3 2 3 3 2 4 2" xfId="20974"/>
    <cellStyle name="Normal 3 3 3 2 3 3 2 5" xfId="20975"/>
    <cellStyle name="Normal 3 3 3 2 3 3 3" xfId="20976"/>
    <cellStyle name="Normal 3 3 3 2 3 3 3 2" xfId="20977"/>
    <cellStyle name="Normal 3 3 3 2 3 3 3 2 2" xfId="20978"/>
    <cellStyle name="Normal 3 3 3 2 3 3 3 2 2 2" xfId="20979"/>
    <cellStyle name="Normal 3 3 3 2 3 3 3 2 2 2 2" xfId="20980"/>
    <cellStyle name="Normal 3 3 3 2 3 3 3 2 2 3" xfId="20981"/>
    <cellStyle name="Normal 3 3 3 2 3 3 3 2 3" xfId="20982"/>
    <cellStyle name="Normal 3 3 3 2 3 3 3 2 3 2" xfId="20983"/>
    <cellStyle name="Normal 3 3 3 2 3 3 3 2 4" xfId="20984"/>
    <cellStyle name="Normal 3 3 3 2 3 3 3 3" xfId="20985"/>
    <cellStyle name="Normal 3 3 3 2 3 3 3 3 2" xfId="20986"/>
    <cellStyle name="Normal 3 3 3 2 3 3 3 3 2 2" xfId="20987"/>
    <cellStyle name="Normal 3 3 3 2 3 3 3 3 3" xfId="20988"/>
    <cellStyle name="Normal 3 3 3 2 3 3 3 4" xfId="20989"/>
    <cellStyle name="Normal 3 3 3 2 3 3 3 4 2" xfId="20990"/>
    <cellStyle name="Normal 3 3 3 2 3 3 3 5" xfId="20991"/>
    <cellStyle name="Normal 3 3 3 2 3 3 4" xfId="20992"/>
    <cellStyle name="Normal 3 3 3 2 3 3 4 2" xfId="20993"/>
    <cellStyle name="Normal 3 3 3 2 3 3 4 2 2" xfId="20994"/>
    <cellStyle name="Normal 3 3 3 2 3 3 4 2 2 2" xfId="20995"/>
    <cellStyle name="Normal 3 3 3 2 3 3 4 2 3" xfId="20996"/>
    <cellStyle name="Normal 3 3 3 2 3 3 4 3" xfId="20997"/>
    <cellStyle name="Normal 3 3 3 2 3 3 4 3 2" xfId="20998"/>
    <cellStyle name="Normal 3 3 3 2 3 3 4 4" xfId="20999"/>
    <cellStyle name="Normal 3 3 3 2 3 3 5" xfId="21000"/>
    <cellStyle name="Normal 3 3 3 2 3 3 5 2" xfId="21001"/>
    <cellStyle name="Normal 3 3 3 2 3 3 5 2 2" xfId="21002"/>
    <cellStyle name="Normal 3 3 3 2 3 3 5 3" xfId="21003"/>
    <cellStyle name="Normal 3 3 3 2 3 3 6" xfId="21004"/>
    <cellStyle name="Normal 3 3 3 2 3 3 6 2" xfId="21005"/>
    <cellStyle name="Normal 3 3 3 2 3 3 7" xfId="21006"/>
    <cellStyle name="Normal 3 3 3 2 3 4" xfId="21007"/>
    <cellStyle name="Normal 3 3 3 2 3 4 2" xfId="21008"/>
    <cellStyle name="Normal 3 3 3 2 3 4 2 2" xfId="21009"/>
    <cellStyle name="Normal 3 3 3 2 3 4 2 2 2" xfId="21010"/>
    <cellStyle name="Normal 3 3 3 2 3 4 2 2 2 2" xfId="21011"/>
    <cellStyle name="Normal 3 3 3 2 3 4 2 2 2 2 2" xfId="21012"/>
    <cellStyle name="Normal 3 3 3 2 3 4 2 2 2 3" xfId="21013"/>
    <cellStyle name="Normal 3 3 3 2 3 4 2 2 3" xfId="21014"/>
    <cellStyle name="Normal 3 3 3 2 3 4 2 2 3 2" xfId="21015"/>
    <cellStyle name="Normal 3 3 3 2 3 4 2 2 4" xfId="21016"/>
    <cellStyle name="Normal 3 3 3 2 3 4 2 3" xfId="21017"/>
    <cellStyle name="Normal 3 3 3 2 3 4 2 3 2" xfId="21018"/>
    <cellStyle name="Normal 3 3 3 2 3 4 2 3 2 2" xfId="21019"/>
    <cellStyle name="Normal 3 3 3 2 3 4 2 3 3" xfId="21020"/>
    <cellStyle name="Normal 3 3 3 2 3 4 2 4" xfId="21021"/>
    <cellStyle name="Normal 3 3 3 2 3 4 2 4 2" xfId="21022"/>
    <cellStyle name="Normal 3 3 3 2 3 4 2 5" xfId="21023"/>
    <cellStyle name="Normal 3 3 3 2 3 4 3" xfId="21024"/>
    <cellStyle name="Normal 3 3 3 2 3 4 3 2" xfId="21025"/>
    <cellStyle name="Normal 3 3 3 2 3 4 3 2 2" xfId="21026"/>
    <cellStyle name="Normal 3 3 3 2 3 4 3 2 2 2" xfId="21027"/>
    <cellStyle name="Normal 3 3 3 2 3 4 3 2 2 2 2" xfId="21028"/>
    <cellStyle name="Normal 3 3 3 2 3 4 3 2 2 3" xfId="21029"/>
    <cellStyle name="Normal 3 3 3 2 3 4 3 2 3" xfId="21030"/>
    <cellStyle name="Normal 3 3 3 2 3 4 3 2 3 2" xfId="21031"/>
    <cellStyle name="Normal 3 3 3 2 3 4 3 2 4" xfId="21032"/>
    <cellStyle name="Normal 3 3 3 2 3 4 3 3" xfId="21033"/>
    <cellStyle name="Normal 3 3 3 2 3 4 3 3 2" xfId="21034"/>
    <cellStyle name="Normal 3 3 3 2 3 4 3 3 2 2" xfId="21035"/>
    <cellStyle name="Normal 3 3 3 2 3 4 3 3 3" xfId="21036"/>
    <cellStyle name="Normal 3 3 3 2 3 4 3 4" xfId="21037"/>
    <cellStyle name="Normal 3 3 3 2 3 4 3 4 2" xfId="21038"/>
    <cellStyle name="Normal 3 3 3 2 3 4 3 5" xfId="21039"/>
    <cellStyle name="Normal 3 3 3 2 3 4 4" xfId="21040"/>
    <cellStyle name="Normal 3 3 3 2 3 4 4 2" xfId="21041"/>
    <cellStyle name="Normal 3 3 3 2 3 4 4 2 2" xfId="21042"/>
    <cellStyle name="Normal 3 3 3 2 3 4 4 2 2 2" xfId="21043"/>
    <cellStyle name="Normal 3 3 3 2 3 4 4 2 3" xfId="21044"/>
    <cellStyle name="Normal 3 3 3 2 3 4 4 3" xfId="21045"/>
    <cellStyle name="Normal 3 3 3 2 3 4 4 3 2" xfId="21046"/>
    <cellStyle name="Normal 3 3 3 2 3 4 4 4" xfId="21047"/>
    <cellStyle name="Normal 3 3 3 2 3 4 5" xfId="21048"/>
    <cellStyle name="Normal 3 3 3 2 3 4 5 2" xfId="21049"/>
    <cellStyle name="Normal 3 3 3 2 3 4 5 2 2" xfId="21050"/>
    <cellStyle name="Normal 3 3 3 2 3 4 5 3" xfId="21051"/>
    <cellStyle name="Normal 3 3 3 2 3 4 6" xfId="21052"/>
    <cellStyle name="Normal 3 3 3 2 3 4 6 2" xfId="21053"/>
    <cellStyle name="Normal 3 3 3 2 3 4 7" xfId="21054"/>
    <cellStyle name="Normal 3 3 3 2 3 5" xfId="21055"/>
    <cellStyle name="Normal 3 3 3 2 3 5 2" xfId="21056"/>
    <cellStyle name="Normal 3 3 3 2 3 5 2 2" xfId="21057"/>
    <cellStyle name="Normal 3 3 3 2 3 5 2 2 2" xfId="21058"/>
    <cellStyle name="Normal 3 3 3 2 3 5 2 2 2 2" xfId="21059"/>
    <cellStyle name="Normal 3 3 3 2 3 5 2 2 2 2 2" xfId="21060"/>
    <cellStyle name="Normal 3 3 3 2 3 5 2 2 2 3" xfId="21061"/>
    <cellStyle name="Normal 3 3 3 2 3 5 2 2 3" xfId="21062"/>
    <cellStyle name="Normal 3 3 3 2 3 5 2 2 3 2" xfId="21063"/>
    <cellStyle name="Normal 3 3 3 2 3 5 2 2 4" xfId="21064"/>
    <cellStyle name="Normal 3 3 3 2 3 5 2 3" xfId="21065"/>
    <cellStyle name="Normal 3 3 3 2 3 5 2 3 2" xfId="21066"/>
    <cellStyle name="Normal 3 3 3 2 3 5 2 3 2 2" xfId="21067"/>
    <cellStyle name="Normal 3 3 3 2 3 5 2 3 3" xfId="21068"/>
    <cellStyle name="Normal 3 3 3 2 3 5 2 4" xfId="21069"/>
    <cellStyle name="Normal 3 3 3 2 3 5 2 4 2" xfId="21070"/>
    <cellStyle name="Normal 3 3 3 2 3 5 2 5" xfId="21071"/>
    <cellStyle name="Normal 3 3 3 2 3 5 3" xfId="21072"/>
    <cellStyle name="Normal 3 3 3 2 3 5 3 2" xfId="21073"/>
    <cellStyle name="Normal 3 3 3 2 3 5 3 2 2" xfId="21074"/>
    <cellStyle name="Normal 3 3 3 2 3 5 3 2 2 2" xfId="21075"/>
    <cellStyle name="Normal 3 3 3 2 3 5 3 2 3" xfId="21076"/>
    <cellStyle name="Normal 3 3 3 2 3 5 3 3" xfId="21077"/>
    <cellStyle name="Normal 3 3 3 2 3 5 3 3 2" xfId="21078"/>
    <cellStyle name="Normal 3 3 3 2 3 5 3 4" xfId="21079"/>
    <cellStyle name="Normal 3 3 3 2 3 5 4" xfId="21080"/>
    <cellStyle name="Normal 3 3 3 2 3 5 4 2" xfId="21081"/>
    <cellStyle name="Normal 3 3 3 2 3 5 4 2 2" xfId="21082"/>
    <cellStyle name="Normal 3 3 3 2 3 5 4 3" xfId="21083"/>
    <cellStyle name="Normal 3 3 3 2 3 5 5" xfId="21084"/>
    <cellStyle name="Normal 3 3 3 2 3 5 5 2" xfId="21085"/>
    <cellStyle name="Normal 3 3 3 2 3 5 6" xfId="21086"/>
    <cellStyle name="Normal 3 3 3 2 3 6" xfId="21087"/>
    <cellStyle name="Normal 3 3 3 2 3 6 2" xfId="21088"/>
    <cellStyle name="Normal 3 3 3 2 3 6 2 2" xfId="21089"/>
    <cellStyle name="Normal 3 3 3 2 3 6 2 2 2" xfId="21090"/>
    <cellStyle name="Normal 3 3 3 2 3 6 2 2 2 2" xfId="21091"/>
    <cellStyle name="Normal 3 3 3 2 3 6 2 2 3" xfId="21092"/>
    <cellStyle name="Normal 3 3 3 2 3 6 2 3" xfId="21093"/>
    <cellStyle name="Normal 3 3 3 2 3 6 2 3 2" xfId="21094"/>
    <cellStyle name="Normal 3 3 3 2 3 6 2 4" xfId="21095"/>
    <cellStyle name="Normal 3 3 3 2 3 6 3" xfId="21096"/>
    <cellStyle name="Normal 3 3 3 2 3 6 3 2" xfId="21097"/>
    <cellStyle name="Normal 3 3 3 2 3 6 3 2 2" xfId="21098"/>
    <cellStyle name="Normal 3 3 3 2 3 6 3 3" xfId="21099"/>
    <cellStyle name="Normal 3 3 3 2 3 6 4" xfId="21100"/>
    <cellStyle name="Normal 3 3 3 2 3 6 4 2" xfId="21101"/>
    <cellStyle name="Normal 3 3 3 2 3 6 5" xfId="21102"/>
    <cellStyle name="Normal 3 3 3 2 3 7" xfId="21103"/>
    <cellStyle name="Normal 3 3 3 2 3 7 2" xfId="21104"/>
    <cellStyle name="Normal 3 3 3 2 3 7 2 2" xfId="21105"/>
    <cellStyle name="Normal 3 3 3 2 3 7 2 2 2" xfId="21106"/>
    <cellStyle name="Normal 3 3 3 2 3 7 2 2 2 2" xfId="21107"/>
    <cellStyle name="Normal 3 3 3 2 3 7 2 2 3" xfId="21108"/>
    <cellStyle name="Normal 3 3 3 2 3 7 2 3" xfId="21109"/>
    <cellStyle name="Normal 3 3 3 2 3 7 2 3 2" xfId="21110"/>
    <cellStyle name="Normal 3 3 3 2 3 7 2 4" xfId="21111"/>
    <cellStyle name="Normal 3 3 3 2 3 7 3" xfId="21112"/>
    <cellStyle name="Normal 3 3 3 2 3 7 3 2" xfId="21113"/>
    <cellStyle name="Normal 3 3 3 2 3 7 3 2 2" xfId="21114"/>
    <cellStyle name="Normal 3 3 3 2 3 7 3 3" xfId="21115"/>
    <cellStyle name="Normal 3 3 3 2 3 7 4" xfId="21116"/>
    <cellStyle name="Normal 3 3 3 2 3 7 4 2" xfId="21117"/>
    <cellStyle name="Normal 3 3 3 2 3 7 5" xfId="21118"/>
    <cellStyle name="Normal 3 3 3 2 3 8" xfId="21119"/>
    <cellStyle name="Normal 3 3 3 2 3 8 2" xfId="21120"/>
    <cellStyle name="Normal 3 3 3 2 3 8 2 2" xfId="21121"/>
    <cellStyle name="Normal 3 3 3 2 3 8 2 2 2" xfId="21122"/>
    <cellStyle name="Normal 3 3 3 2 3 8 2 3" xfId="21123"/>
    <cellStyle name="Normal 3 3 3 2 3 8 3" xfId="21124"/>
    <cellStyle name="Normal 3 3 3 2 3 8 3 2" xfId="21125"/>
    <cellStyle name="Normal 3 3 3 2 3 8 4" xfId="21126"/>
    <cellStyle name="Normal 3 3 3 2 3 9" xfId="21127"/>
    <cellStyle name="Normal 3 3 3 2 3 9 2" xfId="21128"/>
    <cellStyle name="Normal 3 3 3 2 3 9 2 2" xfId="21129"/>
    <cellStyle name="Normal 3 3 3 2 3 9 3" xfId="21130"/>
    <cellStyle name="Normal 3 3 3 2 4" xfId="21131"/>
    <cellStyle name="Normal 3 3 3 2 4 10" xfId="21132"/>
    <cellStyle name="Normal 3 3 3 2 4 10 2" xfId="21133"/>
    <cellStyle name="Normal 3 3 3 2 4 11" xfId="21134"/>
    <cellStyle name="Normal 3 3 3 2 4 2" xfId="21135"/>
    <cellStyle name="Normal 3 3 3 2 4 2 2" xfId="21136"/>
    <cellStyle name="Normal 3 3 3 2 4 2 2 2" xfId="21137"/>
    <cellStyle name="Normal 3 3 3 2 4 2 2 2 2" xfId="21138"/>
    <cellStyle name="Normal 3 3 3 2 4 2 2 2 2 2" xfId="21139"/>
    <cellStyle name="Normal 3 3 3 2 4 2 2 2 2 2 2" xfId="21140"/>
    <cellStyle name="Normal 3 3 3 2 4 2 2 2 2 3" xfId="21141"/>
    <cellStyle name="Normal 3 3 3 2 4 2 2 2 3" xfId="21142"/>
    <cellStyle name="Normal 3 3 3 2 4 2 2 2 3 2" xfId="21143"/>
    <cellStyle name="Normal 3 3 3 2 4 2 2 2 4" xfId="21144"/>
    <cellStyle name="Normal 3 3 3 2 4 2 2 3" xfId="21145"/>
    <cellStyle name="Normal 3 3 3 2 4 2 2 3 2" xfId="21146"/>
    <cellStyle name="Normal 3 3 3 2 4 2 2 3 2 2" xfId="21147"/>
    <cellStyle name="Normal 3 3 3 2 4 2 2 3 3" xfId="21148"/>
    <cellStyle name="Normal 3 3 3 2 4 2 2 4" xfId="21149"/>
    <cellStyle name="Normal 3 3 3 2 4 2 2 4 2" xfId="21150"/>
    <cellStyle name="Normal 3 3 3 2 4 2 2 5" xfId="21151"/>
    <cellStyle name="Normal 3 3 3 2 4 2 3" xfId="21152"/>
    <cellStyle name="Normal 3 3 3 2 4 2 3 2" xfId="21153"/>
    <cellStyle name="Normal 3 3 3 2 4 2 3 2 2" xfId="21154"/>
    <cellStyle name="Normal 3 3 3 2 4 2 3 2 2 2" xfId="21155"/>
    <cellStyle name="Normal 3 3 3 2 4 2 3 2 2 2 2" xfId="21156"/>
    <cellStyle name="Normal 3 3 3 2 4 2 3 2 2 3" xfId="21157"/>
    <cellStyle name="Normal 3 3 3 2 4 2 3 2 3" xfId="21158"/>
    <cellStyle name="Normal 3 3 3 2 4 2 3 2 3 2" xfId="21159"/>
    <cellStyle name="Normal 3 3 3 2 4 2 3 2 4" xfId="21160"/>
    <cellStyle name="Normal 3 3 3 2 4 2 3 3" xfId="21161"/>
    <cellStyle name="Normal 3 3 3 2 4 2 3 3 2" xfId="21162"/>
    <cellStyle name="Normal 3 3 3 2 4 2 3 3 2 2" xfId="21163"/>
    <cellStyle name="Normal 3 3 3 2 4 2 3 3 3" xfId="21164"/>
    <cellStyle name="Normal 3 3 3 2 4 2 3 4" xfId="21165"/>
    <cellStyle name="Normal 3 3 3 2 4 2 3 4 2" xfId="21166"/>
    <cellStyle name="Normal 3 3 3 2 4 2 3 5" xfId="21167"/>
    <cellStyle name="Normal 3 3 3 2 4 2 4" xfId="21168"/>
    <cellStyle name="Normal 3 3 3 2 4 2 4 2" xfId="21169"/>
    <cellStyle name="Normal 3 3 3 2 4 2 4 2 2" xfId="21170"/>
    <cellStyle name="Normal 3 3 3 2 4 2 4 2 2 2" xfId="21171"/>
    <cellStyle name="Normal 3 3 3 2 4 2 4 2 3" xfId="21172"/>
    <cellStyle name="Normal 3 3 3 2 4 2 4 3" xfId="21173"/>
    <cellStyle name="Normal 3 3 3 2 4 2 4 3 2" xfId="21174"/>
    <cellStyle name="Normal 3 3 3 2 4 2 4 4" xfId="21175"/>
    <cellStyle name="Normal 3 3 3 2 4 2 5" xfId="21176"/>
    <cellStyle name="Normal 3 3 3 2 4 2 5 2" xfId="21177"/>
    <cellStyle name="Normal 3 3 3 2 4 2 5 2 2" xfId="21178"/>
    <cellStyle name="Normal 3 3 3 2 4 2 5 3" xfId="21179"/>
    <cellStyle name="Normal 3 3 3 2 4 2 6" xfId="21180"/>
    <cellStyle name="Normal 3 3 3 2 4 2 6 2" xfId="21181"/>
    <cellStyle name="Normal 3 3 3 2 4 2 7" xfId="21182"/>
    <cellStyle name="Normal 3 3 3 2 4 3" xfId="21183"/>
    <cellStyle name="Normal 3 3 3 2 4 3 2" xfId="21184"/>
    <cellStyle name="Normal 3 3 3 2 4 3 2 2" xfId="21185"/>
    <cellStyle name="Normal 3 3 3 2 4 3 2 2 2" xfId="21186"/>
    <cellStyle name="Normal 3 3 3 2 4 3 2 2 2 2" xfId="21187"/>
    <cellStyle name="Normal 3 3 3 2 4 3 2 2 2 2 2" xfId="21188"/>
    <cellStyle name="Normal 3 3 3 2 4 3 2 2 2 3" xfId="21189"/>
    <cellStyle name="Normal 3 3 3 2 4 3 2 2 3" xfId="21190"/>
    <cellStyle name="Normal 3 3 3 2 4 3 2 2 3 2" xfId="21191"/>
    <cellStyle name="Normal 3 3 3 2 4 3 2 2 4" xfId="21192"/>
    <cellStyle name="Normal 3 3 3 2 4 3 2 3" xfId="21193"/>
    <cellStyle name="Normal 3 3 3 2 4 3 2 3 2" xfId="21194"/>
    <cellStyle name="Normal 3 3 3 2 4 3 2 3 2 2" xfId="21195"/>
    <cellStyle name="Normal 3 3 3 2 4 3 2 3 3" xfId="21196"/>
    <cellStyle name="Normal 3 3 3 2 4 3 2 4" xfId="21197"/>
    <cellStyle name="Normal 3 3 3 2 4 3 2 4 2" xfId="21198"/>
    <cellStyle name="Normal 3 3 3 2 4 3 2 5" xfId="21199"/>
    <cellStyle name="Normal 3 3 3 2 4 3 3" xfId="21200"/>
    <cellStyle name="Normal 3 3 3 2 4 3 3 2" xfId="21201"/>
    <cellStyle name="Normal 3 3 3 2 4 3 3 2 2" xfId="21202"/>
    <cellStyle name="Normal 3 3 3 2 4 3 3 2 2 2" xfId="21203"/>
    <cellStyle name="Normal 3 3 3 2 4 3 3 2 2 2 2" xfId="21204"/>
    <cellStyle name="Normal 3 3 3 2 4 3 3 2 2 3" xfId="21205"/>
    <cellStyle name="Normal 3 3 3 2 4 3 3 2 3" xfId="21206"/>
    <cellStyle name="Normal 3 3 3 2 4 3 3 2 3 2" xfId="21207"/>
    <cellStyle name="Normal 3 3 3 2 4 3 3 2 4" xfId="21208"/>
    <cellStyle name="Normal 3 3 3 2 4 3 3 3" xfId="21209"/>
    <cellStyle name="Normal 3 3 3 2 4 3 3 3 2" xfId="21210"/>
    <cellStyle name="Normal 3 3 3 2 4 3 3 3 2 2" xfId="21211"/>
    <cellStyle name="Normal 3 3 3 2 4 3 3 3 3" xfId="21212"/>
    <cellStyle name="Normal 3 3 3 2 4 3 3 4" xfId="21213"/>
    <cellStyle name="Normal 3 3 3 2 4 3 3 4 2" xfId="21214"/>
    <cellStyle name="Normal 3 3 3 2 4 3 3 5" xfId="21215"/>
    <cellStyle name="Normal 3 3 3 2 4 3 4" xfId="21216"/>
    <cellStyle name="Normal 3 3 3 2 4 3 4 2" xfId="21217"/>
    <cellStyle name="Normal 3 3 3 2 4 3 4 2 2" xfId="21218"/>
    <cellStyle name="Normal 3 3 3 2 4 3 4 2 2 2" xfId="21219"/>
    <cellStyle name="Normal 3 3 3 2 4 3 4 2 3" xfId="21220"/>
    <cellStyle name="Normal 3 3 3 2 4 3 4 3" xfId="21221"/>
    <cellStyle name="Normal 3 3 3 2 4 3 4 3 2" xfId="21222"/>
    <cellStyle name="Normal 3 3 3 2 4 3 4 4" xfId="21223"/>
    <cellStyle name="Normal 3 3 3 2 4 3 5" xfId="21224"/>
    <cellStyle name="Normal 3 3 3 2 4 3 5 2" xfId="21225"/>
    <cellStyle name="Normal 3 3 3 2 4 3 5 2 2" xfId="21226"/>
    <cellStyle name="Normal 3 3 3 2 4 3 5 3" xfId="21227"/>
    <cellStyle name="Normal 3 3 3 2 4 3 6" xfId="21228"/>
    <cellStyle name="Normal 3 3 3 2 4 3 6 2" xfId="21229"/>
    <cellStyle name="Normal 3 3 3 2 4 3 7" xfId="21230"/>
    <cellStyle name="Normal 3 3 3 2 4 4" xfId="21231"/>
    <cellStyle name="Normal 3 3 3 2 4 4 2" xfId="21232"/>
    <cellStyle name="Normal 3 3 3 2 4 4 2 2" xfId="21233"/>
    <cellStyle name="Normal 3 3 3 2 4 4 2 2 2" xfId="21234"/>
    <cellStyle name="Normal 3 3 3 2 4 4 2 2 2 2" xfId="21235"/>
    <cellStyle name="Normal 3 3 3 2 4 4 2 2 2 2 2" xfId="21236"/>
    <cellStyle name="Normal 3 3 3 2 4 4 2 2 2 3" xfId="21237"/>
    <cellStyle name="Normal 3 3 3 2 4 4 2 2 3" xfId="21238"/>
    <cellStyle name="Normal 3 3 3 2 4 4 2 2 3 2" xfId="21239"/>
    <cellStyle name="Normal 3 3 3 2 4 4 2 2 4" xfId="21240"/>
    <cellStyle name="Normal 3 3 3 2 4 4 2 3" xfId="21241"/>
    <cellStyle name="Normal 3 3 3 2 4 4 2 3 2" xfId="21242"/>
    <cellStyle name="Normal 3 3 3 2 4 4 2 3 2 2" xfId="21243"/>
    <cellStyle name="Normal 3 3 3 2 4 4 2 3 3" xfId="21244"/>
    <cellStyle name="Normal 3 3 3 2 4 4 2 4" xfId="21245"/>
    <cellStyle name="Normal 3 3 3 2 4 4 2 4 2" xfId="21246"/>
    <cellStyle name="Normal 3 3 3 2 4 4 2 5" xfId="21247"/>
    <cellStyle name="Normal 3 3 3 2 4 4 3" xfId="21248"/>
    <cellStyle name="Normal 3 3 3 2 4 4 3 2" xfId="21249"/>
    <cellStyle name="Normal 3 3 3 2 4 4 3 2 2" xfId="21250"/>
    <cellStyle name="Normal 3 3 3 2 4 4 3 2 2 2" xfId="21251"/>
    <cellStyle name="Normal 3 3 3 2 4 4 3 2 2 2 2" xfId="21252"/>
    <cellStyle name="Normal 3 3 3 2 4 4 3 2 2 3" xfId="21253"/>
    <cellStyle name="Normal 3 3 3 2 4 4 3 2 3" xfId="21254"/>
    <cellStyle name="Normal 3 3 3 2 4 4 3 2 3 2" xfId="21255"/>
    <cellStyle name="Normal 3 3 3 2 4 4 3 2 4" xfId="21256"/>
    <cellStyle name="Normal 3 3 3 2 4 4 3 3" xfId="21257"/>
    <cellStyle name="Normal 3 3 3 2 4 4 3 3 2" xfId="21258"/>
    <cellStyle name="Normal 3 3 3 2 4 4 3 3 2 2" xfId="21259"/>
    <cellStyle name="Normal 3 3 3 2 4 4 3 3 3" xfId="21260"/>
    <cellStyle name="Normal 3 3 3 2 4 4 3 4" xfId="21261"/>
    <cellStyle name="Normal 3 3 3 2 4 4 3 4 2" xfId="21262"/>
    <cellStyle name="Normal 3 3 3 2 4 4 3 5" xfId="21263"/>
    <cellStyle name="Normal 3 3 3 2 4 4 4" xfId="21264"/>
    <cellStyle name="Normal 3 3 3 2 4 4 4 2" xfId="21265"/>
    <cellStyle name="Normal 3 3 3 2 4 4 4 2 2" xfId="21266"/>
    <cellStyle name="Normal 3 3 3 2 4 4 4 2 2 2" xfId="21267"/>
    <cellStyle name="Normal 3 3 3 2 4 4 4 2 3" xfId="21268"/>
    <cellStyle name="Normal 3 3 3 2 4 4 4 3" xfId="21269"/>
    <cellStyle name="Normal 3 3 3 2 4 4 4 3 2" xfId="21270"/>
    <cellStyle name="Normal 3 3 3 2 4 4 4 4" xfId="21271"/>
    <cellStyle name="Normal 3 3 3 2 4 4 5" xfId="21272"/>
    <cellStyle name="Normal 3 3 3 2 4 4 5 2" xfId="21273"/>
    <cellStyle name="Normal 3 3 3 2 4 4 5 2 2" xfId="21274"/>
    <cellStyle name="Normal 3 3 3 2 4 4 5 3" xfId="21275"/>
    <cellStyle name="Normal 3 3 3 2 4 4 6" xfId="21276"/>
    <cellStyle name="Normal 3 3 3 2 4 4 6 2" xfId="21277"/>
    <cellStyle name="Normal 3 3 3 2 4 4 7" xfId="21278"/>
    <cellStyle name="Normal 3 3 3 2 4 5" xfId="21279"/>
    <cellStyle name="Normal 3 3 3 2 4 5 2" xfId="21280"/>
    <cellStyle name="Normal 3 3 3 2 4 5 2 2" xfId="21281"/>
    <cellStyle name="Normal 3 3 3 2 4 5 2 2 2" xfId="21282"/>
    <cellStyle name="Normal 3 3 3 2 4 5 2 2 2 2" xfId="21283"/>
    <cellStyle name="Normal 3 3 3 2 4 5 2 2 2 2 2" xfId="21284"/>
    <cellStyle name="Normal 3 3 3 2 4 5 2 2 2 3" xfId="21285"/>
    <cellStyle name="Normal 3 3 3 2 4 5 2 2 3" xfId="21286"/>
    <cellStyle name="Normal 3 3 3 2 4 5 2 2 3 2" xfId="21287"/>
    <cellStyle name="Normal 3 3 3 2 4 5 2 2 4" xfId="21288"/>
    <cellStyle name="Normal 3 3 3 2 4 5 2 3" xfId="21289"/>
    <cellStyle name="Normal 3 3 3 2 4 5 2 3 2" xfId="21290"/>
    <cellStyle name="Normal 3 3 3 2 4 5 2 3 2 2" xfId="21291"/>
    <cellStyle name="Normal 3 3 3 2 4 5 2 3 3" xfId="21292"/>
    <cellStyle name="Normal 3 3 3 2 4 5 2 4" xfId="21293"/>
    <cellStyle name="Normal 3 3 3 2 4 5 2 4 2" xfId="21294"/>
    <cellStyle name="Normal 3 3 3 2 4 5 2 5" xfId="21295"/>
    <cellStyle name="Normal 3 3 3 2 4 5 3" xfId="21296"/>
    <cellStyle name="Normal 3 3 3 2 4 5 3 2" xfId="21297"/>
    <cellStyle name="Normal 3 3 3 2 4 5 3 2 2" xfId="21298"/>
    <cellStyle name="Normal 3 3 3 2 4 5 3 2 2 2" xfId="21299"/>
    <cellStyle name="Normal 3 3 3 2 4 5 3 2 3" xfId="21300"/>
    <cellStyle name="Normal 3 3 3 2 4 5 3 3" xfId="21301"/>
    <cellStyle name="Normal 3 3 3 2 4 5 3 3 2" xfId="21302"/>
    <cellStyle name="Normal 3 3 3 2 4 5 3 4" xfId="21303"/>
    <cellStyle name="Normal 3 3 3 2 4 5 4" xfId="21304"/>
    <cellStyle name="Normal 3 3 3 2 4 5 4 2" xfId="21305"/>
    <cellStyle name="Normal 3 3 3 2 4 5 4 2 2" xfId="21306"/>
    <cellStyle name="Normal 3 3 3 2 4 5 4 3" xfId="21307"/>
    <cellStyle name="Normal 3 3 3 2 4 5 5" xfId="21308"/>
    <cellStyle name="Normal 3 3 3 2 4 5 5 2" xfId="21309"/>
    <cellStyle name="Normal 3 3 3 2 4 5 6" xfId="21310"/>
    <cellStyle name="Normal 3 3 3 2 4 6" xfId="21311"/>
    <cellStyle name="Normal 3 3 3 2 4 6 2" xfId="21312"/>
    <cellStyle name="Normal 3 3 3 2 4 6 2 2" xfId="21313"/>
    <cellStyle name="Normal 3 3 3 2 4 6 2 2 2" xfId="21314"/>
    <cellStyle name="Normal 3 3 3 2 4 6 2 2 2 2" xfId="21315"/>
    <cellStyle name="Normal 3 3 3 2 4 6 2 2 3" xfId="21316"/>
    <cellStyle name="Normal 3 3 3 2 4 6 2 3" xfId="21317"/>
    <cellStyle name="Normal 3 3 3 2 4 6 2 3 2" xfId="21318"/>
    <cellStyle name="Normal 3 3 3 2 4 6 2 4" xfId="21319"/>
    <cellStyle name="Normal 3 3 3 2 4 6 3" xfId="21320"/>
    <cellStyle name="Normal 3 3 3 2 4 6 3 2" xfId="21321"/>
    <cellStyle name="Normal 3 3 3 2 4 6 3 2 2" xfId="21322"/>
    <cellStyle name="Normal 3 3 3 2 4 6 3 3" xfId="21323"/>
    <cellStyle name="Normal 3 3 3 2 4 6 4" xfId="21324"/>
    <cellStyle name="Normal 3 3 3 2 4 6 4 2" xfId="21325"/>
    <cellStyle name="Normal 3 3 3 2 4 6 5" xfId="21326"/>
    <cellStyle name="Normal 3 3 3 2 4 7" xfId="21327"/>
    <cellStyle name="Normal 3 3 3 2 4 7 2" xfId="21328"/>
    <cellStyle name="Normal 3 3 3 2 4 7 2 2" xfId="21329"/>
    <cellStyle name="Normal 3 3 3 2 4 7 2 2 2" xfId="21330"/>
    <cellStyle name="Normal 3 3 3 2 4 7 2 2 2 2" xfId="21331"/>
    <cellStyle name="Normal 3 3 3 2 4 7 2 2 3" xfId="21332"/>
    <cellStyle name="Normal 3 3 3 2 4 7 2 3" xfId="21333"/>
    <cellStyle name="Normal 3 3 3 2 4 7 2 3 2" xfId="21334"/>
    <cellStyle name="Normal 3 3 3 2 4 7 2 4" xfId="21335"/>
    <cellStyle name="Normal 3 3 3 2 4 7 3" xfId="21336"/>
    <cellStyle name="Normal 3 3 3 2 4 7 3 2" xfId="21337"/>
    <cellStyle name="Normal 3 3 3 2 4 7 3 2 2" xfId="21338"/>
    <cellStyle name="Normal 3 3 3 2 4 7 3 3" xfId="21339"/>
    <cellStyle name="Normal 3 3 3 2 4 7 4" xfId="21340"/>
    <cellStyle name="Normal 3 3 3 2 4 7 4 2" xfId="21341"/>
    <cellStyle name="Normal 3 3 3 2 4 7 5" xfId="21342"/>
    <cellStyle name="Normal 3 3 3 2 4 8" xfId="21343"/>
    <cellStyle name="Normal 3 3 3 2 4 8 2" xfId="21344"/>
    <cellStyle name="Normal 3 3 3 2 4 8 2 2" xfId="21345"/>
    <cellStyle name="Normal 3 3 3 2 4 8 2 2 2" xfId="21346"/>
    <cellStyle name="Normal 3 3 3 2 4 8 2 3" xfId="21347"/>
    <cellStyle name="Normal 3 3 3 2 4 8 3" xfId="21348"/>
    <cellStyle name="Normal 3 3 3 2 4 8 3 2" xfId="21349"/>
    <cellStyle name="Normal 3 3 3 2 4 8 4" xfId="21350"/>
    <cellStyle name="Normal 3 3 3 2 4 9" xfId="21351"/>
    <cellStyle name="Normal 3 3 3 2 4 9 2" xfId="21352"/>
    <cellStyle name="Normal 3 3 3 2 4 9 2 2" xfId="21353"/>
    <cellStyle name="Normal 3 3 3 2 4 9 3" xfId="21354"/>
    <cellStyle name="Normal 3 3 3 2 5" xfId="21355"/>
    <cellStyle name="Normal 3 3 3 2 5 2" xfId="21356"/>
    <cellStyle name="Normal 3 3 3 2 5 2 2" xfId="21357"/>
    <cellStyle name="Normal 3 3 3 2 5 2 2 2" xfId="21358"/>
    <cellStyle name="Normal 3 3 3 2 5 2 2 2 2" xfId="21359"/>
    <cellStyle name="Normal 3 3 3 2 5 2 2 2 2 2" xfId="21360"/>
    <cellStyle name="Normal 3 3 3 2 5 2 2 2 3" xfId="21361"/>
    <cellStyle name="Normal 3 3 3 2 5 2 2 3" xfId="21362"/>
    <cellStyle name="Normal 3 3 3 2 5 2 2 3 2" xfId="21363"/>
    <cellStyle name="Normal 3 3 3 2 5 2 2 4" xfId="21364"/>
    <cellStyle name="Normal 3 3 3 2 5 2 3" xfId="21365"/>
    <cellStyle name="Normal 3 3 3 2 5 2 3 2" xfId="21366"/>
    <cellStyle name="Normal 3 3 3 2 5 2 3 2 2" xfId="21367"/>
    <cellStyle name="Normal 3 3 3 2 5 2 3 3" xfId="21368"/>
    <cellStyle name="Normal 3 3 3 2 5 2 4" xfId="21369"/>
    <cellStyle name="Normal 3 3 3 2 5 2 4 2" xfId="21370"/>
    <cellStyle name="Normal 3 3 3 2 5 2 5" xfId="21371"/>
    <cellStyle name="Normal 3 3 3 2 5 3" xfId="21372"/>
    <cellStyle name="Normal 3 3 3 2 5 3 2" xfId="21373"/>
    <cellStyle name="Normal 3 3 3 2 5 3 2 2" xfId="21374"/>
    <cellStyle name="Normal 3 3 3 2 5 3 2 2 2" xfId="21375"/>
    <cellStyle name="Normal 3 3 3 2 5 3 2 2 2 2" xfId="21376"/>
    <cellStyle name="Normal 3 3 3 2 5 3 2 2 3" xfId="21377"/>
    <cellStyle name="Normal 3 3 3 2 5 3 2 3" xfId="21378"/>
    <cellStyle name="Normal 3 3 3 2 5 3 2 3 2" xfId="21379"/>
    <cellStyle name="Normal 3 3 3 2 5 3 2 4" xfId="21380"/>
    <cellStyle name="Normal 3 3 3 2 5 3 3" xfId="21381"/>
    <cellStyle name="Normal 3 3 3 2 5 3 3 2" xfId="21382"/>
    <cellStyle name="Normal 3 3 3 2 5 3 3 2 2" xfId="21383"/>
    <cellStyle name="Normal 3 3 3 2 5 3 3 3" xfId="21384"/>
    <cellStyle name="Normal 3 3 3 2 5 3 4" xfId="21385"/>
    <cellStyle name="Normal 3 3 3 2 5 3 4 2" xfId="21386"/>
    <cellStyle name="Normal 3 3 3 2 5 3 5" xfId="21387"/>
    <cellStyle name="Normal 3 3 3 2 5 4" xfId="21388"/>
    <cellStyle name="Normal 3 3 3 2 5 4 2" xfId="21389"/>
    <cellStyle name="Normal 3 3 3 2 5 4 2 2" xfId="21390"/>
    <cellStyle name="Normal 3 3 3 2 5 4 2 2 2" xfId="21391"/>
    <cellStyle name="Normal 3 3 3 2 5 4 2 3" xfId="21392"/>
    <cellStyle name="Normal 3 3 3 2 5 4 3" xfId="21393"/>
    <cellStyle name="Normal 3 3 3 2 5 4 3 2" xfId="21394"/>
    <cellStyle name="Normal 3 3 3 2 5 4 4" xfId="21395"/>
    <cellStyle name="Normal 3 3 3 2 5 5" xfId="21396"/>
    <cellStyle name="Normal 3 3 3 2 5 5 2" xfId="21397"/>
    <cellStyle name="Normal 3 3 3 2 5 5 2 2" xfId="21398"/>
    <cellStyle name="Normal 3 3 3 2 5 5 3" xfId="21399"/>
    <cellStyle name="Normal 3 3 3 2 5 6" xfId="21400"/>
    <cellStyle name="Normal 3 3 3 2 5 6 2" xfId="21401"/>
    <cellStyle name="Normal 3 3 3 2 5 7" xfId="21402"/>
    <cellStyle name="Normal 3 3 3 2 6" xfId="21403"/>
    <cellStyle name="Normal 3 3 3 2 6 2" xfId="21404"/>
    <cellStyle name="Normal 3 3 3 2 6 2 2" xfId="21405"/>
    <cellStyle name="Normal 3 3 3 2 6 2 2 2" xfId="21406"/>
    <cellStyle name="Normal 3 3 3 2 6 2 2 2 2" xfId="21407"/>
    <cellStyle name="Normal 3 3 3 2 6 2 2 2 2 2" xfId="21408"/>
    <cellStyle name="Normal 3 3 3 2 6 2 2 2 3" xfId="21409"/>
    <cellStyle name="Normal 3 3 3 2 6 2 2 3" xfId="21410"/>
    <cellStyle name="Normal 3 3 3 2 6 2 2 3 2" xfId="21411"/>
    <cellStyle name="Normal 3 3 3 2 6 2 2 4" xfId="21412"/>
    <cellStyle name="Normal 3 3 3 2 6 2 3" xfId="21413"/>
    <cellStyle name="Normal 3 3 3 2 6 2 3 2" xfId="21414"/>
    <cellStyle name="Normal 3 3 3 2 6 2 3 2 2" xfId="21415"/>
    <cellStyle name="Normal 3 3 3 2 6 2 3 3" xfId="21416"/>
    <cellStyle name="Normal 3 3 3 2 6 2 4" xfId="21417"/>
    <cellStyle name="Normal 3 3 3 2 6 2 4 2" xfId="21418"/>
    <cellStyle name="Normal 3 3 3 2 6 2 5" xfId="21419"/>
    <cellStyle name="Normal 3 3 3 2 6 3" xfId="21420"/>
    <cellStyle name="Normal 3 3 3 2 6 3 2" xfId="21421"/>
    <cellStyle name="Normal 3 3 3 2 6 3 2 2" xfId="21422"/>
    <cellStyle name="Normal 3 3 3 2 6 3 2 2 2" xfId="21423"/>
    <cellStyle name="Normal 3 3 3 2 6 3 2 2 2 2" xfId="21424"/>
    <cellStyle name="Normal 3 3 3 2 6 3 2 2 3" xfId="21425"/>
    <cellStyle name="Normal 3 3 3 2 6 3 2 3" xfId="21426"/>
    <cellStyle name="Normal 3 3 3 2 6 3 2 3 2" xfId="21427"/>
    <cellStyle name="Normal 3 3 3 2 6 3 2 4" xfId="21428"/>
    <cellStyle name="Normal 3 3 3 2 6 3 3" xfId="21429"/>
    <cellStyle name="Normal 3 3 3 2 6 3 3 2" xfId="21430"/>
    <cellStyle name="Normal 3 3 3 2 6 3 3 2 2" xfId="21431"/>
    <cellStyle name="Normal 3 3 3 2 6 3 3 3" xfId="21432"/>
    <cellStyle name="Normal 3 3 3 2 6 3 4" xfId="21433"/>
    <cellStyle name="Normal 3 3 3 2 6 3 4 2" xfId="21434"/>
    <cellStyle name="Normal 3 3 3 2 6 3 5" xfId="21435"/>
    <cellStyle name="Normal 3 3 3 2 6 4" xfId="21436"/>
    <cellStyle name="Normal 3 3 3 2 6 4 2" xfId="21437"/>
    <cellStyle name="Normal 3 3 3 2 6 4 2 2" xfId="21438"/>
    <cellStyle name="Normal 3 3 3 2 6 4 2 2 2" xfId="21439"/>
    <cellStyle name="Normal 3 3 3 2 6 4 2 3" xfId="21440"/>
    <cellStyle name="Normal 3 3 3 2 6 4 3" xfId="21441"/>
    <cellStyle name="Normal 3 3 3 2 6 4 3 2" xfId="21442"/>
    <cellStyle name="Normal 3 3 3 2 6 4 4" xfId="21443"/>
    <cellStyle name="Normal 3 3 3 2 6 5" xfId="21444"/>
    <cellStyle name="Normal 3 3 3 2 6 5 2" xfId="21445"/>
    <cellStyle name="Normal 3 3 3 2 6 5 2 2" xfId="21446"/>
    <cellStyle name="Normal 3 3 3 2 6 5 3" xfId="21447"/>
    <cellStyle name="Normal 3 3 3 2 6 6" xfId="21448"/>
    <cellStyle name="Normal 3 3 3 2 6 6 2" xfId="21449"/>
    <cellStyle name="Normal 3 3 3 2 6 7" xfId="21450"/>
    <cellStyle name="Normal 3 3 3 2 7" xfId="21451"/>
    <cellStyle name="Normal 3 3 3 2 7 2" xfId="21452"/>
    <cellStyle name="Normal 3 3 3 2 7 2 2" xfId="21453"/>
    <cellStyle name="Normal 3 3 3 2 7 2 2 2" xfId="21454"/>
    <cellStyle name="Normal 3 3 3 2 7 2 2 2 2" xfId="21455"/>
    <cellStyle name="Normal 3 3 3 2 7 2 2 2 2 2" xfId="21456"/>
    <cellStyle name="Normal 3 3 3 2 7 2 2 2 3" xfId="21457"/>
    <cellStyle name="Normal 3 3 3 2 7 2 2 3" xfId="21458"/>
    <cellStyle name="Normal 3 3 3 2 7 2 2 3 2" xfId="21459"/>
    <cellStyle name="Normal 3 3 3 2 7 2 2 4" xfId="21460"/>
    <cellStyle name="Normal 3 3 3 2 7 2 3" xfId="21461"/>
    <cellStyle name="Normal 3 3 3 2 7 2 3 2" xfId="21462"/>
    <cellStyle name="Normal 3 3 3 2 7 2 3 2 2" xfId="21463"/>
    <cellStyle name="Normal 3 3 3 2 7 2 3 3" xfId="21464"/>
    <cellStyle name="Normal 3 3 3 2 7 2 4" xfId="21465"/>
    <cellStyle name="Normal 3 3 3 2 7 2 4 2" xfId="21466"/>
    <cellStyle name="Normal 3 3 3 2 7 2 5" xfId="21467"/>
    <cellStyle name="Normal 3 3 3 2 7 3" xfId="21468"/>
    <cellStyle name="Normal 3 3 3 2 7 3 2" xfId="21469"/>
    <cellStyle name="Normal 3 3 3 2 7 3 2 2" xfId="21470"/>
    <cellStyle name="Normal 3 3 3 2 7 3 2 2 2" xfId="21471"/>
    <cellStyle name="Normal 3 3 3 2 7 3 2 2 2 2" xfId="21472"/>
    <cellStyle name="Normal 3 3 3 2 7 3 2 2 3" xfId="21473"/>
    <cellStyle name="Normal 3 3 3 2 7 3 2 3" xfId="21474"/>
    <cellStyle name="Normal 3 3 3 2 7 3 2 3 2" xfId="21475"/>
    <cellStyle name="Normal 3 3 3 2 7 3 2 4" xfId="21476"/>
    <cellStyle name="Normal 3 3 3 2 7 3 3" xfId="21477"/>
    <cellStyle name="Normal 3 3 3 2 7 3 3 2" xfId="21478"/>
    <cellStyle name="Normal 3 3 3 2 7 3 3 2 2" xfId="21479"/>
    <cellStyle name="Normal 3 3 3 2 7 3 3 3" xfId="21480"/>
    <cellStyle name="Normal 3 3 3 2 7 3 4" xfId="21481"/>
    <cellStyle name="Normal 3 3 3 2 7 3 4 2" xfId="21482"/>
    <cellStyle name="Normal 3 3 3 2 7 3 5" xfId="21483"/>
    <cellStyle name="Normal 3 3 3 2 7 4" xfId="21484"/>
    <cellStyle name="Normal 3 3 3 2 7 4 2" xfId="21485"/>
    <cellStyle name="Normal 3 3 3 2 7 4 2 2" xfId="21486"/>
    <cellStyle name="Normal 3 3 3 2 7 4 2 2 2" xfId="21487"/>
    <cellStyle name="Normal 3 3 3 2 7 4 2 3" xfId="21488"/>
    <cellStyle name="Normal 3 3 3 2 7 4 3" xfId="21489"/>
    <cellStyle name="Normal 3 3 3 2 7 4 3 2" xfId="21490"/>
    <cellStyle name="Normal 3 3 3 2 7 4 4" xfId="21491"/>
    <cellStyle name="Normal 3 3 3 2 7 5" xfId="21492"/>
    <cellStyle name="Normal 3 3 3 2 7 5 2" xfId="21493"/>
    <cellStyle name="Normal 3 3 3 2 7 5 2 2" xfId="21494"/>
    <cellStyle name="Normal 3 3 3 2 7 5 3" xfId="21495"/>
    <cellStyle name="Normal 3 3 3 2 7 6" xfId="21496"/>
    <cellStyle name="Normal 3 3 3 2 7 6 2" xfId="21497"/>
    <cellStyle name="Normal 3 3 3 2 7 7" xfId="21498"/>
    <cellStyle name="Normal 3 3 3 2 8" xfId="21499"/>
    <cellStyle name="Normal 3 3 3 2 8 2" xfId="21500"/>
    <cellStyle name="Normal 3 3 3 2 8 2 2" xfId="21501"/>
    <cellStyle name="Normal 3 3 3 2 8 2 2 2" xfId="21502"/>
    <cellStyle name="Normal 3 3 3 2 8 2 2 2 2" xfId="21503"/>
    <cellStyle name="Normal 3 3 3 2 8 2 2 2 2 2" xfId="21504"/>
    <cellStyle name="Normal 3 3 3 2 8 2 2 2 3" xfId="21505"/>
    <cellStyle name="Normal 3 3 3 2 8 2 2 3" xfId="21506"/>
    <cellStyle name="Normal 3 3 3 2 8 2 2 3 2" xfId="21507"/>
    <cellStyle name="Normal 3 3 3 2 8 2 2 4" xfId="21508"/>
    <cellStyle name="Normal 3 3 3 2 8 2 3" xfId="21509"/>
    <cellStyle name="Normal 3 3 3 2 8 2 3 2" xfId="21510"/>
    <cellStyle name="Normal 3 3 3 2 8 2 3 2 2" xfId="21511"/>
    <cellStyle name="Normal 3 3 3 2 8 2 3 3" xfId="21512"/>
    <cellStyle name="Normal 3 3 3 2 8 2 4" xfId="21513"/>
    <cellStyle name="Normal 3 3 3 2 8 2 4 2" xfId="21514"/>
    <cellStyle name="Normal 3 3 3 2 8 2 5" xfId="21515"/>
    <cellStyle name="Normal 3 3 3 2 8 3" xfId="21516"/>
    <cellStyle name="Normal 3 3 3 2 8 3 2" xfId="21517"/>
    <cellStyle name="Normal 3 3 3 2 8 3 2 2" xfId="21518"/>
    <cellStyle name="Normal 3 3 3 2 8 3 2 2 2" xfId="21519"/>
    <cellStyle name="Normal 3 3 3 2 8 3 2 3" xfId="21520"/>
    <cellStyle name="Normal 3 3 3 2 8 3 3" xfId="21521"/>
    <cellStyle name="Normal 3 3 3 2 8 3 3 2" xfId="21522"/>
    <cellStyle name="Normal 3 3 3 2 8 3 4" xfId="21523"/>
    <cellStyle name="Normal 3 3 3 2 8 4" xfId="21524"/>
    <cellStyle name="Normal 3 3 3 2 8 4 2" xfId="21525"/>
    <cellStyle name="Normal 3 3 3 2 8 4 2 2" xfId="21526"/>
    <cellStyle name="Normal 3 3 3 2 8 4 3" xfId="21527"/>
    <cellStyle name="Normal 3 3 3 2 8 5" xfId="21528"/>
    <cellStyle name="Normal 3 3 3 2 8 5 2" xfId="21529"/>
    <cellStyle name="Normal 3 3 3 2 8 6" xfId="21530"/>
    <cellStyle name="Normal 3 3 3 2 9" xfId="21531"/>
    <cellStyle name="Normal 3 3 3 2 9 2" xfId="21532"/>
    <cellStyle name="Normal 3 3 3 2 9 2 2" xfId="21533"/>
    <cellStyle name="Normal 3 3 3 2 9 2 2 2" xfId="21534"/>
    <cellStyle name="Normal 3 3 3 2 9 2 2 2 2" xfId="21535"/>
    <cellStyle name="Normal 3 3 3 2 9 2 2 3" xfId="21536"/>
    <cellStyle name="Normal 3 3 3 2 9 2 3" xfId="21537"/>
    <cellStyle name="Normal 3 3 3 2 9 2 3 2" xfId="21538"/>
    <cellStyle name="Normal 3 3 3 2 9 2 4" xfId="21539"/>
    <cellStyle name="Normal 3 3 3 2 9 3" xfId="21540"/>
    <cellStyle name="Normal 3 3 3 2 9 3 2" xfId="21541"/>
    <cellStyle name="Normal 3 3 3 2 9 3 2 2" xfId="21542"/>
    <cellStyle name="Normal 3 3 3 2 9 3 3" xfId="21543"/>
    <cellStyle name="Normal 3 3 3 2 9 4" xfId="21544"/>
    <cellStyle name="Normal 3 3 3 2 9 4 2" xfId="21545"/>
    <cellStyle name="Normal 3 3 3 2 9 5" xfId="21546"/>
    <cellStyle name="Normal 3 3 3 3" xfId="21547"/>
    <cellStyle name="Normal 3 3 3 3 10" xfId="21548"/>
    <cellStyle name="Normal 3 3 3 3 10 2" xfId="21549"/>
    <cellStyle name="Normal 3 3 3 3 10 2 2" xfId="21550"/>
    <cellStyle name="Normal 3 3 3 3 10 2 2 2" xfId="21551"/>
    <cellStyle name="Normal 3 3 3 3 10 2 3" xfId="21552"/>
    <cellStyle name="Normal 3 3 3 3 10 3" xfId="21553"/>
    <cellStyle name="Normal 3 3 3 3 10 3 2" xfId="21554"/>
    <cellStyle name="Normal 3 3 3 3 10 4" xfId="21555"/>
    <cellStyle name="Normal 3 3 3 3 11" xfId="21556"/>
    <cellStyle name="Normal 3 3 3 3 11 2" xfId="21557"/>
    <cellStyle name="Normal 3 3 3 3 11 2 2" xfId="21558"/>
    <cellStyle name="Normal 3 3 3 3 11 3" xfId="21559"/>
    <cellStyle name="Normal 3 3 3 3 12" xfId="21560"/>
    <cellStyle name="Normal 3 3 3 3 12 2" xfId="21561"/>
    <cellStyle name="Normal 3 3 3 3 13" xfId="21562"/>
    <cellStyle name="Normal 3 3 3 3 2" xfId="21563"/>
    <cellStyle name="Normal 3 3 3 3 2 10" xfId="21564"/>
    <cellStyle name="Normal 3 3 3 3 2 10 2" xfId="21565"/>
    <cellStyle name="Normal 3 3 3 3 2 11" xfId="21566"/>
    <cellStyle name="Normal 3 3 3 3 2 2" xfId="21567"/>
    <cellStyle name="Normal 3 3 3 3 2 2 2" xfId="21568"/>
    <cellStyle name="Normal 3 3 3 3 2 2 2 2" xfId="21569"/>
    <cellStyle name="Normal 3 3 3 3 2 2 2 2 2" xfId="21570"/>
    <cellStyle name="Normal 3 3 3 3 2 2 2 2 2 2" xfId="21571"/>
    <cellStyle name="Normal 3 3 3 3 2 2 2 2 2 2 2" xfId="21572"/>
    <cellStyle name="Normal 3 3 3 3 2 2 2 2 2 3" xfId="21573"/>
    <cellStyle name="Normal 3 3 3 3 2 2 2 2 3" xfId="21574"/>
    <cellStyle name="Normal 3 3 3 3 2 2 2 2 3 2" xfId="21575"/>
    <cellStyle name="Normal 3 3 3 3 2 2 2 2 4" xfId="21576"/>
    <cellStyle name="Normal 3 3 3 3 2 2 2 3" xfId="21577"/>
    <cellStyle name="Normal 3 3 3 3 2 2 2 3 2" xfId="21578"/>
    <cellStyle name="Normal 3 3 3 3 2 2 2 3 2 2" xfId="21579"/>
    <cellStyle name="Normal 3 3 3 3 2 2 2 3 3" xfId="21580"/>
    <cellStyle name="Normal 3 3 3 3 2 2 2 4" xfId="21581"/>
    <cellStyle name="Normal 3 3 3 3 2 2 2 4 2" xfId="21582"/>
    <cellStyle name="Normal 3 3 3 3 2 2 2 5" xfId="21583"/>
    <cellStyle name="Normal 3 3 3 3 2 2 3" xfId="21584"/>
    <cellStyle name="Normal 3 3 3 3 2 2 3 2" xfId="21585"/>
    <cellStyle name="Normal 3 3 3 3 2 2 3 2 2" xfId="21586"/>
    <cellStyle name="Normal 3 3 3 3 2 2 3 2 2 2" xfId="21587"/>
    <cellStyle name="Normal 3 3 3 3 2 2 3 2 2 2 2" xfId="21588"/>
    <cellStyle name="Normal 3 3 3 3 2 2 3 2 2 3" xfId="21589"/>
    <cellStyle name="Normal 3 3 3 3 2 2 3 2 3" xfId="21590"/>
    <cellStyle name="Normal 3 3 3 3 2 2 3 2 3 2" xfId="21591"/>
    <cellStyle name="Normal 3 3 3 3 2 2 3 2 4" xfId="21592"/>
    <cellStyle name="Normal 3 3 3 3 2 2 3 3" xfId="21593"/>
    <cellStyle name="Normal 3 3 3 3 2 2 3 3 2" xfId="21594"/>
    <cellStyle name="Normal 3 3 3 3 2 2 3 3 2 2" xfId="21595"/>
    <cellStyle name="Normal 3 3 3 3 2 2 3 3 3" xfId="21596"/>
    <cellStyle name="Normal 3 3 3 3 2 2 3 4" xfId="21597"/>
    <cellStyle name="Normal 3 3 3 3 2 2 3 4 2" xfId="21598"/>
    <cellStyle name="Normal 3 3 3 3 2 2 3 5" xfId="21599"/>
    <cellStyle name="Normal 3 3 3 3 2 2 4" xfId="21600"/>
    <cellStyle name="Normal 3 3 3 3 2 2 4 2" xfId="21601"/>
    <cellStyle name="Normal 3 3 3 3 2 2 4 2 2" xfId="21602"/>
    <cellStyle name="Normal 3 3 3 3 2 2 4 2 2 2" xfId="21603"/>
    <cellStyle name="Normal 3 3 3 3 2 2 4 2 3" xfId="21604"/>
    <cellStyle name="Normal 3 3 3 3 2 2 4 3" xfId="21605"/>
    <cellStyle name="Normal 3 3 3 3 2 2 4 3 2" xfId="21606"/>
    <cellStyle name="Normal 3 3 3 3 2 2 4 4" xfId="21607"/>
    <cellStyle name="Normal 3 3 3 3 2 2 5" xfId="21608"/>
    <cellStyle name="Normal 3 3 3 3 2 2 5 2" xfId="21609"/>
    <cellStyle name="Normal 3 3 3 3 2 2 5 2 2" xfId="21610"/>
    <cellStyle name="Normal 3 3 3 3 2 2 5 3" xfId="21611"/>
    <cellStyle name="Normal 3 3 3 3 2 2 6" xfId="21612"/>
    <cellStyle name="Normal 3 3 3 3 2 2 6 2" xfId="21613"/>
    <cellStyle name="Normal 3 3 3 3 2 2 7" xfId="21614"/>
    <cellStyle name="Normal 3 3 3 3 2 3" xfId="21615"/>
    <cellStyle name="Normal 3 3 3 3 2 3 2" xfId="21616"/>
    <cellStyle name="Normal 3 3 3 3 2 3 2 2" xfId="21617"/>
    <cellStyle name="Normal 3 3 3 3 2 3 2 2 2" xfId="21618"/>
    <cellStyle name="Normal 3 3 3 3 2 3 2 2 2 2" xfId="21619"/>
    <cellStyle name="Normal 3 3 3 3 2 3 2 2 2 2 2" xfId="21620"/>
    <cellStyle name="Normal 3 3 3 3 2 3 2 2 2 3" xfId="21621"/>
    <cellStyle name="Normal 3 3 3 3 2 3 2 2 3" xfId="21622"/>
    <cellStyle name="Normal 3 3 3 3 2 3 2 2 3 2" xfId="21623"/>
    <cellStyle name="Normal 3 3 3 3 2 3 2 2 4" xfId="21624"/>
    <cellStyle name="Normal 3 3 3 3 2 3 2 3" xfId="21625"/>
    <cellStyle name="Normal 3 3 3 3 2 3 2 3 2" xfId="21626"/>
    <cellStyle name="Normal 3 3 3 3 2 3 2 3 2 2" xfId="21627"/>
    <cellStyle name="Normal 3 3 3 3 2 3 2 3 3" xfId="21628"/>
    <cellStyle name="Normal 3 3 3 3 2 3 2 4" xfId="21629"/>
    <cellStyle name="Normal 3 3 3 3 2 3 2 4 2" xfId="21630"/>
    <cellStyle name="Normal 3 3 3 3 2 3 2 5" xfId="21631"/>
    <cellStyle name="Normal 3 3 3 3 2 3 3" xfId="21632"/>
    <cellStyle name="Normal 3 3 3 3 2 3 3 2" xfId="21633"/>
    <cellStyle name="Normal 3 3 3 3 2 3 3 2 2" xfId="21634"/>
    <cellStyle name="Normal 3 3 3 3 2 3 3 2 2 2" xfId="21635"/>
    <cellStyle name="Normal 3 3 3 3 2 3 3 2 2 2 2" xfId="21636"/>
    <cellStyle name="Normal 3 3 3 3 2 3 3 2 2 3" xfId="21637"/>
    <cellStyle name="Normal 3 3 3 3 2 3 3 2 3" xfId="21638"/>
    <cellStyle name="Normal 3 3 3 3 2 3 3 2 3 2" xfId="21639"/>
    <cellStyle name="Normal 3 3 3 3 2 3 3 2 4" xfId="21640"/>
    <cellStyle name="Normal 3 3 3 3 2 3 3 3" xfId="21641"/>
    <cellStyle name="Normal 3 3 3 3 2 3 3 3 2" xfId="21642"/>
    <cellStyle name="Normal 3 3 3 3 2 3 3 3 2 2" xfId="21643"/>
    <cellStyle name="Normal 3 3 3 3 2 3 3 3 3" xfId="21644"/>
    <cellStyle name="Normal 3 3 3 3 2 3 3 4" xfId="21645"/>
    <cellStyle name="Normal 3 3 3 3 2 3 3 4 2" xfId="21646"/>
    <cellStyle name="Normal 3 3 3 3 2 3 3 5" xfId="21647"/>
    <cellStyle name="Normal 3 3 3 3 2 3 4" xfId="21648"/>
    <cellStyle name="Normal 3 3 3 3 2 3 4 2" xfId="21649"/>
    <cellStyle name="Normal 3 3 3 3 2 3 4 2 2" xfId="21650"/>
    <cellStyle name="Normal 3 3 3 3 2 3 4 2 2 2" xfId="21651"/>
    <cellStyle name="Normal 3 3 3 3 2 3 4 2 3" xfId="21652"/>
    <cellStyle name="Normal 3 3 3 3 2 3 4 3" xfId="21653"/>
    <cellStyle name="Normal 3 3 3 3 2 3 4 3 2" xfId="21654"/>
    <cellStyle name="Normal 3 3 3 3 2 3 4 4" xfId="21655"/>
    <cellStyle name="Normal 3 3 3 3 2 3 5" xfId="21656"/>
    <cellStyle name="Normal 3 3 3 3 2 3 5 2" xfId="21657"/>
    <cellStyle name="Normal 3 3 3 3 2 3 5 2 2" xfId="21658"/>
    <cellStyle name="Normal 3 3 3 3 2 3 5 3" xfId="21659"/>
    <cellStyle name="Normal 3 3 3 3 2 3 6" xfId="21660"/>
    <cellStyle name="Normal 3 3 3 3 2 3 6 2" xfId="21661"/>
    <cellStyle name="Normal 3 3 3 3 2 3 7" xfId="21662"/>
    <cellStyle name="Normal 3 3 3 3 2 4" xfId="21663"/>
    <cellStyle name="Normal 3 3 3 3 2 4 2" xfId="21664"/>
    <cellStyle name="Normal 3 3 3 3 2 4 2 2" xfId="21665"/>
    <cellStyle name="Normal 3 3 3 3 2 4 2 2 2" xfId="21666"/>
    <cellStyle name="Normal 3 3 3 3 2 4 2 2 2 2" xfId="21667"/>
    <cellStyle name="Normal 3 3 3 3 2 4 2 2 2 2 2" xfId="21668"/>
    <cellStyle name="Normal 3 3 3 3 2 4 2 2 2 3" xfId="21669"/>
    <cellStyle name="Normal 3 3 3 3 2 4 2 2 3" xfId="21670"/>
    <cellStyle name="Normal 3 3 3 3 2 4 2 2 3 2" xfId="21671"/>
    <cellStyle name="Normal 3 3 3 3 2 4 2 2 4" xfId="21672"/>
    <cellStyle name="Normal 3 3 3 3 2 4 2 3" xfId="21673"/>
    <cellStyle name="Normal 3 3 3 3 2 4 2 3 2" xfId="21674"/>
    <cellStyle name="Normal 3 3 3 3 2 4 2 3 2 2" xfId="21675"/>
    <cellStyle name="Normal 3 3 3 3 2 4 2 3 3" xfId="21676"/>
    <cellStyle name="Normal 3 3 3 3 2 4 2 4" xfId="21677"/>
    <cellStyle name="Normal 3 3 3 3 2 4 2 4 2" xfId="21678"/>
    <cellStyle name="Normal 3 3 3 3 2 4 2 5" xfId="21679"/>
    <cellStyle name="Normal 3 3 3 3 2 4 3" xfId="21680"/>
    <cellStyle name="Normal 3 3 3 3 2 4 3 2" xfId="21681"/>
    <cellStyle name="Normal 3 3 3 3 2 4 3 2 2" xfId="21682"/>
    <cellStyle name="Normal 3 3 3 3 2 4 3 2 2 2" xfId="21683"/>
    <cellStyle name="Normal 3 3 3 3 2 4 3 2 2 2 2" xfId="21684"/>
    <cellStyle name="Normal 3 3 3 3 2 4 3 2 2 3" xfId="21685"/>
    <cellStyle name="Normal 3 3 3 3 2 4 3 2 3" xfId="21686"/>
    <cellStyle name="Normal 3 3 3 3 2 4 3 2 3 2" xfId="21687"/>
    <cellStyle name="Normal 3 3 3 3 2 4 3 2 4" xfId="21688"/>
    <cellStyle name="Normal 3 3 3 3 2 4 3 3" xfId="21689"/>
    <cellStyle name="Normal 3 3 3 3 2 4 3 3 2" xfId="21690"/>
    <cellStyle name="Normal 3 3 3 3 2 4 3 3 2 2" xfId="21691"/>
    <cellStyle name="Normal 3 3 3 3 2 4 3 3 3" xfId="21692"/>
    <cellStyle name="Normal 3 3 3 3 2 4 3 4" xfId="21693"/>
    <cellStyle name="Normal 3 3 3 3 2 4 3 4 2" xfId="21694"/>
    <cellStyle name="Normal 3 3 3 3 2 4 3 5" xfId="21695"/>
    <cellStyle name="Normal 3 3 3 3 2 4 4" xfId="21696"/>
    <cellStyle name="Normal 3 3 3 3 2 4 4 2" xfId="21697"/>
    <cellStyle name="Normal 3 3 3 3 2 4 4 2 2" xfId="21698"/>
    <cellStyle name="Normal 3 3 3 3 2 4 4 2 2 2" xfId="21699"/>
    <cellStyle name="Normal 3 3 3 3 2 4 4 2 3" xfId="21700"/>
    <cellStyle name="Normal 3 3 3 3 2 4 4 3" xfId="21701"/>
    <cellStyle name="Normal 3 3 3 3 2 4 4 3 2" xfId="21702"/>
    <cellStyle name="Normal 3 3 3 3 2 4 4 4" xfId="21703"/>
    <cellStyle name="Normal 3 3 3 3 2 4 5" xfId="21704"/>
    <cellStyle name="Normal 3 3 3 3 2 4 5 2" xfId="21705"/>
    <cellStyle name="Normal 3 3 3 3 2 4 5 2 2" xfId="21706"/>
    <cellStyle name="Normal 3 3 3 3 2 4 5 3" xfId="21707"/>
    <cellStyle name="Normal 3 3 3 3 2 4 6" xfId="21708"/>
    <cellStyle name="Normal 3 3 3 3 2 4 6 2" xfId="21709"/>
    <cellStyle name="Normal 3 3 3 3 2 4 7" xfId="21710"/>
    <cellStyle name="Normal 3 3 3 3 2 5" xfId="21711"/>
    <cellStyle name="Normal 3 3 3 3 2 5 2" xfId="21712"/>
    <cellStyle name="Normal 3 3 3 3 2 5 2 2" xfId="21713"/>
    <cellStyle name="Normal 3 3 3 3 2 5 2 2 2" xfId="21714"/>
    <cellStyle name="Normal 3 3 3 3 2 5 2 2 2 2" xfId="21715"/>
    <cellStyle name="Normal 3 3 3 3 2 5 2 2 2 2 2" xfId="21716"/>
    <cellStyle name="Normal 3 3 3 3 2 5 2 2 2 3" xfId="21717"/>
    <cellStyle name="Normal 3 3 3 3 2 5 2 2 3" xfId="21718"/>
    <cellStyle name="Normal 3 3 3 3 2 5 2 2 3 2" xfId="21719"/>
    <cellStyle name="Normal 3 3 3 3 2 5 2 2 4" xfId="21720"/>
    <cellStyle name="Normal 3 3 3 3 2 5 2 3" xfId="21721"/>
    <cellStyle name="Normal 3 3 3 3 2 5 2 3 2" xfId="21722"/>
    <cellStyle name="Normal 3 3 3 3 2 5 2 3 2 2" xfId="21723"/>
    <cellStyle name="Normal 3 3 3 3 2 5 2 3 3" xfId="21724"/>
    <cellStyle name="Normal 3 3 3 3 2 5 2 4" xfId="21725"/>
    <cellStyle name="Normal 3 3 3 3 2 5 2 4 2" xfId="21726"/>
    <cellStyle name="Normal 3 3 3 3 2 5 2 5" xfId="21727"/>
    <cellStyle name="Normal 3 3 3 3 2 5 3" xfId="21728"/>
    <cellStyle name="Normal 3 3 3 3 2 5 3 2" xfId="21729"/>
    <cellStyle name="Normal 3 3 3 3 2 5 3 2 2" xfId="21730"/>
    <cellStyle name="Normal 3 3 3 3 2 5 3 2 2 2" xfId="21731"/>
    <cellStyle name="Normal 3 3 3 3 2 5 3 2 3" xfId="21732"/>
    <cellStyle name="Normal 3 3 3 3 2 5 3 3" xfId="21733"/>
    <cellStyle name="Normal 3 3 3 3 2 5 3 3 2" xfId="21734"/>
    <cellStyle name="Normal 3 3 3 3 2 5 3 4" xfId="21735"/>
    <cellStyle name="Normal 3 3 3 3 2 5 4" xfId="21736"/>
    <cellStyle name="Normal 3 3 3 3 2 5 4 2" xfId="21737"/>
    <cellStyle name="Normal 3 3 3 3 2 5 4 2 2" xfId="21738"/>
    <cellStyle name="Normal 3 3 3 3 2 5 4 3" xfId="21739"/>
    <cellStyle name="Normal 3 3 3 3 2 5 5" xfId="21740"/>
    <cellStyle name="Normal 3 3 3 3 2 5 5 2" xfId="21741"/>
    <cellStyle name="Normal 3 3 3 3 2 5 6" xfId="21742"/>
    <cellStyle name="Normal 3 3 3 3 2 6" xfId="21743"/>
    <cellStyle name="Normal 3 3 3 3 2 6 2" xfId="21744"/>
    <cellStyle name="Normal 3 3 3 3 2 6 2 2" xfId="21745"/>
    <cellStyle name="Normal 3 3 3 3 2 6 2 2 2" xfId="21746"/>
    <cellStyle name="Normal 3 3 3 3 2 6 2 2 2 2" xfId="21747"/>
    <cellStyle name="Normal 3 3 3 3 2 6 2 2 3" xfId="21748"/>
    <cellStyle name="Normal 3 3 3 3 2 6 2 3" xfId="21749"/>
    <cellStyle name="Normal 3 3 3 3 2 6 2 3 2" xfId="21750"/>
    <cellStyle name="Normal 3 3 3 3 2 6 2 4" xfId="21751"/>
    <cellStyle name="Normal 3 3 3 3 2 6 3" xfId="21752"/>
    <cellStyle name="Normal 3 3 3 3 2 6 3 2" xfId="21753"/>
    <cellStyle name="Normal 3 3 3 3 2 6 3 2 2" xfId="21754"/>
    <cellStyle name="Normal 3 3 3 3 2 6 3 3" xfId="21755"/>
    <cellStyle name="Normal 3 3 3 3 2 6 4" xfId="21756"/>
    <cellStyle name="Normal 3 3 3 3 2 6 4 2" xfId="21757"/>
    <cellStyle name="Normal 3 3 3 3 2 6 5" xfId="21758"/>
    <cellStyle name="Normal 3 3 3 3 2 7" xfId="21759"/>
    <cellStyle name="Normal 3 3 3 3 2 7 2" xfId="21760"/>
    <cellStyle name="Normal 3 3 3 3 2 7 2 2" xfId="21761"/>
    <cellStyle name="Normal 3 3 3 3 2 7 2 2 2" xfId="21762"/>
    <cellStyle name="Normal 3 3 3 3 2 7 2 2 2 2" xfId="21763"/>
    <cellStyle name="Normal 3 3 3 3 2 7 2 2 3" xfId="21764"/>
    <cellStyle name="Normal 3 3 3 3 2 7 2 3" xfId="21765"/>
    <cellStyle name="Normal 3 3 3 3 2 7 2 3 2" xfId="21766"/>
    <cellStyle name="Normal 3 3 3 3 2 7 2 4" xfId="21767"/>
    <cellStyle name="Normal 3 3 3 3 2 7 3" xfId="21768"/>
    <cellStyle name="Normal 3 3 3 3 2 7 3 2" xfId="21769"/>
    <cellStyle name="Normal 3 3 3 3 2 7 3 2 2" xfId="21770"/>
    <cellStyle name="Normal 3 3 3 3 2 7 3 3" xfId="21771"/>
    <cellStyle name="Normal 3 3 3 3 2 7 4" xfId="21772"/>
    <cellStyle name="Normal 3 3 3 3 2 7 4 2" xfId="21773"/>
    <cellStyle name="Normal 3 3 3 3 2 7 5" xfId="21774"/>
    <cellStyle name="Normal 3 3 3 3 2 8" xfId="21775"/>
    <cellStyle name="Normal 3 3 3 3 2 8 2" xfId="21776"/>
    <cellStyle name="Normal 3 3 3 3 2 8 2 2" xfId="21777"/>
    <cellStyle name="Normal 3 3 3 3 2 8 2 2 2" xfId="21778"/>
    <cellStyle name="Normal 3 3 3 3 2 8 2 3" xfId="21779"/>
    <cellStyle name="Normal 3 3 3 3 2 8 3" xfId="21780"/>
    <cellStyle name="Normal 3 3 3 3 2 8 3 2" xfId="21781"/>
    <cellStyle name="Normal 3 3 3 3 2 8 4" xfId="21782"/>
    <cellStyle name="Normal 3 3 3 3 2 9" xfId="21783"/>
    <cellStyle name="Normal 3 3 3 3 2 9 2" xfId="21784"/>
    <cellStyle name="Normal 3 3 3 3 2 9 2 2" xfId="21785"/>
    <cellStyle name="Normal 3 3 3 3 2 9 3" xfId="21786"/>
    <cellStyle name="Normal 3 3 3 3 3" xfId="21787"/>
    <cellStyle name="Normal 3 3 3 3 3 10" xfId="21788"/>
    <cellStyle name="Normal 3 3 3 3 3 10 2" xfId="21789"/>
    <cellStyle name="Normal 3 3 3 3 3 11" xfId="21790"/>
    <cellStyle name="Normal 3 3 3 3 3 2" xfId="21791"/>
    <cellStyle name="Normal 3 3 3 3 3 2 2" xfId="21792"/>
    <cellStyle name="Normal 3 3 3 3 3 2 2 2" xfId="21793"/>
    <cellStyle name="Normal 3 3 3 3 3 2 2 2 2" xfId="21794"/>
    <cellStyle name="Normal 3 3 3 3 3 2 2 2 2 2" xfId="21795"/>
    <cellStyle name="Normal 3 3 3 3 3 2 2 2 2 2 2" xfId="21796"/>
    <cellStyle name="Normal 3 3 3 3 3 2 2 2 2 3" xfId="21797"/>
    <cellStyle name="Normal 3 3 3 3 3 2 2 2 3" xfId="21798"/>
    <cellStyle name="Normal 3 3 3 3 3 2 2 2 3 2" xfId="21799"/>
    <cellStyle name="Normal 3 3 3 3 3 2 2 2 4" xfId="21800"/>
    <cellStyle name="Normal 3 3 3 3 3 2 2 3" xfId="21801"/>
    <cellStyle name="Normal 3 3 3 3 3 2 2 3 2" xfId="21802"/>
    <cellStyle name="Normal 3 3 3 3 3 2 2 3 2 2" xfId="21803"/>
    <cellStyle name="Normal 3 3 3 3 3 2 2 3 3" xfId="21804"/>
    <cellStyle name="Normal 3 3 3 3 3 2 2 4" xfId="21805"/>
    <cellStyle name="Normal 3 3 3 3 3 2 2 4 2" xfId="21806"/>
    <cellStyle name="Normal 3 3 3 3 3 2 2 5" xfId="21807"/>
    <cellStyle name="Normal 3 3 3 3 3 2 3" xfId="21808"/>
    <cellStyle name="Normal 3 3 3 3 3 2 3 2" xfId="21809"/>
    <cellStyle name="Normal 3 3 3 3 3 2 3 2 2" xfId="21810"/>
    <cellStyle name="Normal 3 3 3 3 3 2 3 2 2 2" xfId="21811"/>
    <cellStyle name="Normal 3 3 3 3 3 2 3 2 2 2 2" xfId="21812"/>
    <cellStyle name="Normal 3 3 3 3 3 2 3 2 2 3" xfId="21813"/>
    <cellStyle name="Normal 3 3 3 3 3 2 3 2 3" xfId="21814"/>
    <cellStyle name="Normal 3 3 3 3 3 2 3 2 3 2" xfId="21815"/>
    <cellStyle name="Normal 3 3 3 3 3 2 3 2 4" xfId="21816"/>
    <cellStyle name="Normal 3 3 3 3 3 2 3 3" xfId="21817"/>
    <cellStyle name="Normal 3 3 3 3 3 2 3 3 2" xfId="21818"/>
    <cellStyle name="Normal 3 3 3 3 3 2 3 3 2 2" xfId="21819"/>
    <cellStyle name="Normal 3 3 3 3 3 2 3 3 3" xfId="21820"/>
    <cellStyle name="Normal 3 3 3 3 3 2 3 4" xfId="21821"/>
    <cellStyle name="Normal 3 3 3 3 3 2 3 4 2" xfId="21822"/>
    <cellStyle name="Normal 3 3 3 3 3 2 3 5" xfId="21823"/>
    <cellStyle name="Normal 3 3 3 3 3 2 4" xfId="21824"/>
    <cellStyle name="Normal 3 3 3 3 3 2 4 2" xfId="21825"/>
    <cellStyle name="Normal 3 3 3 3 3 2 4 2 2" xfId="21826"/>
    <cellStyle name="Normal 3 3 3 3 3 2 4 2 2 2" xfId="21827"/>
    <cellStyle name="Normal 3 3 3 3 3 2 4 2 3" xfId="21828"/>
    <cellStyle name="Normal 3 3 3 3 3 2 4 3" xfId="21829"/>
    <cellStyle name="Normal 3 3 3 3 3 2 4 3 2" xfId="21830"/>
    <cellStyle name="Normal 3 3 3 3 3 2 4 4" xfId="21831"/>
    <cellStyle name="Normal 3 3 3 3 3 2 5" xfId="21832"/>
    <cellStyle name="Normal 3 3 3 3 3 2 5 2" xfId="21833"/>
    <cellStyle name="Normal 3 3 3 3 3 2 5 2 2" xfId="21834"/>
    <cellStyle name="Normal 3 3 3 3 3 2 5 3" xfId="21835"/>
    <cellStyle name="Normal 3 3 3 3 3 2 6" xfId="21836"/>
    <cellStyle name="Normal 3 3 3 3 3 2 6 2" xfId="21837"/>
    <cellStyle name="Normal 3 3 3 3 3 2 7" xfId="21838"/>
    <cellStyle name="Normal 3 3 3 3 3 3" xfId="21839"/>
    <cellStyle name="Normal 3 3 3 3 3 3 2" xfId="21840"/>
    <cellStyle name="Normal 3 3 3 3 3 3 2 2" xfId="21841"/>
    <cellStyle name="Normal 3 3 3 3 3 3 2 2 2" xfId="21842"/>
    <cellStyle name="Normal 3 3 3 3 3 3 2 2 2 2" xfId="21843"/>
    <cellStyle name="Normal 3 3 3 3 3 3 2 2 2 2 2" xfId="21844"/>
    <cellStyle name="Normal 3 3 3 3 3 3 2 2 2 3" xfId="21845"/>
    <cellStyle name="Normal 3 3 3 3 3 3 2 2 3" xfId="21846"/>
    <cellStyle name="Normal 3 3 3 3 3 3 2 2 3 2" xfId="21847"/>
    <cellStyle name="Normal 3 3 3 3 3 3 2 2 4" xfId="21848"/>
    <cellStyle name="Normal 3 3 3 3 3 3 2 3" xfId="21849"/>
    <cellStyle name="Normal 3 3 3 3 3 3 2 3 2" xfId="21850"/>
    <cellStyle name="Normal 3 3 3 3 3 3 2 3 2 2" xfId="21851"/>
    <cellStyle name="Normal 3 3 3 3 3 3 2 3 3" xfId="21852"/>
    <cellStyle name="Normal 3 3 3 3 3 3 2 4" xfId="21853"/>
    <cellStyle name="Normal 3 3 3 3 3 3 2 4 2" xfId="21854"/>
    <cellStyle name="Normal 3 3 3 3 3 3 2 5" xfId="21855"/>
    <cellStyle name="Normal 3 3 3 3 3 3 3" xfId="21856"/>
    <cellStyle name="Normal 3 3 3 3 3 3 3 2" xfId="21857"/>
    <cellStyle name="Normal 3 3 3 3 3 3 3 2 2" xfId="21858"/>
    <cellStyle name="Normal 3 3 3 3 3 3 3 2 2 2" xfId="21859"/>
    <cellStyle name="Normal 3 3 3 3 3 3 3 2 2 2 2" xfId="21860"/>
    <cellStyle name="Normal 3 3 3 3 3 3 3 2 2 3" xfId="21861"/>
    <cellStyle name="Normal 3 3 3 3 3 3 3 2 3" xfId="21862"/>
    <cellStyle name="Normal 3 3 3 3 3 3 3 2 3 2" xfId="21863"/>
    <cellStyle name="Normal 3 3 3 3 3 3 3 2 4" xfId="21864"/>
    <cellStyle name="Normal 3 3 3 3 3 3 3 3" xfId="21865"/>
    <cellStyle name="Normal 3 3 3 3 3 3 3 3 2" xfId="21866"/>
    <cellStyle name="Normal 3 3 3 3 3 3 3 3 2 2" xfId="21867"/>
    <cellStyle name="Normal 3 3 3 3 3 3 3 3 3" xfId="21868"/>
    <cellStyle name="Normal 3 3 3 3 3 3 3 4" xfId="21869"/>
    <cellStyle name="Normal 3 3 3 3 3 3 3 4 2" xfId="21870"/>
    <cellStyle name="Normal 3 3 3 3 3 3 3 5" xfId="21871"/>
    <cellStyle name="Normal 3 3 3 3 3 3 4" xfId="21872"/>
    <cellStyle name="Normal 3 3 3 3 3 3 4 2" xfId="21873"/>
    <cellStyle name="Normal 3 3 3 3 3 3 4 2 2" xfId="21874"/>
    <cellStyle name="Normal 3 3 3 3 3 3 4 2 2 2" xfId="21875"/>
    <cellStyle name="Normal 3 3 3 3 3 3 4 2 3" xfId="21876"/>
    <cellStyle name="Normal 3 3 3 3 3 3 4 3" xfId="21877"/>
    <cellStyle name="Normal 3 3 3 3 3 3 4 3 2" xfId="21878"/>
    <cellStyle name="Normal 3 3 3 3 3 3 4 4" xfId="21879"/>
    <cellStyle name="Normal 3 3 3 3 3 3 5" xfId="21880"/>
    <cellStyle name="Normal 3 3 3 3 3 3 5 2" xfId="21881"/>
    <cellStyle name="Normal 3 3 3 3 3 3 5 2 2" xfId="21882"/>
    <cellStyle name="Normal 3 3 3 3 3 3 5 3" xfId="21883"/>
    <cellStyle name="Normal 3 3 3 3 3 3 6" xfId="21884"/>
    <cellStyle name="Normal 3 3 3 3 3 3 6 2" xfId="21885"/>
    <cellStyle name="Normal 3 3 3 3 3 3 7" xfId="21886"/>
    <cellStyle name="Normal 3 3 3 3 3 4" xfId="21887"/>
    <cellStyle name="Normal 3 3 3 3 3 4 2" xfId="21888"/>
    <cellStyle name="Normal 3 3 3 3 3 4 2 2" xfId="21889"/>
    <cellStyle name="Normal 3 3 3 3 3 4 2 2 2" xfId="21890"/>
    <cellStyle name="Normal 3 3 3 3 3 4 2 2 2 2" xfId="21891"/>
    <cellStyle name="Normal 3 3 3 3 3 4 2 2 2 2 2" xfId="21892"/>
    <cellStyle name="Normal 3 3 3 3 3 4 2 2 2 3" xfId="21893"/>
    <cellStyle name="Normal 3 3 3 3 3 4 2 2 3" xfId="21894"/>
    <cellStyle name="Normal 3 3 3 3 3 4 2 2 3 2" xfId="21895"/>
    <cellStyle name="Normal 3 3 3 3 3 4 2 2 4" xfId="21896"/>
    <cellStyle name="Normal 3 3 3 3 3 4 2 3" xfId="21897"/>
    <cellStyle name="Normal 3 3 3 3 3 4 2 3 2" xfId="21898"/>
    <cellStyle name="Normal 3 3 3 3 3 4 2 3 2 2" xfId="21899"/>
    <cellStyle name="Normal 3 3 3 3 3 4 2 3 3" xfId="21900"/>
    <cellStyle name="Normal 3 3 3 3 3 4 2 4" xfId="21901"/>
    <cellStyle name="Normal 3 3 3 3 3 4 2 4 2" xfId="21902"/>
    <cellStyle name="Normal 3 3 3 3 3 4 2 5" xfId="21903"/>
    <cellStyle name="Normal 3 3 3 3 3 4 3" xfId="21904"/>
    <cellStyle name="Normal 3 3 3 3 3 4 3 2" xfId="21905"/>
    <cellStyle name="Normal 3 3 3 3 3 4 3 2 2" xfId="21906"/>
    <cellStyle name="Normal 3 3 3 3 3 4 3 2 2 2" xfId="21907"/>
    <cellStyle name="Normal 3 3 3 3 3 4 3 2 2 2 2" xfId="21908"/>
    <cellStyle name="Normal 3 3 3 3 3 4 3 2 2 3" xfId="21909"/>
    <cellStyle name="Normal 3 3 3 3 3 4 3 2 3" xfId="21910"/>
    <cellStyle name="Normal 3 3 3 3 3 4 3 2 3 2" xfId="21911"/>
    <cellStyle name="Normal 3 3 3 3 3 4 3 2 4" xfId="21912"/>
    <cellStyle name="Normal 3 3 3 3 3 4 3 3" xfId="21913"/>
    <cellStyle name="Normal 3 3 3 3 3 4 3 3 2" xfId="21914"/>
    <cellStyle name="Normal 3 3 3 3 3 4 3 3 2 2" xfId="21915"/>
    <cellStyle name="Normal 3 3 3 3 3 4 3 3 3" xfId="21916"/>
    <cellStyle name="Normal 3 3 3 3 3 4 3 4" xfId="21917"/>
    <cellStyle name="Normal 3 3 3 3 3 4 3 4 2" xfId="21918"/>
    <cellStyle name="Normal 3 3 3 3 3 4 3 5" xfId="21919"/>
    <cellStyle name="Normal 3 3 3 3 3 4 4" xfId="21920"/>
    <cellStyle name="Normal 3 3 3 3 3 4 4 2" xfId="21921"/>
    <cellStyle name="Normal 3 3 3 3 3 4 4 2 2" xfId="21922"/>
    <cellStyle name="Normal 3 3 3 3 3 4 4 2 2 2" xfId="21923"/>
    <cellStyle name="Normal 3 3 3 3 3 4 4 2 3" xfId="21924"/>
    <cellStyle name="Normal 3 3 3 3 3 4 4 3" xfId="21925"/>
    <cellStyle name="Normal 3 3 3 3 3 4 4 3 2" xfId="21926"/>
    <cellStyle name="Normal 3 3 3 3 3 4 4 4" xfId="21927"/>
    <cellStyle name="Normal 3 3 3 3 3 4 5" xfId="21928"/>
    <cellStyle name="Normal 3 3 3 3 3 4 5 2" xfId="21929"/>
    <cellStyle name="Normal 3 3 3 3 3 4 5 2 2" xfId="21930"/>
    <cellStyle name="Normal 3 3 3 3 3 4 5 3" xfId="21931"/>
    <cellStyle name="Normal 3 3 3 3 3 4 6" xfId="21932"/>
    <cellStyle name="Normal 3 3 3 3 3 4 6 2" xfId="21933"/>
    <cellStyle name="Normal 3 3 3 3 3 4 7" xfId="21934"/>
    <cellStyle name="Normal 3 3 3 3 3 5" xfId="21935"/>
    <cellStyle name="Normal 3 3 3 3 3 5 2" xfId="21936"/>
    <cellStyle name="Normal 3 3 3 3 3 5 2 2" xfId="21937"/>
    <cellStyle name="Normal 3 3 3 3 3 5 2 2 2" xfId="21938"/>
    <cellStyle name="Normal 3 3 3 3 3 5 2 2 2 2" xfId="21939"/>
    <cellStyle name="Normal 3 3 3 3 3 5 2 2 2 2 2" xfId="21940"/>
    <cellStyle name="Normal 3 3 3 3 3 5 2 2 2 3" xfId="21941"/>
    <cellStyle name="Normal 3 3 3 3 3 5 2 2 3" xfId="21942"/>
    <cellStyle name="Normal 3 3 3 3 3 5 2 2 3 2" xfId="21943"/>
    <cellStyle name="Normal 3 3 3 3 3 5 2 2 4" xfId="21944"/>
    <cellStyle name="Normal 3 3 3 3 3 5 2 3" xfId="21945"/>
    <cellStyle name="Normal 3 3 3 3 3 5 2 3 2" xfId="21946"/>
    <cellStyle name="Normal 3 3 3 3 3 5 2 3 2 2" xfId="21947"/>
    <cellStyle name="Normal 3 3 3 3 3 5 2 3 3" xfId="21948"/>
    <cellStyle name="Normal 3 3 3 3 3 5 2 4" xfId="21949"/>
    <cellStyle name="Normal 3 3 3 3 3 5 2 4 2" xfId="21950"/>
    <cellStyle name="Normal 3 3 3 3 3 5 2 5" xfId="21951"/>
    <cellStyle name="Normal 3 3 3 3 3 5 3" xfId="21952"/>
    <cellStyle name="Normal 3 3 3 3 3 5 3 2" xfId="21953"/>
    <cellStyle name="Normal 3 3 3 3 3 5 3 2 2" xfId="21954"/>
    <cellStyle name="Normal 3 3 3 3 3 5 3 2 2 2" xfId="21955"/>
    <cellStyle name="Normal 3 3 3 3 3 5 3 2 3" xfId="21956"/>
    <cellStyle name="Normal 3 3 3 3 3 5 3 3" xfId="21957"/>
    <cellStyle name="Normal 3 3 3 3 3 5 3 3 2" xfId="21958"/>
    <cellStyle name="Normal 3 3 3 3 3 5 3 4" xfId="21959"/>
    <cellStyle name="Normal 3 3 3 3 3 5 4" xfId="21960"/>
    <cellStyle name="Normal 3 3 3 3 3 5 4 2" xfId="21961"/>
    <cellStyle name="Normal 3 3 3 3 3 5 4 2 2" xfId="21962"/>
    <cellStyle name="Normal 3 3 3 3 3 5 4 3" xfId="21963"/>
    <cellStyle name="Normal 3 3 3 3 3 5 5" xfId="21964"/>
    <cellStyle name="Normal 3 3 3 3 3 5 5 2" xfId="21965"/>
    <cellStyle name="Normal 3 3 3 3 3 5 6" xfId="21966"/>
    <cellStyle name="Normal 3 3 3 3 3 6" xfId="21967"/>
    <cellStyle name="Normal 3 3 3 3 3 6 2" xfId="21968"/>
    <cellStyle name="Normal 3 3 3 3 3 6 2 2" xfId="21969"/>
    <cellStyle name="Normal 3 3 3 3 3 6 2 2 2" xfId="21970"/>
    <cellStyle name="Normal 3 3 3 3 3 6 2 2 2 2" xfId="21971"/>
    <cellStyle name="Normal 3 3 3 3 3 6 2 2 3" xfId="21972"/>
    <cellStyle name="Normal 3 3 3 3 3 6 2 3" xfId="21973"/>
    <cellStyle name="Normal 3 3 3 3 3 6 2 3 2" xfId="21974"/>
    <cellStyle name="Normal 3 3 3 3 3 6 2 4" xfId="21975"/>
    <cellStyle name="Normal 3 3 3 3 3 6 3" xfId="21976"/>
    <cellStyle name="Normal 3 3 3 3 3 6 3 2" xfId="21977"/>
    <cellStyle name="Normal 3 3 3 3 3 6 3 2 2" xfId="21978"/>
    <cellStyle name="Normal 3 3 3 3 3 6 3 3" xfId="21979"/>
    <cellStyle name="Normal 3 3 3 3 3 6 4" xfId="21980"/>
    <cellStyle name="Normal 3 3 3 3 3 6 4 2" xfId="21981"/>
    <cellStyle name="Normal 3 3 3 3 3 6 5" xfId="21982"/>
    <cellStyle name="Normal 3 3 3 3 3 7" xfId="21983"/>
    <cellStyle name="Normal 3 3 3 3 3 7 2" xfId="21984"/>
    <cellStyle name="Normal 3 3 3 3 3 7 2 2" xfId="21985"/>
    <cellStyle name="Normal 3 3 3 3 3 7 2 2 2" xfId="21986"/>
    <cellStyle name="Normal 3 3 3 3 3 7 2 2 2 2" xfId="21987"/>
    <cellStyle name="Normal 3 3 3 3 3 7 2 2 3" xfId="21988"/>
    <cellStyle name="Normal 3 3 3 3 3 7 2 3" xfId="21989"/>
    <cellStyle name="Normal 3 3 3 3 3 7 2 3 2" xfId="21990"/>
    <cellStyle name="Normal 3 3 3 3 3 7 2 4" xfId="21991"/>
    <cellStyle name="Normal 3 3 3 3 3 7 3" xfId="21992"/>
    <cellStyle name="Normal 3 3 3 3 3 7 3 2" xfId="21993"/>
    <cellStyle name="Normal 3 3 3 3 3 7 3 2 2" xfId="21994"/>
    <cellStyle name="Normal 3 3 3 3 3 7 3 3" xfId="21995"/>
    <cellStyle name="Normal 3 3 3 3 3 7 4" xfId="21996"/>
    <cellStyle name="Normal 3 3 3 3 3 7 4 2" xfId="21997"/>
    <cellStyle name="Normal 3 3 3 3 3 7 5" xfId="21998"/>
    <cellStyle name="Normal 3 3 3 3 3 8" xfId="21999"/>
    <cellStyle name="Normal 3 3 3 3 3 8 2" xfId="22000"/>
    <cellStyle name="Normal 3 3 3 3 3 8 2 2" xfId="22001"/>
    <cellStyle name="Normal 3 3 3 3 3 8 2 2 2" xfId="22002"/>
    <cellStyle name="Normal 3 3 3 3 3 8 2 3" xfId="22003"/>
    <cellStyle name="Normal 3 3 3 3 3 8 3" xfId="22004"/>
    <cellStyle name="Normal 3 3 3 3 3 8 3 2" xfId="22005"/>
    <cellStyle name="Normal 3 3 3 3 3 8 4" xfId="22006"/>
    <cellStyle name="Normal 3 3 3 3 3 9" xfId="22007"/>
    <cellStyle name="Normal 3 3 3 3 3 9 2" xfId="22008"/>
    <cellStyle name="Normal 3 3 3 3 3 9 2 2" xfId="22009"/>
    <cellStyle name="Normal 3 3 3 3 3 9 3" xfId="22010"/>
    <cellStyle name="Normal 3 3 3 3 4" xfId="22011"/>
    <cellStyle name="Normal 3 3 3 3 4 2" xfId="22012"/>
    <cellStyle name="Normal 3 3 3 3 4 2 2" xfId="22013"/>
    <cellStyle name="Normal 3 3 3 3 4 2 2 2" xfId="22014"/>
    <cellStyle name="Normal 3 3 3 3 4 2 2 2 2" xfId="22015"/>
    <cellStyle name="Normal 3 3 3 3 4 2 2 2 2 2" xfId="22016"/>
    <cellStyle name="Normal 3 3 3 3 4 2 2 2 3" xfId="22017"/>
    <cellStyle name="Normal 3 3 3 3 4 2 2 3" xfId="22018"/>
    <cellStyle name="Normal 3 3 3 3 4 2 2 3 2" xfId="22019"/>
    <cellStyle name="Normal 3 3 3 3 4 2 2 4" xfId="22020"/>
    <cellStyle name="Normal 3 3 3 3 4 2 3" xfId="22021"/>
    <cellStyle name="Normal 3 3 3 3 4 2 3 2" xfId="22022"/>
    <cellStyle name="Normal 3 3 3 3 4 2 3 2 2" xfId="22023"/>
    <cellStyle name="Normal 3 3 3 3 4 2 3 3" xfId="22024"/>
    <cellStyle name="Normal 3 3 3 3 4 2 4" xfId="22025"/>
    <cellStyle name="Normal 3 3 3 3 4 2 4 2" xfId="22026"/>
    <cellStyle name="Normal 3 3 3 3 4 2 5" xfId="22027"/>
    <cellStyle name="Normal 3 3 3 3 4 3" xfId="22028"/>
    <cellStyle name="Normal 3 3 3 3 4 3 2" xfId="22029"/>
    <cellStyle name="Normal 3 3 3 3 4 3 2 2" xfId="22030"/>
    <cellStyle name="Normal 3 3 3 3 4 3 2 2 2" xfId="22031"/>
    <cellStyle name="Normal 3 3 3 3 4 3 2 2 2 2" xfId="22032"/>
    <cellStyle name="Normal 3 3 3 3 4 3 2 2 3" xfId="22033"/>
    <cellStyle name="Normal 3 3 3 3 4 3 2 3" xfId="22034"/>
    <cellStyle name="Normal 3 3 3 3 4 3 2 3 2" xfId="22035"/>
    <cellStyle name="Normal 3 3 3 3 4 3 2 4" xfId="22036"/>
    <cellStyle name="Normal 3 3 3 3 4 3 3" xfId="22037"/>
    <cellStyle name="Normal 3 3 3 3 4 3 3 2" xfId="22038"/>
    <cellStyle name="Normal 3 3 3 3 4 3 3 2 2" xfId="22039"/>
    <cellStyle name="Normal 3 3 3 3 4 3 3 3" xfId="22040"/>
    <cellStyle name="Normal 3 3 3 3 4 3 4" xfId="22041"/>
    <cellStyle name="Normal 3 3 3 3 4 3 4 2" xfId="22042"/>
    <cellStyle name="Normal 3 3 3 3 4 3 5" xfId="22043"/>
    <cellStyle name="Normal 3 3 3 3 4 4" xfId="22044"/>
    <cellStyle name="Normal 3 3 3 3 4 4 2" xfId="22045"/>
    <cellStyle name="Normal 3 3 3 3 4 4 2 2" xfId="22046"/>
    <cellStyle name="Normal 3 3 3 3 4 4 2 2 2" xfId="22047"/>
    <cellStyle name="Normal 3 3 3 3 4 4 2 3" xfId="22048"/>
    <cellStyle name="Normal 3 3 3 3 4 4 3" xfId="22049"/>
    <cellStyle name="Normal 3 3 3 3 4 4 3 2" xfId="22050"/>
    <cellStyle name="Normal 3 3 3 3 4 4 4" xfId="22051"/>
    <cellStyle name="Normal 3 3 3 3 4 5" xfId="22052"/>
    <cellStyle name="Normal 3 3 3 3 4 5 2" xfId="22053"/>
    <cellStyle name="Normal 3 3 3 3 4 5 2 2" xfId="22054"/>
    <cellStyle name="Normal 3 3 3 3 4 5 3" xfId="22055"/>
    <cellStyle name="Normal 3 3 3 3 4 6" xfId="22056"/>
    <cellStyle name="Normal 3 3 3 3 4 6 2" xfId="22057"/>
    <cellStyle name="Normal 3 3 3 3 4 7" xfId="22058"/>
    <cellStyle name="Normal 3 3 3 3 5" xfId="22059"/>
    <cellStyle name="Normal 3 3 3 3 5 2" xfId="22060"/>
    <cellStyle name="Normal 3 3 3 3 5 2 2" xfId="22061"/>
    <cellStyle name="Normal 3 3 3 3 5 2 2 2" xfId="22062"/>
    <cellStyle name="Normal 3 3 3 3 5 2 2 2 2" xfId="22063"/>
    <cellStyle name="Normal 3 3 3 3 5 2 2 2 2 2" xfId="22064"/>
    <cellStyle name="Normal 3 3 3 3 5 2 2 2 3" xfId="22065"/>
    <cellStyle name="Normal 3 3 3 3 5 2 2 3" xfId="22066"/>
    <cellStyle name="Normal 3 3 3 3 5 2 2 3 2" xfId="22067"/>
    <cellStyle name="Normal 3 3 3 3 5 2 2 4" xfId="22068"/>
    <cellStyle name="Normal 3 3 3 3 5 2 3" xfId="22069"/>
    <cellStyle name="Normal 3 3 3 3 5 2 3 2" xfId="22070"/>
    <cellStyle name="Normal 3 3 3 3 5 2 3 2 2" xfId="22071"/>
    <cellStyle name="Normal 3 3 3 3 5 2 3 3" xfId="22072"/>
    <cellStyle name="Normal 3 3 3 3 5 2 4" xfId="22073"/>
    <cellStyle name="Normal 3 3 3 3 5 2 4 2" xfId="22074"/>
    <cellStyle name="Normal 3 3 3 3 5 2 5" xfId="22075"/>
    <cellStyle name="Normal 3 3 3 3 5 3" xfId="22076"/>
    <cellStyle name="Normal 3 3 3 3 5 3 2" xfId="22077"/>
    <cellStyle name="Normal 3 3 3 3 5 3 2 2" xfId="22078"/>
    <cellStyle name="Normal 3 3 3 3 5 3 2 2 2" xfId="22079"/>
    <cellStyle name="Normal 3 3 3 3 5 3 2 2 2 2" xfId="22080"/>
    <cellStyle name="Normal 3 3 3 3 5 3 2 2 3" xfId="22081"/>
    <cellStyle name="Normal 3 3 3 3 5 3 2 3" xfId="22082"/>
    <cellStyle name="Normal 3 3 3 3 5 3 2 3 2" xfId="22083"/>
    <cellStyle name="Normal 3 3 3 3 5 3 2 4" xfId="22084"/>
    <cellStyle name="Normal 3 3 3 3 5 3 3" xfId="22085"/>
    <cellStyle name="Normal 3 3 3 3 5 3 3 2" xfId="22086"/>
    <cellStyle name="Normal 3 3 3 3 5 3 3 2 2" xfId="22087"/>
    <cellStyle name="Normal 3 3 3 3 5 3 3 3" xfId="22088"/>
    <cellStyle name="Normal 3 3 3 3 5 3 4" xfId="22089"/>
    <cellStyle name="Normal 3 3 3 3 5 3 4 2" xfId="22090"/>
    <cellStyle name="Normal 3 3 3 3 5 3 5" xfId="22091"/>
    <cellStyle name="Normal 3 3 3 3 5 4" xfId="22092"/>
    <cellStyle name="Normal 3 3 3 3 5 4 2" xfId="22093"/>
    <cellStyle name="Normal 3 3 3 3 5 4 2 2" xfId="22094"/>
    <cellStyle name="Normal 3 3 3 3 5 4 2 2 2" xfId="22095"/>
    <cellStyle name="Normal 3 3 3 3 5 4 2 3" xfId="22096"/>
    <cellStyle name="Normal 3 3 3 3 5 4 3" xfId="22097"/>
    <cellStyle name="Normal 3 3 3 3 5 4 3 2" xfId="22098"/>
    <cellStyle name="Normal 3 3 3 3 5 4 4" xfId="22099"/>
    <cellStyle name="Normal 3 3 3 3 5 5" xfId="22100"/>
    <cellStyle name="Normal 3 3 3 3 5 5 2" xfId="22101"/>
    <cellStyle name="Normal 3 3 3 3 5 5 2 2" xfId="22102"/>
    <cellStyle name="Normal 3 3 3 3 5 5 3" xfId="22103"/>
    <cellStyle name="Normal 3 3 3 3 5 6" xfId="22104"/>
    <cellStyle name="Normal 3 3 3 3 5 6 2" xfId="22105"/>
    <cellStyle name="Normal 3 3 3 3 5 7" xfId="22106"/>
    <cellStyle name="Normal 3 3 3 3 6" xfId="22107"/>
    <cellStyle name="Normal 3 3 3 3 6 2" xfId="22108"/>
    <cellStyle name="Normal 3 3 3 3 6 2 2" xfId="22109"/>
    <cellStyle name="Normal 3 3 3 3 6 2 2 2" xfId="22110"/>
    <cellStyle name="Normal 3 3 3 3 6 2 2 2 2" xfId="22111"/>
    <cellStyle name="Normal 3 3 3 3 6 2 2 2 2 2" xfId="22112"/>
    <cellStyle name="Normal 3 3 3 3 6 2 2 2 3" xfId="22113"/>
    <cellStyle name="Normal 3 3 3 3 6 2 2 3" xfId="22114"/>
    <cellStyle name="Normal 3 3 3 3 6 2 2 3 2" xfId="22115"/>
    <cellStyle name="Normal 3 3 3 3 6 2 2 4" xfId="22116"/>
    <cellStyle name="Normal 3 3 3 3 6 2 3" xfId="22117"/>
    <cellStyle name="Normal 3 3 3 3 6 2 3 2" xfId="22118"/>
    <cellStyle name="Normal 3 3 3 3 6 2 3 2 2" xfId="22119"/>
    <cellStyle name="Normal 3 3 3 3 6 2 3 3" xfId="22120"/>
    <cellStyle name="Normal 3 3 3 3 6 2 4" xfId="22121"/>
    <cellStyle name="Normal 3 3 3 3 6 2 4 2" xfId="22122"/>
    <cellStyle name="Normal 3 3 3 3 6 2 5" xfId="22123"/>
    <cellStyle name="Normal 3 3 3 3 6 3" xfId="22124"/>
    <cellStyle name="Normal 3 3 3 3 6 3 2" xfId="22125"/>
    <cellStyle name="Normal 3 3 3 3 6 3 2 2" xfId="22126"/>
    <cellStyle name="Normal 3 3 3 3 6 3 2 2 2" xfId="22127"/>
    <cellStyle name="Normal 3 3 3 3 6 3 2 2 2 2" xfId="22128"/>
    <cellStyle name="Normal 3 3 3 3 6 3 2 2 3" xfId="22129"/>
    <cellStyle name="Normal 3 3 3 3 6 3 2 3" xfId="22130"/>
    <cellStyle name="Normal 3 3 3 3 6 3 2 3 2" xfId="22131"/>
    <cellStyle name="Normal 3 3 3 3 6 3 2 4" xfId="22132"/>
    <cellStyle name="Normal 3 3 3 3 6 3 3" xfId="22133"/>
    <cellStyle name="Normal 3 3 3 3 6 3 3 2" xfId="22134"/>
    <cellStyle name="Normal 3 3 3 3 6 3 3 2 2" xfId="22135"/>
    <cellStyle name="Normal 3 3 3 3 6 3 3 3" xfId="22136"/>
    <cellStyle name="Normal 3 3 3 3 6 3 4" xfId="22137"/>
    <cellStyle name="Normal 3 3 3 3 6 3 4 2" xfId="22138"/>
    <cellStyle name="Normal 3 3 3 3 6 3 5" xfId="22139"/>
    <cellStyle name="Normal 3 3 3 3 6 4" xfId="22140"/>
    <cellStyle name="Normal 3 3 3 3 6 4 2" xfId="22141"/>
    <cellStyle name="Normal 3 3 3 3 6 4 2 2" xfId="22142"/>
    <cellStyle name="Normal 3 3 3 3 6 4 2 2 2" xfId="22143"/>
    <cellStyle name="Normal 3 3 3 3 6 4 2 3" xfId="22144"/>
    <cellStyle name="Normal 3 3 3 3 6 4 3" xfId="22145"/>
    <cellStyle name="Normal 3 3 3 3 6 4 3 2" xfId="22146"/>
    <cellStyle name="Normal 3 3 3 3 6 4 4" xfId="22147"/>
    <cellStyle name="Normal 3 3 3 3 6 5" xfId="22148"/>
    <cellStyle name="Normal 3 3 3 3 6 5 2" xfId="22149"/>
    <cellStyle name="Normal 3 3 3 3 6 5 2 2" xfId="22150"/>
    <cellStyle name="Normal 3 3 3 3 6 5 3" xfId="22151"/>
    <cellStyle name="Normal 3 3 3 3 6 6" xfId="22152"/>
    <cellStyle name="Normal 3 3 3 3 6 6 2" xfId="22153"/>
    <cellStyle name="Normal 3 3 3 3 6 7" xfId="22154"/>
    <cellStyle name="Normal 3 3 3 3 7" xfId="22155"/>
    <cellStyle name="Normal 3 3 3 3 7 2" xfId="22156"/>
    <cellStyle name="Normal 3 3 3 3 7 2 2" xfId="22157"/>
    <cellStyle name="Normal 3 3 3 3 7 2 2 2" xfId="22158"/>
    <cellStyle name="Normal 3 3 3 3 7 2 2 2 2" xfId="22159"/>
    <cellStyle name="Normal 3 3 3 3 7 2 2 2 2 2" xfId="22160"/>
    <cellStyle name="Normal 3 3 3 3 7 2 2 2 3" xfId="22161"/>
    <cellStyle name="Normal 3 3 3 3 7 2 2 3" xfId="22162"/>
    <cellStyle name="Normal 3 3 3 3 7 2 2 3 2" xfId="22163"/>
    <cellStyle name="Normal 3 3 3 3 7 2 2 4" xfId="22164"/>
    <cellStyle name="Normal 3 3 3 3 7 2 3" xfId="22165"/>
    <cellStyle name="Normal 3 3 3 3 7 2 3 2" xfId="22166"/>
    <cellStyle name="Normal 3 3 3 3 7 2 3 2 2" xfId="22167"/>
    <cellStyle name="Normal 3 3 3 3 7 2 3 3" xfId="22168"/>
    <cellStyle name="Normal 3 3 3 3 7 2 4" xfId="22169"/>
    <cellStyle name="Normal 3 3 3 3 7 2 4 2" xfId="22170"/>
    <cellStyle name="Normal 3 3 3 3 7 2 5" xfId="22171"/>
    <cellStyle name="Normal 3 3 3 3 7 3" xfId="22172"/>
    <cellStyle name="Normal 3 3 3 3 7 3 2" xfId="22173"/>
    <cellStyle name="Normal 3 3 3 3 7 3 2 2" xfId="22174"/>
    <cellStyle name="Normal 3 3 3 3 7 3 2 2 2" xfId="22175"/>
    <cellStyle name="Normal 3 3 3 3 7 3 2 3" xfId="22176"/>
    <cellStyle name="Normal 3 3 3 3 7 3 3" xfId="22177"/>
    <cellStyle name="Normal 3 3 3 3 7 3 3 2" xfId="22178"/>
    <cellStyle name="Normal 3 3 3 3 7 3 4" xfId="22179"/>
    <cellStyle name="Normal 3 3 3 3 7 4" xfId="22180"/>
    <cellStyle name="Normal 3 3 3 3 7 4 2" xfId="22181"/>
    <cellStyle name="Normal 3 3 3 3 7 4 2 2" xfId="22182"/>
    <cellStyle name="Normal 3 3 3 3 7 4 3" xfId="22183"/>
    <cellStyle name="Normal 3 3 3 3 7 5" xfId="22184"/>
    <cellStyle name="Normal 3 3 3 3 7 5 2" xfId="22185"/>
    <cellStyle name="Normal 3 3 3 3 7 6" xfId="22186"/>
    <cellStyle name="Normal 3 3 3 3 8" xfId="22187"/>
    <cellStyle name="Normal 3 3 3 3 8 2" xfId="22188"/>
    <cellStyle name="Normal 3 3 3 3 8 2 2" xfId="22189"/>
    <cellStyle name="Normal 3 3 3 3 8 2 2 2" xfId="22190"/>
    <cellStyle name="Normal 3 3 3 3 8 2 2 2 2" xfId="22191"/>
    <cellStyle name="Normal 3 3 3 3 8 2 2 3" xfId="22192"/>
    <cellStyle name="Normal 3 3 3 3 8 2 3" xfId="22193"/>
    <cellStyle name="Normal 3 3 3 3 8 2 3 2" xfId="22194"/>
    <cellStyle name="Normal 3 3 3 3 8 2 4" xfId="22195"/>
    <cellStyle name="Normal 3 3 3 3 8 3" xfId="22196"/>
    <cellStyle name="Normal 3 3 3 3 8 3 2" xfId="22197"/>
    <cellStyle name="Normal 3 3 3 3 8 3 2 2" xfId="22198"/>
    <cellStyle name="Normal 3 3 3 3 8 3 3" xfId="22199"/>
    <cellStyle name="Normal 3 3 3 3 8 4" xfId="22200"/>
    <cellStyle name="Normal 3 3 3 3 8 4 2" xfId="22201"/>
    <cellStyle name="Normal 3 3 3 3 8 5" xfId="22202"/>
    <cellStyle name="Normal 3 3 3 3 9" xfId="22203"/>
    <cellStyle name="Normal 3 3 3 3 9 2" xfId="22204"/>
    <cellStyle name="Normal 3 3 3 3 9 2 2" xfId="22205"/>
    <cellStyle name="Normal 3 3 3 3 9 2 2 2" xfId="22206"/>
    <cellStyle name="Normal 3 3 3 3 9 2 2 2 2" xfId="22207"/>
    <cellStyle name="Normal 3 3 3 3 9 2 2 3" xfId="22208"/>
    <cellStyle name="Normal 3 3 3 3 9 2 3" xfId="22209"/>
    <cellStyle name="Normal 3 3 3 3 9 2 3 2" xfId="22210"/>
    <cellStyle name="Normal 3 3 3 3 9 2 4" xfId="22211"/>
    <cellStyle name="Normal 3 3 3 3 9 3" xfId="22212"/>
    <cellStyle name="Normal 3 3 3 3 9 3 2" xfId="22213"/>
    <cellStyle name="Normal 3 3 3 3 9 3 2 2" xfId="22214"/>
    <cellStyle name="Normal 3 3 3 3 9 3 3" xfId="22215"/>
    <cellStyle name="Normal 3 3 3 3 9 4" xfId="22216"/>
    <cellStyle name="Normal 3 3 3 3 9 4 2" xfId="22217"/>
    <cellStyle name="Normal 3 3 3 3 9 5" xfId="22218"/>
    <cellStyle name="Normal 3 3 3 4" xfId="22219"/>
    <cellStyle name="Normal 3 3 3 4 10" xfId="22220"/>
    <cellStyle name="Normal 3 3 3 4 10 2" xfId="22221"/>
    <cellStyle name="Normal 3 3 3 4 11" xfId="22222"/>
    <cellStyle name="Normal 3 3 3 4 2" xfId="22223"/>
    <cellStyle name="Normal 3 3 3 4 2 2" xfId="22224"/>
    <cellStyle name="Normal 3 3 3 4 2 2 2" xfId="22225"/>
    <cellStyle name="Normal 3 3 3 4 2 2 2 2" xfId="22226"/>
    <cellStyle name="Normal 3 3 3 4 2 2 2 2 2" xfId="22227"/>
    <cellStyle name="Normal 3 3 3 4 2 2 2 2 2 2" xfId="22228"/>
    <cellStyle name="Normal 3 3 3 4 2 2 2 2 3" xfId="22229"/>
    <cellStyle name="Normal 3 3 3 4 2 2 2 3" xfId="22230"/>
    <cellStyle name="Normal 3 3 3 4 2 2 2 3 2" xfId="22231"/>
    <cellStyle name="Normal 3 3 3 4 2 2 2 4" xfId="22232"/>
    <cellStyle name="Normal 3 3 3 4 2 2 3" xfId="22233"/>
    <cellStyle name="Normal 3 3 3 4 2 2 3 2" xfId="22234"/>
    <cellStyle name="Normal 3 3 3 4 2 2 3 2 2" xfId="22235"/>
    <cellStyle name="Normal 3 3 3 4 2 2 3 3" xfId="22236"/>
    <cellStyle name="Normal 3 3 3 4 2 2 4" xfId="22237"/>
    <cellStyle name="Normal 3 3 3 4 2 2 4 2" xfId="22238"/>
    <cellStyle name="Normal 3 3 3 4 2 2 5" xfId="22239"/>
    <cellStyle name="Normal 3 3 3 4 2 3" xfId="22240"/>
    <cellStyle name="Normal 3 3 3 4 2 3 2" xfId="22241"/>
    <cellStyle name="Normal 3 3 3 4 2 3 2 2" xfId="22242"/>
    <cellStyle name="Normal 3 3 3 4 2 3 2 2 2" xfId="22243"/>
    <cellStyle name="Normal 3 3 3 4 2 3 2 2 2 2" xfId="22244"/>
    <cellStyle name="Normal 3 3 3 4 2 3 2 2 3" xfId="22245"/>
    <cellStyle name="Normal 3 3 3 4 2 3 2 3" xfId="22246"/>
    <cellStyle name="Normal 3 3 3 4 2 3 2 3 2" xfId="22247"/>
    <cellStyle name="Normal 3 3 3 4 2 3 2 4" xfId="22248"/>
    <cellStyle name="Normal 3 3 3 4 2 3 3" xfId="22249"/>
    <cellStyle name="Normal 3 3 3 4 2 3 3 2" xfId="22250"/>
    <cellStyle name="Normal 3 3 3 4 2 3 3 2 2" xfId="22251"/>
    <cellStyle name="Normal 3 3 3 4 2 3 3 3" xfId="22252"/>
    <cellStyle name="Normal 3 3 3 4 2 3 4" xfId="22253"/>
    <cellStyle name="Normal 3 3 3 4 2 3 4 2" xfId="22254"/>
    <cellStyle name="Normal 3 3 3 4 2 3 5" xfId="22255"/>
    <cellStyle name="Normal 3 3 3 4 2 4" xfId="22256"/>
    <cellStyle name="Normal 3 3 3 4 2 4 2" xfId="22257"/>
    <cellStyle name="Normal 3 3 3 4 2 4 2 2" xfId="22258"/>
    <cellStyle name="Normal 3 3 3 4 2 4 2 2 2" xfId="22259"/>
    <cellStyle name="Normal 3 3 3 4 2 4 2 3" xfId="22260"/>
    <cellStyle name="Normal 3 3 3 4 2 4 3" xfId="22261"/>
    <cellStyle name="Normal 3 3 3 4 2 4 3 2" xfId="22262"/>
    <cellStyle name="Normal 3 3 3 4 2 4 4" xfId="22263"/>
    <cellStyle name="Normal 3 3 3 4 2 5" xfId="22264"/>
    <cellStyle name="Normal 3 3 3 4 2 5 2" xfId="22265"/>
    <cellStyle name="Normal 3 3 3 4 2 5 2 2" xfId="22266"/>
    <cellStyle name="Normal 3 3 3 4 2 5 3" xfId="22267"/>
    <cellStyle name="Normal 3 3 3 4 2 6" xfId="22268"/>
    <cellStyle name="Normal 3 3 3 4 2 6 2" xfId="22269"/>
    <cellStyle name="Normal 3 3 3 4 2 7" xfId="22270"/>
    <cellStyle name="Normal 3 3 3 4 3" xfId="22271"/>
    <cellStyle name="Normal 3 3 3 4 3 2" xfId="22272"/>
    <cellStyle name="Normal 3 3 3 4 3 2 2" xfId="22273"/>
    <cellStyle name="Normal 3 3 3 4 3 2 2 2" xfId="22274"/>
    <cellStyle name="Normal 3 3 3 4 3 2 2 2 2" xfId="22275"/>
    <cellStyle name="Normal 3 3 3 4 3 2 2 2 2 2" xfId="22276"/>
    <cellStyle name="Normal 3 3 3 4 3 2 2 2 3" xfId="22277"/>
    <cellStyle name="Normal 3 3 3 4 3 2 2 3" xfId="22278"/>
    <cellStyle name="Normal 3 3 3 4 3 2 2 3 2" xfId="22279"/>
    <cellStyle name="Normal 3 3 3 4 3 2 2 4" xfId="22280"/>
    <cellStyle name="Normal 3 3 3 4 3 2 3" xfId="22281"/>
    <cellStyle name="Normal 3 3 3 4 3 2 3 2" xfId="22282"/>
    <cellStyle name="Normal 3 3 3 4 3 2 3 2 2" xfId="22283"/>
    <cellStyle name="Normal 3 3 3 4 3 2 3 3" xfId="22284"/>
    <cellStyle name="Normal 3 3 3 4 3 2 4" xfId="22285"/>
    <cellStyle name="Normal 3 3 3 4 3 2 4 2" xfId="22286"/>
    <cellStyle name="Normal 3 3 3 4 3 2 5" xfId="22287"/>
    <cellStyle name="Normal 3 3 3 4 3 3" xfId="22288"/>
    <cellStyle name="Normal 3 3 3 4 3 3 2" xfId="22289"/>
    <cellStyle name="Normal 3 3 3 4 3 3 2 2" xfId="22290"/>
    <cellStyle name="Normal 3 3 3 4 3 3 2 2 2" xfId="22291"/>
    <cellStyle name="Normal 3 3 3 4 3 3 2 2 2 2" xfId="22292"/>
    <cellStyle name="Normal 3 3 3 4 3 3 2 2 3" xfId="22293"/>
    <cellStyle name="Normal 3 3 3 4 3 3 2 3" xfId="22294"/>
    <cellStyle name="Normal 3 3 3 4 3 3 2 3 2" xfId="22295"/>
    <cellStyle name="Normal 3 3 3 4 3 3 2 4" xfId="22296"/>
    <cellStyle name="Normal 3 3 3 4 3 3 3" xfId="22297"/>
    <cellStyle name="Normal 3 3 3 4 3 3 3 2" xfId="22298"/>
    <cellStyle name="Normal 3 3 3 4 3 3 3 2 2" xfId="22299"/>
    <cellStyle name="Normal 3 3 3 4 3 3 3 3" xfId="22300"/>
    <cellStyle name="Normal 3 3 3 4 3 3 4" xfId="22301"/>
    <cellStyle name="Normal 3 3 3 4 3 3 4 2" xfId="22302"/>
    <cellStyle name="Normal 3 3 3 4 3 3 5" xfId="22303"/>
    <cellStyle name="Normal 3 3 3 4 3 4" xfId="22304"/>
    <cellStyle name="Normal 3 3 3 4 3 4 2" xfId="22305"/>
    <cellStyle name="Normal 3 3 3 4 3 4 2 2" xfId="22306"/>
    <cellStyle name="Normal 3 3 3 4 3 4 2 2 2" xfId="22307"/>
    <cellStyle name="Normal 3 3 3 4 3 4 2 3" xfId="22308"/>
    <cellStyle name="Normal 3 3 3 4 3 4 3" xfId="22309"/>
    <cellStyle name="Normal 3 3 3 4 3 4 3 2" xfId="22310"/>
    <cellStyle name="Normal 3 3 3 4 3 4 4" xfId="22311"/>
    <cellStyle name="Normal 3 3 3 4 3 5" xfId="22312"/>
    <cellStyle name="Normal 3 3 3 4 3 5 2" xfId="22313"/>
    <cellStyle name="Normal 3 3 3 4 3 5 2 2" xfId="22314"/>
    <cellStyle name="Normal 3 3 3 4 3 5 3" xfId="22315"/>
    <cellStyle name="Normal 3 3 3 4 3 6" xfId="22316"/>
    <cellStyle name="Normal 3 3 3 4 3 6 2" xfId="22317"/>
    <cellStyle name="Normal 3 3 3 4 3 7" xfId="22318"/>
    <cellStyle name="Normal 3 3 3 4 4" xfId="22319"/>
    <cellStyle name="Normal 3 3 3 4 4 2" xfId="22320"/>
    <cellStyle name="Normal 3 3 3 4 4 2 2" xfId="22321"/>
    <cellStyle name="Normal 3 3 3 4 4 2 2 2" xfId="22322"/>
    <cellStyle name="Normal 3 3 3 4 4 2 2 2 2" xfId="22323"/>
    <cellStyle name="Normal 3 3 3 4 4 2 2 2 2 2" xfId="22324"/>
    <cellStyle name="Normal 3 3 3 4 4 2 2 2 3" xfId="22325"/>
    <cellStyle name="Normal 3 3 3 4 4 2 2 3" xfId="22326"/>
    <cellStyle name="Normal 3 3 3 4 4 2 2 3 2" xfId="22327"/>
    <cellStyle name="Normal 3 3 3 4 4 2 2 4" xfId="22328"/>
    <cellStyle name="Normal 3 3 3 4 4 2 3" xfId="22329"/>
    <cellStyle name="Normal 3 3 3 4 4 2 3 2" xfId="22330"/>
    <cellStyle name="Normal 3 3 3 4 4 2 3 2 2" xfId="22331"/>
    <cellStyle name="Normal 3 3 3 4 4 2 3 3" xfId="22332"/>
    <cellStyle name="Normal 3 3 3 4 4 2 4" xfId="22333"/>
    <cellStyle name="Normal 3 3 3 4 4 2 4 2" xfId="22334"/>
    <cellStyle name="Normal 3 3 3 4 4 2 5" xfId="22335"/>
    <cellStyle name="Normal 3 3 3 4 4 3" xfId="22336"/>
    <cellStyle name="Normal 3 3 3 4 4 3 2" xfId="22337"/>
    <cellStyle name="Normal 3 3 3 4 4 3 2 2" xfId="22338"/>
    <cellStyle name="Normal 3 3 3 4 4 3 2 2 2" xfId="22339"/>
    <cellStyle name="Normal 3 3 3 4 4 3 2 2 2 2" xfId="22340"/>
    <cellStyle name="Normal 3 3 3 4 4 3 2 2 3" xfId="22341"/>
    <cellStyle name="Normal 3 3 3 4 4 3 2 3" xfId="22342"/>
    <cellStyle name="Normal 3 3 3 4 4 3 2 3 2" xfId="22343"/>
    <cellStyle name="Normal 3 3 3 4 4 3 2 4" xfId="22344"/>
    <cellStyle name="Normal 3 3 3 4 4 3 3" xfId="22345"/>
    <cellStyle name="Normal 3 3 3 4 4 3 3 2" xfId="22346"/>
    <cellStyle name="Normal 3 3 3 4 4 3 3 2 2" xfId="22347"/>
    <cellStyle name="Normal 3 3 3 4 4 3 3 3" xfId="22348"/>
    <cellStyle name="Normal 3 3 3 4 4 3 4" xfId="22349"/>
    <cellStyle name="Normal 3 3 3 4 4 3 4 2" xfId="22350"/>
    <cellStyle name="Normal 3 3 3 4 4 3 5" xfId="22351"/>
    <cellStyle name="Normal 3 3 3 4 4 4" xfId="22352"/>
    <cellStyle name="Normal 3 3 3 4 4 4 2" xfId="22353"/>
    <cellStyle name="Normal 3 3 3 4 4 4 2 2" xfId="22354"/>
    <cellStyle name="Normal 3 3 3 4 4 4 2 2 2" xfId="22355"/>
    <cellStyle name="Normal 3 3 3 4 4 4 2 3" xfId="22356"/>
    <cellStyle name="Normal 3 3 3 4 4 4 3" xfId="22357"/>
    <cellStyle name="Normal 3 3 3 4 4 4 3 2" xfId="22358"/>
    <cellStyle name="Normal 3 3 3 4 4 4 4" xfId="22359"/>
    <cellStyle name="Normal 3 3 3 4 4 5" xfId="22360"/>
    <cellStyle name="Normal 3 3 3 4 4 5 2" xfId="22361"/>
    <cellStyle name="Normal 3 3 3 4 4 5 2 2" xfId="22362"/>
    <cellStyle name="Normal 3 3 3 4 4 5 3" xfId="22363"/>
    <cellStyle name="Normal 3 3 3 4 4 6" xfId="22364"/>
    <cellStyle name="Normal 3 3 3 4 4 6 2" xfId="22365"/>
    <cellStyle name="Normal 3 3 3 4 4 7" xfId="22366"/>
    <cellStyle name="Normal 3 3 3 4 5" xfId="22367"/>
    <cellStyle name="Normal 3 3 3 4 5 2" xfId="22368"/>
    <cellStyle name="Normal 3 3 3 4 5 2 2" xfId="22369"/>
    <cellStyle name="Normal 3 3 3 4 5 2 2 2" xfId="22370"/>
    <cellStyle name="Normal 3 3 3 4 5 2 2 2 2" xfId="22371"/>
    <cellStyle name="Normal 3 3 3 4 5 2 2 2 2 2" xfId="22372"/>
    <cellStyle name="Normal 3 3 3 4 5 2 2 2 3" xfId="22373"/>
    <cellStyle name="Normal 3 3 3 4 5 2 2 3" xfId="22374"/>
    <cellStyle name="Normal 3 3 3 4 5 2 2 3 2" xfId="22375"/>
    <cellStyle name="Normal 3 3 3 4 5 2 2 4" xfId="22376"/>
    <cellStyle name="Normal 3 3 3 4 5 2 3" xfId="22377"/>
    <cellStyle name="Normal 3 3 3 4 5 2 3 2" xfId="22378"/>
    <cellStyle name="Normal 3 3 3 4 5 2 3 2 2" xfId="22379"/>
    <cellStyle name="Normal 3 3 3 4 5 2 3 3" xfId="22380"/>
    <cellStyle name="Normal 3 3 3 4 5 2 4" xfId="22381"/>
    <cellStyle name="Normal 3 3 3 4 5 2 4 2" xfId="22382"/>
    <cellStyle name="Normal 3 3 3 4 5 2 5" xfId="22383"/>
    <cellStyle name="Normal 3 3 3 4 5 3" xfId="22384"/>
    <cellStyle name="Normal 3 3 3 4 5 3 2" xfId="22385"/>
    <cellStyle name="Normal 3 3 3 4 5 3 2 2" xfId="22386"/>
    <cellStyle name="Normal 3 3 3 4 5 3 2 2 2" xfId="22387"/>
    <cellStyle name="Normal 3 3 3 4 5 3 2 3" xfId="22388"/>
    <cellStyle name="Normal 3 3 3 4 5 3 3" xfId="22389"/>
    <cellStyle name="Normal 3 3 3 4 5 3 3 2" xfId="22390"/>
    <cellStyle name="Normal 3 3 3 4 5 3 4" xfId="22391"/>
    <cellStyle name="Normal 3 3 3 4 5 4" xfId="22392"/>
    <cellStyle name="Normal 3 3 3 4 5 4 2" xfId="22393"/>
    <cellStyle name="Normal 3 3 3 4 5 4 2 2" xfId="22394"/>
    <cellStyle name="Normal 3 3 3 4 5 4 3" xfId="22395"/>
    <cellStyle name="Normal 3 3 3 4 5 5" xfId="22396"/>
    <cellStyle name="Normal 3 3 3 4 5 5 2" xfId="22397"/>
    <cellStyle name="Normal 3 3 3 4 5 6" xfId="22398"/>
    <cellStyle name="Normal 3 3 3 4 6" xfId="22399"/>
    <cellStyle name="Normal 3 3 3 4 6 2" xfId="22400"/>
    <cellStyle name="Normal 3 3 3 4 6 2 2" xfId="22401"/>
    <cellStyle name="Normal 3 3 3 4 6 2 2 2" xfId="22402"/>
    <cellStyle name="Normal 3 3 3 4 6 2 2 2 2" xfId="22403"/>
    <cellStyle name="Normal 3 3 3 4 6 2 2 3" xfId="22404"/>
    <cellStyle name="Normal 3 3 3 4 6 2 3" xfId="22405"/>
    <cellStyle name="Normal 3 3 3 4 6 2 3 2" xfId="22406"/>
    <cellStyle name="Normal 3 3 3 4 6 2 4" xfId="22407"/>
    <cellStyle name="Normal 3 3 3 4 6 3" xfId="22408"/>
    <cellStyle name="Normal 3 3 3 4 6 3 2" xfId="22409"/>
    <cellStyle name="Normal 3 3 3 4 6 3 2 2" xfId="22410"/>
    <cellStyle name="Normal 3 3 3 4 6 3 3" xfId="22411"/>
    <cellStyle name="Normal 3 3 3 4 6 4" xfId="22412"/>
    <cellStyle name="Normal 3 3 3 4 6 4 2" xfId="22413"/>
    <cellStyle name="Normal 3 3 3 4 6 5" xfId="22414"/>
    <cellStyle name="Normal 3 3 3 4 7" xfId="22415"/>
    <cellStyle name="Normal 3 3 3 4 7 2" xfId="22416"/>
    <cellStyle name="Normal 3 3 3 4 7 2 2" xfId="22417"/>
    <cellStyle name="Normal 3 3 3 4 7 2 2 2" xfId="22418"/>
    <cellStyle name="Normal 3 3 3 4 7 2 2 2 2" xfId="22419"/>
    <cellStyle name="Normal 3 3 3 4 7 2 2 3" xfId="22420"/>
    <cellStyle name="Normal 3 3 3 4 7 2 3" xfId="22421"/>
    <cellStyle name="Normal 3 3 3 4 7 2 3 2" xfId="22422"/>
    <cellStyle name="Normal 3 3 3 4 7 2 4" xfId="22423"/>
    <cellStyle name="Normal 3 3 3 4 7 3" xfId="22424"/>
    <cellStyle name="Normal 3 3 3 4 7 3 2" xfId="22425"/>
    <cellStyle name="Normal 3 3 3 4 7 3 2 2" xfId="22426"/>
    <cellStyle name="Normal 3 3 3 4 7 3 3" xfId="22427"/>
    <cellStyle name="Normal 3 3 3 4 7 4" xfId="22428"/>
    <cellStyle name="Normal 3 3 3 4 7 4 2" xfId="22429"/>
    <cellStyle name="Normal 3 3 3 4 7 5" xfId="22430"/>
    <cellStyle name="Normal 3 3 3 4 8" xfId="22431"/>
    <cellStyle name="Normal 3 3 3 4 8 2" xfId="22432"/>
    <cellStyle name="Normal 3 3 3 4 8 2 2" xfId="22433"/>
    <cellStyle name="Normal 3 3 3 4 8 2 2 2" xfId="22434"/>
    <cellStyle name="Normal 3 3 3 4 8 2 3" xfId="22435"/>
    <cellStyle name="Normal 3 3 3 4 8 3" xfId="22436"/>
    <cellStyle name="Normal 3 3 3 4 8 3 2" xfId="22437"/>
    <cellStyle name="Normal 3 3 3 4 8 4" xfId="22438"/>
    <cellStyle name="Normal 3 3 3 4 9" xfId="22439"/>
    <cellStyle name="Normal 3 3 3 4 9 2" xfId="22440"/>
    <cellStyle name="Normal 3 3 3 4 9 2 2" xfId="22441"/>
    <cellStyle name="Normal 3 3 3 4 9 3" xfId="22442"/>
    <cellStyle name="Normal 3 3 3 5" xfId="22443"/>
    <cellStyle name="Normal 3 3 3 5 10" xfId="22444"/>
    <cellStyle name="Normal 3 3 3 5 10 2" xfId="22445"/>
    <cellStyle name="Normal 3 3 3 5 11" xfId="22446"/>
    <cellStyle name="Normal 3 3 3 5 2" xfId="22447"/>
    <cellStyle name="Normal 3 3 3 5 2 2" xfId="22448"/>
    <cellStyle name="Normal 3 3 3 5 2 2 2" xfId="22449"/>
    <cellStyle name="Normal 3 3 3 5 2 2 2 2" xfId="22450"/>
    <cellStyle name="Normal 3 3 3 5 2 2 2 2 2" xfId="22451"/>
    <cellStyle name="Normal 3 3 3 5 2 2 2 2 2 2" xfId="22452"/>
    <cellStyle name="Normal 3 3 3 5 2 2 2 2 3" xfId="22453"/>
    <cellStyle name="Normal 3 3 3 5 2 2 2 3" xfId="22454"/>
    <cellStyle name="Normal 3 3 3 5 2 2 2 3 2" xfId="22455"/>
    <cellStyle name="Normal 3 3 3 5 2 2 2 4" xfId="22456"/>
    <cellStyle name="Normal 3 3 3 5 2 2 3" xfId="22457"/>
    <cellStyle name="Normal 3 3 3 5 2 2 3 2" xfId="22458"/>
    <cellStyle name="Normal 3 3 3 5 2 2 3 2 2" xfId="22459"/>
    <cellStyle name="Normal 3 3 3 5 2 2 3 3" xfId="22460"/>
    <cellStyle name="Normal 3 3 3 5 2 2 4" xfId="22461"/>
    <cellStyle name="Normal 3 3 3 5 2 2 4 2" xfId="22462"/>
    <cellStyle name="Normal 3 3 3 5 2 2 5" xfId="22463"/>
    <cellStyle name="Normal 3 3 3 5 2 3" xfId="22464"/>
    <cellStyle name="Normal 3 3 3 5 2 3 2" xfId="22465"/>
    <cellStyle name="Normal 3 3 3 5 2 3 2 2" xfId="22466"/>
    <cellStyle name="Normal 3 3 3 5 2 3 2 2 2" xfId="22467"/>
    <cellStyle name="Normal 3 3 3 5 2 3 2 2 2 2" xfId="22468"/>
    <cellStyle name="Normal 3 3 3 5 2 3 2 2 3" xfId="22469"/>
    <cellStyle name="Normal 3 3 3 5 2 3 2 3" xfId="22470"/>
    <cellStyle name="Normal 3 3 3 5 2 3 2 3 2" xfId="22471"/>
    <cellStyle name="Normal 3 3 3 5 2 3 2 4" xfId="22472"/>
    <cellStyle name="Normal 3 3 3 5 2 3 3" xfId="22473"/>
    <cellStyle name="Normal 3 3 3 5 2 3 3 2" xfId="22474"/>
    <cellStyle name="Normal 3 3 3 5 2 3 3 2 2" xfId="22475"/>
    <cellStyle name="Normal 3 3 3 5 2 3 3 3" xfId="22476"/>
    <cellStyle name="Normal 3 3 3 5 2 3 4" xfId="22477"/>
    <cellStyle name="Normal 3 3 3 5 2 3 4 2" xfId="22478"/>
    <cellStyle name="Normal 3 3 3 5 2 3 5" xfId="22479"/>
    <cellStyle name="Normal 3 3 3 5 2 4" xfId="22480"/>
    <cellStyle name="Normal 3 3 3 5 2 4 2" xfId="22481"/>
    <cellStyle name="Normal 3 3 3 5 2 4 2 2" xfId="22482"/>
    <cellStyle name="Normal 3 3 3 5 2 4 2 2 2" xfId="22483"/>
    <cellStyle name="Normal 3 3 3 5 2 4 2 3" xfId="22484"/>
    <cellStyle name="Normal 3 3 3 5 2 4 3" xfId="22485"/>
    <cellStyle name="Normal 3 3 3 5 2 4 3 2" xfId="22486"/>
    <cellStyle name="Normal 3 3 3 5 2 4 4" xfId="22487"/>
    <cellStyle name="Normal 3 3 3 5 2 5" xfId="22488"/>
    <cellStyle name="Normal 3 3 3 5 2 5 2" xfId="22489"/>
    <cellStyle name="Normal 3 3 3 5 2 5 2 2" xfId="22490"/>
    <cellStyle name="Normal 3 3 3 5 2 5 3" xfId="22491"/>
    <cellStyle name="Normal 3 3 3 5 2 6" xfId="22492"/>
    <cellStyle name="Normal 3 3 3 5 2 6 2" xfId="22493"/>
    <cellStyle name="Normal 3 3 3 5 2 7" xfId="22494"/>
    <cellStyle name="Normal 3 3 3 5 3" xfId="22495"/>
    <cellStyle name="Normal 3 3 3 5 3 2" xfId="22496"/>
    <cellStyle name="Normal 3 3 3 5 3 2 2" xfId="22497"/>
    <cellStyle name="Normal 3 3 3 5 3 2 2 2" xfId="22498"/>
    <cellStyle name="Normal 3 3 3 5 3 2 2 2 2" xfId="22499"/>
    <cellStyle name="Normal 3 3 3 5 3 2 2 2 2 2" xfId="22500"/>
    <cellStyle name="Normal 3 3 3 5 3 2 2 2 3" xfId="22501"/>
    <cellStyle name="Normal 3 3 3 5 3 2 2 3" xfId="22502"/>
    <cellStyle name="Normal 3 3 3 5 3 2 2 3 2" xfId="22503"/>
    <cellStyle name="Normal 3 3 3 5 3 2 2 4" xfId="22504"/>
    <cellStyle name="Normal 3 3 3 5 3 2 3" xfId="22505"/>
    <cellStyle name="Normal 3 3 3 5 3 2 3 2" xfId="22506"/>
    <cellStyle name="Normal 3 3 3 5 3 2 3 2 2" xfId="22507"/>
    <cellStyle name="Normal 3 3 3 5 3 2 3 3" xfId="22508"/>
    <cellStyle name="Normal 3 3 3 5 3 2 4" xfId="22509"/>
    <cellStyle name="Normal 3 3 3 5 3 2 4 2" xfId="22510"/>
    <cellStyle name="Normal 3 3 3 5 3 2 5" xfId="22511"/>
    <cellStyle name="Normal 3 3 3 5 3 3" xfId="22512"/>
    <cellStyle name="Normal 3 3 3 5 3 3 2" xfId="22513"/>
    <cellStyle name="Normal 3 3 3 5 3 3 2 2" xfId="22514"/>
    <cellStyle name="Normal 3 3 3 5 3 3 2 2 2" xfId="22515"/>
    <cellStyle name="Normal 3 3 3 5 3 3 2 2 2 2" xfId="22516"/>
    <cellStyle name="Normal 3 3 3 5 3 3 2 2 3" xfId="22517"/>
    <cellStyle name="Normal 3 3 3 5 3 3 2 3" xfId="22518"/>
    <cellStyle name="Normal 3 3 3 5 3 3 2 3 2" xfId="22519"/>
    <cellStyle name="Normal 3 3 3 5 3 3 2 4" xfId="22520"/>
    <cellStyle name="Normal 3 3 3 5 3 3 3" xfId="22521"/>
    <cellStyle name="Normal 3 3 3 5 3 3 3 2" xfId="22522"/>
    <cellStyle name="Normal 3 3 3 5 3 3 3 2 2" xfId="22523"/>
    <cellStyle name="Normal 3 3 3 5 3 3 3 3" xfId="22524"/>
    <cellStyle name="Normal 3 3 3 5 3 3 4" xfId="22525"/>
    <cellStyle name="Normal 3 3 3 5 3 3 4 2" xfId="22526"/>
    <cellStyle name="Normal 3 3 3 5 3 3 5" xfId="22527"/>
    <cellStyle name="Normal 3 3 3 5 3 4" xfId="22528"/>
    <cellStyle name="Normal 3 3 3 5 3 4 2" xfId="22529"/>
    <cellStyle name="Normal 3 3 3 5 3 4 2 2" xfId="22530"/>
    <cellStyle name="Normal 3 3 3 5 3 4 2 2 2" xfId="22531"/>
    <cellStyle name="Normal 3 3 3 5 3 4 2 3" xfId="22532"/>
    <cellStyle name="Normal 3 3 3 5 3 4 3" xfId="22533"/>
    <cellStyle name="Normal 3 3 3 5 3 4 3 2" xfId="22534"/>
    <cellStyle name="Normal 3 3 3 5 3 4 4" xfId="22535"/>
    <cellStyle name="Normal 3 3 3 5 3 5" xfId="22536"/>
    <cellStyle name="Normal 3 3 3 5 3 5 2" xfId="22537"/>
    <cellStyle name="Normal 3 3 3 5 3 5 2 2" xfId="22538"/>
    <cellStyle name="Normal 3 3 3 5 3 5 3" xfId="22539"/>
    <cellStyle name="Normal 3 3 3 5 3 6" xfId="22540"/>
    <cellStyle name="Normal 3 3 3 5 3 6 2" xfId="22541"/>
    <cellStyle name="Normal 3 3 3 5 3 7" xfId="22542"/>
    <cellStyle name="Normal 3 3 3 5 4" xfId="22543"/>
    <cellStyle name="Normal 3 3 3 5 4 2" xfId="22544"/>
    <cellStyle name="Normal 3 3 3 5 4 2 2" xfId="22545"/>
    <cellStyle name="Normal 3 3 3 5 4 2 2 2" xfId="22546"/>
    <cellStyle name="Normal 3 3 3 5 4 2 2 2 2" xfId="22547"/>
    <cellStyle name="Normal 3 3 3 5 4 2 2 2 2 2" xfId="22548"/>
    <cellStyle name="Normal 3 3 3 5 4 2 2 2 3" xfId="22549"/>
    <cellStyle name="Normal 3 3 3 5 4 2 2 3" xfId="22550"/>
    <cellStyle name="Normal 3 3 3 5 4 2 2 3 2" xfId="22551"/>
    <cellStyle name="Normal 3 3 3 5 4 2 2 4" xfId="22552"/>
    <cellStyle name="Normal 3 3 3 5 4 2 3" xfId="22553"/>
    <cellStyle name="Normal 3 3 3 5 4 2 3 2" xfId="22554"/>
    <cellStyle name="Normal 3 3 3 5 4 2 3 2 2" xfId="22555"/>
    <cellStyle name="Normal 3 3 3 5 4 2 3 3" xfId="22556"/>
    <cellStyle name="Normal 3 3 3 5 4 2 4" xfId="22557"/>
    <cellStyle name="Normal 3 3 3 5 4 2 4 2" xfId="22558"/>
    <cellStyle name="Normal 3 3 3 5 4 2 5" xfId="22559"/>
    <cellStyle name="Normal 3 3 3 5 4 3" xfId="22560"/>
    <cellStyle name="Normal 3 3 3 5 4 3 2" xfId="22561"/>
    <cellStyle name="Normal 3 3 3 5 4 3 2 2" xfId="22562"/>
    <cellStyle name="Normal 3 3 3 5 4 3 2 2 2" xfId="22563"/>
    <cellStyle name="Normal 3 3 3 5 4 3 2 2 2 2" xfId="22564"/>
    <cellStyle name="Normal 3 3 3 5 4 3 2 2 3" xfId="22565"/>
    <cellStyle name="Normal 3 3 3 5 4 3 2 3" xfId="22566"/>
    <cellStyle name="Normal 3 3 3 5 4 3 2 3 2" xfId="22567"/>
    <cellStyle name="Normal 3 3 3 5 4 3 2 4" xfId="22568"/>
    <cellStyle name="Normal 3 3 3 5 4 3 3" xfId="22569"/>
    <cellStyle name="Normal 3 3 3 5 4 3 3 2" xfId="22570"/>
    <cellStyle name="Normal 3 3 3 5 4 3 3 2 2" xfId="22571"/>
    <cellStyle name="Normal 3 3 3 5 4 3 3 3" xfId="22572"/>
    <cellStyle name="Normal 3 3 3 5 4 3 4" xfId="22573"/>
    <cellStyle name="Normal 3 3 3 5 4 3 4 2" xfId="22574"/>
    <cellStyle name="Normal 3 3 3 5 4 3 5" xfId="22575"/>
    <cellStyle name="Normal 3 3 3 5 4 4" xfId="22576"/>
    <cellStyle name="Normal 3 3 3 5 4 4 2" xfId="22577"/>
    <cellStyle name="Normal 3 3 3 5 4 4 2 2" xfId="22578"/>
    <cellStyle name="Normal 3 3 3 5 4 4 2 2 2" xfId="22579"/>
    <cellStyle name="Normal 3 3 3 5 4 4 2 3" xfId="22580"/>
    <cellStyle name="Normal 3 3 3 5 4 4 3" xfId="22581"/>
    <cellStyle name="Normal 3 3 3 5 4 4 3 2" xfId="22582"/>
    <cellStyle name="Normal 3 3 3 5 4 4 4" xfId="22583"/>
    <cellStyle name="Normal 3 3 3 5 4 5" xfId="22584"/>
    <cellStyle name="Normal 3 3 3 5 4 5 2" xfId="22585"/>
    <cellStyle name="Normal 3 3 3 5 4 5 2 2" xfId="22586"/>
    <cellStyle name="Normal 3 3 3 5 4 5 3" xfId="22587"/>
    <cellStyle name="Normal 3 3 3 5 4 6" xfId="22588"/>
    <cellStyle name="Normal 3 3 3 5 4 6 2" xfId="22589"/>
    <cellStyle name="Normal 3 3 3 5 4 7" xfId="22590"/>
    <cellStyle name="Normal 3 3 3 5 5" xfId="22591"/>
    <cellStyle name="Normal 3 3 3 5 5 2" xfId="22592"/>
    <cellStyle name="Normal 3 3 3 5 5 2 2" xfId="22593"/>
    <cellStyle name="Normal 3 3 3 5 5 2 2 2" xfId="22594"/>
    <cellStyle name="Normal 3 3 3 5 5 2 2 2 2" xfId="22595"/>
    <cellStyle name="Normal 3 3 3 5 5 2 2 2 2 2" xfId="22596"/>
    <cellStyle name="Normal 3 3 3 5 5 2 2 2 3" xfId="22597"/>
    <cellStyle name="Normal 3 3 3 5 5 2 2 3" xfId="22598"/>
    <cellStyle name="Normal 3 3 3 5 5 2 2 3 2" xfId="22599"/>
    <cellStyle name="Normal 3 3 3 5 5 2 2 4" xfId="22600"/>
    <cellStyle name="Normal 3 3 3 5 5 2 3" xfId="22601"/>
    <cellStyle name="Normal 3 3 3 5 5 2 3 2" xfId="22602"/>
    <cellStyle name="Normal 3 3 3 5 5 2 3 2 2" xfId="22603"/>
    <cellStyle name="Normal 3 3 3 5 5 2 3 3" xfId="22604"/>
    <cellStyle name="Normal 3 3 3 5 5 2 4" xfId="22605"/>
    <cellStyle name="Normal 3 3 3 5 5 2 4 2" xfId="22606"/>
    <cellStyle name="Normal 3 3 3 5 5 2 5" xfId="22607"/>
    <cellStyle name="Normal 3 3 3 5 5 3" xfId="22608"/>
    <cellStyle name="Normal 3 3 3 5 5 3 2" xfId="22609"/>
    <cellStyle name="Normal 3 3 3 5 5 3 2 2" xfId="22610"/>
    <cellStyle name="Normal 3 3 3 5 5 3 2 2 2" xfId="22611"/>
    <cellStyle name="Normal 3 3 3 5 5 3 2 3" xfId="22612"/>
    <cellStyle name="Normal 3 3 3 5 5 3 3" xfId="22613"/>
    <cellStyle name="Normal 3 3 3 5 5 3 3 2" xfId="22614"/>
    <cellStyle name="Normal 3 3 3 5 5 3 4" xfId="22615"/>
    <cellStyle name="Normal 3 3 3 5 5 4" xfId="22616"/>
    <cellStyle name="Normal 3 3 3 5 5 4 2" xfId="22617"/>
    <cellStyle name="Normal 3 3 3 5 5 4 2 2" xfId="22618"/>
    <cellStyle name="Normal 3 3 3 5 5 4 3" xfId="22619"/>
    <cellStyle name="Normal 3 3 3 5 5 5" xfId="22620"/>
    <cellStyle name="Normal 3 3 3 5 5 5 2" xfId="22621"/>
    <cellStyle name="Normal 3 3 3 5 5 6" xfId="22622"/>
    <cellStyle name="Normal 3 3 3 5 6" xfId="22623"/>
    <cellStyle name="Normal 3 3 3 5 6 2" xfId="22624"/>
    <cellStyle name="Normal 3 3 3 5 6 2 2" xfId="22625"/>
    <cellStyle name="Normal 3 3 3 5 6 2 2 2" xfId="22626"/>
    <cellStyle name="Normal 3 3 3 5 6 2 2 2 2" xfId="22627"/>
    <cellStyle name="Normal 3 3 3 5 6 2 2 3" xfId="22628"/>
    <cellStyle name="Normal 3 3 3 5 6 2 3" xfId="22629"/>
    <cellStyle name="Normal 3 3 3 5 6 2 3 2" xfId="22630"/>
    <cellStyle name="Normal 3 3 3 5 6 2 4" xfId="22631"/>
    <cellStyle name="Normal 3 3 3 5 6 3" xfId="22632"/>
    <cellStyle name="Normal 3 3 3 5 6 3 2" xfId="22633"/>
    <cellStyle name="Normal 3 3 3 5 6 3 2 2" xfId="22634"/>
    <cellStyle name="Normal 3 3 3 5 6 3 3" xfId="22635"/>
    <cellStyle name="Normal 3 3 3 5 6 4" xfId="22636"/>
    <cellStyle name="Normal 3 3 3 5 6 4 2" xfId="22637"/>
    <cellStyle name="Normal 3 3 3 5 6 5" xfId="22638"/>
    <cellStyle name="Normal 3 3 3 5 7" xfId="22639"/>
    <cellStyle name="Normal 3 3 3 5 7 2" xfId="22640"/>
    <cellStyle name="Normal 3 3 3 5 7 2 2" xfId="22641"/>
    <cellStyle name="Normal 3 3 3 5 7 2 2 2" xfId="22642"/>
    <cellStyle name="Normal 3 3 3 5 7 2 2 2 2" xfId="22643"/>
    <cellStyle name="Normal 3 3 3 5 7 2 2 3" xfId="22644"/>
    <cellStyle name="Normal 3 3 3 5 7 2 3" xfId="22645"/>
    <cellStyle name="Normal 3 3 3 5 7 2 3 2" xfId="22646"/>
    <cellStyle name="Normal 3 3 3 5 7 2 4" xfId="22647"/>
    <cellStyle name="Normal 3 3 3 5 7 3" xfId="22648"/>
    <cellStyle name="Normal 3 3 3 5 7 3 2" xfId="22649"/>
    <cellStyle name="Normal 3 3 3 5 7 3 2 2" xfId="22650"/>
    <cellStyle name="Normal 3 3 3 5 7 3 3" xfId="22651"/>
    <cellStyle name="Normal 3 3 3 5 7 4" xfId="22652"/>
    <cellStyle name="Normal 3 3 3 5 7 4 2" xfId="22653"/>
    <cellStyle name="Normal 3 3 3 5 7 5" xfId="22654"/>
    <cellStyle name="Normal 3 3 3 5 8" xfId="22655"/>
    <cellStyle name="Normal 3 3 3 5 8 2" xfId="22656"/>
    <cellStyle name="Normal 3 3 3 5 8 2 2" xfId="22657"/>
    <cellStyle name="Normal 3 3 3 5 8 2 2 2" xfId="22658"/>
    <cellStyle name="Normal 3 3 3 5 8 2 3" xfId="22659"/>
    <cellStyle name="Normal 3 3 3 5 8 3" xfId="22660"/>
    <cellStyle name="Normal 3 3 3 5 8 3 2" xfId="22661"/>
    <cellStyle name="Normal 3 3 3 5 8 4" xfId="22662"/>
    <cellStyle name="Normal 3 3 3 5 9" xfId="22663"/>
    <cellStyle name="Normal 3 3 3 5 9 2" xfId="22664"/>
    <cellStyle name="Normal 3 3 3 5 9 2 2" xfId="22665"/>
    <cellStyle name="Normal 3 3 3 5 9 3" xfId="22666"/>
    <cellStyle name="Normal 3 3 3 6" xfId="22667"/>
    <cellStyle name="Normal 3 3 3 6 2" xfId="22668"/>
    <cellStyle name="Normal 3 3 3 6 2 2" xfId="22669"/>
    <cellStyle name="Normal 3 3 3 6 2 2 2" xfId="22670"/>
    <cellStyle name="Normal 3 3 3 6 2 2 2 2" xfId="22671"/>
    <cellStyle name="Normal 3 3 3 6 2 2 2 2 2" xfId="22672"/>
    <cellStyle name="Normal 3 3 3 6 2 2 2 3" xfId="22673"/>
    <cellStyle name="Normal 3 3 3 6 2 2 3" xfId="22674"/>
    <cellStyle name="Normal 3 3 3 6 2 2 3 2" xfId="22675"/>
    <cellStyle name="Normal 3 3 3 6 2 2 4" xfId="22676"/>
    <cellStyle name="Normal 3 3 3 6 2 3" xfId="22677"/>
    <cellStyle name="Normal 3 3 3 6 2 3 2" xfId="22678"/>
    <cellStyle name="Normal 3 3 3 6 2 3 2 2" xfId="22679"/>
    <cellStyle name="Normal 3 3 3 6 2 3 3" xfId="22680"/>
    <cellStyle name="Normal 3 3 3 6 2 4" xfId="22681"/>
    <cellStyle name="Normal 3 3 3 6 2 4 2" xfId="22682"/>
    <cellStyle name="Normal 3 3 3 6 2 5" xfId="22683"/>
    <cellStyle name="Normal 3 3 3 6 3" xfId="22684"/>
    <cellStyle name="Normal 3 3 3 6 3 2" xfId="22685"/>
    <cellStyle name="Normal 3 3 3 6 3 2 2" xfId="22686"/>
    <cellStyle name="Normal 3 3 3 6 3 2 2 2" xfId="22687"/>
    <cellStyle name="Normal 3 3 3 6 3 2 2 2 2" xfId="22688"/>
    <cellStyle name="Normal 3 3 3 6 3 2 2 3" xfId="22689"/>
    <cellStyle name="Normal 3 3 3 6 3 2 3" xfId="22690"/>
    <cellStyle name="Normal 3 3 3 6 3 2 3 2" xfId="22691"/>
    <cellStyle name="Normal 3 3 3 6 3 2 4" xfId="22692"/>
    <cellStyle name="Normal 3 3 3 6 3 3" xfId="22693"/>
    <cellStyle name="Normal 3 3 3 6 3 3 2" xfId="22694"/>
    <cellStyle name="Normal 3 3 3 6 3 3 2 2" xfId="22695"/>
    <cellStyle name="Normal 3 3 3 6 3 3 3" xfId="22696"/>
    <cellStyle name="Normal 3 3 3 6 3 4" xfId="22697"/>
    <cellStyle name="Normal 3 3 3 6 3 4 2" xfId="22698"/>
    <cellStyle name="Normal 3 3 3 6 3 5" xfId="22699"/>
    <cellStyle name="Normal 3 3 3 6 4" xfId="22700"/>
    <cellStyle name="Normal 3 3 3 6 4 2" xfId="22701"/>
    <cellStyle name="Normal 3 3 3 6 4 2 2" xfId="22702"/>
    <cellStyle name="Normal 3 3 3 6 4 2 2 2" xfId="22703"/>
    <cellStyle name="Normal 3 3 3 6 4 2 3" xfId="22704"/>
    <cellStyle name="Normal 3 3 3 6 4 3" xfId="22705"/>
    <cellStyle name="Normal 3 3 3 6 4 3 2" xfId="22706"/>
    <cellStyle name="Normal 3 3 3 6 4 4" xfId="22707"/>
    <cellStyle name="Normal 3 3 3 6 5" xfId="22708"/>
    <cellStyle name="Normal 3 3 3 6 5 2" xfId="22709"/>
    <cellStyle name="Normal 3 3 3 6 5 2 2" xfId="22710"/>
    <cellStyle name="Normal 3 3 3 6 5 3" xfId="22711"/>
    <cellStyle name="Normal 3 3 3 6 6" xfId="22712"/>
    <cellStyle name="Normal 3 3 3 6 6 2" xfId="22713"/>
    <cellStyle name="Normal 3 3 3 6 7" xfId="22714"/>
    <cellStyle name="Normal 3 3 3 7" xfId="22715"/>
    <cellStyle name="Normal 3 3 3 7 2" xfId="22716"/>
    <cellStyle name="Normal 3 3 3 7 2 2" xfId="22717"/>
    <cellStyle name="Normal 3 3 3 7 2 2 2" xfId="22718"/>
    <cellStyle name="Normal 3 3 3 7 2 2 2 2" xfId="22719"/>
    <cellStyle name="Normal 3 3 3 7 2 2 2 2 2" xfId="22720"/>
    <cellStyle name="Normal 3 3 3 7 2 2 2 3" xfId="22721"/>
    <cellStyle name="Normal 3 3 3 7 2 2 3" xfId="22722"/>
    <cellStyle name="Normal 3 3 3 7 2 2 3 2" xfId="22723"/>
    <cellStyle name="Normal 3 3 3 7 2 2 4" xfId="22724"/>
    <cellStyle name="Normal 3 3 3 7 2 3" xfId="22725"/>
    <cellStyle name="Normal 3 3 3 7 2 3 2" xfId="22726"/>
    <cellStyle name="Normal 3 3 3 7 2 3 2 2" xfId="22727"/>
    <cellStyle name="Normal 3 3 3 7 2 3 3" xfId="22728"/>
    <cellStyle name="Normal 3 3 3 7 2 4" xfId="22729"/>
    <cellStyle name="Normal 3 3 3 7 2 4 2" xfId="22730"/>
    <cellStyle name="Normal 3 3 3 7 2 5" xfId="22731"/>
    <cellStyle name="Normal 3 3 3 7 3" xfId="22732"/>
    <cellStyle name="Normal 3 3 3 7 3 2" xfId="22733"/>
    <cellStyle name="Normal 3 3 3 7 3 2 2" xfId="22734"/>
    <cellStyle name="Normal 3 3 3 7 3 2 2 2" xfId="22735"/>
    <cellStyle name="Normal 3 3 3 7 3 2 2 2 2" xfId="22736"/>
    <cellStyle name="Normal 3 3 3 7 3 2 2 3" xfId="22737"/>
    <cellStyle name="Normal 3 3 3 7 3 2 3" xfId="22738"/>
    <cellStyle name="Normal 3 3 3 7 3 2 3 2" xfId="22739"/>
    <cellStyle name="Normal 3 3 3 7 3 2 4" xfId="22740"/>
    <cellStyle name="Normal 3 3 3 7 3 3" xfId="22741"/>
    <cellStyle name="Normal 3 3 3 7 3 3 2" xfId="22742"/>
    <cellStyle name="Normal 3 3 3 7 3 3 2 2" xfId="22743"/>
    <cellStyle name="Normal 3 3 3 7 3 3 3" xfId="22744"/>
    <cellStyle name="Normal 3 3 3 7 3 4" xfId="22745"/>
    <cellStyle name="Normal 3 3 3 7 3 4 2" xfId="22746"/>
    <cellStyle name="Normal 3 3 3 7 3 5" xfId="22747"/>
    <cellStyle name="Normal 3 3 3 7 4" xfId="22748"/>
    <cellStyle name="Normal 3 3 3 7 4 2" xfId="22749"/>
    <cellStyle name="Normal 3 3 3 7 4 2 2" xfId="22750"/>
    <cellStyle name="Normal 3 3 3 7 4 2 2 2" xfId="22751"/>
    <cellStyle name="Normal 3 3 3 7 4 2 3" xfId="22752"/>
    <cellStyle name="Normal 3 3 3 7 4 3" xfId="22753"/>
    <cellStyle name="Normal 3 3 3 7 4 3 2" xfId="22754"/>
    <cellStyle name="Normal 3 3 3 7 4 4" xfId="22755"/>
    <cellStyle name="Normal 3 3 3 7 5" xfId="22756"/>
    <cellStyle name="Normal 3 3 3 7 5 2" xfId="22757"/>
    <cellStyle name="Normal 3 3 3 7 5 2 2" xfId="22758"/>
    <cellStyle name="Normal 3 3 3 7 5 3" xfId="22759"/>
    <cellStyle name="Normal 3 3 3 7 6" xfId="22760"/>
    <cellStyle name="Normal 3 3 3 7 6 2" xfId="22761"/>
    <cellStyle name="Normal 3 3 3 7 7" xfId="22762"/>
    <cellStyle name="Normal 3 3 3 8" xfId="22763"/>
    <cellStyle name="Normal 3 3 3 8 2" xfId="22764"/>
    <cellStyle name="Normal 3 3 3 8 2 2" xfId="22765"/>
    <cellStyle name="Normal 3 3 3 8 2 2 2" xfId="22766"/>
    <cellStyle name="Normal 3 3 3 8 2 2 2 2" xfId="22767"/>
    <cellStyle name="Normal 3 3 3 8 2 2 2 2 2" xfId="22768"/>
    <cellStyle name="Normal 3 3 3 8 2 2 2 3" xfId="22769"/>
    <cellStyle name="Normal 3 3 3 8 2 2 3" xfId="22770"/>
    <cellStyle name="Normal 3 3 3 8 2 2 3 2" xfId="22771"/>
    <cellStyle name="Normal 3 3 3 8 2 2 4" xfId="22772"/>
    <cellStyle name="Normal 3 3 3 8 2 3" xfId="22773"/>
    <cellStyle name="Normal 3 3 3 8 2 3 2" xfId="22774"/>
    <cellStyle name="Normal 3 3 3 8 2 3 2 2" xfId="22775"/>
    <cellStyle name="Normal 3 3 3 8 2 3 3" xfId="22776"/>
    <cellStyle name="Normal 3 3 3 8 2 4" xfId="22777"/>
    <cellStyle name="Normal 3 3 3 8 2 4 2" xfId="22778"/>
    <cellStyle name="Normal 3 3 3 8 2 5" xfId="22779"/>
    <cellStyle name="Normal 3 3 3 8 3" xfId="22780"/>
    <cellStyle name="Normal 3 3 3 8 3 2" xfId="22781"/>
    <cellStyle name="Normal 3 3 3 8 3 2 2" xfId="22782"/>
    <cellStyle name="Normal 3 3 3 8 3 2 2 2" xfId="22783"/>
    <cellStyle name="Normal 3 3 3 8 3 2 2 2 2" xfId="22784"/>
    <cellStyle name="Normal 3 3 3 8 3 2 2 3" xfId="22785"/>
    <cellStyle name="Normal 3 3 3 8 3 2 3" xfId="22786"/>
    <cellStyle name="Normal 3 3 3 8 3 2 3 2" xfId="22787"/>
    <cellStyle name="Normal 3 3 3 8 3 2 4" xfId="22788"/>
    <cellStyle name="Normal 3 3 3 8 3 3" xfId="22789"/>
    <cellStyle name="Normal 3 3 3 8 3 3 2" xfId="22790"/>
    <cellStyle name="Normal 3 3 3 8 3 3 2 2" xfId="22791"/>
    <cellStyle name="Normal 3 3 3 8 3 3 3" xfId="22792"/>
    <cellStyle name="Normal 3 3 3 8 3 4" xfId="22793"/>
    <cellStyle name="Normal 3 3 3 8 3 4 2" xfId="22794"/>
    <cellStyle name="Normal 3 3 3 8 3 5" xfId="22795"/>
    <cellStyle name="Normal 3 3 3 8 4" xfId="22796"/>
    <cellStyle name="Normal 3 3 3 8 4 2" xfId="22797"/>
    <cellStyle name="Normal 3 3 3 8 4 2 2" xfId="22798"/>
    <cellStyle name="Normal 3 3 3 8 4 2 2 2" xfId="22799"/>
    <cellStyle name="Normal 3 3 3 8 4 2 3" xfId="22800"/>
    <cellStyle name="Normal 3 3 3 8 4 3" xfId="22801"/>
    <cellStyle name="Normal 3 3 3 8 4 3 2" xfId="22802"/>
    <cellStyle name="Normal 3 3 3 8 4 4" xfId="22803"/>
    <cellStyle name="Normal 3 3 3 8 5" xfId="22804"/>
    <cellStyle name="Normal 3 3 3 8 5 2" xfId="22805"/>
    <cellStyle name="Normal 3 3 3 8 5 2 2" xfId="22806"/>
    <cellStyle name="Normal 3 3 3 8 5 3" xfId="22807"/>
    <cellStyle name="Normal 3 3 3 8 6" xfId="22808"/>
    <cellStyle name="Normal 3 3 3 8 6 2" xfId="22809"/>
    <cellStyle name="Normal 3 3 3 8 7" xfId="22810"/>
    <cellStyle name="Normal 3 3 3 9" xfId="22811"/>
    <cellStyle name="Normal 3 3 3 9 2" xfId="22812"/>
    <cellStyle name="Normal 3 3 3 9 2 2" xfId="22813"/>
    <cellStyle name="Normal 3 3 3 9 2 2 2" xfId="22814"/>
    <cellStyle name="Normal 3 3 3 9 2 2 2 2" xfId="22815"/>
    <cellStyle name="Normal 3 3 3 9 2 2 2 2 2" xfId="22816"/>
    <cellStyle name="Normal 3 3 3 9 2 2 2 3" xfId="22817"/>
    <cellStyle name="Normal 3 3 3 9 2 2 3" xfId="22818"/>
    <cellStyle name="Normal 3 3 3 9 2 2 3 2" xfId="22819"/>
    <cellStyle name="Normal 3 3 3 9 2 2 4" xfId="22820"/>
    <cellStyle name="Normal 3 3 3 9 2 3" xfId="22821"/>
    <cellStyle name="Normal 3 3 3 9 2 3 2" xfId="22822"/>
    <cellStyle name="Normal 3 3 3 9 2 3 2 2" xfId="22823"/>
    <cellStyle name="Normal 3 3 3 9 2 3 3" xfId="22824"/>
    <cellStyle name="Normal 3 3 3 9 2 4" xfId="22825"/>
    <cellStyle name="Normal 3 3 3 9 2 4 2" xfId="22826"/>
    <cellStyle name="Normal 3 3 3 9 2 5" xfId="22827"/>
    <cellStyle name="Normal 3 3 3 9 3" xfId="22828"/>
    <cellStyle name="Normal 3 3 3 9 3 2" xfId="22829"/>
    <cellStyle name="Normal 3 3 3 9 3 2 2" xfId="22830"/>
    <cellStyle name="Normal 3 3 3 9 3 2 2 2" xfId="22831"/>
    <cellStyle name="Normal 3 3 3 9 3 2 3" xfId="22832"/>
    <cellStyle name="Normal 3 3 3 9 3 3" xfId="22833"/>
    <cellStyle name="Normal 3 3 3 9 3 3 2" xfId="22834"/>
    <cellStyle name="Normal 3 3 3 9 3 4" xfId="22835"/>
    <cellStyle name="Normal 3 3 3 9 4" xfId="22836"/>
    <cellStyle name="Normal 3 3 3 9 4 2" xfId="22837"/>
    <cellStyle name="Normal 3 3 3 9 4 2 2" xfId="22838"/>
    <cellStyle name="Normal 3 3 3 9 4 3" xfId="22839"/>
    <cellStyle name="Normal 3 3 3 9 5" xfId="22840"/>
    <cellStyle name="Normal 3 3 3 9 5 2" xfId="22841"/>
    <cellStyle name="Normal 3 3 3 9 6" xfId="22842"/>
    <cellStyle name="Normal 3 3 4" xfId="22843"/>
    <cellStyle name="Normal 3 3 4 10" xfId="22844"/>
    <cellStyle name="Normal 3 3 4 10 2" xfId="22845"/>
    <cellStyle name="Normal 3 3 4 10 2 2" xfId="22846"/>
    <cellStyle name="Normal 3 3 4 10 2 2 2" xfId="22847"/>
    <cellStyle name="Normal 3 3 4 10 2 2 2 2" xfId="22848"/>
    <cellStyle name="Normal 3 3 4 10 2 2 3" xfId="22849"/>
    <cellStyle name="Normal 3 3 4 10 2 3" xfId="22850"/>
    <cellStyle name="Normal 3 3 4 10 2 3 2" xfId="22851"/>
    <cellStyle name="Normal 3 3 4 10 2 4" xfId="22852"/>
    <cellStyle name="Normal 3 3 4 10 3" xfId="22853"/>
    <cellStyle name="Normal 3 3 4 10 3 2" xfId="22854"/>
    <cellStyle name="Normal 3 3 4 10 3 2 2" xfId="22855"/>
    <cellStyle name="Normal 3 3 4 10 3 3" xfId="22856"/>
    <cellStyle name="Normal 3 3 4 10 4" xfId="22857"/>
    <cellStyle name="Normal 3 3 4 10 4 2" xfId="22858"/>
    <cellStyle name="Normal 3 3 4 10 5" xfId="22859"/>
    <cellStyle name="Normal 3 3 4 11" xfId="22860"/>
    <cellStyle name="Normal 3 3 4 11 2" xfId="22861"/>
    <cellStyle name="Normal 3 3 4 11 2 2" xfId="22862"/>
    <cellStyle name="Normal 3 3 4 11 2 2 2" xfId="22863"/>
    <cellStyle name="Normal 3 3 4 11 2 3" xfId="22864"/>
    <cellStyle name="Normal 3 3 4 11 3" xfId="22865"/>
    <cellStyle name="Normal 3 3 4 11 3 2" xfId="22866"/>
    <cellStyle name="Normal 3 3 4 11 4" xfId="22867"/>
    <cellStyle name="Normal 3 3 4 12" xfId="22868"/>
    <cellStyle name="Normal 3 3 4 12 2" xfId="22869"/>
    <cellStyle name="Normal 3 3 4 12 2 2" xfId="22870"/>
    <cellStyle name="Normal 3 3 4 12 3" xfId="22871"/>
    <cellStyle name="Normal 3 3 4 13" xfId="22872"/>
    <cellStyle name="Normal 3 3 4 13 2" xfId="22873"/>
    <cellStyle name="Normal 3 3 4 14" xfId="22874"/>
    <cellStyle name="Normal 3 3 4 2" xfId="22875"/>
    <cellStyle name="Normal 3 3 4 2 10" xfId="22876"/>
    <cellStyle name="Normal 3 3 4 2 10 2" xfId="22877"/>
    <cellStyle name="Normal 3 3 4 2 10 2 2" xfId="22878"/>
    <cellStyle name="Normal 3 3 4 2 10 2 2 2" xfId="22879"/>
    <cellStyle name="Normal 3 3 4 2 10 2 3" xfId="22880"/>
    <cellStyle name="Normal 3 3 4 2 10 3" xfId="22881"/>
    <cellStyle name="Normal 3 3 4 2 10 3 2" xfId="22882"/>
    <cellStyle name="Normal 3 3 4 2 10 4" xfId="22883"/>
    <cellStyle name="Normal 3 3 4 2 11" xfId="22884"/>
    <cellStyle name="Normal 3 3 4 2 11 2" xfId="22885"/>
    <cellStyle name="Normal 3 3 4 2 11 2 2" xfId="22886"/>
    <cellStyle name="Normal 3 3 4 2 11 3" xfId="22887"/>
    <cellStyle name="Normal 3 3 4 2 12" xfId="22888"/>
    <cellStyle name="Normal 3 3 4 2 12 2" xfId="22889"/>
    <cellStyle name="Normal 3 3 4 2 13" xfId="22890"/>
    <cellStyle name="Normal 3 3 4 2 2" xfId="22891"/>
    <cellStyle name="Normal 3 3 4 2 2 10" xfId="22892"/>
    <cellStyle name="Normal 3 3 4 2 2 10 2" xfId="22893"/>
    <cellStyle name="Normal 3 3 4 2 2 11" xfId="22894"/>
    <cellStyle name="Normal 3 3 4 2 2 2" xfId="22895"/>
    <cellStyle name="Normal 3 3 4 2 2 2 2" xfId="22896"/>
    <cellStyle name="Normal 3 3 4 2 2 2 2 2" xfId="22897"/>
    <cellStyle name="Normal 3 3 4 2 2 2 2 2 2" xfId="22898"/>
    <cellStyle name="Normal 3 3 4 2 2 2 2 2 2 2" xfId="22899"/>
    <cellStyle name="Normal 3 3 4 2 2 2 2 2 2 2 2" xfId="22900"/>
    <cellStyle name="Normal 3 3 4 2 2 2 2 2 2 3" xfId="22901"/>
    <cellStyle name="Normal 3 3 4 2 2 2 2 2 3" xfId="22902"/>
    <cellStyle name="Normal 3 3 4 2 2 2 2 2 3 2" xfId="22903"/>
    <cellStyle name="Normal 3 3 4 2 2 2 2 2 4" xfId="22904"/>
    <cellStyle name="Normal 3 3 4 2 2 2 2 3" xfId="22905"/>
    <cellStyle name="Normal 3 3 4 2 2 2 2 3 2" xfId="22906"/>
    <cellStyle name="Normal 3 3 4 2 2 2 2 3 2 2" xfId="22907"/>
    <cellStyle name="Normal 3 3 4 2 2 2 2 3 3" xfId="22908"/>
    <cellStyle name="Normal 3 3 4 2 2 2 2 4" xfId="22909"/>
    <cellStyle name="Normal 3 3 4 2 2 2 2 4 2" xfId="22910"/>
    <cellStyle name="Normal 3 3 4 2 2 2 2 5" xfId="22911"/>
    <cellStyle name="Normal 3 3 4 2 2 2 3" xfId="22912"/>
    <cellStyle name="Normal 3 3 4 2 2 2 3 2" xfId="22913"/>
    <cellStyle name="Normal 3 3 4 2 2 2 3 2 2" xfId="22914"/>
    <cellStyle name="Normal 3 3 4 2 2 2 3 2 2 2" xfId="22915"/>
    <cellStyle name="Normal 3 3 4 2 2 2 3 2 2 2 2" xfId="22916"/>
    <cellStyle name="Normal 3 3 4 2 2 2 3 2 2 3" xfId="22917"/>
    <cellStyle name="Normal 3 3 4 2 2 2 3 2 3" xfId="22918"/>
    <cellStyle name="Normal 3 3 4 2 2 2 3 2 3 2" xfId="22919"/>
    <cellStyle name="Normal 3 3 4 2 2 2 3 2 4" xfId="22920"/>
    <cellStyle name="Normal 3 3 4 2 2 2 3 3" xfId="22921"/>
    <cellStyle name="Normal 3 3 4 2 2 2 3 3 2" xfId="22922"/>
    <cellStyle name="Normal 3 3 4 2 2 2 3 3 2 2" xfId="22923"/>
    <cellStyle name="Normal 3 3 4 2 2 2 3 3 3" xfId="22924"/>
    <cellStyle name="Normal 3 3 4 2 2 2 3 4" xfId="22925"/>
    <cellStyle name="Normal 3 3 4 2 2 2 3 4 2" xfId="22926"/>
    <cellStyle name="Normal 3 3 4 2 2 2 3 5" xfId="22927"/>
    <cellStyle name="Normal 3 3 4 2 2 2 4" xfId="22928"/>
    <cellStyle name="Normal 3 3 4 2 2 2 4 2" xfId="22929"/>
    <cellStyle name="Normal 3 3 4 2 2 2 4 2 2" xfId="22930"/>
    <cellStyle name="Normal 3 3 4 2 2 2 4 2 2 2" xfId="22931"/>
    <cellStyle name="Normal 3 3 4 2 2 2 4 2 3" xfId="22932"/>
    <cellStyle name="Normal 3 3 4 2 2 2 4 3" xfId="22933"/>
    <cellStyle name="Normal 3 3 4 2 2 2 4 3 2" xfId="22934"/>
    <cellStyle name="Normal 3 3 4 2 2 2 4 4" xfId="22935"/>
    <cellStyle name="Normal 3 3 4 2 2 2 5" xfId="22936"/>
    <cellStyle name="Normal 3 3 4 2 2 2 5 2" xfId="22937"/>
    <cellStyle name="Normal 3 3 4 2 2 2 5 2 2" xfId="22938"/>
    <cellStyle name="Normal 3 3 4 2 2 2 5 3" xfId="22939"/>
    <cellStyle name="Normal 3 3 4 2 2 2 6" xfId="22940"/>
    <cellStyle name="Normal 3 3 4 2 2 2 6 2" xfId="22941"/>
    <cellStyle name="Normal 3 3 4 2 2 2 7" xfId="22942"/>
    <cellStyle name="Normal 3 3 4 2 2 3" xfId="22943"/>
    <cellStyle name="Normal 3 3 4 2 2 3 2" xfId="22944"/>
    <cellStyle name="Normal 3 3 4 2 2 3 2 2" xfId="22945"/>
    <cellStyle name="Normal 3 3 4 2 2 3 2 2 2" xfId="22946"/>
    <cellStyle name="Normal 3 3 4 2 2 3 2 2 2 2" xfId="22947"/>
    <cellStyle name="Normal 3 3 4 2 2 3 2 2 2 2 2" xfId="22948"/>
    <cellStyle name="Normal 3 3 4 2 2 3 2 2 2 3" xfId="22949"/>
    <cellStyle name="Normal 3 3 4 2 2 3 2 2 3" xfId="22950"/>
    <cellStyle name="Normal 3 3 4 2 2 3 2 2 3 2" xfId="22951"/>
    <cellStyle name="Normal 3 3 4 2 2 3 2 2 4" xfId="22952"/>
    <cellStyle name="Normal 3 3 4 2 2 3 2 3" xfId="22953"/>
    <cellStyle name="Normal 3 3 4 2 2 3 2 3 2" xfId="22954"/>
    <cellStyle name="Normal 3 3 4 2 2 3 2 3 2 2" xfId="22955"/>
    <cellStyle name="Normal 3 3 4 2 2 3 2 3 3" xfId="22956"/>
    <cellStyle name="Normal 3 3 4 2 2 3 2 4" xfId="22957"/>
    <cellStyle name="Normal 3 3 4 2 2 3 2 4 2" xfId="22958"/>
    <cellStyle name="Normal 3 3 4 2 2 3 2 5" xfId="22959"/>
    <cellStyle name="Normal 3 3 4 2 2 3 3" xfId="22960"/>
    <cellStyle name="Normal 3 3 4 2 2 3 3 2" xfId="22961"/>
    <cellStyle name="Normal 3 3 4 2 2 3 3 2 2" xfId="22962"/>
    <cellStyle name="Normal 3 3 4 2 2 3 3 2 2 2" xfId="22963"/>
    <cellStyle name="Normal 3 3 4 2 2 3 3 2 2 2 2" xfId="22964"/>
    <cellStyle name="Normal 3 3 4 2 2 3 3 2 2 3" xfId="22965"/>
    <cellStyle name="Normal 3 3 4 2 2 3 3 2 3" xfId="22966"/>
    <cellStyle name="Normal 3 3 4 2 2 3 3 2 3 2" xfId="22967"/>
    <cellStyle name="Normal 3 3 4 2 2 3 3 2 4" xfId="22968"/>
    <cellStyle name="Normal 3 3 4 2 2 3 3 3" xfId="22969"/>
    <cellStyle name="Normal 3 3 4 2 2 3 3 3 2" xfId="22970"/>
    <cellStyle name="Normal 3 3 4 2 2 3 3 3 2 2" xfId="22971"/>
    <cellStyle name="Normal 3 3 4 2 2 3 3 3 3" xfId="22972"/>
    <cellStyle name="Normal 3 3 4 2 2 3 3 4" xfId="22973"/>
    <cellStyle name="Normal 3 3 4 2 2 3 3 4 2" xfId="22974"/>
    <cellStyle name="Normal 3 3 4 2 2 3 3 5" xfId="22975"/>
    <cellStyle name="Normal 3 3 4 2 2 3 4" xfId="22976"/>
    <cellStyle name="Normal 3 3 4 2 2 3 4 2" xfId="22977"/>
    <cellStyle name="Normal 3 3 4 2 2 3 4 2 2" xfId="22978"/>
    <cellStyle name="Normal 3 3 4 2 2 3 4 2 2 2" xfId="22979"/>
    <cellStyle name="Normal 3 3 4 2 2 3 4 2 3" xfId="22980"/>
    <cellStyle name="Normal 3 3 4 2 2 3 4 3" xfId="22981"/>
    <cellStyle name="Normal 3 3 4 2 2 3 4 3 2" xfId="22982"/>
    <cellStyle name="Normal 3 3 4 2 2 3 4 4" xfId="22983"/>
    <cellStyle name="Normal 3 3 4 2 2 3 5" xfId="22984"/>
    <cellStyle name="Normal 3 3 4 2 2 3 5 2" xfId="22985"/>
    <cellStyle name="Normal 3 3 4 2 2 3 5 2 2" xfId="22986"/>
    <cellStyle name="Normal 3 3 4 2 2 3 5 3" xfId="22987"/>
    <cellStyle name="Normal 3 3 4 2 2 3 6" xfId="22988"/>
    <cellStyle name="Normal 3 3 4 2 2 3 6 2" xfId="22989"/>
    <cellStyle name="Normal 3 3 4 2 2 3 7" xfId="22990"/>
    <cellStyle name="Normal 3 3 4 2 2 4" xfId="22991"/>
    <cellStyle name="Normal 3 3 4 2 2 4 2" xfId="22992"/>
    <cellStyle name="Normal 3 3 4 2 2 4 2 2" xfId="22993"/>
    <cellStyle name="Normal 3 3 4 2 2 4 2 2 2" xfId="22994"/>
    <cellStyle name="Normal 3 3 4 2 2 4 2 2 2 2" xfId="22995"/>
    <cellStyle name="Normal 3 3 4 2 2 4 2 2 2 2 2" xfId="22996"/>
    <cellStyle name="Normal 3 3 4 2 2 4 2 2 2 3" xfId="22997"/>
    <cellStyle name="Normal 3 3 4 2 2 4 2 2 3" xfId="22998"/>
    <cellStyle name="Normal 3 3 4 2 2 4 2 2 3 2" xfId="22999"/>
    <cellStyle name="Normal 3 3 4 2 2 4 2 2 4" xfId="23000"/>
    <cellStyle name="Normal 3 3 4 2 2 4 2 3" xfId="23001"/>
    <cellStyle name="Normal 3 3 4 2 2 4 2 3 2" xfId="23002"/>
    <cellStyle name="Normal 3 3 4 2 2 4 2 3 2 2" xfId="23003"/>
    <cellStyle name="Normal 3 3 4 2 2 4 2 3 3" xfId="23004"/>
    <cellStyle name="Normal 3 3 4 2 2 4 2 4" xfId="23005"/>
    <cellStyle name="Normal 3 3 4 2 2 4 2 4 2" xfId="23006"/>
    <cellStyle name="Normal 3 3 4 2 2 4 2 5" xfId="23007"/>
    <cellStyle name="Normal 3 3 4 2 2 4 3" xfId="23008"/>
    <cellStyle name="Normal 3 3 4 2 2 4 3 2" xfId="23009"/>
    <cellStyle name="Normal 3 3 4 2 2 4 3 2 2" xfId="23010"/>
    <cellStyle name="Normal 3 3 4 2 2 4 3 2 2 2" xfId="23011"/>
    <cellStyle name="Normal 3 3 4 2 2 4 3 2 2 2 2" xfId="23012"/>
    <cellStyle name="Normal 3 3 4 2 2 4 3 2 2 3" xfId="23013"/>
    <cellStyle name="Normal 3 3 4 2 2 4 3 2 3" xfId="23014"/>
    <cellStyle name="Normal 3 3 4 2 2 4 3 2 3 2" xfId="23015"/>
    <cellStyle name="Normal 3 3 4 2 2 4 3 2 4" xfId="23016"/>
    <cellStyle name="Normal 3 3 4 2 2 4 3 3" xfId="23017"/>
    <cellStyle name="Normal 3 3 4 2 2 4 3 3 2" xfId="23018"/>
    <cellStyle name="Normal 3 3 4 2 2 4 3 3 2 2" xfId="23019"/>
    <cellStyle name="Normal 3 3 4 2 2 4 3 3 3" xfId="23020"/>
    <cellStyle name="Normal 3 3 4 2 2 4 3 4" xfId="23021"/>
    <cellStyle name="Normal 3 3 4 2 2 4 3 4 2" xfId="23022"/>
    <cellStyle name="Normal 3 3 4 2 2 4 3 5" xfId="23023"/>
    <cellStyle name="Normal 3 3 4 2 2 4 4" xfId="23024"/>
    <cellStyle name="Normal 3 3 4 2 2 4 4 2" xfId="23025"/>
    <cellStyle name="Normal 3 3 4 2 2 4 4 2 2" xfId="23026"/>
    <cellStyle name="Normal 3 3 4 2 2 4 4 2 2 2" xfId="23027"/>
    <cellStyle name="Normal 3 3 4 2 2 4 4 2 3" xfId="23028"/>
    <cellStyle name="Normal 3 3 4 2 2 4 4 3" xfId="23029"/>
    <cellStyle name="Normal 3 3 4 2 2 4 4 3 2" xfId="23030"/>
    <cellStyle name="Normal 3 3 4 2 2 4 4 4" xfId="23031"/>
    <cellStyle name="Normal 3 3 4 2 2 4 5" xfId="23032"/>
    <cellStyle name="Normal 3 3 4 2 2 4 5 2" xfId="23033"/>
    <cellStyle name="Normal 3 3 4 2 2 4 5 2 2" xfId="23034"/>
    <cellStyle name="Normal 3 3 4 2 2 4 5 3" xfId="23035"/>
    <cellStyle name="Normal 3 3 4 2 2 4 6" xfId="23036"/>
    <cellStyle name="Normal 3 3 4 2 2 4 6 2" xfId="23037"/>
    <cellStyle name="Normal 3 3 4 2 2 4 7" xfId="23038"/>
    <cellStyle name="Normal 3 3 4 2 2 5" xfId="23039"/>
    <cellStyle name="Normal 3 3 4 2 2 5 2" xfId="23040"/>
    <cellStyle name="Normal 3 3 4 2 2 5 2 2" xfId="23041"/>
    <cellStyle name="Normal 3 3 4 2 2 5 2 2 2" xfId="23042"/>
    <cellStyle name="Normal 3 3 4 2 2 5 2 2 2 2" xfId="23043"/>
    <cellStyle name="Normal 3 3 4 2 2 5 2 2 2 2 2" xfId="23044"/>
    <cellStyle name="Normal 3 3 4 2 2 5 2 2 2 3" xfId="23045"/>
    <cellStyle name="Normal 3 3 4 2 2 5 2 2 3" xfId="23046"/>
    <cellStyle name="Normal 3 3 4 2 2 5 2 2 3 2" xfId="23047"/>
    <cellStyle name="Normal 3 3 4 2 2 5 2 2 4" xfId="23048"/>
    <cellStyle name="Normal 3 3 4 2 2 5 2 3" xfId="23049"/>
    <cellStyle name="Normal 3 3 4 2 2 5 2 3 2" xfId="23050"/>
    <cellStyle name="Normal 3 3 4 2 2 5 2 3 2 2" xfId="23051"/>
    <cellStyle name="Normal 3 3 4 2 2 5 2 3 3" xfId="23052"/>
    <cellStyle name="Normal 3 3 4 2 2 5 2 4" xfId="23053"/>
    <cellStyle name="Normal 3 3 4 2 2 5 2 4 2" xfId="23054"/>
    <cellStyle name="Normal 3 3 4 2 2 5 2 5" xfId="23055"/>
    <cellStyle name="Normal 3 3 4 2 2 5 3" xfId="23056"/>
    <cellStyle name="Normal 3 3 4 2 2 5 3 2" xfId="23057"/>
    <cellStyle name="Normal 3 3 4 2 2 5 3 2 2" xfId="23058"/>
    <cellStyle name="Normal 3 3 4 2 2 5 3 2 2 2" xfId="23059"/>
    <cellStyle name="Normal 3 3 4 2 2 5 3 2 3" xfId="23060"/>
    <cellStyle name="Normal 3 3 4 2 2 5 3 3" xfId="23061"/>
    <cellStyle name="Normal 3 3 4 2 2 5 3 3 2" xfId="23062"/>
    <cellStyle name="Normal 3 3 4 2 2 5 3 4" xfId="23063"/>
    <cellStyle name="Normal 3 3 4 2 2 5 4" xfId="23064"/>
    <cellStyle name="Normal 3 3 4 2 2 5 4 2" xfId="23065"/>
    <cellStyle name="Normal 3 3 4 2 2 5 4 2 2" xfId="23066"/>
    <cellStyle name="Normal 3 3 4 2 2 5 4 3" xfId="23067"/>
    <cellStyle name="Normal 3 3 4 2 2 5 5" xfId="23068"/>
    <cellStyle name="Normal 3 3 4 2 2 5 5 2" xfId="23069"/>
    <cellStyle name="Normal 3 3 4 2 2 5 6" xfId="23070"/>
    <cellStyle name="Normal 3 3 4 2 2 6" xfId="23071"/>
    <cellStyle name="Normal 3 3 4 2 2 6 2" xfId="23072"/>
    <cellStyle name="Normal 3 3 4 2 2 6 2 2" xfId="23073"/>
    <cellStyle name="Normal 3 3 4 2 2 6 2 2 2" xfId="23074"/>
    <cellStyle name="Normal 3 3 4 2 2 6 2 2 2 2" xfId="23075"/>
    <cellStyle name="Normal 3 3 4 2 2 6 2 2 3" xfId="23076"/>
    <cellStyle name="Normal 3 3 4 2 2 6 2 3" xfId="23077"/>
    <cellStyle name="Normal 3 3 4 2 2 6 2 3 2" xfId="23078"/>
    <cellStyle name="Normal 3 3 4 2 2 6 2 4" xfId="23079"/>
    <cellStyle name="Normal 3 3 4 2 2 6 3" xfId="23080"/>
    <cellStyle name="Normal 3 3 4 2 2 6 3 2" xfId="23081"/>
    <cellStyle name="Normal 3 3 4 2 2 6 3 2 2" xfId="23082"/>
    <cellStyle name="Normal 3 3 4 2 2 6 3 3" xfId="23083"/>
    <cellStyle name="Normal 3 3 4 2 2 6 4" xfId="23084"/>
    <cellStyle name="Normal 3 3 4 2 2 6 4 2" xfId="23085"/>
    <cellStyle name="Normal 3 3 4 2 2 6 5" xfId="23086"/>
    <cellStyle name="Normal 3 3 4 2 2 7" xfId="23087"/>
    <cellStyle name="Normal 3 3 4 2 2 7 2" xfId="23088"/>
    <cellStyle name="Normal 3 3 4 2 2 7 2 2" xfId="23089"/>
    <cellStyle name="Normal 3 3 4 2 2 7 2 2 2" xfId="23090"/>
    <cellStyle name="Normal 3 3 4 2 2 7 2 2 2 2" xfId="23091"/>
    <cellStyle name="Normal 3 3 4 2 2 7 2 2 3" xfId="23092"/>
    <cellStyle name="Normal 3 3 4 2 2 7 2 3" xfId="23093"/>
    <cellStyle name="Normal 3 3 4 2 2 7 2 3 2" xfId="23094"/>
    <cellStyle name="Normal 3 3 4 2 2 7 2 4" xfId="23095"/>
    <cellStyle name="Normal 3 3 4 2 2 7 3" xfId="23096"/>
    <cellStyle name="Normal 3 3 4 2 2 7 3 2" xfId="23097"/>
    <cellStyle name="Normal 3 3 4 2 2 7 3 2 2" xfId="23098"/>
    <cellStyle name="Normal 3 3 4 2 2 7 3 3" xfId="23099"/>
    <cellStyle name="Normal 3 3 4 2 2 7 4" xfId="23100"/>
    <cellStyle name="Normal 3 3 4 2 2 7 4 2" xfId="23101"/>
    <cellStyle name="Normal 3 3 4 2 2 7 5" xfId="23102"/>
    <cellStyle name="Normal 3 3 4 2 2 8" xfId="23103"/>
    <cellStyle name="Normal 3 3 4 2 2 8 2" xfId="23104"/>
    <cellStyle name="Normal 3 3 4 2 2 8 2 2" xfId="23105"/>
    <cellStyle name="Normal 3 3 4 2 2 8 2 2 2" xfId="23106"/>
    <cellStyle name="Normal 3 3 4 2 2 8 2 3" xfId="23107"/>
    <cellStyle name="Normal 3 3 4 2 2 8 3" xfId="23108"/>
    <cellStyle name="Normal 3 3 4 2 2 8 3 2" xfId="23109"/>
    <cellStyle name="Normal 3 3 4 2 2 8 4" xfId="23110"/>
    <cellStyle name="Normal 3 3 4 2 2 9" xfId="23111"/>
    <cellStyle name="Normal 3 3 4 2 2 9 2" xfId="23112"/>
    <cellStyle name="Normal 3 3 4 2 2 9 2 2" xfId="23113"/>
    <cellStyle name="Normal 3 3 4 2 2 9 3" xfId="23114"/>
    <cellStyle name="Normal 3 3 4 2 3" xfId="23115"/>
    <cellStyle name="Normal 3 3 4 2 3 10" xfId="23116"/>
    <cellStyle name="Normal 3 3 4 2 3 10 2" xfId="23117"/>
    <cellStyle name="Normal 3 3 4 2 3 11" xfId="23118"/>
    <cellStyle name="Normal 3 3 4 2 3 2" xfId="23119"/>
    <cellStyle name="Normal 3 3 4 2 3 2 2" xfId="23120"/>
    <cellStyle name="Normal 3 3 4 2 3 2 2 2" xfId="23121"/>
    <cellStyle name="Normal 3 3 4 2 3 2 2 2 2" xfId="23122"/>
    <cellStyle name="Normal 3 3 4 2 3 2 2 2 2 2" xfId="23123"/>
    <cellStyle name="Normal 3 3 4 2 3 2 2 2 2 2 2" xfId="23124"/>
    <cellStyle name="Normal 3 3 4 2 3 2 2 2 2 3" xfId="23125"/>
    <cellStyle name="Normal 3 3 4 2 3 2 2 2 3" xfId="23126"/>
    <cellStyle name="Normal 3 3 4 2 3 2 2 2 3 2" xfId="23127"/>
    <cellStyle name="Normal 3 3 4 2 3 2 2 2 4" xfId="23128"/>
    <cellStyle name="Normal 3 3 4 2 3 2 2 3" xfId="23129"/>
    <cellStyle name="Normal 3 3 4 2 3 2 2 3 2" xfId="23130"/>
    <cellStyle name="Normal 3 3 4 2 3 2 2 3 2 2" xfId="23131"/>
    <cellStyle name="Normal 3 3 4 2 3 2 2 3 3" xfId="23132"/>
    <cellStyle name="Normal 3 3 4 2 3 2 2 4" xfId="23133"/>
    <cellStyle name="Normal 3 3 4 2 3 2 2 4 2" xfId="23134"/>
    <cellStyle name="Normal 3 3 4 2 3 2 2 5" xfId="23135"/>
    <cellStyle name="Normal 3 3 4 2 3 2 3" xfId="23136"/>
    <cellStyle name="Normal 3 3 4 2 3 2 3 2" xfId="23137"/>
    <cellStyle name="Normal 3 3 4 2 3 2 3 2 2" xfId="23138"/>
    <cellStyle name="Normal 3 3 4 2 3 2 3 2 2 2" xfId="23139"/>
    <cellStyle name="Normal 3 3 4 2 3 2 3 2 2 2 2" xfId="23140"/>
    <cellStyle name="Normal 3 3 4 2 3 2 3 2 2 3" xfId="23141"/>
    <cellStyle name="Normal 3 3 4 2 3 2 3 2 3" xfId="23142"/>
    <cellStyle name="Normal 3 3 4 2 3 2 3 2 3 2" xfId="23143"/>
    <cellStyle name="Normal 3 3 4 2 3 2 3 2 4" xfId="23144"/>
    <cellStyle name="Normal 3 3 4 2 3 2 3 3" xfId="23145"/>
    <cellStyle name="Normal 3 3 4 2 3 2 3 3 2" xfId="23146"/>
    <cellStyle name="Normal 3 3 4 2 3 2 3 3 2 2" xfId="23147"/>
    <cellStyle name="Normal 3 3 4 2 3 2 3 3 3" xfId="23148"/>
    <cellStyle name="Normal 3 3 4 2 3 2 3 4" xfId="23149"/>
    <cellStyle name="Normal 3 3 4 2 3 2 3 4 2" xfId="23150"/>
    <cellStyle name="Normal 3 3 4 2 3 2 3 5" xfId="23151"/>
    <cellStyle name="Normal 3 3 4 2 3 2 4" xfId="23152"/>
    <cellStyle name="Normal 3 3 4 2 3 2 4 2" xfId="23153"/>
    <cellStyle name="Normal 3 3 4 2 3 2 4 2 2" xfId="23154"/>
    <cellStyle name="Normal 3 3 4 2 3 2 4 2 2 2" xfId="23155"/>
    <cellStyle name="Normal 3 3 4 2 3 2 4 2 3" xfId="23156"/>
    <cellStyle name="Normal 3 3 4 2 3 2 4 3" xfId="23157"/>
    <cellStyle name="Normal 3 3 4 2 3 2 4 3 2" xfId="23158"/>
    <cellStyle name="Normal 3 3 4 2 3 2 4 4" xfId="23159"/>
    <cellStyle name="Normal 3 3 4 2 3 2 5" xfId="23160"/>
    <cellStyle name="Normal 3 3 4 2 3 2 5 2" xfId="23161"/>
    <cellStyle name="Normal 3 3 4 2 3 2 5 2 2" xfId="23162"/>
    <cellStyle name="Normal 3 3 4 2 3 2 5 3" xfId="23163"/>
    <cellStyle name="Normal 3 3 4 2 3 2 6" xfId="23164"/>
    <cellStyle name="Normal 3 3 4 2 3 2 6 2" xfId="23165"/>
    <cellStyle name="Normal 3 3 4 2 3 2 7" xfId="23166"/>
    <cellStyle name="Normal 3 3 4 2 3 3" xfId="23167"/>
    <cellStyle name="Normal 3 3 4 2 3 3 2" xfId="23168"/>
    <cellStyle name="Normal 3 3 4 2 3 3 2 2" xfId="23169"/>
    <cellStyle name="Normal 3 3 4 2 3 3 2 2 2" xfId="23170"/>
    <cellStyle name="Normal 3 3 4 2 3 3 2 2 2 2" xfId="23171"/>
    <cellStyle name="Normal 3 3 4 2 3 3 2 2 2 2 2" xfId="23172"/>
    <cellStyle name="Normal 3 3 4 2 3 3 2 2 2 3" xfId="23173"/>
    <cellStyle name="Normal 3 3 4 2 3 3 2 2 3" xfId="23174"/>
    <cellStyle name="Normal 3 3 4 2 3 3 2 2 3 2" xfId="23175"/>
    <cellStyle name="Normal 3 3 4 2 3 3 2 2 4" xfId="23176"/>
    <cellStyle name="Normal 3 3 4 2 3 3 2 3" xfId="23177"/>
    <cellStyle name="Normal 3 3 4 2 3 3 2 3 2" xfId="23178"/>
    <cellStyle name="Normal 3 3 4 2 3 3 2 3 2 2" xfId="23179"/>
    <cellStyle name="Normal 3 3 4 2 3 3 2 3 3" xfId="23180"/>
    <cellStyle name="Normal 3 3 4 2 3 3 2 4" xfId="23181"/>
    <cellStyle name="Normal 3 3 4 2 3 3 2 4 2" xfId="23182"/>
    <cellStyle name="Normal 3 3 4 2 3 3 2 5" xfId="23183"/>
    <cellStyle name="Normal 3 3 4 2 3 3 3" xfId="23184"/>
    <cellStyle name="Normal 3 3 4 2 3 3 3 2" xfId="23185"/>
    <cellStyle name="Normal 3 3 4 2 3 3 3 2 2" xfId="23186"/>
    <cellStyle name="Normal 3 3 4 2 3 3 3 2 2 2" xfId="23187"/>
    <cellStyle name="Normal 3 3 4 2 3 3 3 2 2 2 2" xfId="23188"/>
    <cellStyle name="Normal 3 3 4 2 3 3 3 2 2 3" xfId="23189"/>
    <cellStyle name="Normal 3 3 4 2 3 3 3 2 3" xfId="23190"/>
    <cellStyle name="Normal 3 3 4 2 3 3 3 2 3 2" xfId="23191"/>
    <cellStyle name="Normal 3 3 4 2 3 3 3 2 4" xfId="23192"/>
    <cellStyle name="Normal 3 3 4 2 3 3 3 3" xfId="23193"/>
    <cellStyle name="Normal 3 3 4 2 3 3 3 3 2" xfId="23194"/>
    <cellStyle name="Normal 3 3 4 2 3 3 3 3 2 2" xfId="23195"/>
    <cellStyle name="Normal 3 3 4 2 3 3 3 3 3" xfId="23196"/>
    <cellStyle name="Normal 3 3 4 2 3 3 3 4" xfId="23197"/>
    <cellStyle name="Normal 3 3 4 2 3 3 3 4 2" xfId="23198"/>
    <cellStyle name="Normal 3 3 4 2 3 3 3 5" xfId="23199"/>
    <cellStyle name="Normal 3 3 4 2 3 3 4" xfId="23200"/>
    <cellStyle name="Normal 3 3 4 2 3 3 4 2" xfId="23201"/>
    <cellStyle name="Normal 3 3 4 2 3 3 4 2 2" xfId="23202"/>
    <cellStyle name="Normal 3 3 4 2 3 3 4 2 2 2" xfId="23203"/>
    <cellStyle name="Normal 3 3 4 2 3 3 4 2 3" xfId="23204"/>
    <cellStyle name="Normal 3 3 4 2 3 3 4 3" xfId="23205"/>
    <cellStyle name="Normal 3 3 4 2 3 3 4 3 2" xfId="23206"/>
    <cellStyle name="Normal 3 3 4 2 3 3 4 4" xfId="23207"/>
    <cellStyle name="Normal 3 3 4 2 3 3 5" xfId="23208"/>
    <cellStyle name="Normal 3 3 4 2 3 3 5 2" xfId="23209"/>
    <cellStyle name="Normal 3 3 4 2 3 3 5 2 2" xfId="23210"/>
    <cellStyle name="Normal 3 3 4 2 3 3 5 3" xfId="23211"/>
    <cellStyle name="Normal 3 3 4 2 3 3 6" xfId="23212"/>
    <cellStyle name="Normal 3 3 4 2 3 3 6 2" xfId="23213"/>
    <cellStyle name="Normal 3 3 4 2 3 3 7" xfId="23214"/>
    <cellStyle name="Normal 3 3 4 2 3 4" xfId="23215"/>
    <cellStyle name="Normal 3 3 4 2 3 4 2" xfId="23216"/>
    <cellStyle name="Normal 3 3 4 2 3 4 2 2" xfId="23217"/>
    <cellStyle name="Normal 3 3 4 2 3 4 2 2 2" xfId="23218"/>
    <cellStyle name="Normal 3 3 4 2 3 4 2 2 2 2" xfId="23219"/>
    <cellStyle name="Normal 3 3 4 2 3 4 2 2 2 2 2" xfId="23220"/>
    <cellStyle name="Normal 3 3 4 2 3 4 2 2 2 3" xfId="23221"/>
    <cellStyle name="Normal 3 3 4 2 3 4 2 2 3" xfId="23222"/>
    <cellStyle name="Normal 3 3 4 2 3 4 2 2 3 2" xfId="23223"/>
    <cellStyle name="Normal 3 3 4 2 3 4 2 2 4" xfId="23224"/>
    <cellStyle name="Normal 3 3 4 2 3 4 2 3" xfId="23225"/>
    <cellStyle name="Normal 3 3 4 2 3 4 2 3 2" xfId="23226"/>
    <cellStyle name="Normal 3 3 4 2 3 4 2 3 2 2" xfId="23227"/>
    <cellStyle name="Normal 3 3 4 2 3 4 2 3 3" xfId="23228"/>
    <cellStyle name="Normal 3 3 4 2 3 4 2 4" xfId="23229"/>
    <cellStyle name="Normal 3 3 4 2 3 4 2 4 2" xfId="23230"/>
    <cellStyle name="Normal 3 3 4 2 3 4 2 5" xfId="23231"/>
    <cellStyle name="Normal 3 3 4 2 3 4 3" xfId="23232"/>
    <cellStyle name="Normal 3 3 4 2 3 4 3 2" xfId="23233"/>
    <cellStyle name="Normal 3 3 4 2 3 4 3 2 2" xfId="23234"/>
    <cellStyle name="Normal 3 3 4 2 3 4 3 2 2 2" xfId="23235"/>
    <cellStyle name="Normal 3 3 4 2 3 4 3 2 2 2 2" xfId="23236"/>
    <cellStyle name="Normal 3 3 4 2 3 4 3 2 2 3" xfId="23237"/>
    <cellStyle name="Normal 3 3 4 2 3 4 3 2 3" xfId="23238"/>
    <cellStyle name="Normal 3 3 4 2 3 4 3 2 3 2" xfId="23239"/>
    <cellStyle name="Normal 3 3 4 2 3 4 3 2 4" xfId="23240"/>
    <cellStyle name="Normal 3 3 4 2 3 4 3 3" xfId="23241"/>
    <cellStyle name="Normal 3 3 4 2 3 4 3 3 2" xfId="23242"/>
    <cellStyle name="Normal 3 3 4 2 3 4 3 3 2 2" xfId="23243"/>
    <cellStyle name="Normal 3 3 4 2 3 4 3 3 3" xfId="23244"/>
    <cellStyle name="Normal 3 3 4 2 3 4 3 4" xfId="23245"/>
    <cellStyle name="Normal 3 3 4 2 3 4 3 4 2" xfId="23246"/>
    <cellStyle name="Normal 3 3 4 2 3 4 3 5" xfId="23247"/>
    <cellStyle name="Normal 3 3 4 2 3 4 4" xfId="23248"/>
    <cellStyle name="Normal 3 3 4 2 3 4 4 2" xfId="23249"/>
    <cellStyle name="Normal 3 3 4 2 3 4 4 2 2" xfId="23250"/>
    <cellStyle name="Normal 3 3 4 2 3 4 4 2 2 2" xfId="23251"/>
    <cellStyle name="Normal 3 3 4 2 3 4 4 2 3" xfId="23252"/>
    <cellStyle name="Normal 3 3 4 2 3 4 4 3" xfId="23253"/>
    <cellStyle name="Normal 3 3 4 2 3 4 4 3 2" xfId="23254"/>
    <cellStyle name="Normal 3 3 4 2 3 4 4 4" xfId="23255"/>
    <cellStyle name="Normal 3 3 4 2 3 4 5" xfId="23256"/>
    <cellStyle name="Normal 3 3 4 2 3 4 5 2" xfId="23257"/>
    <cellStyle name="Normal 3 3 4 2 3 4 5 2 2" xfId="23258"/>
    <cellStyle name="Normal 3 3 4 2 3 4 5 3" xfId="23259"/>
    <cellStyle name="Normal 3 3 4 2 3 4 6" xfId="23260"/>
    <cellStyle name="Normal 3 3 4 2 3 4 6 2" xfId="23261"/>
    <cellStyle name="Normal 3 3 4 2 3 4 7" xfId="23262"/>
    <cellStyle name="Normal 3 3 4 2 3 5" xfId="23263"/>
    <cellStyle name="Normal 3 3 4 2 3 5 2" xfId="23264"/>
    <cellStyle name="Normal 3 3 4 2 3 5 2 2" xfId="23265"/>
    <cellStyle name="Normal 3 3 4 2 3 5 2 2 2" xfId="23266"/>
    <cellStyle name="Normal 3 3 4 2 3 5 2 2 2 2" xfId="23267"/>
    <cellStyle name="Normal 3 3 4 2 3 5 2 2 2 2 2" xfId="23268"/>
    <cellStyle name="Normal 3 3 4 2 3 5 2 2 2 3" xfId="23269"/>
    <cellStyle name="Normal 3 3 4 2 3 5 2 2 3" xfId="23270"/>
    <cellStyle name="Normal 3 3 4 2 3 5 2 2 3 2" xfId="23271"/>
    <cellStyle name="Normal 3 3 4 2 3 5 2 2 4" xfId="23272"/>
    <cellStyle name="Normal 3 3 4 2 3 5 2 3" xfId="23273"/>
    <cellStyle name="Normal 3 3 4 2 3 5 2 3 2" xfId="23274"/>
    <cellStyle name="Normal 3 3 4 2 3 5 2 3 2 2" xfId="23275"/>
    <cellStyle name="Normal 3 3 4 2 3 5 2 3 3" xfId="23276"/>
    <cellStyle name="Normal 3 3 4 2 3 5 2 4" xfId="23277"/>
    <cellStyle name="Normal 3 3 4 2 3 5 2 4 2" xfId="23278"/>
    <cellStyle name="Normal 3 3 4 2 3 5 2 5" xfId="23279"/>
    <cellStyle name="Normal 3 3 4 2 3 5 3" xfId="23280"/>
    <cellStyle name="Normal 3 3 4 2 3 5 3 2" xfId="23281"/>
    <cellStyle name="Normal 3 3 4 2 3 5 3 2 2" xfId="23282"/>
    <cellStyle name="Normal 3 3 4 2 3 5 3 2 2 2" xfId="23283"/>
    <cellStyle name="Normal 3 3 4 2 3 5 3 2 3" xfId="23284"/>
    <cellStyle name="Normal 3 3 4 2 3 5 3 3" xfId="23285"/>
    <cellStyle name="Normal 3 3 4 2 3 5 3 3 2" xfId="23286"/>
    <cellStyle name="Normal 3 3 4 2 3 5 3 4" xfId="23287"/>
    <cellStyle name="Normal 3 3 4 2 3 5 4" xfId="23288"/>
    <cellStyle name="Normal 3 3 4 2 3 5 4 2" xfId="23289"/>
    <cellStyle name="Normal 3 3 4 2 3 5 4 2 2" xfId="23290"/>
    <cellStyle name="Normal 3 3 4 2 3 5 4 3" xfId="23291"/>
    <cellStyle name="Normal 3 3 4 2 3 5 5" xfId="23292"/>
    <cellStyle name="Normal 3 3 4 2 3 5 5 2" xfId="23293"/>
    <cellStyle name="Normal 3 3 4 2 3 5 6" xfId="23294"/>
    <cellStyle name="Normal 3 3 4 2 3 6" xfId="23295"/>
    <cellStyle name="Normal 3 3 4 2 3 6 2" xfId="23296"/>
    <cellStyle name="Normal 3 3 4 2 3 6 2 2" xfId="23297"/>
    <cellStyle name="Normal 3 3 4 2 3 6 2 2 2" xfId="23298"/>
    <cellStyle name="Normal 3 3 4 2 3 6 2 2 2 2" xfId="23299"/>
    <cellStyle name="Normal 3 3 4 2 3 6 2 2 3" xfId="23300"/>
    <cellStyle name="Normal 3 3 4 2 3 6 2 3" xfId="23301"/>
    <cellStyle name="Normal 3 3 4 2 3 6 2 3 2" xfId="23302"/>
    <cellStyle name="Normal 3 3 4 2 3 6 2 4" xfId="23303"/>
    <cellStyle name="Normal 3 3 4 2 3 6 3" xfId="23304"/>
    <cellStyle name="Normal 3 3 4 2 3 6 3 2" xfId="23305"/>
    <cellStyle name="Normal 3 3 4 2 3 6 3 2 2" xfId="23306"/>
    <cellStyle name="Normal 3 3 4 2 3 6 3 3" xfId="23307"/>
    <cellStyle name="Normal 3 3 4 2 3 6 4" xfId="23308"/>
    <cellStyle name="Normal 3 3 4 2 3 6 4 2" xfId="23309"/>
    <cellStyle name="Normal 3 3 4 2 3 6 5" xfId="23310"/>
    <cellStyle name="Normal 3 3 4 2 3 7" xfId="23311"/>
    <cellStyle name="Normal 3 3 4 2 3 7 2" xfId="23312"/>
    <cellStyle name="Normal 3 3 4 2 3 7 2 2" xfId="23313"/>
    <cellStyle name="Normal 3 3 4 2 3 7 2 2 2" xfId="23314"/>
    <cellStyle name="Normal 3 3 4 2 3 7 2 2 2 2" xfId="23315"/>
    <cellStyle name="Normal 3 3 4 2 3 7 2 2 3" xfId="23316"/>
    <cellStyle name="Normal 3 3 4 2 3 7 2 3" xfId="23317"/>
    <cellStyle name="Normal 3 3 4 2 3 7 2 3 2" xfId="23318"/>
    <cellStyle name="Normal 3 3 4 2 3 7 2 4" xfId="23319"/>
    <cellStyle name="Normal 3 3 4 2 3 7 3" xfId="23320"/>
    <cellStyle name="Normal 3 3 4 2 3 7 3 2" xfId="23321"/>
    <cellStyle name="Normal 3 3 4 2 3 7 3 2 2" xfId="23322"/>
    <cellStyle name="Normal 3 3 4 2 3 7 3 3" xfId="23323"/>
    <cellStyle name="Normal 3 3 4 2 3 7 4" xfId="23324"/>
    <cellStyle name="Normal 3 3 4 2 3 7 4 2" xfId="23325"/>
    <cellStyle name="Normal 3 3 4 2 3 7 5" xfId="23326"/>
    <cellStyle name="Normal 3 3 4 2 3 8" xfId="23327"/>
    <cellStyle name="Normal 3 3 4 2 3 8 2" xfId="23328"/>
    <cellStyle name="Normal 3 3 4 2 3 8 2 2" xfId="23329"/>
    <cellStyle name="Normal 3 3 4 2 3 8 2 2 2" xfId="23330"/>
    <cellStyle name="Normal 3 3 4 2 3 8 2 3" xfId="23331"/>
    <cellStyle name="Normal 3 3 4 2 3 8 3" xfId="23332"/>
    <cellStyle name="Normal 3 3 4 2 3 8 3 2" xfId="23333"/>
    <cellStyle name="Normal 3 3 4 2 3 8 4" xfId="23334"/>
    <cellStyle name="Normal 3 3 4 2 3 9" xfId="23335"/>
    <cellStyle name="Normal 3 3 4 2 3 9 2" xfId="23336"/>
    <cellStyle name="Normal 3 3 4 2 3 9 2 2" xfId="23337"/>
    <cellStyle name="Normal 3 3 4 2 3 9 3" xfId="23338"/>
    <cellStyle name="Normal 3 3 4 2 4" xfId="23339"/>
    <cellStyle name="Normal 3 3 4 2 4 2" xfId="23340"/>
    <cellStyle name="Normal 3 3 4 2 4 2 2" xfId="23341"/>
    <cellStyle name="Normal 3 3 4 2 4 2 2 2" xfId="23342"/>
    <cellStyle name="Normal 3 3 4 2 4 2 2 2 2" xfId="23343"/>
    <cellStyle name="Normal 3 3 4 2 4 2 2 2 2 2" xfId="23344"/>
    <cellStyle name="Normal 3 3 4 2 4 2 2 2 3" xfId="23345"/>
    <cellStyle name="Normal 3 3 4 2 4 2 2 3" xfId="23346"/>
    <cellStyle name="Normal 3 3 4 2 4 2 2 3 2" xfId="23347"/>
    <cellStyle name="Normal 3 3 4 2 4 2 2 4" xfId="23348"/>
    <cellStyle name="Normal 3 3 4 2 4 2 3" xfId="23349"/>
    <cellStyle name="Normal 3 3 4 2 4 2 3 2" xfId="23350"/>
    <cellStyle name="Normal 3 3 4 2 4 2 3 2 2" xfId="23351"/>
    <cellStyle name="Normal 3 3 4 2 4 2 3 3" xfId="23352"/>
    <cellStyle name="Normal 3 3 4 2 4 2 4" xfId="23353"/>
    <cellStyle name="Normal 3 3 4 2 4 2 4 2" xfId="23354"/>
    <cellStyle name="Normal 3 3 4 2 4 2 5" xfId="23355"/>
    <cellStyle name="Normal 3 3 4 2 4 3" xfId="23356"/>
    <cellStyle name="Normal 3 3 4 2 4 3 2" xfId="23357"/>
    <cellStyle name="Normal 3 3 4 2 4 3 2 2" xfId="23358"/>
    <cellStyle name="Normal 3 3 4 2 4 3 2 2 2" xfId="23359"/>
    <cellStyle name="Normal 3 3 4 2 4 3 2 2 2 2" xfId="23360"/>
    <cellStyle name="Normal 3 3 4 2 4 3 2 2 3" xfId="23361"/>
    <cellStyle name="Normal 3 3 4 2 4 3 2 3" xfId="23362"/>
    <cellStyle name="Normal 3 3 4 2 4 3 2 3 2" xfId="23363"/>
    <cellStyle name="Normal 3 3 4 2 4 3 2 4" xfId="23364"/>
    <cellStyle name="Normal 3 3 4 2 4 3 3" xfId="23365"/>
    <cellStyle name="Normal 3 3 4 2 4 3 3 2" xfId="23366"/>
    <cellStyle name="Normal 3 3 4 2 4 3 3 2 2" xfId="23367"/>
    <cellStyle name="Normal 3 3 4 2 4 3 3 3" xfId="23368"/>
    <cellStyle name="Normal 3 3 4 2 4 3 4" xfId="23369"/>
    <cellStyle name="Normal 3 3 4 2 4 3 4 2" xfId="23370"/>
    <cellStyle name="Normal 3 3 4 2 4 3 5" xfId="23371"/>
    <cellStyle name="Normal 3 3 4 2 4 4" xfId="23372"/>
    <cellStyle name="Normal 3 3 4 2 4 4 2" xfId="23373"/>
    <cellStyle name="Normal 3 3 4 2 4 4 2 2" xfId="23374"/>
    <cellStyle name="Normal 3 3 4 2 4 4 2 2 2" xfId="23375"/>
    <cellStyle name="Normal 3 3 4 2 4 4 2 3" xfId="23376"/>
    <cellStyle name="Normal 3 3 4 2 4 4 3" xfId="23377"/>
    <cellStyle name="Normal 3 3 4 2 4 4 3 2" xfId="23378"/>
    <cellStyle name="Normal 3 3 4 2 4 4 4" xfId="23379"/>
    <cellStyle name="Normal 3 3 4 2 4 5" xfId="23380"/>
    <cellStyle name="Normal 3 3 4 2 4 5 2" xfId="23381"/>
    <cellStyle name="Normal 3 3 4 2 4 5 2 2" xfId="23382"/>
    <cellStyle name="Normal 3 3 4 2 4 5 3" xfId="23383"/>
    <cellStyle name="Normal 3 3 4 2 4 6" xfId="23384"/>
    <cellStyle name="Normal 3 3 4 2 4 6 2" xfId="23385"/>
    <cellStyle name="Normal 3 3 4 2 4 7" xfId="23386"/>
    <cellStyle name="Normal 3 3 4 2 5" xfId="23387"/>
    <cellStyle name="Normal 3 3 4 2 5 2" xfId="23388"/>
    <cellStyle name="Normal 3 3 4 2 5 2 2" xfId="23389"/>
    <cellStyle name="Normal 3 3 4 2 5 2 2 2" xfId="23390"/>
    <cellStyle name="Normal 3 3 4 2 5 2 2 2 2" xfId="23391"/>
    <cellStyle name="Normal 3 3 4 2 5 2 2 2 2 2" xfId="23392"/>
    <cellStyle name="Normal 3 3 4 2 5 2 2 2 3" xfId="23393"/>
    <cellStyle name="Normal 3 3 4 2 5 2 2 3" xfId="23394"/>
    <cellStyle name="Normal 3 3 4 2 5 2 2 3 2" xfId="23395"/>
    <cellStyle name="Normal 3 3 4 2 5 2 2 4" xfId="23396"/>
    <cellStyle name="Normal 3 3 4 2 5 2 3" xfId="23397"/>
    <cellStyle name="Normal 3 3 4 2 5 2 3 2" xfId="23398"/>
    <cellStyle name="Normal 3 3 4 2 5 2 3 2 2" xfId="23399"/>
    <cellStyle name="Normal 3 3 4 2 5 2 3 3" xfId="23400"/>
    <cellStyle name="Normal 3 3 4 2 5 2 4" xfId="23401"/>
    <cellStyle name="Normal 3 3 4 2 5 2 4 2" xfId="23402"/>
    <cellStyle name="Normal 3 3 4 2 5 2 5" xfId="23403"/>
    <cellStyle name="Normal 3 3 4 2 5 3" xfId="23404"/>
    <cellStyle name="Normal 3 3 4 2 5 3 2" xfId="23405"/>
    <cellStyle name="Normal 3 3 4 2 5 3 2 2" xfId="23406"/>
    <cellStyle name="Normal 3 3 4 2 5 3 2 2 2" xfId="23407"/>
    <cellStyle name="Normal 3 3 4 2 5 3 2 2 2 2" xfId="23408"/>
    <cellStyle name="Normal 3 3 4 2 5 3 2 2 3" xfId="23409"/>
    <cellStyle name="Normal 3 3 4 2 5 3 2 3" xfId="23410"/>
    <cellStyle name="Normal 3 3 4 2 5 3 2 3 2" xfId="23411"/>
    <cellStyle name="Normal 3 3 4 2 5 3 2 4" xfId="23412"/>
    <cellStyle name="Normal 3 3 4 2 5 3 3" xfId="23413"/>
    <cellStyle name="Normal 3 3 4 2 5 3 3 2" xfId="23414"/>
    <cellStyle name="Normal 3 3 4 2 5 3 3 2 2" xfId="23415"/>
    <cellStyle name="Normal 3 3 4 2 5 3 3 3" xfId="23416"/>
    <cellStyle name="Normal 3 3 4 2 5 3 4" xfId="23417"/>
    <cellStyle name="Normal 3 3 4 2 5 3 4 2" xfId="23418"/>
    <cellStyle name="Normal 3 3 4 2 5 3 5" xfId="23419"/>
    <cellStyle name="Normal 3 3 4 2 5 4" xfId="23420"/>
    <cellStyle name="Normal 3 3 4 2 5 4 2" xfId="23421"/>
    <cellStyle name="Normal 3 3 4 2 5 4 2 2" xfId="23422"/>
    <cellStyle name="Normal 3 3 4 2 5 4 2 2 2" xfId="23423"/>
    <cellStyle name="Normal 3 3 4 2 5 4 2 3" xfId="23424"/>
    <cellStyle name="Normal 3 3 4 2 5 4 3" xfId="23425"/>
    <cellStyle name="Normal 3 3 4 2 5 4 3 2" xfId="23426"/>
    <cellStyle name="Normal 3 3 4 2 5 4 4" xfId="23427"/>
    <cellStyle name="Normal 3 3 4 2 5 5" xfId="23428"/>
    <cellStyle name="Normal 3 3 4 2 5 5 2" xfId="23429"/>
    <cellStyle name="Normal 3 3 4 2 5 5 2 2" xfId="23430"/>
    <cellStyle name="Normal 3 3 4 2 5 5 3" xfId="23431"/>
    <cellStyle name="Normal 3 3 4 2 5 6" xfId="23432"/>
    <cellStyle name="Normal 3 3 4 2 5 6 2" xfId="23433"/>
    <cellStyle name="Normal 3 3 4 2 5 7" xfId="23434"/>
    <cellStyle name="Normal 3 3 4 2 6" xfId="23435"/>
    <cellStyle name="Normal 3 3 4 2 6 2" xfId="23436"/>
    <cellStyle name="Normal 3 3 4 2 6 2 2" xfId="23437"/>
    <cellStyle name="Normal 3 3 4 2 6 2 2 2" xfId="23438"/>
    <cellStyle name="Normal 3 3 4 2 6 2 2 2 2" xfId="23439"/>
    <cellStyle name="Normal 3 3 4 2 6 2 2 2 2 2" xfId="23440"/>
    <cellStyle name="Normal 3 3 4 2 6 2 2 2 3" xfId="23441"/>
    <cellStyle name="Normal 3 3 4 2 6 2 2 3" xfId="23442"/>
    <cellStyle name="Normal 3 3 4 2 6 2 2 3 2" xfId="23443"/>
    <cellStyle name="Normal 3 3 4 2 6 2 2 4" xfId="23444"/>
    <cellStyle name="Normal 3 3 4 2 6 2 3" xfId="23445"/>
    <cellStyle name="Normal 3 3 4 2 6 2 3 2" xfId="23446"/>
    <cellStyle name="Normal 3 3 4 2 6 2 3 2 2" xfId="23447"/>
    <cellStyle name="Normal 3 3 4 2 6 2 3 3" xfId="23448"/>
    <cellStyle name="Normal 3 3 4 2 6 2 4" xfId="23449"/>
    <cellStyle name="Normal 3 3 4 2 6 2 4 2" xfId="23450"/>
    <cellStyle name="Normal 3 3 4 2 6 2 5" xfId="23451"/>
    <cellStyle name="Normal 3 3 4 2 6 3" xfId="23452"/>
    <cellStyle name="Normal 3 3 4 2 6 3 2" xfId="23453"/>
    <cellStyle name="Normal 3 3 4 2 6 3 2 2" xfId="23454"/>
    <cellStyle name="Normal 3 3 4 2 6 3 2 2 2" xfId="23455"/>
    <cellStyle name="Normal 3 3 4 2 6 3 2 2 2 2" xfId="23456"/>
    <cellStyle name="Normal 3 3 4 2 6 3 2 2 3" xfId="23457"/>
    <cellStyle name="Normal 3 3 4 2 6 3 2 3" xfId="23458"/>
    <cellStyle name="Normal 3 3 4 2 6 3 2 3 2" xfId="23459"/>
    <cellStyle name="Normal 3 3 4 2 6 3 2 4" xfId="23460"/>
    <cellStyle name="Normal 3 3 4 2 6 3 3" xfId="23461"/>
    <cellStyle name="Normal 3 3 4 2 6 3 3 2" xfId="23462"/>
    <cellStyle name="Normal 3 3 4 2 6 3 3 2 2" xfId="23463"/>
    <cellStyle name="Normal 3 3 4 2 6 3 3 3" xfId="23464"/>
    <cellStyle name="Normal 3 3 4 2 6 3 4" xfId="23465"/>
    <cellStyle name="Normal 3 3 4 2 6 3 4 2" xfId="23466"/>
    <cellStyle name="Normal 3 3 4 2 6 3 5" xfId="23467"/>
    <cellStyle name="Normal 3 3 4 2 6 4" xfId="23468"/>
    <cellStyle name="Normal 3 3 4 2 6 4 2" xfId="23469"/>
    <cellStyle name="Normal 3 3 4 2 6 4 2 2" xfId="23470"/>
    <cellStyle name="Normal 3 3 4 2 6 4 2 2 2" xfId="23471"/>
    <cellStyle name="Normal 3 3 4 2 6 4 2 3" xfId="23472"/>
    <cellStyle name="Normal 3 3 4 2 6 4 3" xfId="23473"/>
    <cellStyle name="Normal 3 3 4 2 6 4 3 2" xfId="23474"/>
    <cellStyle name="Normal 3 3 4 2 6 4 4" xfId="23475"/>
    <cellStyle name="Normal 3 3 4 2 6 5" xfId="23476"/>
    <cellStyle name="Normal 3 3 4 2 6 5 2" xfId="23477"/>
    <cellStyle name="Normal 3 3 4 2 6 5 2 2" xfId="23478"/>
    <cellStyle name="Normal 3 3 4 2 6 5 3" xfId="23479"/>
    <cellStyle name="Normal 3 3 4 2 6 6" xfId="23480"/>
    <cellStyle name="Normal 3 3 4 2 6 6 2" xfId="23481"/>
    <cellStyle name="Normal 3 3 4 2 6 7" xfId="23482"/>
    <cellStyle name="Normal 3 3 4 2 7" xfId="23483"/>
    <cellStyle name="Normal 3 3 4 2 7 2" xfId="23484"/>
    <cellStyle name="Normal 3 3 4 2 7 2 2" xfId="23485"/>
    <cellStyle name="Normal 3 3 4 2 7 2 2 2" xfId="23486"/>
    <cellStyle name="Normal 3 3 4 2 7 2 2 2 2" xfId="23487"/>
    <cellStyle name="Normal 3 3 4 2 7 2 2 2 2 2" xfId="23488"/>
    <cellStyle name="Normal 3 3 4 2 7 2 2 2 3" xfId="23489"/>
    <cellStyle name="Normal 3 3 4 2 7 2 2 3" xfId="23490"/>
    <cellStyle name="Normal 3 3 4 2 7 2 2 3 2" xfId="23491"/>
    <cellStyle name="Normal 3 3 4 2 7 2 2 4" xfId="23492"/>
    <cellStyle name="Normal 3 3 4 2 7 2 3" xfId="23493"/>
    <cellStyle name="Normal 3 3 4 2 7 2 3 2" xfId="23494"/>
    <cellStyle name="Normal 3 3 4 2 7 2 3 2 2" xfId="23495"/>
    <cellStyle name="Normal 3 3 4 2 7 2 3 3" xfId="23496"/>
    <cellStyle name="Normal 3 3 4 2 7 2 4" xfId="23497"/>
    <cellStyle name="Normal 3 3 4 2 7 2 4 2" xfId="23498"/>
    <cellStyle name="Normal 3 3 4 2 7 2 5" xfId="23499"/>
    <cellStyle name="Normal 3 3 4 2 7 3" xfId="23500"/>
    <cellStyle name="Normal 3 3 4 2 7 3 2" xfId="23501"/>
    <cellStyle name="Normal 3 3 4 2 7 3 2 2" xfId="23502"/>
    <cellStyle name="Normal 3 3 4 2 7 3 2 2 2" xfId="23503"/>
    <cellStyle name="Normal 3 3 4 2 7 3 2 3" xfId="23504"/>
    <cellStyle name="Normal 3 3 4 2 7 3 3" xfId="23505"/>
    <cellStyle name="Normal 3 3 4 2 7 3 3 2" xfId="23506"/>
    <cellStyle name="Normal 3 3 4 2 7 3 4" xfId="23507"/>
    <cellStyle name="Normal 3 3 4 2 7 4" xfId="23508"/>
    <cellStyle name="Normal 3 3 4 2 7 4 2" xfId="23509"/>
    <cellStyle name="Normal 3 3 4 2 7 4 2 2" xfId="23510"/>
    <cellStyle name="Normal 3 3 4 2 7 4 3" xfId="23511"/>
    <cellStyle name="Normal 3 3 4 2 7 5" xfId="23512"/>
    <cellStyle name="Normal 3 3 4 2 7 5 2" xfId="23513"/>
    <cellStyle name="Normal 3 3 4 2 7 6" xfId="23514"/>
    <cellStyle name="Normal 3 3 4 2 8" xfId="23515"/>
    <cellStyle name="Normal 3 3 4 2 8 2" xfId="23516"/>
    <cellStyle name="Normal 3 3 4 2 8 2 2" xfId="23517"/>
    <cellStyle name="Normal 3 3 4 2 8 2 2 2" xfId="23518"/>
    <cellStyle name="Normal 3 3 4 2 8 2 2 2 2" xfId="23519"/>
    <cellStyle name="Normal 3 3 4 2 8 2 2 3" xfId="23520"/>
    <cellStyle name="Normal 3 3 4 2 8 2 3" xfId="23521"/>
    <cellStyle name="Normal 3 3 4 2 8 2 3 2" xfId="23522"/>
    <cellStyle name="Normal 3 3 4 2 8 2 4" xfId="23523"/>
    <cellStyle name="Normal 3 3 4 2 8 3" xfId="23524"/>
    <cellStyle name="Normal 3 3 4 2 8 3 2" xfId="23525"/>
    <cellStyle name="Normal 3 3 4 2 8 3 2 2" xfId="23526"/>
    <cellStyle name="Normal 3 3 4 2 8 3 3" xfId="23527"/>
    <cellStyle name="Normal 3 3 4 2 8 4" xfId="23528"/>
    <cellStyle name="Normal 3 3 4 2 8 4 2" xfId="23529"/>
    <cellStyle name="Normal 3 3 4 2 8 5" xfId="23530"/>
    <cellStyle name="Normal 3 3 4 2 9" xfId="23531"/>
    <cellStyle name="Normal 3 3 4 2 9 2" xfId="23532"/>
    <cellStyle name="Normal 3 3 4 2 9 2 2" xfId="23533"/>
    <cellStyle name="Normal 3 3 4 2 9 2 2 2" xfId="23534"/>
    <cellStyle name="Normal 3 3 4 2 9 2 2 2 2" xfId="23535"/>
    <cellStyle name="Normal 3 3 4 2 9 2 2 3" xfId="23536"/>
    <cellStyle name="Normal 3 3 4 2 9 2 3" xfId="23537"/>
    <cellStyle name="Normal 3 3 4 2 9 2 3 2" xfId="23538"/>
    <cellStyle name="Normal 3 3 4 2 9 2 4" xfId="23539"/>
    <cellStyle name="Normal 3 3 4 2 9 3" xfId="23540"/>
    <cellStyle name="Normal 3 3 4 2 9 3 2" xfId="23541"/>
    <cellStyle name="Normal 3 3 4 2 9 3 2 2" xfId="23542"/>
    <cellStyle name="Normal 3 3 4 2 9 3 3" xfId="23543"/>
    <cellStyle name="Normal 3 3 4 2 9 4" xfId="23544"/>
    <cellStyle name="Normal 3 3 4 2 9 4 2" xfId="23545"/>
    <cellStyle name="Normal 3 3 4 2 9 5" xfId="23546"/>
    <cellStyle name="Normal 3 3 4 3" xfId="23547"/>
    <cellStyle name="Normal 3 3 4 3 10" xfId="23548"/>
    <cellStyle name="Normal 3 3 4 3 10 2" xfId="23549"/>
    <cellStyle name="Normal 3 3 4 3 11" xfId="23550"/>
    <cellStyle name="Normal 3 3 4 3 2" xfId="23551"/>
    <cellStyle name="Normal 3 3 4 3 2 2" xfId="23552"/>
    <cellStyle name="Normal 3 3 4 3 2 2 2" xfId="23553"/>
    <cellStyle name="Normal 3 3 4 3 2 2 2 2" xfId="23554"/>
    <cellStyle name="Normal 3 3 4 3 2 2 2 2 2" xfId="23555"/>
    <cellStyle name="Normal 3 3 4 3 2 2 2 2 2 2" xfId="23556"/>
    <cellStyle name="Normal 3 3 4 3 2 2 2 2 3" xfId="23557"/>
    <cellStyle name="Normal 3 3 4 3 2 2 2 3" xfId="23558"/>
    <cellStyle name="Normal 3 3 4 3 2 2 2 3 2" xfId="23559"/>
    <cellStyle name="Normal 3 3 4 3 2 2 2 4" xfId="23560"/>
    <cellStyle name="Normal 3 3 4 3 2 2 3" xfId="23561"/>
    <cellStyle name="Normal 3 3 4 3 2 2 3 2" xfId="23562"/>
    <cellStyle name="Normal 3 3 4 3 2 2 3 2 2" xfId="23563"/>
    <cellStyle name="Normal 3 3 4 3 2 2 3 3" xfId="23564"/>
    <cellStyle name="Normal 3 3 4 3 2 2 4" xfId="23565"/>
    <cellStyle name="Normal 3 3 4 3 2 2 4 2" xfId="23566"/>
    <cellStyle name="Normal 3 3 4 3 2 2 5" xfId="23567"/>
    <cellStyle name="Normal 3 3 4 3 2 3" xfId="23568"/>
    <cellStyle name="Normal 3 3 4 3 2 3 2" xfId="23569"/>
    <cellStyle name="Normal 3 3 4 3 2 3 2 2" xfId="23570"/>
    <cellStyle name="Normal 3 3 4 3 2 3 2 2 2" xfId="23571"/>
    <cellStyle name="Normal 3 3 4 3 2 3 2 2 2 2" xfId="23572"/>
    <cellStyle name="Normal 3 3 4 3 2 3 2 2 3" xfId="23573"/>
    <cellStyle name="Normal 3 3 4 3 2 3 2 3" xfId="23574"/>
    <cellStyle name="Normal 3 3 4 3 2 3 2 3 2" xfId="23575"/>
    <cellStyle name="Normal 3 3 4 3 2 3 2 4" xfId="23576"/>
    <cellStyle name="Normal 3 3 4 3 2 3 3" xfId="23577"/>
    <cellStyle name="Normal 3 3 4 3 2 3 3 2" xfId="23578"/>
    <cellStyle name="Normal 3 3 4 3 2 3 3 2 2" xfId="23579"/>
    <cellStyle name="Normal 3 3 4 3 2 3 3 3" xfId="23580"/>
    <cellStyle name="Normal 3 3 4 3 2 3 4" xfId="23581"/>
    <cellStyle name="Normal 3 3 4 3 2 3 4 2" xfId="23582"/>
    <cellStyle name="Normal 3 3 4 3 2 3 5" xfId="23583"/>
    <cellStyle name="Normal 3 3 4 3 2 4" xfId="23584"/>
    <cellStyle name="Normal 3 3 4 3 2 4 2" xfId="23585"/>
    <cellStyle name="Normal 3 3 4 3 2 4 2 2" xfId="23586"/>
    <cellStyle name="Normal 3 3 4 3 2 4 2 2 2" xfId="23587"/>
    <cellStyle name="Normal 3 3 4 3 2 4 2 3" xfId="23588"/>
    <cellStyle name="Normal 3 3 4 3 2 4 3" xfId="23589"/>
    <cellStyle name="Normal 3 3 4 3 2 4 3 2" xfId="23590"/>
    <cellStyle name="Normal 3 3 4 3 2 4 4" xfId="23591"/>
    <cellStyle name="Normal 3 3 4 3 2 5" xfId="23592"/>
    <cellStyle name="Normal 3 3 4 3 2 5 2" xfId="23593"/>
    <cellStyle name="Normal 3 3 4 3 2 5 2 2" xfId="23594"/>
    <cellStyle name="Normal 3 3 4 3 2 5 3" xfId="23595"/>
    <cellStyle name="Normal 3 3 4 3 2 6" xfId="23596"/>
    <cellStyle name="Normal 3 3 4 3 2 6 2" xfId="23597"/>
    <cellStyle name="Normal 3 3 4 3 2 7" xfId="23598"/>
    <cellStyle name="Normal 3 3 4 3 3" xfId="23599"/>
    <cellStyle name="Normal 3 3 4 3 3 2" xfId="23600"/>
    <cellStyle name="Normal 3 3 4 3 3 2 2" xfId="23601"/>
    <cellStyle name="Normal 3 3 4 3 3 2 2 2" xfId="23602"/>
    <cellStyle name="Normal 3 3 4 3 3 2 2 2 2" xfId="23603"/>
    <cellStyle name="Normal 3 3 4 3 3 2 2 2 2 2" xfId="23604"/>
    <cellStyle name="Normal 3 3 4 3 3 2 2 2 3" xfId="23605"/>
    <cellStyle name="Normal 3 3 4 3 3 2 2 3" xfId="23606"/>
    <cellStyle name="Normal 3 3 4 3 3 2 2 3 2" xfId="23607"/>
    <cellStyle name="Normal 3 3 4 3 3 2 2 4" xfId="23608"/>
    <cellStyle name="Normal 3 3 4 3 3 2 3" xfId="23609"/>
    <cellStyle name="Normal 3 3 4 3 3 2 3 2" xfId="23610"/>
    <cellStyle name="Normal 3 3 4 3 3 2 3 2 2" xfId="23611"/>
    <cellStyle name="Normal 3 3 4 3 3 2 3 3" xfId="23612"/>
    <cellStyle name="Normal 3 3 4 3 3 2 4" xfId="23613"/>
    <cellStyle name="Normal 3 3 4 3 3 2 4 2" xfId="23614"/>
    <cellStyle name="Normal 3 3 4 3 3 2 5" xfId="23615"/>
    <cellStyle name="Normal 3 3 4 3 3 3" xfId="23616"/>
    <cellStyle name="Normal 3 3 4 3 3 3 2" xfId="23617"/>
    <cellStyle name="Normal 3 3 4 3 3 3 2 2" xfId="23618"/>
    <cellStyle name="Normal 3 3 4 3 3 3 2 2 2" xfId="23619"/>
    <cellStyle name="Normal 3 3 4 3 3 3 2 2 2 2" xfId="23620"/>
    <cellStyle name="Normal 3 3 4 3 3 3 2 2 3" xfId="23621"/>
    <cellStyle name="Normal 3 3 4 3 3 3 2 3" xfId="23622"/>
    <cellStyle name="Normal 3 3 4 3 3 3 2 3 2" xfId="23623"/>
    <cellStyle name="Normal 3 3 4 3 3 3 2 4" xfId="23624"/>
    <cellStyle name="Normal 3 3 4 3 3 3 3" xfId="23625"/>
    <cellStyle name="Normal 3 3 4 3 3 3 3 2" xfId="23626"/>
    <cellStyle name="Normal 3 3 4 3 3 3 3 2 2" xfId="23627"/>
    <cellStyle name="Normal 3 3 4 3 3 3 3 3" xfId="23628"/>
    <cellStyle name="Normal 3 3 4 3 3 3 4" xfId="23629"/>
    <cellStyle name="Normal 3 3 4 3 3 3 4 2" xfId="23630"/>
    <cellStyle name="Normal 3 3 4 3 3 3 5" xfId="23631"/>
    <cellStyle name="Normal 3 3 4 3 3 4" xfId="23632"/>
    <cellStyle name="Normal 3 3 4 3 3 4 2" xfId="23633"/>
    <cellStyle name="Normal 3 3 4 3 3 4 2 2" xfId="23634"/>
    <cellStyle name="Normal 3 3 4 3 3 4 2 2 2" xfId="23635"/>
    <cellStyle name="Normal 3 3 4 3 3 4 2 3" xfId="23636"/>
    <cellStyle name="Normal 3 3 4 3 3 4 3" xfId="23637"/>
    <cellStyle name="Normal 3 3 4 3 3 4 3 2" xfId="23638"/>
    <cellStyle name="Normal 3 3 4 3 3 4 4" xfId="23639"/>
    <cellStyle name="Normal 3 3 4 3 3 5" xfId="23640"/>
    <cellStyle name="Normal 3 3 4 3 3 5 2" xfId="23641"/>
    <cellStyle name="Normal 3 3 4 3 3 5 2 2" xfId="23642"/>
    <cellStyle name="Normal 3 3 4 3 3 5 3" xfId="23643"/>
    <cellStyle name="Normal 3 3 4 3 3 6" xfId="23644"/>
    <cellStyle name="Normal 3 3 4 3 3 6 2" xfId="23645"/>
    <cellStyle name="Normal 3 3 4 3 3 7" xfId="23646"/>
    <cellStyle name="Normal 3 3 4 3 4" xfId="23647"/>
    <cellStyle name="Normal 3 3 4 3 4 2" xfId="23648"/>
    <cellStyle name="Normal 3 3 4 3 4 2 2" xfId="23649"/>
    <cellStyle name="Normal 3 3 4 3 4 2 2 2" xfId="23650"/>
    <cellStyle name="Normal 3 3 4 3 4 2 2 2 2" xfId="23651"/>
    <cellStyle name="Normal 3 3 4 3 4 2 2 2 2 2" xfId="23652"/>
    <cellStyle name="Normal 3 3 4 3 4 2 2 2 3" xfId="23653"/>
    <cellStyle name="Normal 3 3 4 3 4 2 2 3" xfId="23654"/>
    <cellStyle name="Normal 3 3 4 3 4 2 2 3 2" xfId="23655"/>
    <cellStyle name="Normal 3 3 4 3 4 2 2 4" xfId="23656"/>
    <cellStyle name="Normal 3 3 4 3 4 2 3" xfId="23657"/>
    <cellStyle name="Normal 3 3 4 3 4 2 3 2" xfId="23658"/>
    <cellStyle name="Normal 3 3 4 3 4 2 3 2 2" xfId="23659"/>
    <cellStyle name="Normal 3 3 4 3 4 2 3 3" xfId="23660"/>
    <cellStyle name="Normal 3 3 4 3 4 2 4" xfId="23661"/>
    <cellStyle name="Normal 3 3 4 3 4 2 4 2" xfId="23662"/>
    <cellStyle name="Normal 3 3 4 3 4 2 5" xfId="23663"/>
    <cellStyle name="Normal 3 3 4 3 4 3" xfId="23664"/>
    <cellStyle name="Normal 3 3 4 3 4 3 2" xfId="23665"/>
    <cellStyle name="Normal 3 3 4 3 4 3 2 2" xfId="23666"/>
    <cellStyle name="Normal 3 3 4 3 4 3 2 2 2" xfId="23667"/>
    <cellStyle name="Normal 3 3 4 3 4 3 2 2 2 2" xfId="23668"/>
    <cellStyle name="Normal 3 3 4 3 4 3 2 2 3" xfId="23669"/>
    <cellStyle name="Normal 3 3 4 3 4 3 2 3" xfId="23670"/>
    <cellStyle name="Normal 3 3 4 3 4 3 2 3 2" xfId="23671"/>
    <cellStyle name="Normal 3 3 4 3 4 3 2 4" xfId="23672"/>
    <cellStyle name="Normal 3 3 4 3 4 3 3" xfId="23673"/>
    <cellStyle name="Normal 3 3 4 3 4 3 3 2" xfId="23674"/>
    <cellStyle name="Normal 3 3 4 3 4 3 3 2 2" xfId="23675"/>
    <cellStyle name="Normal 3 3 4 3 4 3 3 3" xfId="23676"/>
    <cellStyle name="Normal 3 3 4 3 4 3 4" xfId="23677"/>
    <cellStyle name="Normal 3 3 4 3 4 3 4 2" xfId="23678"/>
    <cellStyle name="Normal 3 3 4 3 4 3 5" xfId="23679"/>
    <cellStyle name="Normal 3 3 4 3 4 4" xfId="23680"/>
    <cellStyle name="Normal 3 3 4 3 4 4 2" xfId="23681"/>
    <cellStyle name="Normal 3 3 4 3 4 4 2 2" xfId="23682"/>
    <cellStyle name="Normal 3 3 4 3 4 4 2 2 2" xfId="23683"/>
    <cellStyle name="Normal 3 3 4 3 4 4 2 3" xfId="23684"/>
    <cellStyle name="Normal 3 3 4 3 4 4 3" xfId="23685"/>
    <cellStyle name="Normal 3 3 4 3 4 4 3 2" xfId="23686"/>
    <cellStyle name="Normal 3 3 4 3 4 4 4" xfId="23687"/>
    <cellStyle name="Normal 3 3 4 3 4 5" xfId="23688"/>
    <cellStyle name="Normal 3 3 4 3 4 5 2" xfId="23689"/>
    <cellStyle name="Normal 3 3 4 3 4 5 2 2" xfId="23690"/>
    <cellStyle name="Normal 3 3 4 3 4 5 3" xfId="23691"/>
    <cellStyle name="Normal 3 3 4 3 4 6" xfId="23692"/>
    <cellStyle name="Normal 3 3 4 3 4 6 2" xfId="23693"/>
    <cellStyle name="Normal 3 3 4 3 4 7" xfId="23694"/>
    <cellStyle name="Normal 3 3 4 3 5" xfId="23695"/>
    <cellStyle name="Normal 3 3 4 3 5 2" xfId="23696"/>
    <cellStyle name="Normal 3 3 4 3 5 2 2" xfId="23697"/>
    <cellStyle name="Normal 3 3 4 3 5 2 2 2" xfId="23698"/>
    <cellStyle name="Normal 3 3 4 3 5 2 2 2 2" xfId="23699"/>
    <cellStyle name="Normal 3 3 4 3 5 2 2 2 2 2" xfId="23700"/>
    <cellStyle name="Normal 3 3 4 3 5 2 2 2 3" xfId="23701"/>
    <cellStyle name="Normal 3 3 4 3 5 2 2 3" xfId="23702"/>
    <cellStyle name="Normal 3 3 4 3 5 2 2 3 2" xfId="23703"/>
    <cellStyle name="Normal 3 3 4 3 5 2 2 4" xfId="23704"/>
    <cellStyle name="Normal 3 3 4 3 5 2 3" xfId="23705"/>
    <cellStyle name="Normal 3 3 4 3 5 2 3 2" xfId="23706"/>
    <cellStyle name="Normal 3 3 4 3 5 2 3 2 2" xfId="23707"/>
    <cellStyle name="Normal 3 3 4 3 5 2 3 3" xfId="23708"/>
    <cellStyle name="Normal 3 3 4 3 5 2 4" xfId="23709"/>
    <cellStyle name="Normal 3 3 4 3 5 2 4 2" xfId="23710"/>
    <cellStyle name="Normal 3 3 4 3 5 2 5" xfId="23711"/>
    <cellStyle name="Normal 3 3 4 3 5 3" xfId="23712"/>
    <cellStyle name="Normal 3 3 4 3 5 3 2" xfId="23713"/>
    <cellStyle name="Normal 3 3 4 3 5 3 2 2" xfId="23714"/>
    <cellStyle name="Normal 3 3 4 3 5 3 2 2 2" xfId="23715"/>
    <cellStyle name="Normal 3 3 4 3 5 3 2 3" xfId="23716"/>
    <cellStyle name="Normal 3 3 4 3 5 3 3" xfId="23717"/>
    <cellStyle name="Normal 3 3 4 3 5 3 3 2" xfId="23718"/>
    <cellStyle name="Normal 3 3 4 3 5 3 4" xfId="23719"/>
    <cellStyle name="Normal 3 3 4 3 5 4" xfId="23720"/>
    <cellStyle name="Normal 3 3 4 3 5 4 2" xfId="23721"/>
    <cellStyle name="Normal 3 3 4 3 5 4 2 2" xfId="23722"/>
    <cellStyle name="Normal 3 3 4 3 5 4 3" xfId="23723"/>
    <cellStyle name="Normal 3 3 4 3 5 5" xfId="23724"/>
    <cellStyle name="Normal 3 3 4 3 5 5 2" xfId="23725"/>
    <cellStyle name="Normal 3 3 4 3 5 6" xfId="23726"/>
    <cellStyle name="Normal 3 3 4 3 6" xfId="23727"/>
    <cellStyle name="Normal 3 3 4 3 6 2" xfId="23728"/>
    <cellStyle name="Normal 3 3 4 3 6 2 2" xfId="23729"/>
    <cellStyle name="Normal 3 3 4 3 6 2 2 2" xfId="23730"/>
    <cellStyle name="Normal 3 3 4 3 6 2 2 2 2" xfId="23731"/>
    <cellStyle name="Normal 3 3 4 3 6 2 2 3" xfId="23732"/>
    <cellStyle name="Normal 3 3 4 3 6 2 3" xfId="23733"/>
    <cellStyle name="Normal 3 3 4 3 6 2 3 2" xfId="23734"/>
    <cellStyle name="Normal 3 3 4 3 6 2 4" xfId="23735"/>
    <cellStyle name="Normal 3 3 4 3 6 3" xfId="23736"/>
    <cellStyle name="Normal 3 3 4 3 6 3 2" xfId="23737"/>
    <cellStyle name="Normal 3 3 4 3 6 3 2 2" xfId="23738"/>
    <cellStyle name="Normal 3 3 4 3 6 3 3" xfId="23739"/>
    <cellStyle name="Normal 3 3 4 3 6 4" xfId="23740"/>
    <cellStyle name="Normal 3 3 4 3 6 4 2" xfId="23741"/>
    <cellStyle name="Normal 3 3 4 3 6 5" xfId="23742"/>
    <cellStyle name="Normal 3 3 4 3 7" xfId="23743"/>
    <cellStyle name="Normal 3 3 4 3 7 2" xfId="23744"/>
    <cellStyle name="Normal 3 3 4 3 7 2 2" xfId="23745"/>
    <cellStyle name="Normal 3 3 4 3 7 2 2 2" xfId="23746"/>
    <cellStyle name="Normal 3 3 4 3 7 2 2 2 2" xfId="23747"/>
    <cellStyle name="Normal 3 3 4 3 7 2 2 3" xfId="23748"/>
    <cellStyle name="Normal 3 3 4 3 7 2 3" xfId="23749"/>
    <cellStyle name="Normal 3 3 4 3 7 2 3 2" xfId="23750"/>
    <cellStyle name="Normal 3 3 4 3 7 2 4" xfId="23751"/>
    <cellStyle name="Normal 3 3 4 3 7 3" xfId="23752"/>
    <cellStyle name="Normal 3 3 4 3 7 3 2" xfId="23753"/>
    <cellStyle name="Normal 3 3 4 3 7 3 2 2" xfId="23754"/>
    <cellStyle name="Normal 3 3 4 3 7 3 3" xfId="23755"/>
    <cellStyle name="Normal 3 3 4 3 7 4" xfId="23756"/>
    <cellStyle name="Normal 3 3 4 3 7 4 2" xfId="23757"/>
    <cellStyle name="Normal 3 3 4 3 7 5" xfId="23758"/>
    <cellStyle name="Normal 3 3 4 3 8" xfId="23759"/>
    <cellStyle name="Normal 3 3 4 3 8 2" xfId="23760"/>
    <cellStyle name="Normal 3 3 4 3 8 2 2" xfId="23761"/>
    <cellStyle name="Normal 3 3 4 3 8 2 2 2" xfId="23762"/>
    <cellStyle name="Normal 3 3 4 3 8 2 3" xfId="23763"/>
    <cellStyle name="Normal 3 3 4 3 8 3" xfId="23764"/>
    <cellStyle name="Normal 3 3 4 3 8 3 2" xfId="23765"/>
    <cellStyle name="Normal 3 3 4 3 8 4" xfId="23766"/>
    <cellStyle name="Normal 3 3 4 3 9" xfId="23767"/>
    <cellStyle name="Normal 3 3 4 3 9 2" xfId="23768"/>
    <cellStyle name="Normal 3 3 4 3 9 2 2" xfId="23769"/>
    <cellStyle name="Normal 3 3 4 3 9 3" xfId="23770"/>
    <cellStyle name="Normal 3 3 4 4" xfId="23771"/>
    <cellStyle name="Normal 3 3 4 4 10" xfId="23772"/>
    <cellStyle name="Normal 3 3 4 4 10 2" xfId="23773"/>
    <cellStyle name="Normal 3 3 4 4 11" xfId="23774"/>
    <cellStyle name="Normal 3 3 4 4 2" xfId="23775"/>
    <cellStyle name="Normal 3 3 4 4 2 2" xfId="23776"/>
    <cellStyle name="Normal 3 3 4 4 2 2 2" xfId="23777"/>
    <cellStyle name="Normal 3 3 4 4 2 2 2 2" xfId="23778"/>
    <cellStyle name="Normal 3 3 4 4 2 2 2 2 2" xfId="23779"/>
    <cellStyle name="Normal 3 3 4 4 2 2 2 2 2 2" xfId="23780"/>
    <cellStyle name="Normal 3 3 4 4 2 2 2 2 3" xfId="23781"/>
    <cellStyle name="Normal 3 3 4 4 2 2 2 3" xfId="23782"/>
    <cellStyle name="Normal 3 3 4 4 2 2 2 3 2" xfId="23783"/>
    <cellStyle name="Normal 3 3 4 4 2 2 2 4" xfId="23784"/>
    <cellStyle name="Normal 3 3 4 4 2 2 3" xfId="23785"/>
    <cellStyle name="Normal 3 3 4 4 2 2 3 2" xfId="23786"/>
    <cellStyle name="Normal 3 3 4 4 2 2 3 2 2" xfId="23787"/>
    <cellStyle name="Normal 3 3 4 4 2 2 3 3" xfId="23788"/>
    <cellStyle name="Normal 3 3 4 4 2 2 4" xfId="23789"/>
    <cellStyle name="Normal 3 3 4 4 2 2 4 2" xfId="23790"/>
    <cellStyle name="Normal 3 3 4 4 2 2 5" xfId="23791"/>
    <cellStyle name="Normal 3 3 4 4 2 3" xfId="23792"/>
    <cellStyle name="Normal 3 3 4 4 2 3 2" xfId="23793"/>
    <cellStyle name="Normal 3 3 4 4 2 3 2 2" xfId="23794"/>
    <cellStyle name="Normal 3 3 4 4 2 3 2 2 2" xfId="23795"/>
    <cellStyle name="Normal 3 3 4 4 2 3 2 2 2 2" xfId="23796"/>
    <cellStyle name="Normal 3 3 4 4 2 3 2 2 3" xfId="23797"/>
    <cellStyle name="Normal 3 3 4 4 2 3 2 3" xfId="23798"/>
    <cellStyle name="Normal 3 3 4 4 2 3 2 3 2" xfId="23799"/>
    <cellStyle name="Normal 3 3 4 4 2 3 2 4" xfId="23800"/>
    <cellStyle name="Normal 3 3 4 4 2 3 3" xfId="23801"/>
    <cellStyle name="Normal 3 3 4 4 2 3 3 2" xfId="23802"/>
    <cellStyle name="Normal 3 3 4 4 2 3 3 2 2" xfId="23803"/>
    <cellStyle name="Normal 3 3 4 4 2 3 3 3" xfId="23804"/>
    <cellStyle name="Normal 3 3 4 4 2 3 4" xfId="23805"/>
    <cellStyle name="Normal 3 3 4 4 2 3 4 2" xfId="23806"/>
    <cellStyle name="Normal 3 3 4 4 2 3 5" xfId="23807"/>
    <cellStyle name="Normal 3 3 4 4 2 4" xfId="23808"/>
    <cellStyle name="Normal 3 3 4 4 2 4 2" xfId="23809"/>
    <cellStyle name="Normal 3 3 4 4 2 4 2 2" xfId="23810"/>
    <cellStyle name="Normal 3 3 4 4 2 4 2 2 2" xfId="23811"/>
    <cellStyle name="Normal 3 3 4 4 2 4 2 3" xfId="23812"/>
    <cellStyle name="Normal 3 3 4 4 2 4 3" xfId="23813"/>
    <cellStyle name="Normal 3 3 4 4 2 4 3 2" xfId="23814"/>
    <cellStyle name="Normal 3 3 4 4 2 4 4" xfId="23815"/>
    <cellStyle name="Normal 3 3 4 4 2 5" xfId="23816"/>
    <cellStyle name="Normal 3 3 4 4 2 5 2" xfId="23817"/>
    <cellStyle name="Normal 3 3 4 4 2 5 2 2" xfId="23818"/>
    <cellStyle name="Normal 3 3 4 4 2 5 3" xfId="23819"/>
    <cellStyle name="Normal 3 3 4 4 2 6" xfId="23820"/>
    <cellStyle name="Normal 3 3 4 4 2 6 2" xfId="23821"/>
    <cellStyle name="Normal 3 3 4 4 2 7" xfId="23822"/>
    <cellStyle name="Normal 3 3 4 4 3" xfId="23823"/>
    <cellStyle name="Normal 3 3 4 4 3 2" xfId="23824"/>
    <cellStyle name="Normal 3 3 4 4 3 2 2" xfId="23825"/>
    <cellStyle name="Normal 3 3 4 4 3 2 2 2" xfId="23826"/>
    <cellStyle name="Normal 3 3 4 4 3 2 2 2 2" xfId="23827"/>
    <cellStyle name="Normal 3 3 4 4 3 2 2 2 2 2" xfId="23828"/>
    <cellStyle name="Normal 3 3 4 4 3 2 2 2 3" xfId="23829"/>
    <cellStyle name="Normal 3 3 4 4 3 2 2 3" xfId="23830"/>
    <cellStyle name="Normal 3 3 4 4 3 2 2 3 2" xfId="23831"/>
    <cellStyle name="Normal 3 3 4 4 3 2 2 4" xfId="23832"/>
    <cellStyle name="Normal 3 3 4 4 3 2 3" xfId="23833"/>
    <cellStyle name="Normal 3 3 4 4 3 2 3 2" xfId="23834"/>
    <cellStyle name="Normal 3 3 4 4 3 2 3 2 2" xfId="23835"/>
    <cellStyle name="Normal 3 3 4 4 3 2 3 3" xfId="23836"/>
    <cellStyle name="Normal 3 3 4 4 3 2 4" xfId="23837"/>
    <cellStyle name="Normal 3 3 4 4 3 2 4 2" xfId="23838"/>
    <cellStyle name="Normal 3 3 4 4 3 2 5" xfId="23839"/>
    <cellStyle name="Normal 3 3 4 4 3 3" xfId="23840"/>
    <cellStyle name="Normal 3 3 4 4 3 3 2" xfId="23841"/>
    <cellStyle name="Normal 3 3 4 4 3 3 2 2" xfId="23842"/>
    <cellStyle name="Normal 3 3 4 4 3 3 2 2 2" xfId="23843"/>
    <cellStyle name="Normal 3 3 4 4 3 3 2 2 2 2" xfId="23844"/>
    <cellStyle name="Normal 3 3 4 4 3 3 2 2 3" xfId="23845"/>
    <cellStyle name="Normal 3 3 4 4 3 3 2 3" xfId="23846"/>
    <cellStyle name="Normal 3 3 4 4 3 3 2 3 2" xfId="23847"/>
    <cellStyle name="Normal 3 3 4 4 3 3 2 4" xfId="23848"/>
    <cellStyle name="Normal 3 3 4 4 3 3 3" xfId="23849"/>
    <cellStyle name="Normal 3 3 4 4 3 3 3 2" xfId="23850"/>
    <cellStyle name="Normal 3 3 4 4 3 3 3 2 2" xfId="23851"/>
    <cellStyle name="Normal 3 3 4 4 3 3 3 3" xfId="23852"/>
    <cellStyle name="Normal 3 3 4 4 3 3 4" xfId="23853"/>
    <cellStyle name="Normal 3 3 4 4 3 3 4 2" xfId="23854"/>
    <cellStyle name="Normal 3 3 4 4 3 3 5" xfId="23855"/>
    <cellStyle name="Normal 3 3 4 4 3 4" xfId="23856"/>
    <cellStyle name="Normal 3 3 4 4 3 4 2" xfId="23857"/>
    <cellStyle name="Normal 3 3 4 4 3 4 2 2" xfId="23858"/>
    <cellStyle name="Normal 3 3 4 4 3 4 2 2 2" xfId="23859"/>
    <cellStyle name="Normal 3 3 4 4 3 4 2 3" xfId="23860"/>
    <cellStyle name="Normal 3 3 4 4 3 4 3" xfId="23861"/>
    <cellStyle name="Normal 3 3 4 4 3 4 3 2" xfId="23862"/>
    <cellStyle name="Normal 3 3 4 4 3 4 4" xfId="23863"/>
    <cellStyle name="Normal 3 3 4 4 3 5" xfId="23864"/>
    <cellStyle name="Normal 3 3 4 4 3 5 2" xfId="23865"/>
    <cellStyle name="Normal 3 3 4 4 3 5 2 2" xfId="23866"/>
    <cellStyle name="Normal 3 3 4 4 3 5 3" xfId="23867"/>
    <cellStyle name="Normal 3 3 4 4 3 6" xfId="23868"/>
    <cellStyle name="Normal 3 3 4 4 3 6 2" xfId="23869"/>
    <cellStyle name="Normal 3 3 4 4 3 7" xfId="23870"/>
    <cellStyle name="Normal 3 3 4 4 4" xfId="23871"/>
    <cellStyle name="Normal 3 3 4 4 4 2" xfId="23872"/>
    <cellStyle name="Normal 3 3 4 4 4 2 2" xfId="23873"/>
    <cellStyle name="Normal 3 3 4 4 4 2 2 2" xfId="23874"/>
    <cellStyle name="Normal 3 3 4 4 4 2 2 2 2" xfId="23875"/>
    <cellStyle name="Normal 3 3 4 4 4 2 2 2 2 2" xfId="23876"/>
    <cellStyle name="Normal 3 3 4 4 4 2 2 2 3" xfId="23877"/>
    <cellStyle name="Normal 3 3 4 4 4 2 2 3" xfId="23878"/>
    <cellStyle name="Normal 3 3 4 4 4 2 2 3 2" xfId="23879"/>
    <cellStyle name="Normal 3 3 4 4 4 2 2 4" xfId="23880"/>
    <cellStyle name="Normal 3 3 4 4 4 2 3" xfId="23881"/>
    <cellStyle name="Normal 3 3 4 4 4 2 3 2" xfId="23882"/>
    <cellStyle name="Normal 3 3 4 4 4 2 3 2 2" xfId="23883"/>
    <cellStyle name="Normal 3 3 4 4 4 2 3 3" xfId="23884"/>
    <cellStyle name="Normal 3 3 4 4 4 2 4" xfId="23885"/>
    <cellStyle name="Normal 3 3 4 4 4 2 4 2" xfId="23886"/>
    <cellStyle name="Normal 3 3 4 4 4 2 5" xfId="23887"/>
    <cellStyle name="Normal 3 3 4 4 4 3" xfId="23888"/>
    <cellStyle name="Normal 3 3 4 4 4 3 2" xfId="23889"/>
    <cellStyle name="Normal 3 3 4 4 4 3 2 2" xfId="23890"/>
    <cellStyle name="Normal 3 3 4 4 4 3 2 2 2" xfId="23891"/>
    <cellStyle name="Normal 3 3 4 4 4 3 2 2 2 2" xfId="23892"/>
    <cellStyle name="Normal 3 3 4 4 4 3 2 2 3" xfId="23893"/>
    <cellStyle name="Normal 3 3 4 4 4 3 2 3" xfId="23894"/>
    <cellStyle name="Normal 3 3 4 4 4 3 2 3 2" xfId="23895"/>
    <cellStyle name="Normal 3 3 4 4 4 3 2 4" xfId="23896"/>
    <cellStyle name="Normal 3 3 4 4 4 3 3" xfId="23897"/>
    <cellStyle name="Normal 3 3 4 4 4 3 3 2" xfId="23898"/>
    <cellStyle name="Normal 3 3 4 4 4 3 3 2 2" xfId="23899"/>
    <cellStyle name="Normal 3 3 4 4 4 3 3 3" xfId="23900"/>
    <cellStyle name="Normal 3 3 4 4 4 3 4" xfId="23901"/>
    <cellStyle name="Normal 3 3 4 4 4 3 4 2" xfId="23902"/>
    <cellStyle name="Normal 3 3 4 4 4 3 5" xfId="23903"/>
    <cellStyle name="Normal 3 3 4 4 4 4" xfId="23904"/>
    <cellStyle name="Normal 3 3 4 4 4 4 2" xfId="23905"/>
    <cellStyle name="Normal 3 3 4 4 4 4 2 2" xfId="23906"/>
    <cellStyle name="Normal 3 3 4 4 4 4 2 2 2" xfId="23907"/>
    <cellStyle name="Normal 3 3 4 4 4 4 2 3" xfId="23908"/>
    <cellStyle name="Normal 3 3 4 4 4 4 3" xfId="23909"/>
    <cellStyle name="Normal 3 3 4 4 4 4 3 2" xfId="23910"/>
    <cellStyle name="Normal 3 3 4 4 4 4 4" xfId="23911"/>
    <cellStyle name="Normal 3 3 4 4 4 5" xfId="23912"/>
    <cellStyle name="Normal 3 3 4 4 4 5 2" xfId="23913"/>
    <cellStyle name="Normal 3 3 4 4 4 5 2 2" xfId="23914"/>
    <cellStyle name="Normal 3 3 4 4 4 5 3" xfId="23915"/>
    <cellStyle name="Normal 3 3 4 4 4 6" xfId="23916"/>
    <cellStyle name="Normal 3 3 4 4 4 6 2" xfId="23917"/>
    <cellStyle name="Normal 3 3 4 4 4 7" xfId="23918"/>
    <cellStyle name="Normal 3 3 4 4 5" xfId="23919"/>
    <cellStyle name="Normal 3 3 4 4 5 2" xfId="23920"/>
    <cellStyle name="Normal 3 3 4 4 5 2 2" xfId="23921"/>
    <cellStyle name="Normal 3 3 4 4 5 2 2 2" xfId="23922"/>
    <cellStyle name="Normal 3 3 4 4 5 2 2 2 2" xfId="23923"/>
    <cellStyle name="Normal 3 3 4 4 5 2 2 2 2 2" xfId="23924"/>
    <cellStyle name="Normal 3 3 4 4 5 2 2 2 3" xfId="23925"/>
    <cellStyle name="Normal 3 3 4 4 5 2 2 3" xfId="23926"/>
    <cellStyle name="Normal 3 3 4 4 5 2 2 3 2" xfId="23927"/>
    <cellStyle name="Normal 3 3 4 4 5 2 2 4" xfId="23928"/>
    <cellStyle name="Normal 3 3 4 4 5 2 3" xfId="23929"/>
    <cellStyle name="Normal 3 3 4 4 5 2 3 2" xfId="23930"/>
    <cellStyle name="Normal 3 3 4 4 5 2 3 2 2" xfId="23931"/>
    <cellStyle name="Normal 3 3 4 4 5 2 3 3" xfId="23932"/>
    <cellStyle name="Normal 3 3 4 4 5 2 4" xfId="23933"/>
    <cellStyle name="Normal 3 3 4 4 5 2 4 2" xfId="23934"/>
    <cellStyle name="Normal 3 3 4 4 5 2 5" xfId="23935"/>
    <cellStyle name="Normal 3 3 4 4 5 3" xfId="23936"/>
    <cellStyle name="Normal 3 3 4 4 5 3 2" xfId="23937"/>
    <cellStyle name="Normal 3 3 4 4 5 3 2 2" xfId="23938"/>
    <cellStyle name="Normal 3 3 4 4 5 3 2 2 2" xfId="23939"/>
    <cellStyle name="Normal 3 3 4 4 5 3 2 3" xfId="23940"/>
    <cellStyle name="Normal 3 3 4 4 5 3 3" xfId="23941"/>
    <cellStyle name="Normal 3 3 4 4 5 3 3 2" xfId="23942"/>
    <cellStyle name="Normal 3 3 4 4 5 3 4" xfId="23943"/>
    <cellStyle name="Normal 3 3 4 4 5 4" xfId="23944"/>
    <cellStyle name="Normal 3 3 4 4 5 4 2" xfId="23945"/>
    <cellStyle name="Normal 3 3 4 4 5 4 2 2" xfId="23946"/>
    <cellStyle name="Normal 3 3 4 4 5 4 3" xfId="23947"/>
    <cellStyle name="Normal 3 3 4 4 5 5" xfId="23948"/>
    <cellStyle name="Normal 3 3 4 4 5 5 2" xfId="23949"/>
    <cellStyle name="Normal 3 3 4 4 5 6" xfId="23950"/>
    <cellStyle name="Normal 3 3 4 4 6" xfId="23951"/>
    <cellStyle name="Normal 3 3 4 4 6 2" xfId="23952"/>
    <cellStyle name="Normal 3 3 4 4 6 2 2" xfId="23953"/>
    <cellStyle name="Normal 3 3 4 4 6 2 2 2" xfId="23954"/>
    <cellStyle name="Normal 3 3 4 4 6 2 2 2 2" xfId="23955"/>
    <cellStyle name="Normal 3 3 4 4 6 2 2 3" xfId="23956"/>
    <cellStyle name="Normal 3 3 4 4 6 2 3" xfId="23957"/>
    <cellStyle name="Normal 3 3 4 4 6 2 3 2" xfId="23958"/>
    <cellStyle name="Normal 3 3 4 4 6 2 4" xfId="23959"/>
    <cellStyle name="Normal 3 3 4 4 6 3" xfId="23960"/>
    <cellStyle name="Normal 3 3 4 4 6 3 2" xfId="23961"/>
    <cellStyle name="Normal 3 3 4 4 6 3 2 2" xfId="23962"/>
    <cellStyle name="Normal 3 3 4 4 6 3 3" xfId="23963"/>
    <cellStyle name="Normal 3 3 4 4 6 4" xfId="23964"/>
    <cellStyle name="Normal 3 3 4 4 6 4 2" xfId="23965"/>
    <cellStyle name="Normal 3 3 4 4 6 5" xfId="23966"/>
    <cellStyle name="Normal 3 3 4 4 7" xfId="23967"/>
    <cellStyle name="Normal 3 3 4 4 7 2" xfId="23968"/>
    <cellStyle name="Normal 3 3 4 4 7 2 2" xfId="23969"/>
    <cellStyle name="Normal 3 3 4 4 7 2 2 2" xfId="23970"/>
    <cellStyle name="Normal 3 3 4 4 7 2 2 2 2" xfId="23971"/>
    <cellStyle name="Normal 3 3 4 4 7 2 2 3" xfId="23972"/>
    <cellStyle name="Normal 3 3 4 4 7 2 3" xfId="23973"/>
    <cellStyle name="Normal 3 3 4 4 7 2 3 2" xfId="23974"/>
    <cellStyle name="Normal 3 3 4 4 7 2 4" xfId="23975"/>
    <cellStyle name="Normal 3 3 4 4 7 3" xfId="23976"/>
    <cellStyle name="Normal 3 3 4 4 7 3 2" xfId="23977"/>
    <cellStyle name="Normal 3 3 4 4 7 3 2 2" xfId="23978"/>
    <cellStyle name="Normal 3 3 4 4 7 3 3" xfId="23979"/>
    <cellStyle name="Normal 3 3 4 4 7 4" xfId="23980"/>
    <cellStyle name="Normal 3 3 4 4 7 4 2" xfId="23981"/>
    <cellStyle name="Normal 3 3 4 4 7 5" xfId="23982"/>
    <cellStyle name="Normal 3 3 4 4 8" xfId="23983"/>
    <cellStyle name="Normal 3 3 4 4 8 2" xfId="23984"/>
    <cellStyle name="Normal 3 3 4 4 8 2 2" xfId="23985"/>
    <cellStyle name="Normal 3 3 4 4 8 2 2 2" xfId="23986"/>
    <cellStyle name="Normal 3 3 4 4 8 2 3" xfId="23987"/>
    <cellStyle name="Normal 3 3 4 4 8 3" xfId="23988"/>
    <cellStyle name="Normal 3 3 4 4 8 3 2" xfId="23989"/>
    <cellStyle name="Normal 3 3 4 4 8 4" xfId="23990"/>
    <cellStyle name="Normal 3 3 4 4 9" xfId="23991"/>
    <cellStyle name="Normal 3 3 4 4 9 2" xfId="23992"/>
    <cellStyle name="Normal 3 3 4 4 9 2 2" xfId="23993"/>
    <cellStyle name="Normal 3 3 4 4 9 3" xfId="23994"/>
    <cellStyle name="Normal 3 3 4 5" xfId="23995"/>
    <cellStyle name="Normal 3 3 4 5 2" xfId="23996"/>
    <cellStyle name="Normal 3 3 4 5 2 2" xfId="23997"/>
    <cellStyle name="Normal 3 3 4 5 2 2 2" xfId="23998"/>
    <cellStyle name="Normal 3 3 4 5 2 2 2 2" xfId="23999"/>
    <cellStyle name="Normal 3 3 4 5 2 2 2 2 2" xfId="24000"/>
    <cellStyle name="Normal 3 3 4 5 2 2 2 3" xfId="24001"/>
    <cellStyle name="Normal 3 3 4 5 2 2 3" xfId="24002"/>
    <cellStyle name="Normal 3 3 4 5 2 2 3 2" xfId="24003"/>
    <cellStyle name="Normal 3 3 4 5 2 2 4" xfId="24004"/>
    <cellStyle name="Normal 3 3 4 5 2 3" xfId="24005"/>
    <cellStyle name="Normal 3 3 4 5 2 3 2" xfId="24006"/>
    <cellStyle name="Normal 3 3 4 5 2 3 2 2" xfId="24007"/>
    <cellStyle name="Normal 3 3 4 5 2 3 3" xfId="24008"/>
    <cellStyle name="Normal 3 3 4 5 2 4" xfId="24009"/>
    <cellStyle name="Normal 3 3 4 5 2 4 2" xfId="24010"/>
    <cellStyle name="Normal 3 3 4 5 2 5" xfId="24011"/>
    <cellStyle name="Normal 3 3 4 5 3" xfId="24012"/>
    <cellStyle name="Normal 3 3 4 5 3 2" xfId="24013"/>
    <cellStyle name="Normal 3 3 4 5 3 2 2" xfId="24014"/>
    <cellStyle name="Normal 3 3 4 5 3 2 2 2" xfId="24015"/>
    <cellStyle name="Normal 3 3 4 5 3 2 2 2 2" xfId="24016"/>
    <cellStyle name="Normal 3 3 4 5 3 2 2 3" xfId="24017"/>
    <cellStyle name="Normal 3 3 4 5 3 2 3" xfId="24018"/>
    <cellStyle name="Normal 3 3 4 5 3 2 3 2" xfId="24019"/>
    <cellStyle name="Normal 3 3 4 5 3 2 4" xfId="24020"/>
    <cellStyle name="Normal 3 3 4 5 3 3" xfId="24021"/>
    <cellStyle name="Normal 3 3 4 5 3 3 2" xfId="24022"/>
    <cellStyle name="Normal 3 3 4 5 3 3 2 2" xfId="24023"/>
    <cellStyle name="Normal 3 3 4 5 3 3 3" xfId="24024"/>
    <cellStyle name="Normal 3 3 4 5 3 4" xfId="24025"/>
    <cellStyle name="Normal 3 3 4 5 3 4 2" xfId="24026"/>
    <cellStyle name="Normal 3 3 4 5 3 5" xfId="24027"/>
    <cellStyle name="Normal 3 3 4 5 4" xfId="24028"/>
    <cellStyle name="Normal 3 3 4 5 4 2" xfId="24029"/>
    <cellStyle name="Normal 3 3 4 5 4 2 2" xfId="24030"/>
    <cellStyle name="Normal 3 3 4 5 4 2 2 2" xfId="24031"/>
    <cellStyle name="Normal 3 3 4 5 4 2 3" xfId="24032"/>
    <cellStyle name="Normal 3 3 4 5 4 3" xfId="24033"/>
    <cellStyle name="Normal 3 3 4 5 4 3 2" xfId="24034"/>
    <cellStyle name="Normal 3 3 4 5 4 4" xfId="24035"/>
    <cellStyle name="Normal 3 3 4 5 5" xfId="24036"/>
    <cellStyle name="Normal 3 3 4 5 5 2" xfId="24037"/>
    <cellStyle name="Normal 3 3 4 5 5 2 2" xfId="24038"/>
    <cellStyle name="Normal 3 3 4 5 5 3" xfId="24039"/>
    <cellStyle name="Normal 3 3 4 5 6" xfId="24040"/>
    <cellStyle name="Normal 3 3 4 5 6 2" xfId="24041"/>
    <cellStyle name="Normal 3 3 4 5 7" xfId="24042"/>
    <cellStyle name="Normal 3 3 4 6" xfId="24043"/>
    <cellStyle name="Normal 3 3 4 6 2" xfId="24044"/>
    <cellStyle name="Normal 3 3 4 6 2 2" xfId="24045"/>
    <cellStyle name="Normal 3 3 4 6 2 2 2" xfId="24046"/>
    <cellStyle name="Normal 3 3 4 6 2 2 2 2" xfId="24047"/>
    <cellStyle name="Normal 3 3 4 6 2 2 2 2 2" xfId="24048"/>
    <cellStyle name="Normal 3 3 4 6 2 2 2 3" xfId="24049"/>
    <cellStyle name="Normal 3 3 4 6 2 2 3" xfId="24050"/>
    <cellStyle name="Normal 3 3 4 6 2 2 3 2" xfId="24051"/>
    <cellStyle name="Normal 3 3 4 6 2 2 4" xfId="24052"/>
    <cellStyle name="Normal 3 3 4 6 2 3" xfId="24053"/>
    <cellStyle name="Normal 3 3 4 6 2 3 2" xfId="24054"/>
    <cellStyle name="Normal 3 3 4 6 2 3 2 2" xfId="24055"/>
    <cellStyle name="Normal 3 3 4 6 2 3 3" xfId="24056"/>
    <cellStyle name="Normal 3 3 4 6 2 4" xfId="24057"/>
    <cellStyle name="Normal 3 3 4 6 2 4 2" xfId="24058"/>
    <cellStyle name="Normal 3 3 4 6 2 5" xfId="24059"/>
    <cellStyle name="Normal 3 3 4 6 3" xfId="24060"/>
    <cellStyle name="Normal 3 3 4 6 3 2" xfId="24061"/>
    <cellStyle name="Normal 3 3 4 6 3 2 2" xfId="24062"/>
    <cellStyle name="Normal 3 3 4 6 3 2 2 2" xfId="24063"/>
    <cellStyle name="Normal 3 3 4 6 3 2 2 2 2" xfId="24064"/>
    <cellStyle name="Normal 3 3 4 6 3 2 2 3" xfId="24065"/>
    <cellStyle name="Normal 3 3 4 6 3 2 3" xfId="24066"/>
    <cellStyle name="Normal 3 3 4 6 3 2 3 2" xfId="24067"/>
    <cellStyle name="Normal 3 3 4 6 3 2 4" xfId="24068"/>
    <cellStyle name="Normal 3 3 4 6 3 3" xfId="24069"/>
    <cellStyle name="Normal 3 3 4 6 3 3 2" xfId="24070"/>
    <cellStyle name="Normal 3 3 4 6 3 3 2 2" xfId="24071"/>
    <cellStyle name="Normal 3 3 4 6 3 3 3" xfId="24072"/>
    <cellStyle name="Normal 3 3 4 6 3 4" xfId="24073"/>
    <cellStyle name="Normal 3 3 4 6 3 4 2" xfId="24074"/>
    <cellStyle name="Normal 3 3 4 6 3 5" xfId="24075"/>
    <cellStyle name="Normal 3 3 4 6 4" xfId="24076"/>
    <cellStyle name="Normal 3 3 4 6 4 2" xfId="24077"/>
    <cellStyle name="Normal 3 3 4 6 4 2 2" xfId="24078"/>
    <cellStyle name="Normal 3 3 4 6 4 2 2 2" xfId="24079"/>
    <cellStyle name="Normal 3 3 4 6 4 2 3" xfId="24080"/>
    <cellStyle name="Normal 3 3 4 6 4 3" xfId="24081"/>
    <cellStyle name="Normal 3 3 4 6 4 3 2" xfId="24082"/>
    <cellStyle name="Normal 3 3 4 6 4 4" xfId="24083"/>
    <cellStyle name="Normal 3 3 4 6 5" xfId="24084"/>
    <cellStyle name="Normal 3 3 4 6 5 2" xfId="24085"/>
    <cellStyle name="Normal 3 3 4 6 5 2 2" xfId="24086"/>
    <cellStyle name="Normal 3 3 4 6 5 3" xfId="24087"/>
    <cellStyle name="Normal 3 3 4 6 6" xfId="24088"/>
    <cellStyle name="Normal 3 3 4 6 6 2" xfId="24089"/>
    <cellStyle name="Normal 3 3 4 6 7" xfId="24090"/>
    <cellStyle name="Normal 3 3 4 7" xfId="24091"/>
    <cellStyle name="Normal 3 3 4 7 2" xfId="24092"/>
    <cellStyle name="Normal 3 3 4 7 2 2" xfId="24093"/>
    <cellStyle name="Normal 3 3 4 7 2 2 2" xfId="24094"/>
    <cellStyle name="Normal 3 3 4 7 2 2 2 2" xfId="24095"/>
    <cellStyle name="Normal 3 3 4 7 2 2 2 2 2" xfId="24096"/>
    <cellStyle name="Normal 3 3 4 7 2 2 2 3" xfId="24097"/>
    <cellStyle name="Normal 3 3 4 7 2 2 3" xfId="24098"/>
    <cellStyle name="Normal 3 3 4 7 2 2 3 2" xfId="24099"/>
    <cellStyle name="Normal 3 3 4 7 2 2 4" xfId="24100"/>
    <cellStyle name="Normal 3 3 4 7 2 3" xfId="24101"/>
    <cellStyle name="Normal 3 3 4 7 2 3 2" xfId="24102"/>
    <cellStyle name="Normal 3 3 4 7 2 3 2 2" xfId="24103"/>
    <cellStyle name="Normal 3 3 4 7 2 3 3" xfId="24104"/>
    <cellStyle name="Normal 3 3 4 7 2 4" xfId="24105"/>
    <cellStyle name="Normal 3 3 4 7 2 4 2" xfId="24106"/>
    <cellStyle name="Normal 3 3 4 7 2 5" xfId="24107"/>
    <cellStyle name="Normal 3 3 4 7 3" xfId="24108"/>
    <cellStyle name="Normal 3 3 4 7 3 2" xfId="24109"/>
    <cellStyle name="Normal 3 3 4 7 3 2 2" xfId="24110"/>
    <cellStyle name="Normal 3 3 4 7 3 2 2 2" xfId="24111"/>
    <cellStyle name="Normal 3 3 4 7 3 2 2 2 2" xfId="24112"/>
    <cellStyle name="Normal 3 3 4 7 3 2 2 3" xfId="24113"/>
    <cellStyle name="Normal 3 3 4 7 3 2 3" xfId="24114"/>
    <cellStyle name="Normal 3 3 4 7 3 2 3 2" xfId="24115"/>
    <cellStyle name="Normal 3 3 4 7 3 2 4" xfId="24116"/>
    <cellStyle name="Normal 3 3 4 7 3 3" xfId="24117"/>
    <cellStyle name="Normal 3 3 4 7 3 3 2" xfId="24118"/>
    <cellStyle name="Normal 3 3 4 7 3 3 2 2" xfId="24119"/>
    <cellStyle name="Normal 3 3 4 7 3 3 3" xfId="24120"/>
    <cellStyle name="Normal 3 3 4 7 3 4" xfId="24121"/>
    <cellStyle name="Normal 3 3 4 7 3 4 2" xfId="24122"/>
    <cellStyle name="Normal 3 3 4 7 3 5" xfId="24123"/>
    <cellStyle name="Normal 3 3 4 7 4" xfId="24124"/>
    <cellStyle name="Normal 3 3 4 7 4 2" xfId="24125"/>
    <cellStyle name="Normal 3 3 4 7 4 2 2" xfId="24126"/>
    <cellStyle name="Normal 3 3 4 7 4 2 2 2" xfId="24127"/>
    <cellStyle name="Normal 3 3 4 7 4 2 3" xfId="24128"/>
    <cellStyle name="Normal 3 3 4 7 4 3" xfId="24129"/>
    <cellStyle name="Normal 3 3 4 7 4 3 2" xfId="24130"/>
    <cellStyle name="Normal 3 3 4 7 4 4" xfId="24131"/>
    <cellStyle name="Normal 3 3 4 7 5" xfId="24132"/>
    <cellStyle name="Normal 3 3 4 7 5 2" xfId="24133"/>
    <cellStyle name="Normal 3 3 4 7 5 2 2" xfId="24134"/>
    <cellStyle name="Normal 3 3 4 7 5 3" xfId="24135"/>
    <cellStyle name="Normal 3 3 4 7 6" xfId="24136"/>
    <cellStyle name="Normal 3 3 4 7 6 2" xfId="24137"/>
    <cellStyle name="Normal 3 3 4 7 7" xfId="24138"/>
    <cellStyle name="Normal 3 3 4 8" xfId="24139"/>
    <cellStyle name="Normal 3 3 4 8 2" xfId="24140"/>
    <cellStyle name="Normal 3 3 4 8 2 2" xfId="24141"/>
    <cellStyle name="Normal 3 3 4 8 2 2 2" xfId="24142"/>
    <cellStyle name="Normal 3 3 4 8 2 2 2 2" xfId="24143"/>
    <cellStyle name="Normal 3 3 4 8 2 2 2 2 2" xfId="24144"/>
    <cellStyle name="Normal 3 3 4 8 2 2 2 3" xfId="24145"/>
    <cellStyle name="Normal 3 3 4 8 2 2 3" xfId="24146"/>
    <cellStyle name="Normal 3 3 4 8 2 2 3 2" xfId="24147"/>
    <cellStyle name="Normal 3 3 4 8 2 2 4" xfId="24148"/>
    <cellStyle name="Normal 3 3 4 8 2 3" xfId="24149"/>
    <cellStyle name="Normal 3 3 4 8 2 3 2" xfId="24150"/>
    <cellStyle name="Normal 3 3 4 8 2 3 2 2" xfId="24151"/>
    <cellStyle name="Normal 3 3 4 8 2 3 3" xfId="24152"/>
    <cellStyle name="Normal 3 3 4 8 2 4" xfId="24153"/>
    <cellStyle name="Normal 3 3 4 8 2 4 2" xfId="24154"/>
    <cellStyle name="Normal 3 3 4 8 2 5" xfId="24155"/>
    <cellStyle name="Normal 3 3 4 8 3" xfId="24156"/>
    <cellStyle name="Normal 3 3 4 8 3 2" xfId="24157"/>
    <cellStyle name="Normal 3 3 4 8 3 2 2" xfId="24158"/>
    <cellStyle name="Normal 3 3 4 8 3 2 2 2" xfId="24159"/>
    <cellStyle name="Normal 3 3 4 8 3 2 3" xfId="24160"/>
    <cellStyle name="Normal 3 3 4 8 3 3" xfId="24161"/>
    <cellStyle name="Normal 3 3 4 8 3 3 2" xfId="24162"/>
    <cellStyle name="Normal 3 3 4 8 3 4" xfId="24163"/>
    <cellStyle name="Normal 3 3 4 8 4" xfId="24164"/>
    <cellStyle name="Normal 3 3 4 8 4 2" xfId="24165"/>
    <cellStyle name="Normal 3 3 4 8 4 2 2" xfId="24166"/>
    <cellStyle name="Normal 3 3 4 8 4 3" xfId="24167"/>
    <cellStyle name="Normal 3 3 4 8 5" xfId="24168"/>
    <cellStyle name="Normal 3 3 4 8 5 2" xfId="24169"/>
    <cellStyle name="Normal 3 3 4 8 6" xfId="24170"/>
    <cellStyle name="Normal 3 3 4 9" xfId="24171"/>
    <cellStyle name="Normal 3 3 4 9 2" xfId="24172"/>
    <cellStyle name="Normal 3 3 4 9 2 2" xfId="24173"/>
    <cellStyle name="Normal 3 3 4 9 2 2 2" xfId="24174"/>
    <cellStyle name="Normal 3 3 4 9 2 2 2 2" xfId="24175"/>
    <cellStyle name="Normal 3 3 4 9 2 2 3" xfId="24176"/>
    <cellStyle name="Normal 3 3 4 9 2 3" xfId="24177"/>
    <cellStyle name="Normal 3 3 4 9 2 3 2" xfId="24178"/>
    <cellStyle name="Normal 3 3 4 9 2 4" xfId="24179"/>
    <cellStyle name="Normal 3 3 4 9 3" xfId="24180"/>
    <cellStyle name="Normal 3 3 4 9 3 2" xfId="24181"/>
    <cellStyle name="Normal 3 3 4 9 3 2 2" xfId="24182"/>
    <cellStyle name="Normal 3 3 4 9 3 3" xfId="24183"/>
    <cellStyle name="Normal 3 3 4 9 4" xfId="24184"/>
    <cellStyle name="Normal 3 3 4 9 4 2" xfId="24185"/>
    <cellStyle name="Normal 3 3 4 9 5" xfId="24186"/>
    <cellStyle name="Normal 3 3 5" xfId="24187"/>
    <cellStyle name="Normal 3 3 5 10" xfId="24188"/>
    <cellStyle name="Normal 3 3 5 10 2" xfId="24189"/>
    <cellStyle name="Normal 3 3 5 10 2 2" xfId="24190"/>
    <cellStyle name="Normal 3 3 5 10 2 2 2" xfId="24191"/>
    <cellStyle name="Normal 3 3 5 10 2 3" xfId="24192"/>
    <cellStyle name="Normal 3 3 5 10 3" xfId="24193"/>
    <cellStyle name="Normal 3 3 5 10 3 2" xfId="24194"/>
    <cellStyle name="Normal 3 3 5 10 4" xfId="24195"/>
    <cellStyle name="Normal 3 3 5 11" xfId="24196"/>
    <cellStyle name="Normal 3 3 5 11 2" xfId="24197"/>
    <cellStyle name="Normal 3 3 5 11 2 2" xfId="24198"/>
    <cellStyle name="Normal 3 3 5 11 3" xfId="24199"/>
    <cellStyle name="Normal 3 3 5 12" xfId="24200"/>
    <cellStyle name="Normal 3 3 5 12 2" xfId="24201"/>
    <cellStyle name="Normal 3 3 5 13" xfId="24202"/>
    <cellStyle name="Normal 3 3 5 2" xfId="24203"/>
    <cellStyle name="Normal 3 3 5 2 10" xfId="24204"/>
    <cellStyle name="Normal 3 3 5 2 10 2" xfId="24205"/>
    <cellStyle name="Normal 3 3 5 2 11" xfId="24206"/>
    <cellStyle name="Normal 3 3 5 2 2" xfId="24207"/>
    <cellStyle name="Normal 3 3 5 2 2 2" xfId="24208"/>
    <cellStyle name="Normal 3 3 5 2 2 2 2" xfId="24209"/>
    <cellStyle name="Normal 3 3 5 2 2 2 2 2" xfId="24210"/>
    <cellStyle name="Normal 3 3 5 2 2 2 2 2 2" xfId="24211"/>
    <cellStyle name="Normal 3 3 5 2 2 2 2 2 2 2" xfId="24212"/>
    <cellStyle name="Normal 3 3 5 2 2 2 2 2 3" xfId="24213"/>
    <cellStyle name="Normal 3 3 5 2 2 2 2 3" xfId="24214"/>
    <cellStyle name="Normal 3 3 5 2 2 2 2 3 2" xfId="24215"/>
    <cellStyle name="Normal 3 3 5 2 2 2 2 4" xfId="24216"/>
    <cellStyle name="Normal 3 3 5 2 2 2 3" xfId="24217"/>
    <cellStyle name="Normal 3 3 5 2 2 2 3 2" xfId="24218"/>
    <cellStyle name="Normal 3 3 5 2 2 2 3 2 2" xfId="24219"/>
    <cellStyle name="Normal 3 3 5 2 2 2 3 3" xfId="24220"/>
    <cellStyle name="Normal 3 3 5 2 2 2 4" xfId="24221"/>
    <cellStyle name="Normal 3 3 5 2 2 2 4 2" xfId="24222"/>
    <cellStyle name="Normal 3 3 5 2 2 2 5" xfId="24223"/>
    <cellStyle name="Normal 3 3 5 2 2 3" xfId="24224"/>
    <cellStyle name="Normal 3 3 5 2 2 3 2" xfId="24225"/>
    <cellStyle name="Normal 3 3 5 2 2 3 2 2" xfId="24226"/>
    <cellStyle name="Normal 3 3 5 2 2 3 2 2 2" xfId="24227"/>
    <cellStyle name="Normal 3 3 5 2 2 3 2 2 2 2" xfId="24228"/>
    <cellStyle name="Normal 3 3 5 2 2 3 2 2 3" xfId="24229"/>
    <cellStyle name="Normal 3 3 5 2 2 3 2 3" xfId="24230"/>
    <cellStyle name="Normal 3 3 5 2 2 3 2 3 2" xfId="24231"/>
    <cellStyle name="Normal 3 3 5 2 2 3 2 4" xfId="24232"/>
    <cellStyle name="Normal 3 3 5 2 2 3 3" xfId="24233"/>
    <cellStyle name="Normal 3 3 5 2 2 3 3 2" xfId="24234"/>
    <cellStyle name="Normal 3 3 5 2 2 3 3 2 2" xfId="24235"/>
    <cellStyle name="Normal 3 3 5 2 2 3 3 3" xfId="24236"/>
    <cellStyle name="Normal 3 3 5 2 2 3 4" xfId="24237"/>
    <cellStyle name="Normal 3 3 5 2 2 3 4 2" xfId="24238"/>
    <cellStyle name="Normal 3 3 5 2 2 3 5" xfId="24239"/>
    <cellStyle name="Normal 3 3 5 2 2 4" xfId="24240"/>
    <cellStyle name="Normal 3 3 5 2 2 4 2" xfId="24241"/>
    <cellStyle name="Normal 3 3 5 2 2 4 2 2" xfId="24242"/>
    <cellStyle name="Normal 3 3 5 2 2 4 2 2 2" xfId="24243"/>
    <cellStyle name="Normal 3 3 5 2 2 4 2 3" xfId="24244"/>
    <cellStyle name="Normal 3 3 5 2 2 4 3" xfId="24245"/>
    <cellStyle name="Normal 3 3 5 2 2 4 3 2" xfId="24246"/>
    <cellStyle name="Normal 3 3 5 2 2 4 4" xfId="24247"/>
    <cellStyle name="Normal 3 3 5 2 2 5" xfId="24248"/>
    <cellStyle name="Normal 3 3 5 2 2 5 2" xfId="24249"/>
    <cellStyle name="Normal 3 3 5 2 2 5 2 2" xfId="24250"/>
    <cellStyle name="Normal 3 3 5 2 2 5 3" xfId="24251"/>
    <cellStyle name="Normal 3 3 5 2 2 6" xfId="24252"/>
    <cellStyle name="Normal 3 3 5 2 2 6 2" xfId="24253"/>
    <cellStyle name="Normal 3 3 5 2 2 7" xfId="24254"/>
    <cellStyle name="Normal 3 3 5 2 3" xfId="24255"/>
    <cellStyle name="Normal 3 3 5 2 3 2" xfId="24256"/>
    <cellStyle name="Normal 3 3 5 2 3 2 2" xfId="24257"/>
    <cellStyle name="Normal 3 3 5 2 3 2 2 2" xfId="24258"/>
    <cellStyle name="Normal 3 3 5 2 3 2 2 2 2" xfId="24259"/>
    <cellStyle name="Normal 3 3 5 2 3 2 2 2 2 2" xfId="24260"/>
    <cellStyle name="Normal 3 3 5 2 3 2 2 2 3" xfId="24261"/>
    <cellStyle name="Normal 3 3 5 2 3 2 2 3" xfId="24262"/>
    <cellStyle name="Normal 3 3 5 2 3 2 2 3 2" xfId="24263"/>
    <cellStyle name="Normal 3 3 5 2 3 2 2 4" xfId="24264"/>
    <cellStyle name="Normal 3 3 5 2 3 2 3" xfId="24265"/>
    <cellStyle name="Normal 3 3 5 2 3 2 3 2" xfId="24266"/>
    <cellStyle name="Normal 3 3 5 2 3 2 3 2 2" xfId="24267"/>
    <cellStyle name="Normal 3 3 5 2 3 2 3 3" xfId="24268"/>
    <cellStyle name="Normal 3 3 5 2 3 2 4" xfId="24269"/>
    <cellStyle name="Normal 3 3 5 2 3 2 4 2" xfId="24270"/>
    <cellStyle name="Normal 3 3 5 2 3 2 5" xfId="24271"/>
    <cellStyle name="Normal 3 3 5 2 3 3" xfId="24272"/>
    <cellStyle name="Normal 3 3 5 2 3 3 2" xfId="24273"/>
    <cellStyle name="Normal 3 3 5 2 3 3 2 2" xfId="24274"/>
    <cellStyle name="Normal 3 3 5 2 3 3 2 2 2" xfId="24275"/>
    <cellStyle name="Normal 3 3 5 2 3 3 2 2 2 2" xfId="24276"/>
    <cellStyle name="Normal 3 3 5 2 3 3 2 2 3" xfId="24277"/>
    <cellStyle name="Normal 3 3 5 2 3 3 2 3" xfId="24278"/>
    <cellStyle name="Normal 3 3 5 2 3 3 2 3 2" xfId="24279"/>
    <cellStyle name="Normal 3 3 5 2 3 3 2 4" xfId="24280"/>
    <cellStyle name="Normal 3 3 5 2 3 3 3" xfId="24281"/>
    <cellStyle name="Normal 3 3 5 2 3 3 3 2" xfId="24282"/>
    <cellStyle name="Normal 3 3 5 2 3 3 3 2 2" xfId="24283"/>
    <cellStyle name="Normal 3 3 5 2 3 3 3 3" xfId="24284"/>
    <cellStyle name="Normal 3 3 5 2 3 3 4" xfId="24285"/>
    <cellStyle name="Normal 3 3 5 2 3 3 4 2" xfId="24286"/>
    <cellStyle name="Normal 3 3 5 2 3 3 5" xfId="24287"/>
    <cellStyle name="Normal 3 3 5 2 3 4" xfId="24288"/>
    <cellStyle name="Normal 3 3 5 2 3 4 2" xfId="24289"/>
    <cellStyle name="Normal 3 3 5 2 3 4 2 2" xfId="24290"/>
    <cellStyle name="Normal 3 3 5 2 3 4 2 2 2" xfId="24291"/>
    <cellStyle name="Normal 3 3 5 2 3 4 2 3" xfId="24292"/>
    <cellStyle name="Normal 3 3 5 2 3 4 3" xfId="24293"/>
    <cellStyle name="Normal 3 3 5 2 3 4 3 2" xfId="24294"/>
    <cellStyle name="Normal 3 3 5 2 3 4 4" xfId="24295"/>
    <cellStyle name="Normal 3 3 5 2 3 5" xfId="24296"/>
    <cellStyle name="Normal 3 3 5 2 3 5 2" xfId="24297"/>
    <cellStyle name="Normal 3 3 5 2 3 5 2 2" xfId="24298"/>
    <cellStyle name="Normal 3 3 5 2 3 5 3" xfId="24299"/>
    <cellStyle name="Normal 3 3 5 2 3 6" xfId="24300"/>
    <cellStyle name="Normal 3 3 5 2 3 6 2" xfId="24301"/>
    <cellStyle name="Normal 3 3 5 2 3 7" xfId="24302"/>
    <cellStyle name="Normal 3 3 5 2 4" xfId="24303"/>
    <cellStyle name="Normal 3 3 5 2 4 2" xfId="24304"/>
    <cellStyle name="Normal 3 3 5 2 4 2 2" xfId="24305"/>
    <cellStyle name="Normal 3 3 5 2 4 2 2 2" xfId="24306"/>
    <cellStyle name="Normal 3 3 5 2 4 2 2 2 2" xfId="24307"/>
    <cellStyle name="Normal 3 3 5 2 4 2 2 2 2 2" xfId="24308"/>
    <cellStyle name="Normal 3 3 5 2 4 2 2 2 3" xfId="24309"/>
    <cellStyle name="Normal 3 3 5 2 4 2 2 3" xfId="24310"/>
    <cellStyle name="Normal 3 3 5 2 4 2 2 3 2" xfId="24311"/>
    <cellStyle name="Normal 3 3 5 2 4 2 2 4" xfId="24312"/>
    <cellStyle name="Normal 3 3 5 2 4 2 3" xfId="24313"/>
    <cellStyle name="Normal 3 3 5 2 4 2 3 2" xfId="24314"/>
    <cellStyle name="Normal 3 3 5 2 4 2 3 2 2" xfId="24315"/>
    <cellStyle name="Normal 3 3 5 2 4 2 3 3" xfId="24316"/>
    <cellStyle name="Normal 3 3 5 2 4 2 4" xfId="24317"/>
    <cellStyle name="Normal 3 3 5 2 4 2 4 2" xfId="24318"/>
    <cellStyle name="Normal 3 3 5 2 4 2 5" xfId="24319"/>
    <cellStyle name="Normal 3 3 5 2 4 3" xfId="24320"/>
    <cellStyle name="Normal 3 3 5 2 4 3 2" xfId="24321"/>
    <cellStyle name="Normal 3 3 5 2 4 3 2 2" xfId="24322"/>
    <cellStyle name="Normal 3 3 5 2 4 3 2 2 2" xfId="24323"/>
    <cellStyle name="Normal 3 3 5 2 4 3 2 2 2 2" xfId="24324"/>
    <cellStyle name="Normal 3 3 5 2 4 3 2 2 3" xfId="24325"/>
    <cellStyle name="Normal 3 3 5 2 4 3 2 3" xfId="24326"/>
    <cellStyle name="Normal 3 3 5 2 4 3 2 3 2" xfId="24327"/>
    <cellStyle name="Normal 3 3 5 2 4 3 2 4" xfId="24328"/>
    <cellStyle name="Normal 3 3 5 2 4 3 3" xfId="24329"/>
    <cellStyle name="Normal 3 3 5 2 4 3 3 2" xfId="24330"/>
    <cellStyle name="Normal 3 3 5 2 4 3 3 2 2" xfId="24331"/>
    <cellStyle name="Normal 3 3 5 2 4 3 3 3" xfId="24332"/>
    <cellStyle name="Normal 3 3 5 2 4 3 4" xfId="24333"/>
    <cellStyle name="Normal 3 3 5 2 4 3 4 2" xfId="24334"/>
    <cellStyle name="Normal 3 3 5 2 4 3 5" xfId="24335"/>
    <cellStyle name="Normal 3 3 5 2 4 4" xfId="24336"/>
    <cellStyle name="Normal 3 3 5 2 4 4 2" xfId="24337"/>
    <cellStyle name="Normal 3 3 5 2 4 4 2 2" xfId="24338"/>
    <cellStyle name="Normal 3 3 5 2 4 4 2 2 2" xfId="24339"/>
    <cellStyle name="Normal 3 3 5 2 4 4 2 3" xfId="24340"/>
    <cellStyle name="Normal 3 3 5 2 4 4 3" xfId="24341"/>
    <cellStyle name="Normal 3 3 5 2 4 4 3 2" xfId="24342"/>
    <cellStyle name="Normal 3 3 5 2 4 4 4" xfId="24343"/>
    <cellStyle name="Normal 3 3 5 2 4 5" xfId="24344"/>
    <cellStyle name="Normal 3 3 5 2 4 5 2" xfId="24345"/>
    <cellStyle name="Normal 3 3 5 2 4 5 2 2" xfId="24346"/>
    <cellStyle name="Normal 3 3 5 2 4 5 3" xfId="24347"/>
    <cellStyle name="Normal 3 3 5 2 4 6" xfId="24348"/>
    <cellStyle name="Normal 3 3 5 2 4 6 2" xfId="24349"/>
    <cellStyle name="Normal 3 3 5 2 4 7" xfId="24350"/>
    <cellStyle name="Normal 3 3 5 2 5" xfId="24351"/>
    <cellStyle name="Normal 3 3 5 2 5 2" xfId="24352"/>
    <cellStyle name="Normal 3 3 5 2 5 2 2" xfId="24353"/>
    <cellStyle name="Normal 3 3 5 2 5 2 2 2" xfId="24354"/>
    <cellStyle name="Normal 3 3 5 2 5 2 2 2 2" xfId="24355"/>
    <cellStyle name="Normal 3 3 5 2 5 2 2 2 2 2" xfId="24356"/>
    <cellStyle name="Normal 3 3 5 2 5 2 2 2 3" xfId="24357"/>
    <cellStyle name="Normal 3 3 5 2 5 2 2 3" xfId="24358"/>
    <cellStyle name="Normal 3 3 5 2 5 2 2 3 2" xfId="24359"/>
    <cellStyle name="Normal 3 3 5 2 5 2 2 4" xfId="24360"/>
    <cellStyle name="Normal 3 3 5 2 5 2 3" xfId="24361"/>
    <cellStyle name="Normal 3 3 5 2 5 2 3 2" xfId="24362"/>
    <cellStyle name="Normal 3 3 5 2 5 2 3 2 2" xfId="24363"/>
    <cellStyle name="Normal 3 3 5 2 5 2 3 3" xfId="24364"/>
    <cellStyle name="Normal 3 3 5 2 5 2 4" xfId="24365"/>
    <cellStyle name="Normal 3 3 5 2 5 2 4 2" xfId="24366"/>
    <cellStyle name="Normal 3 3 5 2 5 2 5" xfId="24367"/>
    <cellStyle name="Normal 3 3 5 2 5 3" xfId="24368"/>
    <cellStyle name="Normal 3 3 5 2 5 3 2" xfId="24369"/>
    <cellStyle name="Normal 3 3 5 2 5 3 2 2" xfId="24370"/>
    <cellStyle name="Normal 3 3 5 2 5 3 2 2 2" xfId="24371"/>
    <cellStyle name="Normal 3 3 5 2 5 3 2 3" xfId="24372"/>
    <cellStyle name="Normal 3 3 5 2 5 3 3" xfId="24373"/>
    <cellStyle name="Normal 3 3 5 2 5 3 3 2" xfId="24374"/>
    <cellStyle name="Normal 3 3 5 2 5 3 4" xfId="24375"/>
    <cellStyle name="Normal 3 3 5 2 5 4" xfId="24376"/>
    <cellStyle name="Normal 3 3 5 2 5 4 2" xfId="24377"/>
    <cellStyle name="Normal 3 3 5 2 5 4 2 2" xfId="24378"/>
    <cellStyle name="Normal 3 3 5 2 5 4 3" xfId="24379"/>
    <cellStyle name="Normal 3 3 5 2 5 5" xfId="24380"/>
    <cellStyle name="Normal 3 3 5 2 5 5 2" xfId="24381"/>
    <cellStyle name="Normal 3 3 5 2 5 6" xfId="24382"/>
    <cellStyle name="Normal 3 3 5 2 6" xfId="24383"/>
    <cellStyle name="Normal 3 3 5 2 6 2" xfId="24384"/>
    <cellStyle name="Normal 3 3 5 2 6 2 2" xfId="24385"/>
    <cellStyle name="Normal 3 3 5 2 6 2 2 2" xfId="24386"/>
    <cellStyle name="Normal 3 3 5 2 6 2 2 2 2" xfId="24387"/>
    <cellStyle name="Normal 3 3 5 2 6 2 2 3" xfId="24388"/>
    <cellStyle name="Normal 3 3 5 2 6 2 3" xfId="24389"/>
    <cellStyle name="Normal 3 3 5 2 6 2 3 2" xfId="24390"/>
    <cellStyle name="Normal 3 3 5 2 6 2 4" xfId="24391"/>
    <cellStyle name="Normal 3 3 5 2 6 3" xfId="24392"/>
    <cellStyle name="Normal 3 3 5 2 6 3 2" xfId="24393"/>
    <cellStyle name="Normal 3 3 5 2 6 3 2 2" xfId="24394"/>
    <cellStyle name="Normal 3 3 5 2 6 3 3" xfId="24395"/>
    <cellStyle name="Normal 3 3 5 2 6 4" xfId="24396"/>
    <cellStyle name="Normal 3 3 5 2 6 4 2" xfId="24397"/>
    <cellStyle name="Normal 3 3 5 2 6 5" xfId="24398"/>
    <cellStyle name="Normal 3 3 5 2 7" xfId="24399"/>
    <cellStyle name="Normal 3 3 5 2 7 2" xfId="24400"/>
    <cellStyle name="Normal 3 3 5 2 7 2 2" xfId="24401"/>
    <cellStyle name="Normal 3 3 5 2 7 2 2 2" xfId="24402"/>
    <cellStyle name="Normal 3 3 5 2 7 2 2 2 2" xfId="24403"/>
    <cellStyle name="Normal 3 3 5 2 7 2 2 3" xfId="24404"/>
    <cellStyle name="Normal 3 3 5 2 7 2 3" xfId="24405"/>
    <cellStyle name="Normal 3 3 5 2 7 2 3 2" xfId="24406"/>
    <cellStyle name="Normal 3 3 5 2 7 2 4" xfId="24407"/>
    <cellStyle name="Normal 3 3 5 2 7 3" xfId="24408"/>
    <cellStyle name="Normal 3 3 5 2 7 3 2" xfId="24409"/>
    <cellStyle name="Normal 3 3 5 2 7 3 2 2" xfId="24410"/>
    <cellStyle name="Normal 3 3 5 2 7 3 3" xfId="24411"/>
    <cellStyle name="Normal 3 3 5 2 7 4" xfId="24412"/>
    <cellStyle name="Normal 3 3 5 2 7 4 2" xfId="24413"/>
    <cellStyle name="Normal 3 3 5 2 7 5" xfId="24414"/>
    <cellStyle name="Normal 3 3 5 2 8" xfId="24415"/>
    <cellStyle name="Normal 3 3 5 2 8 2" xfId="24416"/>
    <cellStyle name="Normal 3 3 5 2 8 2 2" xfId="24417"/>
    <cellStyle name="Normal 3 3 5 2 8 2 2 2" xfId="24418"/>
    <cellStyle name="Normal 3 3 5 2 8 2 3" xfId="24419"/>
    <cellStyle name="Normal 3 3 5 2 8 3" xfId="24420"/>
    <cellStyle name="Normal 3 3 5 2 8 3 2" xfId="24421"/>
    <cellStyle name="Normal 3 3 5 2 8 4" xfId="24422"/>
    <cellStyle name="Normal 3 3 5 2 9" xfId="24423"/>
    <cellStyle name="Normal 3 3 5 2 9 2" xfId="24424"/>
    <cellStyle name="Normal 3 3 5 2 9 2 2" xfId="24425"/>
    <cellStyle name="Normal 3 3 5 2 9 3" xfId="24426"/>
    <cellStyle name="Normal 3 3 5 3" xfId="24427"/>
    <cellStyle name="Normal 3 3 5 3 10" xfId="24428"/>
    <cellStyle name="Normal 3 3 5 3 10 2" xfId="24429"/>
    <cellStyle name="Normal 3 3 5 3 11" xfId="24430"/>
    <cellStyle name="Normal 3 3 5 3 2" xfId="24431"/>
    <cellStyle name="Normal 3 3 5 3 2 2" xfId="24432"/>
    <cellStyle name="Normal 3 3 5 3 2 2 2" xfId="24433"/>
    <cellStyle name="Normal 3 3 5 3 2 2 2 2" xfId="24434"/>
    <cellStyle name="Normal 3 3 5 3 2 2 2 2 2" xfId="24435"/>
    <cellStyle name="Normal 3 3 5 3 2 2 2 2 2 2" xfId="24436"/>
    <cellStyle name="Normal 3 3 5 3 2 2 2 2 3" xfId="24437"/>
    <cellStyle name="Normal 3 3 5 3 2 2 2 3" xfId="24438"/>
    <cellStyle name="Normal 3 3 5 3 2 2 2 3 2" xfId="24439"/>
    <cellStyle name="Normal 3 3 5 3 2 2 2 4" xfId="24440"/>
    <cellStyle name="Normal 3 3 5 3 2 2 3" xfId="24441"/>
    <cellStyle name="Normal 3 3 5 3 2 2 3 2" xfId="24442"/>
    <cellStyle name="Normal 3 3 5 3 2 2 3 2 2" xfId="24443"/>
    <cellStyle name="Normal 3 3 5 3 2 2 3 3" xfId="24444"/>
    <cellStyle name="Normal 3 3 5 3 2 2 4" xfId="24445"/>
    <cellStyle name="Normal 3 3 5 3 2 2 4 2" xfId="24446"/>
    <cellStyle name="Normal 3 3 5 3 2 2 5" xfId="24447"/>
    <cellStyle name="Normal 3 3 5 3 2 3" xfId="24448"/>
    <cellStyle name="Normal 3 3 5 3 2 3 2" xfId="24449"/>
    <cellStyle name="Normal 3 3 5 3 2 3 2 2" xfId="24450"/>
    <cellStyle name="Normal 3 3 5 3 2 3 2 2 2" xfId="24451"/>
    <cellStyle name="Normal 3 3 5 3 2 3 2 2 2 2" xfId="24452"/>
    <cellStyle name="Normal 3 3 5 3 2 3 2 2 3" xfId="24453"/>
    <cellStyle name="Normal 3 3 5 3 2 3 2 3" xfId="24454"/>
    <cellStyle name="Normal 3 3 5 3 2 3 2 3 2" xfId="24455"/>
    <cellStyle name="Normal 3 3 5 3 2 3 2 4" xfId="24456"/>
    <cellStyle name="Normal 3 3 5 3 2 3 3" xfId="24457"/>
    <cellStyle name="Normal 3 3 5 3 2 3 3 2" xfId="24458"/>
    <cellStyle name="Normal 3 3 5 3 2 3 3 2 2" xfId="24459"/>
    <cellStyle name="Normal 3 3 5 3 2 3 3 3" xfId="24460"/>
    <cellStyle name="Normal 3 3 5 3 2 3 4" xfId="24461"/>
    <cellStyle name="Normal 3 3 5 3 2 3 4 2" xfId="24462"/>
    <cellStyle name="Normal 3 3 5 3 2 3 5" xfId="24463"/>
    <cellStyle name="Normal 3 3 5 3 2 4" xfId="24464"/>
    <cellStyle name="Normal 3 3 5 3 2 4 2" xfId="24465"/>
    <cellStyle name="Normal 3 3 5 3 2 4 2 2" xfId="24466"/>
    <cellStyle name="Normal 3 3 5 3 2 4 2 2 2" xfId="24467"/>
    <cellStyle name="Normal 3 3 5 3 2 4 2 3" xfId="24468"/>
    <cellStyle name="Normal 3 3 5 3 2 4 3" xfId="24469"/>
    <cellStyle name="Normal 3 3 5 3 2 4 3 2" xfId="24470"/>
    <cellStyle name="Normal 3 3 5 3 2 4 4" xfId="24471"/>
    <cellStyle name="Normal 3 3 5 3 2 5" xfId="24472"/>
    <cellStyle name="Normal 3 3 5 3 2 5 2" xfId="24473"/>
    <cellStyle name="Normal 3 3 5 3 2 5 2 2" xfId="24474"/>
    <cellStyle name="Normal 3 3 5 3 2 5 3" xfId="24475"/>
    <cellStyle name="Normal 3 3 5 3 2 6" xfId="24476"/>
    <cellStyle name="Normal 3 3 5 3 2 6 2" xfId="24477"/>
    <cellStyle name="Normal 3 3 5 3 2 7" xfId="24478"/>
    <cellStyle name="Normal 3 3 5 3 3" xfId="24479"/>
    <cellStyle name="Normal 3 3 5 3 3 2" xfId="24480"/>
    <cellStyle name="Normal 3 3 5 3 3 2 2" xfId="24481"/>
    <cellStyle name="Normal 3 3 5 3 3 2 2 2" xfId="24482"/>
    <cellStyle name="Normal 3 3 5 3 3 2 2 2 2" xfId="24483"/>
    <cellStyle name="Normal 3 3 5 3 3 2 2 2 2 2" xfId="24484"/>
    <cellStyle name="Normal 3 3 5 3 3 2 2 2 3" xfId="24485"/>
    <cellStyle name="Normal 3 3 5 3 3 2 2 3" xfId="24486"/>
    <cellStyle name="Normal 3 3 5 3 3 2 2 3 2" xfId="24487"/>
    <cellStyle name="Normal 3 3 5 3 3 2 2 4" xfId="24488"/>
    <cellStyle name="Normal 3 3 5 3 3 2 3" xfId="24489"/>
    <cellStyle name="Normal 3 3 5 3 3 2 3 2" xfId="24490"/>
    <cellStyle name="Normal 3 3 5 3 3 2 3 2 2" xfId="24491"/>
    <cellStyle name="Normal 3 3 5 3 3 2 3 3" xfId="24492"/>
    <cellStyle name="Normal 3 3 5 3 3 2 4" xfId="24493"/>
    <cellStyle name="Normal 3 3 5 3 3 2 4 2" xfId="24494"/>
    <cellStyle name="Normal 3 3 5 3 3 2 5" xfId="24495"/>
    <cellStyle name="Normal 3 3 5 3 3 3" xfId="24496"/>
    <cellStyle name="Normal 3 3 5 3 3 3 2" xfId="24497"/>
    <cellStyle name="Normal 3 3 5 3 3 3 2 2" xfId="24498"/>
    <cellStyle name="Normal 3 3 5 3 3 3 2 2 2" xfId="24499"/>
    <cellStyle name="Normal 3 3 5 3 3 3 2 2 2 2" xfId="24500"/>
    <cellStyle name="Normal 3 3 5 3 3 3 2 2 3" xfId="24501"/>
    <cellStyle name="Normal 3 3 5 3 3 3 2 3" xfId="24502"/>
    <cellStyle name="Normal 3 3 5 3 3 3 2 3 2" xfId="24503"/>
    <cellStyle name="Normal 3 3 5 3 3 3 2 4" xfId="24504"/>
    <cellStyle name="Normal 3 3 5 3 3 3 3" xfId="24505"/>
    <cellStyle name="Normal 3 3 5 3 3 3 3 2" xfId="24506"/>
    <cellStyle name="Normal 3 3 5 3 3 3 3 2 2" xfId="24507"/>
    <cellStyle name="Normal 3 3 5 3 3 3 3 3" xfId="24508"/>
    <cellStyle name="Normal 3 3 5 3 3 3 4" xfId="24509"/>
    <cellStyle name="Normal 3 3 5 3 3 3 4 2" xfId="24510"/>
    <cellStyle name="Normal 3 3 5 3 3 3 5" xfId="24511"/>
    <cellStyle name="Normal 3 3 5 3 3 4" xfId="24512"/>
    <cellStyle name="Normal 3 3 5 3 3 4 2" xfId="24513"/>
    <cellStyle name="Normal 3 3 5 3 3 4 2 2" xfId="24514"/>
    <cellStyle name="Normal 3 3 5 3 3 4 2 2 2" xfId="24515"/>
    <cellStyle name="Normal 3 3 5 3 3 4 2 3" xfId="24516"/>
    <cellStyle name="Normal 3 3 5 3 3 4 3" xfId="24517"/>
    <cellStyle name="Normal 3 3 5 3 3 4 3 2" xfId="24518"/>
    <cellStyle name="Normal 3 3 5 3 3 4 4" xfId="24519"/>
    <cellStyle name="Normal 3 3 5 3 3 5" xfId="24520"/>
    <cellStyle name="Normal 3 3 5 3 3 5 2" xfId="24521"/>
    <cellStyle name="Normal 3 3 5 3 3 5 2 2" xfId="24522"/>
    <cellStyle name="Normal 3 3 5 3 3 5 3" xfId="24523"/>
    <cellStyle name="Normal 3 3 5 3 3 6" xfId="24524"/>
    <cellStyle name="Normal 3 3 5 3 3 6 2" xfId="24525"/>
    <cellStyle name="Normal 3 3 5 3 3 7" xfId="24526"/>
    <cellStyle name="Normal 3 3 5 3 4" xfId="24527"/>
    <cellStyle name="Normal 3 3 5 3 4 2" xfId="24528"/>
    <cellStyle name="Normal 3 3 5 3 4 2 2" xfId="24529"/>
    <cellStyle name="Normal 3 3 5 3 4 2 2 2" xfId="24530"/>
    <cellStyle name="Normal 3 3 5 3 4 2 2 2 2" xfId="24531"/>
    <cellStyle name="Normal 3 3 5 3 4 2 2 2 2 2" xfId="24532"/>
    <cellStyle name="Normal 3 3 5 3 4 2 2 2 3" xfId="24533"/>
    <cellStyle name="Normal 3 3 5 3 4 2 2 3" xfId="24534"/>
    <cellStyle name="Normal 3 3 5 3 4 2 2 3 2" xfId="24535"/>
    <cellStyle name="Normal 3 3 5 3 4 2 2 4" xfId="24536"/>
    <cellStyle name="Normal 3 3 5 3 4 2 3" xfId="24537"/>
    <cellStyle name="Normal 3 3 5 3 4 2 3 2" xfId="24538"/>
    <cellStyle name="Normal 3 3 5 3 4 2 3 2 2" xfId="24539"/>
    <cellStyle name="Normal 3 3 5 3 4 2 3 3" xfId="24540"/>
    <cellStyle name="Normal 3 3 5 3 4 2 4" xfId="24541"/>
    <cellStyle name="Normal 3 3 5 3 4 2 4 2" xfId="24542"/>
    <cellStyle name="Normal 3 3 5 3 4 2 5" xfId="24543"/>
    <cellStyle name="Normal 3 3 5 3 4 3" xfId="24544"/>
    <cellStyle name="Normal 3 3 5 3 4 3 2" xfId="24545"/>
    <cellStyle name="Normal 3 3 5 3 4 3 2 2" xfId="24546"/>
    <cellStyle name="Normal 3 3 5 3 4 3 2 2 2" xfId="24547"/>
    <cellStyle name="Normal 3 3 5 3 4 3 2 2 2 2" xfId="24548"/>
    <cellStyle name="Normal 3 3 5 3 4 3 2 2 3" xfId="24549"/>
    <cellStyle name="Normal 3 3 5 3 4 3 2 3" xfId="24550"/>
    <cellStyle name="Normal 3 3 5 3 4 3 2 3 2" xfId="24551"/>
    <cellStyle name="Normal 3 3 5 3 4 3 2 4" xfId="24552"/>
    <cellStyle name="Normal 3 3 5 3 4 3 3" xfId="24553"/>
    <cellStyle name="Normal 3 3 5 3 4 3 3 2" xfId="24554"/>
    <cellStyle name="Normal 3 3 5 3 4 3 3 2 2" xfId="24555"/>
    <cellStyle name="Normal 3 3 5 3 4 3 3 3" xfId="24556"/>
    <cellStyle name="Normal 3 3 5 3 4 3 4" xfId="24557"/>
    <cellStyle name="Normal 3 3 5 3 4 3 4 2" xfId="24558"/>
    <cellStyle name="Normal 3 3 5 3 4 3 5" xfId="24559"/>
    <cellStyle name="Normal 3 3 5 3 4 4" xfId="24560"/>
    <cellStyle name="Normal 3 3 5 3 4 4 2" xfId="24561"/>
    <cellStyle name="Normal 3 3 5 3 4 4 2 2" xfId="24562"/>
    <cellStyle name="Normal 3 3 5 3 4 4 2 2 2" xfId="24563"/>
    <cellStyle name="Normal 3 3 5 3 4 4 2 3" xfId="24564"/>
    <cellStyle name="Normal 3 3 5 3 4 4 3" xfId="24565"/>
    <cellStyle name="Normal 3 3 5 3 4 4 3 2" xfId="24566"/>
    <cellStyle name="Normal 3 3 5 3 4 4 4" xfId="24567"/>
    <cellStyle name="Normal 3 3 5 3 4 5" xfId="24568"/>
    <cellStyle name="Normal 3 3 5 3 4 5 2" xfId="24569"/>
    <cellStyle name="Normal 3 3 5 3 4 5 2 2" xfId="24570"/>
    <cellStyle name="Normal 3 3 5 3 4 5 3" xfId="24571"/>
    <cellStyle name="Normal 3 3 5 3 4 6" xfId="24572"/>
    <cellStyle name="Normal 3 3 5 3 4 6 2" xfId="24573"/>
    <cellStyle name="Normal 3 3 5 3 4 7" xfId="24574"/>
    <cellStyle name="Normal 3 3 5 3 5" xfId="24575"/>
    <cellStyle name="Normal 3 3 5 3 5 2" xfId="24576"/>
    <cellStyle name="Normal 3 3 5 3 5 2 2" xfId="24577"/>
    <cellStyle name="Normal 3 3 5 3 5 2 2 2" xfId="24578"/>
    <cellStyle name="Normal 3 3 5 3 5 2 2 2 2" xfId="24579"/>
    <cellStyle name="Normal 3 3 5 3 5 2 2 2 2 2" xfId="24580"/>
    <cellStyle name="Normal 3 3 5 3 5 2 2 2 3" xfId="24581"/>
    <cellStyle name="Normal 3 3 5 3 5 2 2 3" xfId="24582"/>
    <cellStyle name="Normal 3 3 5 3 5 2 2 3 2" xfId="24583"/>
    <cellStyle name="Normal 3 3 5 3 5 2 2 4" xfId="24584"/>
    <cellStyle name="Normal 3 3 5 3 5 2 3" xfId="24585"/>
    <cellStyle name="Normal 3 3 5 3 5 2 3 2" xfId="24586"/>
    <cellStyle name="Normal 3 3 5 3 5 2 3 2 2" xfId="24587"/>
    <cellStyle name="Normal 3 3 5 3 5 2 3 3" xfId="24588"/>
    <cellStyle name="Normal 3 3 5 3 5 2 4" xfId="24589"/>
    <cellStyle name="Normal 3 3 5 3 5 2 4 2" xfId="24590"/>
    <cellStyle name="Normal 3 3 5 3 5 2 5" xfId="24591"/>
    <cellStyle name="Normal 3 3 5 3 5 3" xfId="24592"/>
    <cellStyle name="Normal 3 3 5 3 5 3 2" xfId="24593"/>
    <cellStyle name="Normal 3 3 5 3 5 3 2 2" xfId="24594"/>
    <cellStyle name="Normal 3 3 5 3 5 3 2 2 2" xfId="24595"/>
    <cellStyle name="Normal 3 3 5 3 5 3 2 3" xfId="24596"/>
    <cellStyle name="Normal 3 3 5 3 5 3 3" xfId="24597"/>
    <cellStyle name="Normal 3 3 5 3 5 3 3 2" xfId="24598"/>
    <cellStyle name="Normal 3 3 5 3 5 3 4" xfId="24599"/>
    <cellStyle name="Normal 3 3 5 3 5 4" xfId="24600"/>
    <cellStyle name="Normal 3 3 5 3 5 4 2" xfId="24601"/>
    <cellStyle name="Normal 3 3 5 3 5 4 2 2" xfId="24602"/>
    <cellStyle name="Normal 3 3 5 3 5 4 3" xfId="24603"/>
    <cellStyle name="Normal 3 3 5 3 5 5" xfId="24604"/>
    <cellStyle name="Normal 3 3 5 3 5 5 2" xfId="24605"/>
    <cellStyle name="Normal 3 3 5 3 5 6" xfId="24606"/>
    <cellStyle name="Normal 3 3 5 3 6" xfId="24607"/>
    <cellStyle name="Normal 3 3 5 3 6 2" xfId="24608"/>
    <cellStyle name="Normal 3 3 5 3 6 2 2" xfId="24609"/>
    <cellStyle name="Normal 3 3 5 3 6 2 2 2" xfId="24610"/>
    <cellStyle name="Normal 3 3 5 3 6 2 2 2 2" xfId="24611"/>
    <cellStyle name="Normal 3 3 5 3 6 2 2 3" xfId="24612"/>
    <cellStyle name="Normal 3 3 5 3 6 2 3" xfId="24613"/>
    <cellStyle name="Normal 3 3 5 3 6 2 3 2" xfId="24614"/>
    <cellStyle name="Normal 3 3 5 3 6 2 4" xfId="24615"/>
    <cellStyle name="Normal 3 3 5 3 6 3" xfId="24616"/>
    <cellStyle name="Normal 3 3 5 3 6 3 2" xfId="24617"/>
    <cellStyle name="Normal 3 3 5 3 6 3 2 2" xfId="24618"/>
    <cellStyle name="Normal 3 3 5 3 6 3 3" xfId="24619"/>
    <cellStyle name="Normal 3 3 5 3 6 4" xfId="24620"/>
    <cellStyle name="Normal 3 3 5 3 6 4 2" xfId="24621"/>
    <cellStyle name="Normal 3 3 5 3 6 5" xfId="24622"/>
    <cellStyle name="Normal 3 3 5 3 7" xfId="24623"/>
    <cellStyle name="Normal 3 3 5 3 7 2" xfId="24624"/>
    <cellStyle name="Normal 3 3 5 3 7 2 2" xfId="24625"/>
    <cellStyle name="Normal 3 3 5 3 7 2 2 2" xfId="24626"/>
    <cellStyle name="Normal 3 3 5 3 7 2 2 2 2" xfId="24627"/>
    <cellStyle name="Normal 3 3 5 3 7 2 2 3" xfId="24628"/>
    <cellStyle name="Normal 3 3 5 3 7 2 3" xfId="24629"/>
    <cellStyle name="Normal 3 3 5 3 7 2 3 2" xfId="24630"/>
    <cellStyle name="Normal 3 3 5 3 7 2 4" xfId="24631"/>
    <cellStyle name="Normal 3 3 5 3 7 3" xfId="24632"/>
    <cellStyle name="Normal 3 3 5 3 7 3 2" xfId="24633"/>
    <cellStyle name="Normal 3 3 5 3 7 3 2 2" xfId="24634"/>
    <cellStyle name="Normal 3 3 5 3 7 3 3" xfId="24635"/>
    <cellStyle name="Normal 3 3 5 3 7 4" xfId="24636"/>
    <cellStyle name="Normal 3 3 5 3 7 4 2" xfId="24637"/>
    <cellStyle name="Normal 3 3 5 3 7 5" xfId="24638"/>
    <cellStyle name="Normal 3 3 5 3 8" xfId="24639"/>
    <cellStyle name="Normal 3 3 5 3 8 2" xfId="24640"/>
    <cellStyle name="Normal 3 3 5 3 8 2 2" xfId="24641"/>
    <cellStyle name="Normal 3 3 5 3 8 2 2 2" xfId="24642"/>
    <cellStyle name="Normal 3 3 5 3 8 2 3" xfId="24643"/>
    <cellStyle name="Normal 3 3 5 3 8 3" xfId="24644"/>
    <cellStyle name="Normal 3 3 5 3 8 3 2" xfId="24645"/>
    <cellStyle name="Normal 3 3 5 3 8 4" xfId="24646"/>
    <cellStyle name="Normal 3 3 5 3 9" xfId="24647"/>
    <cellStyle name="Normal 3 3 5 3 9 2" xfId="24648"/>
    <cellStyle name="Normal 3 3 5 3 9 2 2" xfId="24649"/>
    <cellStyle name="Normal 3 3 5 3 9 3" xfId="24650"/>
    <cellStyle name="Normal 3 3 5 4" xfId="24651"/>
    <cellStyle name="Normal 3 3 5 4 2" xfId="24652"/>
    <cellStyle name="Normal 3 3 5 4 2 2" xfId="24653"/>
    <cellStyle name="Normal 3 3 5 4 2 2 2" xfId="24654"/>
    <cellStyle name="Normal 3 3 5 4 2 2 2 2" xfId="24655"/>
    <cellStyle name="Normal 3 3 5 4 2 2 2 2 2" xfId="24656"/>
    <cellStyle name="Normal 3 3 5 4 2 2 2 3" xfId="24657"/>
    <cellStyle name="Normal 3 3 5 4 2 2 3" xfId="24658"/>
    <cellStyle name="Normal 3 3 5 4 2 2 3 2" xfId="24659"/>
    <cellStyle name="Normal 3 3 5 4 2 2 4" xfId="24660"/>
    <cellStyle name="Normal 3 3 5 4 2 3" xfId="24661"/>
    <cellStyle name="Normal 3 3 5 4 2 3 2" xfId="24662"/>
    <cellStyle name="Normal 3 3 5 4 2 3 2 2" xfId="24663"/>
    <cellStyle name="Normal 3 3 5 4 2 3 3" xfId="24664"/>
    <cellStyle name="Normal 3 3 5 4 2 4" xfId="24665"/>
    <cellStyle name="Normal 3 3 5 4 2 4 2" xfId="24666"/>
    <cellStyle name="Normal 3 3 5 4 2 5" xfId="24667"/>
    <cellStyle name="Normal 3 3 5 4 3" xfId="24668"/>
    <cellStyle name="Normal 3 3 5 4 3 2" xfId="24669"/>
    <cellStyle name="Normal 3 3 5 4 3 2 2" xfId="24670"/>
    <cellStyle name="Normal 3 3 5 4 3 2 2 2" xfId="24671"/>
    <cellStyle name="Normal 3 3 5 4 3 2 2 2 2" xfId="24672"/>
    <cellStyle name="Normal 3 3 5 4 3 2 2 3" xfId="24673"/>
    <cellStyle name="Normal 3 3 5 4 3 2 3" xfId="24674"/>
    <cellStyle name="Normal 3 3 5 4 3 2 3 2" xfId="24675"/>
    <cellStyle name="Normal 3 3 5 4 3 2 4" xfId="24676"/>
    <cellStyle name="Normal 3 3 5 4 3 3" xfId="24677"/>
    <cellStyle name="Normal 3 3 5 4 3 3 2" xfId="24678"/>
    <cellStyle name="Normal 3 3 5 4 3 3 2 2" xfId="24679"/>
    <cellStyle name="Normal 3 3 5 4 3 3 3" xfId="24680"/>
    <cellStyle name="Normal 3 3 5 4 3 4" xfId="24681"/>
    <cellStyle name="Normal 3 3 5 4 3 4 2" xfId="24682"/>
    <cellStyle name="Normal 3 3 5 4 3 5" xfId="24683"/>
    <cellStyle name="Normal 3 3 5 4 4" xfId="24684"/>
    <cellStyle name="Normal 3 3 5 4 4 2" xfId="24685"/>
    <cellStyle name="Normal 3 3 5 4 4 2 2" xfId="24686"/>
    <cellStyle name="Normal 3 3 5 4 4 2 2 2" xfId="24687"/>
    <cellStyle name="Normal 3 3 5 4 4 2 3" xfId="24688"/>
    <cellStyle name="Normal 3 3 5 4 4 3" xfId="24689"/>
    <cellStyle name="Normal 3 3 5 4 4 3 2" xfId="24690"/>
    <cellStyle name="Normal 3 3 5 4 4 4" xfId="24691"/>
    <cellStyle name="Normal 3 3 5 4 5" xfId="24692"/>
    <cellStyle name="Normal 3 3 5 4 5 2" xfId="24693"/>
    <cellStyle name="Normal 3 3 5 4 5 2 2" xfId="24694"/>
    <cellStyle name="Normal 3 3 5 4 5 3" xfId="24695"/>
    <cellStyle name="Normal 3 3 5 4 6" xfId="24696"/>
    <cellStyle name="Normal 3 3 5 4 6 2" xfId="24697"/>
    <cellStyle name="Normal 3 3 5 4 7" xfId="24698"/>
    <cellStyle name="Normal 3 3 5 5" xfId="24699"/>
    <cellStyle name="Normal 3 3 5 5 2" xfId="24700"/>
    <cellStyle name="Normal 3 3 5 5 2 2" xfId="24701"/>
    <cellStyle name="Normal 3 3 5 5 2 2 2" xfId="24702"/>
    <cellStyle name="Normal 3 3 5 5 2 2 2 2" xfId="24703"/>
    <cellStyle name="Normal 3 3 5 5 2 2 2 2 2" xfId="24704"/>
    <cellStyle name="Normal 3 3 5 5 2 2 2 3" xfId="24705"/>
    <cellStyle name="Normal 3 3 5 5 2 2 3" xfId="24706"/>
    <cellStyle name="Normal 3 3 5 5 2 2 3 2" xfId="24707"/>
    <cellStyle name="Normal 3 3 5 5 2 2 4" xfId="24708"/>
    <cellStyle name="Normal 3 3 5 5 2 3" xfId="24709"/>
    <cellStyle name="Normal 3 3 5 5 2 3 2" xfId="24710"/>
    <cellStyle name="Normal 3 3 5 5 2 3 2 2" xfId="24711"/>
    <cellStyle name="Normal 3 3 5 5 2 3 3" xfId="24712"/>
    <cellStyle name="Normal 3 3 5 5 2 4" xfId="24713"/>
    <cellStyle name="Normal 3 3 5 5 2 4 2" xfId="24714"/>
    <cellStyle name="Normal 3 3 5 5 2 5" xfId="24715"/>
    <cellStyle name="Normal 3 3 5 5 3" xfId="24716"/>
    <cellStyle name="Normal 3 3 5 5 3 2" xfId="24717"/>
    <cellStyle name="Normal 3 3 5 5 3 2 2" xfId="24718"/>
    <cellStyle name="Normal 3 3 5 5 3 2 2 2" xfId="24719"/>
    <cellStyle name="Normal 3 3 5 5 3 2 2 2 2" xfId="24720"/>
    <cellStyle name="Normal 3 3 5 5 3 2 2 3" xfId="24721"/>
    <cellStyle name="Normal 3 3 5 5 3 2 3" xfId="24722"/>
    <cellStyle name="Normal 3 3 5 5 3 2 3 2" xfId="24723"/>
    <cellStyle name="Normal 3 3 5 5 3 2 4" xfId="24724"/>
    <cellStyle name="Normal 3 3 5 5 3 3" xfId="24725"/>
    <cellStyle name="Normal 3 3 5 5 3 3 2" xfId="24726"/>
    <cellStyle name="Normal 3 3 5 5 3 3 2 2" xfId="24727"/>
    <cellStyle name="Normal 3 3 5 5 3 3 3" xfId="24728"/>
    <cellStyle name="Normal 3 3 5 5 3 4" xfId="24729"/>
    <cellStyle name="Normal 3 3 5 5 3 4 2" xfId="24730"/>
    <cellStyle name="Normal 3 3 5 5 3 5" xfId="24731"/>
    <cellStyle name="Normal 3 3 5 5 4" xfId="24732"/>
    <cellStyle name="Normal 3 3 5 5 4 2" xfId="24733"/>
    <cellStyle name="Normal 3 3 5 5 4 2 2" xfId="24734"/>
    <cellStyle name="Normal 3 3 5 5 4 2 2 2" xfId="24735"/>
    <cellStyle name="Normal 3 3 5 5 4 2 3" xfId="24736"/>
    <cellStyle name="Normal 3 3 5 5 4 3" xfId="24737"/>
    <cellStyle name="Normal 3 3 5 5 4 3 2" xfId="24738"/>
    <cellStyle name="Normal 3 3 5 5 4 4" xfId="24739"/>
    <cellStyle name="Normal 3 3 5 5 5" xfId="24740"/>
    <cellStyle name="Normal 3 3 5 5 5 2" xfId="24741"/>
    <cellStyle name="Normal 3 3 5 5 5 2 2" xfId="24742"/>
    <cellStyle name="Normal 3 3 5 5 5 3" xfId="24743"/>
    <cellStyle name="Normal 3 3 5 5 6" xfId="24744"/>
    <cellStyle name="Normal 3 3 5 5 6 2" xfId="24745"/>
    <cellStyle name="Normal 3 3 5 5 7" xfId="24746"/>
    <cellStyle name="Normal 3 3 5 6" xfId="24747"/>
    <cellStyle name="Normal 3 3 5 6 2" xfId="24748"/>
    <cellStyle name="Normal 3 3 5 6 2 2" xfId="24749"/>
    <cellStyle name="Normal 3 3 5 6 2 2 2" xfId="24750"/>
    <cellStyle name="Normal 3 3 5 6 2 2 2 2" xfId="24751"/>
    <cellStyle name="Normal 3 3 5 6 2 2 2 2 2" xfId="24752"/>
    <cellStyle name="Normal 3 3 5 6 2 2 2 3" xfId="24753"/>
    <cellStyle name="Normal 3 3 5 6 2 2 3" xfId="24754"/>
    <cellStyle name="Normal 3 3 5 6 2 2 3 2" xfId="24755"/>
    <cellStyle name="Normal 3 3 5 6 2 2 4" xfId="24756"/>
    <cellStyle name="Normal 3 3 5 6 2 3" xfId="24757"/>
    <cellStyle name="Normal 3 3 5 6 2 3 2" xfId="24758"/>
    <cellStyle name="Normal 3 3 5 6 2 3 2 2" xfId="24759"/>
    <cellStyle name="Normal 3 3 5 6 2 3 3" xfId="24760"/>
    <cellStyle name="Normal 3 3 5 6 2 4" xfId="24761"/>
    <cellStyle name="Normal 3 3 5 6 2 4 2" xfId="24762"/>
    <cellStyle name="Normal 3 3 5 6 2 5" xfId="24763"/>
    <cellStyle name="Normal 3 3 5 6 3" xfId="24764"/>
    <cellStyle name="Normal 3 3 5 6 3 2" xfId="24765"/>
    <cellStyle name="Normal 3 3 5 6 3 2 2" xfId="24766"/>
    <cellStyle name="Normal 3 3 5 6 3 2 2 2" xfId="24767"/>
    <cellStyle name="Normal 3 3 5 6 3 2 2 2 2" xfId="24768"/>
    <cellStyle name="Normal 3 3 5 6 3 2 2 3" xfId="24769"/>
    <cellStyle name="Normal 3 3 5 6 3 2 3" xfId="24770"/>
    <cellStyle name="Normal 3 3 5 6 3 2 3 2" xfId="24771"/>
    <cellStyle name="Normal 3 3 5 6 3 2 4" xfId="24772"/>
    <cellStyle name="Normal 3 3 5 6 3 3" xfId="24773"/>
    <cellStyle name="Normal 3 3 5 6 3 3 2" xfId="24774"/>
    <cellStyle name="Normal 3 3 5 6 3 3 2 2" xfId="24775"/>
    <cellStyle name="Normal 3 3 5 6 3 3 3" xfId="24776"/>
    <cellStyle name="Normal 3 3 5 6 3 4" xfId="24777"/>
    <cellStyle name="Normal 3 3 5 6 3 4 2" xfId="24778"/>
    <cellStyle name="Normal 3 3 5 6 3 5" xfId="24779"/>
    <cellStyle name="Normal 3 3 5 6 4" xfId="24780"/>
    <cellStyle name="Normal 3 3 5 6 4 2" xfId="24781"/>
    <cellStyle name="Normal 3 3 5 6 4 2 2" xfId="24782"/>
    <cellStyle name="Normal 3 3 5 6 4 2 2 2" xfId="24783"/>
    <cellStyle name="Normal 3 3 5 6 4 2 3" xfId="24784"/>
    <cellStyle name="Normal 3 3 5 6 4 3" xfId="24785"/>
    <cellStyle name="Normal 3 3 5 6 4 3 2" xfId="24786"/>
    <cellStyle name="Normal 3 3 5 6 4 4" xfId="24787"/>
    <cellStyle name="Normal 3 3 5 6 5" xfId="24788"/>
    <cellStyle name="Normal 3 3 5 6 5 2" xfId="24789"/>
    <cellStyle name="Normal 3 3 5 6 5 2 2" xfId="24790"/>
    <cellStyle name="Normal 3 3 5 6 5 3" xfId="24791"/>
    <cellStyle name="Normal 3 3 5 6 6" xfId="24792"/>
    <cellStyle name="Normal 3 3 5 6 6 2" xfId="24793"/>
    <cellStyle name="Normal 3 3 5 6 7" xfId="24794"/>
    <cellStyle name="Normal 3 3 5 7" xfId="24795"/>
    <cellStyle name="Normal 3 3 5 7 2" xfId="24796"/>
    <cellStyle name="Normal 3 3 5 7 2 2" xfId="24797"/>
    <cellStyle name="Normal 3 3 5 7 2 2 2" xfId="24798"/>
    <cellStyle name="Normal 3 3 5 7 2 2 2 2" xfId="24799"/>
    <cellStyle name="Normal 3 3 5 7 2 2 2 2 2" xfId="24800"/>
    <cellStyle name="Normal 3 3 5 7 2 2 2 3" xfId="24801"/>
    <cellStyle name="Normal 3 3 5 7 2 2 3" xfId="24802"/>
    <cellStyle name="Normal 3 3 5 7 2 2 3 2" xfId="24803"/>
    <cellStyle name="Normal 3 3 5 7 2 2 4" xfId="24804"/>
    <cellStyle name="Normal 3 3 5 7 2 3" xfId="24805"/>
    <cellStyle name="Normal 3 3 5 7 2 3 2" xfId="24806"/>
    <cellStyle name="Normal 3 3 5 7 2 3 2 2" xfId="24807"/>
    <cellStyle name="Normal 3 3 5 7 2 3 3" xfId="24808"/>
    <cellStyle name="Normal 3 3 5 7 2 4" xfId="24809"/>
    <cellStyle name="Normal 3 3 5 7 2 4 2" xfId="24810"/>
    <cellStyle name="Normal 3 3 5 7 2 5" xfId="24811"/>
    <cellStyle name="Normal 3 3 5 7 3" xfId="24812"/>
    <cellStyle name="Normal 3 3 5 7 3 2" xfId="24813"/>
    <cellStyle name="Normal 3 3 5 7 3 2 2" xfId="24814"/>
    <cellStyle name="Normal 3 3 5 7 3 2 2 2" xfId="24815"/>
    <cellStyle name="Normal 3 3 5 7 3 2 3" xfId="24816"/>
    <cellStyle name="Normal 3 3 5 7 3 3" xfId="24817"/>
    <cellStyle name="Normal 3 3 5 7 3 3 2" xfId="24818"/>
    <cellStyle name="Normal 3 3 5 7 3 4" xfId="24819"/>
    <cellStyle name="Normal 3 3 5 7 4" xfId="24820"/>
    <cellStyle name="Normal 3 3 5 7 4 2" xfId="24821"/>
    <cellStyle name="Normal 3 3 5 7 4 2 2" xfId="24822"/>
    <cellStyle name="Normal 3 3 5 7 4 3" xfId="24823"/>
    <cellStyle name="Normal 3 3 5 7 5" xfId="24824"/>
    <cellStyle name="Normal 3 3 5 7 5 2" xfId="24825"/>
    <cellStyle name="Normal 3 3 5 7 6" xfId="24826"/>
    <cellStyle name="Normal 3 3 5 8" xfId="24827"/>
    <cellStyle name="Normal 3 3 5 8 2" xfId="24828"/>
    <cellStyle name="Normal 3 3 5 8 2 2" xfId="24829"/>
    <cellStyle name="Normal 3 3 5 8 2 2 2" xfId="24830"/>
    <cellStyle name="Normal 3 3 5 8 2 2 2 2" xfId="24831"/>
    <cellStyle name="Normal 3 3 5 8 2 2 3" xfId="24832"/>
    <cellStyle name="Normal 3 3 5 8 2 3" xfId="24833"/>
    <cellStyle name="Normal 3 3 5 8 2 3 2" xfId="24834"/>
    <cellStyle name="Normal 3 3 5 8 2 4" xfId="24835"/>
    <cellStyle name="Normal 3 3 5 8 3" xfId="24836"/>
    <cellStyle name="Normal 3 3 5 8 3 2" xfId="24837"/>
    <cellStyle name="Normal 3 3 5 8 3 2 2" xfId="24838"/>
    <cellStyle name="Normal 3 3 5 8 3 3" xfId="24839"/>
    <cellStyle name="Normal 3 3 5 8 4" xfId="24840"/>
    <cellStyle name="Normal 3 3 5 8 4 2" xfId="24841"/>
    <cellStyle name="Normal 3 3 5 8 5" xfId="24842"/>
    <cellStyle name="Normal 3 3 5 9" xfId="24843"/>
    <cellStyle name="Normal 3 3 5 9 2" xfId="24844"/>
    <cellStyle name="Normal 3 3 5 9 2 2" xfId="24845"/>
    <cellStyle name="Normal 3 3 5 9 2 2 2" xfId="24846"/>
    <cellStyle name="Normal 3 3 5 9 2 2 2 2" xfId="24847"/>
    <cellStyle name="Normal 3 3 5 9 2 2 3" xfId="24848"/>
    <cellStyle name="Normal 3 3 5 9 2 3" xfId="24849"/>
    <cellStyle name="Normal 3 3 5 9 2 3 2" xfId="24850"/>
    <cellStyle name="Normal 3 3 5 9 2 4" xfId="24851"/>
    <cellStyle name="Normal 3 3 5 9 3" xfId="24852"/>
    <cellStyle name="Normal 3 3 5 9 3 2" xfId="24853"/>
    <cellStyle name="Normal 3 3 5 9 3 2 2" xfId="24854"/>
    <cellStyle name="Normal 3 3 5 9 3 3" xfId="24855"/>
    <cellStyle name="Normal 3 3 5 9 4" xfId="24856"/>
    <cellStyle name="Normal 3 3 5 9 4 2" xfId="24857"/>
    <cellStyle name="Normal 3 3 5 9 5" xfId="24858"/>
    <cellStyle name="Normal 3 3 6" xfId="24859"/>
    <cellStyle name="Normal 3 3 6 10" xfId="24860"/>
    <cellStyle name="Normal 3 3 6 10 2" xfId="24861"/>
    <cellStyle name="Normal 3 3 6 11" xfId="24862"/>
    <cellStyle name="Normal 3 3 6 2" xfId="24863"/>
    <cellStyle name="Normal 3 3 6 2 2" xfId="24864"/>
    <cellStyle name="Normal 3 3 6 2 2 2" xfId="24865"/>
    <cellStyle name="Normal 3 3 6 2 2 2 2" xfId="24866"/>
    <cellStyle name="Normal 3 3 6 2 2 2 2 2" xfId="24867"/>
    <cellStyle name="Normal 3 3 6 2 2 2 2 2 2" xfId="24868"/>
    <cellStyle name="Normal 3 3 6 2 2 2 2 3" xfId="24869"/>
    <cellStyle name="Normal 3 3 6 2 2 2 3" xfId="24870"/>
    <cellStyle name="Normal 3 3 6 2 2 2 3 2" xfId="24871"/>
    <cellStyle name="Normal 3 3 6 2 2 2 4" xfId="24872"/>
    <cellStyle name="Normal 3 3 6 2 2 3" xfId="24873"/>
    <cellStyle name="Normal 3 3 6 2 2 3 2" xfId="24874"/>
    <cellStyle name="Normal 3 3 6 2 2 3 2 2" xfId="24875"/>
    <cellStyle name="Normal 3 3 6 2 2 3 3" xfId="24876"/>
    <cellStyle name="Normal 3 3 6 2 2 4" xfId="24877"/>
    <cellStyle name="Normal 3 3 6 2 2 4 2" xfId="24878"/>
    <cellStyle name="Normal 3 3 6 2 2 5" xfId="24879"/>
    <cellStyle name="Normal 3 3 6 2 3" xfId="24880"/>
    <cellStyle name="Normal 3 3 6 2 3 2" xfId="24881"/>
    <cellStyle name="Normal 3 3 6 2 3 2 2" xfId="24882"/>
    <cellStyle name="Normal 3 3 6 2 3 2 2 2" xfId="24883"/>
    <cellStyle name="Normal 3 3 6 2 3 2 2 2 2" xfId="24884"/>
    <cellStyle name="Normal 3 3 6 2 3 2 2 3" xfId="24885"/>
    <cellStyle name="Normal 3 3 6 2 3 2 3" xfId="24886"/>
    <cellStyle name="Normal 3 3 6 2 3 2 3 2" xfId="24887"/>
    <cellStyle name="Normal 3 3 6 2 3 2 4" xfId="24888"/>
    <cellStyle name="Normal 3 3 6 2 3 3" xfId="24889"/>
    <cellStyle name="Normal 3 3 6 2 3 3 2" xfId="24890"/>
    <cellStyle name="Normal 3 3 6 2 3 3 2 2" xfId="24891"/>
    <cellStyle name="Normal 3 3 6 2 3 3 3" xfId="24892"/>
    <cellStyle name="Normal 3 3 6 2 3 4" xfId="24893"/>
    <cellStyle name="Normal 3 3 6 2 3 4 2" xfId="24894"/>
    <cellStyle name="Normal 3 3 6 2 3 5" xfId="24895"/>
    <cellStyle name="Normal 3 3 6 2 4" xfId="24896"/>
    <cellStyle name="Normal 3 3 6 2 4 2" xfId="24897"/>
    <cellStyle name="Normal 3 3 6 2 4 2 2" xfId="24898"/>
    <cellStyle name="Normal 3 3 6 2 4 2 2 2" xfId="24899"/>
    <cellStyle name="Normal 3 3 6 2 4 2 3" xfId="24900"/>
    <cellStyle name="Normal 3 3 6 2 4 3" xfId="24901"/>
    <cellStyle name="Normal 3 3 6 2 4 3 2" xfId="24902"/>
    <cellStyle name="Normal 3 3 6 2 4 4" xfId="24903"/>
    <cellStyle name="Normal 3 3 6 2 5" xfId="24904"/>
    <cellStyle name="Normal 3 3 6 2 5 2" xfId="24905"/>
    <cellStyle name="Normal 3 3 6 2 5 2 2" xfId="24906"/>
    <cellStyle name="Normal 3 3 6 2 5 3" xfId="24907"/>
    <cellStyle name="Normal 3 3 6 2 6" xfId="24908"/>
    <cellStyle name="Normal 3 3 6 2 6 2" xfId="24909"/>
    <cellStyle name="Normal 3 3 6 2 7" xfId="24910"/>
    <cellStyle name="Normal 3 3 6 3" xfId="24911"/>
    <cellStyle name="Normal 3 3 6 3 2" xfId="24912"/>
    <cellStyle name="Normal 3 3 6 3 2 2" xfId="24913"/>
    <cellStyle name="Normal 3 3 6 3 2 2 2" xfId="24914"/>
    <cellStyle name="Normal 3 3 6 3 2 2 2 2" xfId="24915"/>
    <cellStyle name="Normal 3 3 6 3 2 2 2 2 2" xfId="24916"/>
    <cellStyle name="Normal 3 3 6 3 2 2 2 3" xfId="24917"/>
    <cellStyle name="Normal 3 3 6 3 2 2 3" xfId="24918"/>
    <cellStyle name="Normal 3 3 6 3 2 2 3 2" xfId="24919"/>
    <cellStyle name="Normal 3 3 6 3 2 2 4" xfId="24920"/>
    <cellStyle name="Normal 3 3 6 3 2 3" xfId="24921"/>
    <cellStyle name="Normal 3 3 6 3 2 3 2" xfId="24922"/>
    <cellStyle name="Normal 3 3 6 3 2 3 2 2" xfId="24923"/>
    <cellStyle name="Normal 3 3 6 3 2 3 3" xfId="24924"/>
    <cellStyle name="Normal 3 3 6 3 2 4" xfId="24925"/>
    <cellStyle name="Normal 3 3 6 3 2 4 2" xfId="24926"/>
    <cellStyle name="Normal 3 3 6 3 2 5" xfId="24927"/>
    <cellStyle name="Normal 3 3 6 3 3" xfId="24928"/>
    <cellStyle name="Normal 3 3 6 3 3 2" xfId="24929"/>
    <cellStyle name="Normal 3 3 6 3 3 2 2" xfId="24930"/>
    <cellStyle name="Normal 3 3 6 3 3 2 2 2" xfId="24931"/>
    <cellStyle name="Normal 3 3 6 3 3 2 2 2 2" xfId="24932"/>
    <cellStyle name="Normal 3 3 6 3 3 2 2 3" xfId="24933"/>
    <cellStyle name="Normal 3 3 6 3 3 2 3" xfId="24934"/>
    <cellStyle name="Normal 3 3 6 3 3 2 3 2" xfId="24935"/>
    <cellStyle name="Normal 3 3 6 3 3 2 4" xfId="24936"/>
    <cellStyle name="Normal 3 3 6 3 3 3" xfId="24937"/>
    <cellStyle name="Normal 3 3 6 3 3 3 2" xfId="24938"/>
    <cellStyle name="Normal 3 3 6 3 3 3 2 2" xfId="24939"/>
    <cellStyle name="Normal 3 3 6 3 3 3 3" xfId="24940"/>
    <cellStyle name="Normal 3 3 6 3 3 4" xfId="24941"/>
    <cellStyle name="Normal 3 3 6 3 3 4 2" xfId="24942"/>
    <cellStyle name="Normal 3 3 6 3 3 5" xfId="24943"/>
    <cellStyle name="Normal 3 3 6 3 4" xfId="24944"/>
    <cellStyle name="Normal 3 3 6 3 4 2" xfId="24945"/>
    <cellStyle name="Normal 3 3 6 3 4 2 2" xfId="24946"/>
    <cellStyle name="Normal 3 3 6 3 4 2 2 2" xfId="24947"/>
    <cellStyle name="Normal 3 3 6 3 4 2 3" xfId="24948"/>
    <cellStyle name="Normal 3 3 6 3 4 3" xfId="24949"/>
    <cellStyle name="Normal 3 3 6 3 4 3 2" xfId="24950"/>
    <cellStyle name="Normal 3 3 6 3 4 4" xfId="24951"/>
    <cellStyle name="Normal 3 3 6 3 5" xfId="24952"/>
    <cellStyle name="Normal 3 3 6 3 5 2" xfId="24953"/>
    <cellStyle name="Normal 3 3 6 3 5 2 2" xfId="24954"/>
    <cellStyle name="Normal 3 3 6 3 5 3" xfId="24955"/>
    <cellStyle name="Normal 3 3 6 3 6" xfId="24956"/>
    <cellStyle name="Normal 3 3 6 3 6 2" xfId="24957"/>
    <cellStyle name="Normal 3 3 6 3 7" xfId="24958"/>
    <cellStyle name="Normal 3 3 6 4" xfId="24959"/>
    <cellStyle name="Normal 3 3 6 4 2" xfId="24960"/>
    <cellStyle name="Normal 3 3 6 4 2 2" xfId="24961"/>
    <cellStyle name="Normal 3 3 6 4 2 2 2" xfId="24962"/>
    <cellStyle name="Normal 3 3 6 4 2 2 2 2" xfId="24963"/>
    <cellStyle name="Normal 3 3 6 4 2 2 2 2 2" xfId="24964"/>
    <cellStyle name="Normal 3 3 6 4 2 2 2 3" xfId="24965"/>
    <cellStyle name="Normal 3 3 6 4 2 2 3" xfId="24966"/>
    <cellStyle name="Normal 3 3 6 4 2 2 3 2" xfId="24967"/>
    <cellStyle name="Normal 3 3 6 4 2 2 4" xfId="24968"/>
    <cellStyle name="Normal 3 3 6 4 2 3" xfId="24969"/>
    <cellStyle name="Normal 3 3 6 4 2 3 2" xfId="24970"/>
    <cellStyle name="Normal 3 3 6 4 2 3 2 2" xfId="24971"/>
    <cellStyle name="Normal 3 3 6 4 2 3 3" xfId="24972"/>
    <cellStyle name="Normal 3 3 6 4 2 4" xfId="24973"/>
    <cellStyle name="Normal 3 3 6 4 2 4 2" xfId="24974"/>
    <cellStyle name="Normal 3 3 6 4 2 5" xfId="24975"/>
    <cellStyle name="Normal 3 3 6 4 3" xfId="24976"/>
    <cellStyle name="Normal 3 3 6 4 3 2" xfId="24977"/>
    <cellStyle name="Normal 3 3 6 4 3 2 2" xfId="24978"/>
    <cellStyle name="Normal 3 3 6 4 3 2 2 2" xfId="24979"/>
    <cellStyle name="Normal 3 3 6 4 3 2 2 2 2" xfId="24980"/>
    <cellStyle name="Normal 3 3 6 4 3 2 2 3" xfId="24981"/>
    <cellStyle name="Normal 3 3 6 4 3 2 3" xfId="24982"/>
    <cellStyle name="Normal 3 3 6 4 3 2 3 2" xfId="24983"/>
    <cellStyle name="Normal 3 3 6 4 3 2 4" xfId="24984"/>
    <cellStyle name="Normal 3 3 6 4 3 3" xfId="24985"/>
    <cellStyle name="Normal 3 3 6 4 3 3 2" xfId="24986"/>
    <cellStyle name="Normal 3 3 6 4 3 3 2 2" xfId="24987"/>
    <cellStyle name="Normal 3 3 6 4 3 3 3" xfId="24988"/>
    <cellStyle name="Normal 3 3 6 4 3 4" xfId="24989"/>
    <cellStyle name="Normal 3 3 6 4 3 4 2" xfId="24990"/>
    <cellStyle name="Normal 3 3 6 4 3 5" xfId="24991"/>
    <cellStyle name="Normal 3 3 6 4 4" xfId="24992"/>
    <cellStyle name="Normal 3 3 6 4 4 2" xfId="24993"/>
    <cellStyle name="Normal 3 3 6 4 4 2 2" xfId="24994"/>
    <cellStyle name="Normal 3 3 6 4 4 2 2 2" xfId="24995"/>
    <cellStyle name="Normal 3 3 6 4 4 2 3" xfId="24996"/>
    <cellStyle name="Normal 3 3 6 4 4 3" xfId="24997"/>
    <cellStyle name="Normal 3 3 6 4 4 3 2" xfId="24998"/>
    <cellStyle name="Normal 3 3 6 4 4 4" xfId="24999"/>
    <cellStyle name="Normal 3 3 6 4 5" xfId="25000"/>
    <cellStyle name="Normal 3 3 6 4 5 2" xfId="25001"/>
    <cellStyle name="Normal 3 3 6 4 5 2 2" xfId="25002"/>
    <cellStyle name="Normal 3 3 6 4 5 3" xfId="25003"/>
    <cellStyle name="Normal 3 3 6 4 6" xfId="25004"/>
    <cellStyle name="Normal 3 3 6 4 6 2" xfId="25005"/>
    <cellStyle name="Normal 3 3 6 4 7" xfId="25006"/>
    <cellStyle name="Normal 3 3 6 5" xfId="25007"/>
    <cellStyle name="Normal 3 3 6 5 2" xfId="25008"/>
    <cellStyle name="Normal 3 3 6 5 2 2" xfId="25009"/>
    <cellStyle name="Normal 3 3 6 5 2 2 2" xfId="25010"/>
    <cellStyle name="Normal 3 3 6 5 2 2 2 2" xfId="25011"/>
    <cellStyle name="Normal 3 3 6 5 2 2 2 2 2" xfId="25012"/>
    <cellStyle name="Normal 3 3 6 5 2 2 2 3" xfId="25013"/>
    <cellStyle name="Normal 3 3 6 5 2 2 3" xfId="25014"/>
    <cellStyle name="Normal 3 3 6 5 2 2 3 2" xfId="25015"/>
    <cellStyle name="Normal 3 3 6 5 2 2 4" xfId="25016"/>
    <cellStyle name="Normal 3 3 6 5 2 3" xfId="25017"/>
    <cellStyle name="Normal 3 3 6 5 2 3 2" xfId="25018"/>
    <cellStyle name="Normal 3 3 6 5 2 3 2 2" xfId="25019"/>
    <cellStyle name="Normal 3 3 6 5 2 3 3" xfId="25020"/>
    <cellStyle name="Normal 3 3 6 5 2 4" xfId="25021"/>
    <cellStyle name="Normal 3 3 6 5 2 4 2" xfId="25022"/>
    <cellStyle name="Normal 3 3 6 5 2 5" xfId="25023"/>
    <cellStyle name="Normal 3 3 6 5 3" xfId="25024"/>
    <cellStyle name="Normal 3 3 6 5 3 2" xfId="25025"/>
    <cellStyle name="Normal 3 3 6 5 3 2 2" xfId="25026"/>
    <cellStyle name="Normal 3 3 6 5 3 2 2 2" xfId="25027"/>
    <cellStyle name="Normal 3 3 6 5 3 2 3" xfId="25028"/>
    <cellStyle name="Normal 3 3 6 5 3 3" xfId="25029"/>
    <cellStyle name="Normal 3 3 6 5 3 3 2" xfId="25030"/>
    <cellStyle name="Normal 3 3 6 5 3 4" xfId="25031"/>
    <cellStyle name="Normal 3 3 6 5 4" xfId="25032"/>
    <cellStyle name="Normal 3 3 6 5 4 2" xfId="25033"/>
    <cellStyle name="Normal 3 3 6 5 4 2 2" xfId="25034"/>
    <cellStyle name="Normal 3 3 6 5 4 3" xfId="25035"/>
    <cellStyle name="Normal 3 3 6 5 5" xfId="25036"/>
    <cellStyle name="Normal 3 3 6 5 5 2" xfId="25037"/>
    <cellStyle name="Normal 3 3 6 5 6" xfId="25038"/>
    <cellStyle name="Normal 3 3 6 6" xfId="25039"/>
    <cellStyle name="Normal 3 3 6 6 2" xfId="25040"/>
    <cellStyle name="Normal 3 3 6 6 2 2" xfId="25041"/>
    <cellStyle name="Normal 3 3 6 6 2 2 2" xfId="25042"/>
    <cellStyle name="Normal 3 3 6 6 2 2 2 2" xfId="25043"/>
    <cellStyle name="Normal 3 3 6 6 2 2 3" xfId="25044"/>
    <cellStyle name="Normal 3 3 6 6 2 3" xfId="25045"/>
    <cellStyle name="Normal 3 3 6 6 2 3 2" xfId="25046"/>
    <cellStyle name="Normal 3 3 6 6 2 4" xfId="25047"/>
    <cellStyle name="Normal 3 3 6 6 3" xfId="25048"/>
    <cellStyle name="Normal 3 3 6 6 3 2" xfId="25049"/>
    <cellStyle name="Normal 3 3 6 6 3 2 2" xfId="25050"/>
    <cellStyle name="Normal 3 3 6 6 3 3" xfId="25051"/>
    <cellStyle name="Normal 3 3 6 6 4" xfId="25052"/>
    <cellStyle name="Normal 3 3 6 6 4 2" xfId="25053"/>
    <cellStyle name="Normal 3 3 6 6 5" xfId="25054"/>
    <cellStyle name="Normal 3 3 6 7" xfId="25055"/>
    <cellStyle name="Normal 3 3 6 7 2" xfId="25056"/>
    <cellStyle name="Normal 3 3 6 7 2 2" xfId="25057"/>
    <cellStyle name="Normal 3 3 6 7 2 2 2" xfId="25058"/>
    <cellStyle name="Normal 3 3 6 7 2 2 2 2" xfId="25059"/>
    <cellStyle name="Normal 3 3 6 7 2 2 3" xfId="25060"/>
    <cellStyle name="Normal 3 3 6 7 2 3" xfId="25061"/>
    <cellStyle name="Normal 3 3 6 7 2 3 2" xfId="25062"/>
    <cellStyle name="Normal 3 3 6 7 2 4" xfId="25063"/>
    <cellStyle name="Normal 3 3 6 7 3" xfId="25064"/>
    <cellStyle name="Normal 3 3 6 7 3 2" xfId="25065"/>
    <cellStyle name="Normal 3 3 6 7 3 2 2" xfId="25066"/>
    <cellStyle name="Normal 3 3 6 7 3 3" xfId="25067"/>
    <cellStyle name="Normal 3 3 6 7 4" xfId="25068"/>
    <cellStyle name="Normal 3 3 6 7 4 2" xfId="25069"/>
    <cellStyle name="Normal 3 3 6 7 5" xfId="25070"/>
    <cellStyle name="Normal 3 3 6 8" xfId="25071"/>
    <cellStyle name="Normal 3 3 6 8 2" xfId="25072"/>
    <cellStyle name="Normal 3 3 6 8 2 2" xfId="25073"/>
    <cellStyle name="Normal 3 3 6 8 2 2 2" xfId="25074"/>
    <cellStyle name="Normal 3 3 6 8 2 3" xfId="25075"/>
    <cellStyle name="Normal 3 3 6 8 3" xfId="25076"/>
    <cellStyle name="Normal 3 3 6 8 3 2" xfId="25077"/>
    <cellStyle name="Normal 3 3 6 8 4" xfId="25078"/>
    <cellStyle name="Normal 3 3 6 9" xfId="25079"/>
    <cellStyle name="Normal 3 3 6 9 2" xfId="25080"/>
    <cellStyle name="Normal 3 3 6 9 2 2" xfId="25081"/>
    <cellStyle name="Normal 3 3 6 9 3" xfId="25082"/>
    <cellStyle name="Normal 3 3 7" xfId="25083"/>
    <cellStyle name="Normal 3 3 7 10" xfId="25084"/>
    <cellStyle name="Normal 3 3 7 10 2" xfId="25085"/>
    <cellStyle name="Normal 3 3 7 11" xfId="25086"/>
    <cellStyle name="Normal 3 3 7 2" xfId="25087"/>
    <cellStyle name="Normal 3 3 7 2 2" xfId="25088"/>
    <cellStyle name="Normal 3 3 7 2 2 2" xfId="25089"/>
    <cellStyle name="Normal 3 3 7 2 2 2 2" xfId="25090"/>
    <cellStyle name="Normal 3 3 7 2 2 2 2 2" xfId="25091"/>
    <cellStyle name="Normal 3 3 7 2 2 2 2 2 2" xfId="25092"/>
    <cellStyle name="Normal 3 3 7 2 2 2 2 3" xfId="25093"/>
    <cellStyle name="Normal 3 3 7 2 2 2 3" xfId="25094"/>
    <cellStyle name="Normal 3 3 7 2 2 2 3 2" xfId="25095"/>
    <cellStyle name="Normal 3 3 7 2 2 2 4" xfId="25096"/>
    <cellStyle name="Normal 3 3 7 2 2 3" xfId="25097"/>
    <cellStyle name="Normal 3 3 7 2 2 3 2" xfId="25098"/>
    <cellStyle name="Normal 3 3 7 2 2 3 2 2" xfId="25099"/>
    <cellStyle name="Normal 3 3 7 2 2 3 3" xfId="25100"/>
    <cellStyle name="Normal 3 3 7 2 2 4" xfId="25101"/>
    <cellStyle name="Normal 3 3 7 2 2 4 2" xfId="25102"/>
    <cellStyle name="Normal 3 3 7 2 2 5" xfId="25103"/>
    <cellStyle name="Normal 3 3 7 2 3" xfId="25104"/>
    <cellStyle name="Normal 3 3 7 2 3 2" xfId="25105"/>
    <cellStyle name="Normal 3 3 7 2 3 2 2" xfId="25106"/>
    <cellStyle name="Normal 3 3 7 2 3 2 2 2" xfId="25107"/>
    <cellStyle name="Normal 3 3 7 2 3 2 2 2 2" xfId="25108"/>
    <cellStyle name="Normal 3 3 7 2 3 2 2 3" xfId="25109"/>
    <cellStyle name="Normal 3 3 7 2 3 2 3" xfId="25110"/>
    <cellStyle name="Normal 3 3 7 2 3 2 3 2" xfId="25111"/>
    <cellStyle name="Normal 3 3 7 2 3 2 4" xfId="25112"/>
    <cellStyle name="Normal 3 3 7 2 3 3" xfId="25113"/>
    <cellStyle name="Normal 3 3 7 2 3 3 2" xfId="25114"/>
    <cellStyle name="Normal 3 3 7 2 3 3 2 2" xfId="25115"/>
    <cellStyle name="Normal 3 3 7 2 3 3 3" xfId="25116"/>
    <cellStyle name="Normal 3 3 7 2 3 4" xfId="25117"/>
    <cellStyle name="Normal 3 3 7 2 3 4 2" xfId="25118"/>
    <cellStyle name="Normal 3 3 7 2 3 5" xfId="25119"/>
    <cellStyle name="Normal 3 3 7 2 4" xfId="25120"/>
    <cellStyle name="Normal 3 3 7 2 4 2" xfId="25121"/>
    <cellStyle name="Normal 3 3 7 2 4 2 2" xfId="25122"/>
    <cellStyle name="Normal 3 3 7 2 4 2 2 2" xfId="25123"/>
    <cellStyle name="Normal 3 3 7 2 4 2 3" xfId="25124"/>
    <cellStyle name="Normal 3 3 7 2 4 3" xfId="25125"/>
    <cellStyle name="Normal 3 3 7 2 4 3 2" xfId="25126"/>
    <cellStyle name="Normal 3 3 7 2 4 4" xfId="25127"/>
    <cellStyle name="Normal 3 3 7 2 5" xfId="25128"/>
    <cellStyle name="Normal 3 3 7 2 5 2" xfId="25129"/>
    <cellStyle name="Normal 3 3 7 2 5 2 2" xfId="25130"/>
    <cellStyle name="Normal 3 3 7 2 5 3" xfId="25131"/>
    <cellStyle name="Normal 3 3 7 2 6" xfId="25132"/>
    <cellStyle name="Normal 3 3 7 2 6 2" xfId="25133"/>
    <cellStyle name="Normal 3 3 7 2 7" xfId="25134"/>
    <cellStyle name="Normal 3 3 7 3" xfId="25135"/>
    <cellStyle name="Normal 3 3 7 3 2" xfId="25136"/>
    <cellStyle name="Normal 3 3 7 3 2 2" xfId="25137"/>
    <cellStyle name="Normal 3 3 7 3 2 2 2" xfId="25138"/>
    <cellStyle name="Normal 3 3 7 3 2 2 2 2" xfId="25139"/>
    <cellStyle name="Normal 3 3 7 3 2 2 2 2 2" xfId="25140"/>
    <cellStyle name="Normal 3 3 7 3 2 2 2 3" xfId="25141"/>
    <cellStyle name="Normal 3 3 7 3 2 2 3" xfId="25142"/>
    <cellStyle name="Normal 3 3 7 3 2 2 3 2" xfId="25143"/>
    <cellStyle name="Normal 3 3 7 3 2 2 4" xfId="25144"/>
    <cellStyle name="Normal 3 3 7 3 2 3" xfId="25145"/>
    <cellStyle name="Normal 3 3 7 3 2 3 2" xfId="25146"/>
    <cellStyle name="Normal 3 3 7 3 2 3 2 2" xfId="25147"/>
    <cellStyle name="Normal 3 3 7 3 2 3 3" xfId="25148"/>
    <cellStyle name="Normal 3 3 7 3 2 4" xfId="25149"/>
    <cellStyle name="Normal 3 3 7 3 2 4 2" xfId="25150"/>
    <cellStyle name="Normal 3 3 7 3 2 5" xfId="25151"/>
    <cellStyle name="Normal 3 3 7 3 3" xfId="25152"/>
    <cellStyle name="Normal 3 3 7 3 3 2" xfId="25153"/>
    <cellStyle name="Normal 3 3 7 3 3 2 2" xfId="25154"/>
    <cellStyle name="Normal 3 3 7 3 3 2 2 2" xfId="25155"/>
    <cellStyle name="Normal 3 3 7 3 3 2 2 2 2" xfId="25156"/>
    <cellStyle name="Normal 3 3 7 3 3 2 2 3" xfId="25157"/>
    <cellStyle name="Normal 3 3 7 3 3 2 3" xfId="25158"/>
    <cellStyle name="Normal 3 3 7 3 3 2 3 2" xfId="25159"/>
    <cellStyle name="Normal 3 3 7 3 3 2 4" xfId="25160"/>
    <cellStyle name="Normal 3 3 7 3 3 3" xfId="25161"/>
    <cellStyle name="Normal 3 3 7 3 3 3 2" xfId="25162"/>
    <cellStyle name="Normal 3 3 7 3 3 3 2 2" xfId="25163"/>
    <cellStyle name="Normal 3 3 7 3 3 3 3" xfId="25164"/>
    <cellStyle name="Normal 3 3 7 3 3 4" xfId="25165"/>
    <cellStyle name="Normal 3 3 7 3 3 4 2" xfId="25166"/>
    <cellStyle name="Normal 3 3 7 3 3 5" xfId="25167"/>
    <cellStyle name="Normal 3 3 7 3 4" xfId="25168"/>
    <cellStyle name="Normal 3 3 7 3 4 2" xfId="25169"/>
    <cellStyle name="Normal 3 3 7 3 4 2 2" xfId="25170"/>
    <cellStyle name="Normal 3 3 7 3 4 2 2 2" xfId="25171"/>
    <cellStyle name="Normal 3 3 7 3 4 2 3" xfId="25172"/>
    <cellStyle name="Normal 3 3 7 3 4 3" xfId="25173"/>
    <cellStyle name="Normal 3 3 7 3 4 3 2" xfId="25174"/>
    <cellStyle name="Normal 3 3 7 3 4 4" xfId="25175"/>
    <cellStyle name="Normal 3 3 7 3 5" xfId="25176"/>
    <cellStyle name="Normal 3 3 7 3 5 2" xfId="25177"/>
    <cellStyle name="Normal 3 3 7 3 5 2 2" xfId="25178"/>
    <cellStyle name="Normal 3 3 7 3 5 3" xfId="25179"/>
    <cellStyle name="Normal 3 3 7 3 6" xfId="25180"/>
    <cellStyle name="Normal 3 3 7 3 6 2" xfId="25181"/>
    <cellStyle name="Normal 3 3 7 3 7" xfId="25182"/>
    <cellStyle name="Normal 3 3 7 4" xfId="25183"/>
    <cellStyle name="Normal 3 3 7 4 2" xfId="25184"/>
    <cellStyle name="Normal 3 3 7 4 2 2" xfId="25185"/>
    <cellStyle name="Normal 3 3 7 4 2 2 2" xfId="25186"/>
    <cellStyle name="Normal 3 3 7 4 2 2 2 2" xfId="25187"/>
    <cellStyle name="Normal 3 3 7 4 2 2 2 2 2" xfId="25188"/>
    <cellStyle name="Normal 3 3 7 4 2 2 2 3" xfId="25189"/>
    <cellStyle name="Normal 3 3 7 4 2 2 3" xfId="25190"/>
    <cellStyle name="Normal 3 3 7 4 2 2 3 2" xfId="25191"/>
    <cellStyle name="Normal 3 3 7 4 2 2 4" xfId="25192"/>
    <cellStyle name="Normal 3 3 7 4 2 3" xfId="25193"/>
    <cellStyle name="Normal 3 3 7 4 2 3 2" xfId="25194"/>
    <cellStyle name="Normal 3 3 7 4 2 3 2 2" xfId="25195"/>
    <cellStyle name="Normal 3 3 7 4 2 3 3" xfId="25196"/>
    <cellStyle name="Normal 3 3 7 4 2 4" xfId="25197"/>
    <cellStyle name="Normal 3 3 7 4 2 4 2" xfId="25198"/>
    <cellStyle name="Normal 3 3 7 4 2 5" xfId="25199"/>
    <cellStyle name="Normal 3 3 7 4 3" xfId="25200"/>
    <cellStyle name="Normal 3 3 7 4 3 2" xfId="25201"/>
    <cellStyle name="Normal 3 3 7 4 3 2 2" xfId="25202"/>
    <cellStyle name="Normal 3 3 7 4 3 2 2 2" xfId="25203"/>
    <cellStyle name="Normal 3 3 7 4 3 2 2 2 2" xfId="25204"/>
    <cellStyle name="Normal 3 3 7 4 3 2 2 3" xfId="25205"/>
    <cellStyle name="Normal 3 3 7 4 3 2 3" xfId="25206"/>
    <cellStyle name="Normal 3 3 7 4 3 2 3 2" xfId="25207"/>
    <cellStyle name="Normal 3 3 7 4 3 2 4" xfId="25208"/>
    <cellStyle name="Normal 3 3 7 4 3 3" xfId="25209"/>
    <cellStyle name="Normal 3 3 7 4 3 3 2" xfId="25210"/>
    <cellStyle name="Normal 3 3 7 4 3 3 2 2" xfId="25211"/>
    <cellStyle name="Normal 3 3 7 4 3 3 3" xfId="25212"/>
    <cellStyle name="Normal 3 3 7 4 3 4" xfId="25213"/>
    <cellStyle name="Normal 3 3 7 4 3 4 2" xfId="25214"/>
    <cellStyle name="Normal 3 3 7 4 3 5" xfId="25215"/>
    <cellStyle name="Normal 3 3 7 4 4" xfId="25216"/>
    <cellStyle name="Normal 3 3 7 4 4 2" xfId="25217"/>
    <cellStyle name="Normal 3 3 7 4 4 2 2" xfId="25218"/>
    <cellStyle name="Normal 3 3 7 4 4 2 2 2" xfId="25219"/>
    <cellStyle name="Normal 3 3 7 4 4 2 3" xfId="25220"/>
    <cellStyle name="Normal 3 3 7 4 4 3" xfId="25221"/>
    <cellStyle name="Normal 3 3 7 4 4 3 2" xfId="25222"/>
    <cellStyle name="Normal 3 3 7 4 4 4" xfId="25223"/>
    <cellStyle name="Normal 3 3 7 4 5" xfId="25224"/>
    <cellStyle name="Normal 3 3 7 4 5 2" xfId="25225"/>
    <cellStyle name="Normal 3 3 7 4 5 2 2" xfId="25226"/>
    <cellStyle name="Normal 3 3 7 4 5 3" xfId="25227"/>
    <cellStyle name="Normal 3 3 7 4 6" xfId="25228"/>
    <cellStyle name="Normal 3 3 7 4 6 2" xfId="25229"/>
    <cellStyle name="Normal 3 3 7 4 7" xfId="25230"/>
    <cellStyle name="Normal 3 3 7 5" xfId="25231"/>
    <cellStyle name="Normal 3 3 7 5 2" xfId="25232"/>
    <cellStyle name="Normal 3 3 7 5 2 2" xfId="25233"/>
    <cellStyle name="Normal 3 3 7 5 2 2 2" xfId="25234"/>
    <cellStyle name="Normal 3 3 7 5 2 2 2 2" xfId="25235"/>
    <cellStyle name="Normal 3 3 7 5 2 2 2 2 2" xfId="25236"/>
    <cellStyle name="Normal 3 3 7 5 2 2 2 3" xfId="25237"/>
    <cellStyle name="Normal 3 3 7 5 2 2 3" xfId="25238"/>
    <cellStyle name="Normal 3 3 7 5 2 2 3 2" xfId="25239"/>
    <cellStyle name="Normal 3 3 7 5 2 2 4" xfId="25240"/>
    <cellStyle name="Normal 3 3 7 5 2 3" xfId="25241"/>
    <cellStyle name="Normal 3 3 7 5 2 3 2" xfId="25242"/>
    <cellStyle name="Normal 3 3 7 5 2 3 2 2" xfId="25243"/>
    <cellStyle name="Normal 3 3 7 5 2 3 3" xfId="25244"/>
    <cellStyle name="Normal 3 3 7 5 2 4" xfId="25245"/>
    <cellStyle name="Normal 3 3 7 5 2 4 2" xfId="25246"/>
    <cellStyle name="Normal 3 3 7 5 2 5" xfId="25247"/>
    <cellStyle name="Normal 3 3 7 5 3" xfId="25248"/>
    <cellStyle name="Normal 3 3 7 5 3 2" xfId="25249"/>
    <cellStyle name="Normal 3 3 7 5 3 2 2" xfId="25250"/>
    <cellStyle name="Normal 3 3 7 5 3 2 2 2" xfId="25251"/>
    <cellStyle name="Normal 3 3 7 5 3 2 3" xfId="25252"/>
    <cellStyle name="Normal 3 3 7 5 3 3" xfId="25253"/>
    <cellStyle name="Normal 3 3 7 5 3 3 2" xfId="25254"/>
    <cellStyle name="Normal 3 3 7 5 3 4" xfId="25255"/>
    <cellStyle name="Normal 3 3 7 5 4" xfId="25256"/>
    <cellStyle name="Normal 3 3 7 5 4 2" xfId="25257"/>
    <cellStyle name="Normal 3 3 7 5 4 2 2" xfId="25258"/>
    <cellStyle name="Normal 3 3 7 5 4 3" xfId="25259"/>
    <cellStyle name="Normal 3 3 7 5 5" xfId="25260"/>
    <cellStyle name="Normal 3 3 7 5 5 2" xfId="25261"/>
    <cellStyle name="Normal 3 3 7 5 6" xfId="25262"/>
    <cellStyle name="Normal 3 3 7 6" xfId="25263"/>
    <cellStyle name="Normal 3 3 7 6 2" xfId="25264"/>
    <cellStyle name="Normal 3 3 7 6 2 2" xfId="25265"/>
    <cellStyle name="Normal 3 3 7 6 2 2 2" xfId="25266"/>
    <cellStyle name="Normal 3 3 7 6 2 2 2 2" xfId="25267"/>
    <cellStyle name="Normal 3 3 7 6 2 2 3" xfId="25268"/>
    <cellStyle name="Normal 3 3 7 6 2 3" xfId="25269"/>
    <cellStyle name="Normal 3 3 7 6 2 3 2" xfId="25270"/>
    <cellStyle name="Normal 3 3 7 6 2 4" xfId="25271"/>
    <cellStyle name="Normal 3 3 7 6 3" xfId="25272"/>
    <cellStyle name="Normal 3 3 7 6 3 2" xfId="25273"/>
    <cellStyle name="Normal 3 3 7 6 3 2 2" xfId="25274"/>
    <cellStyle name="Normal 3 3 7 6 3 3" xfId="25275"/>
    <cellStyle name="Normal 3 3 7 6 4" xfId="25276"/>
    <cellStyle name="Normal 3 3 7 6 4 2" xfId="25277"/>
    <cellStyle name="Normal 3 3 7 6 5" xfId="25278"/>
    <cellStyle name="Normal 3 3 7 7" xfId="25279"/>
    <cellStyle name="Normal 3 3 7 7 2" xfId="25280"/>
    <cellStyle name="Normal 3 3 7 7 2 2" xfId="25281"/>
    <cellStyle name="Normal 3 3 7 7 2 2 2" xfId="25282"/>
    <cellStyle name="Normal 3 3 7 7 2 2 2 2" xfId="25283"/>
    <cellStyle name="Normal 3 3 7 7 2 2 3" xfId="25284"/>
    <cellStyle name="Normal 3 3 7 7 2 3" xfId="25285"/>
    <cellStyle name="Normal 3 3 7 7 2 3 2" xfId="25286"/>
    <cellStyle name="Normal 3 3 7 7 2 4" xfId="25287"/>
    <cellStyle name="Normal 3 3 7 7 3" xfId="25288"/>
    <cellStyle name="Normal 3 3 7 7 3 2" xfId="25289"/>
    <cellStyle name="Normal 3 3 7 7 3 2 2" xfId="25290"/>
    <cellStyle name="Normal 3 3 7 7 3 3" xfId="25291"/>
    <cellStyle name="Normal 3 3 7 7 4" xfId="25292"/>
    <cellStyle name="Normal 3 3 7 7 4 2" xfId="25293"/>
    <cellStyle name="Normal 3 3 7 7 5" xfId="25294"/>
    <cellStyle name="Normal 3 3 7 8" xfId="25295"/>
    <cellStyle name="Normal 3 3 7 8 2" xfId="25296"/>
    <cellStyle name="Normal 3 3 7 8 2 2" xfId="25297"/>
    <cellStyle name="Normal 3 3 7 8 2 2 2" xfId="25298"/>
    <cellStyle name="Normal 3 3 7 8 2 3" xfId="25299"/>
    <cellStyle name="Normal 3 3 7 8 3" xfId="25300"/>
    <cellStyle name="Normal 3 3 7 8 3 2" xfId="25301"/>
    <cellStyle name="Normal 3 3 7 8 4" xfId="25302"/>
    <cellStyle name="Normal 3 3 7 9" xfId="25303"/>
    <cellStyle name="Normal 3 3 7 9 2" xfId="25304"/>
    <cellStyle name="Normal 3 3 7 9 2 2" xfId="25305"/>
    <cellStyle name="Normal 3 3 7 9 3" xfId="25306"/>
    <cellStyle name="Normal 3 3 8" xfId="25307"/>
    <cellStyle name="Normal 3 3 8 10" xfId="25308"/>
    <cellStyle name="Normal 3 3 8 2" xfId="25309"/>
    <cellStyle name="Normal 3 3 8 2 2" xfId="25310"/>
    <cellStyle name="Normal 3 3 8 2 2 2" xfId="25311"/>
    <cellStyle name="Normal 3 3 8 2 2 2 2" xfId="25312"/>
    <cellStyle name="Normal 3 3 8 2 2 2 2 2" xfId="25313"/>
    <cellStyle name="Normal 3 3 8 2 2 2 2 2 2" xfId="25314"/>
    <cellStyle name="Normal 3 3 8 2 2 2 2 3" xfId="25315"/>
    <cellStyle name="Normal 3 3 8 2 2 2 3" xfId="25316"/>
    <cellStyle name="Normal 3 3 8 2 2 2 3 2" xfId="25317"/>
    <cellStyle name="Normal 3 3 8 2 2 2 4" xfId="25318"/>
    <cellStyle name="Normal 3 3 8 2 2 3" xfId="25319"/>
    <cellStyle name="Normal 3 3 8 2 2 3 2" xfId="25320"/>
    <cellStyle name="Normal 3 3 8 2 2 3 2 2" xfId="25321"/>
    <cellStyle name="Normal 3 3 8 2 2 3 3" xfId="25322"/>
    <cellStyle name="Normal 3 3 8 2 2 4" xfId="25323"/>
    <cellStyle name="Normal 3 3 8 2 2 4 2" xfId="25324"/>
    <cellStyle name="Normal 3 3 8 2 2 5" xfId="25325"/>
    <cellStyle name="Normal 3 3 8 2 3" xfId="25326"/>
    <cellStyle name="Normal 3 3 8 2 3 2" xfId="25327"/>
    <cellStyle name="Normal 3 3 8 2 3 2 2" xfId="25328"/>
    <cellStyle name="Normal 3 3 8 2 3 2 2 2" xfId="25329"/>
    <cellStyle name="Normal 3 3 8 2 3 2 2 2 2" xfId="25330"/>
    <cellStyle name="Normal 3 3 8 2 3 2 2 3" xfId="25331"/>
    <cellStyle name="Normal 3 3 8 2 3 2 3" xfId="25332"/>
    <cellStyle name="Normal 3 3 8 2 3 2 3 2" xfId="25333"/>
    <cellStyle name="Normal 3 3 8 2 3 2 4" xfId="25334"/>
    <cellStyle name="Normal 3 3 8 2 3 3" xfId="25335"/>
    <cellStyle name="Normal 3 3 8 2 3 3 2" xfId="25336"/>
    <cellStyle name="Normal 3 3 8 2 3 3 2 2" xfId="25337"/>
    <cellStyle name="Normal 3 3 8 2 3 3 3" xfId="25338"/>
    <cellStyle name="Normal 3 3 8 2 3 4" xfId="25339"/>
    <cellStyle name="Normal 3 3 8 2 3 4 2" xfId="25340"/>
    <cellStyle name="Normal 3 3 8 2 3 5" xfId="25341"/>
    <cellStyle name="Normal 3 3 8 2 4" xfId="25342"/>
    <cellStyle name="Normal 3 3 8 2 4 2" xfId="25343"/>
    <cellStyle name="Normal 3 3 8 2 4 2 2" xfId="25344"/>
    <cellStyle name="Normal 3 3 8 2 4 2 2 2" xfId="25345"/>
    <cellStyle name="Normal 3 3 8 2 4 2 3" xfId="25346"/>
    <cellStyle name="Normal 3 3 8 2 4 3" xfId="25347"/>
    <cellStyle name="Normal 3 3 8 2 4 3 2" xfId="25348"/>
    <cellStyle name="Normal 3 3 8 2 4 4" xfId="25349"/>
    <cellStyle name="Normal 3 3 8 2 5" xfId="25350"/>
    <cellStyle name="Normal 3 3 8 2 5 2" xfId="25351"/>
    <cellStyle name="Normal 3 3 8 2 5 2 2" xfId="25352"/>
    <cellStyle name="Normal 3 3 8 2 5 3" xfId="25353"/>
    <cellStyle name="Normal 3 3 8 2 6" xfId="25354"/>
    <cellStyle name="Normal 3 3 8 2 6 2" xfId="25355"/>
    <cellStyle name="Normal 3 3 8 2 7" xfId="25356"/>
    <cellStyle name="Normal 3 3 8 3" xfId="25357"/>
    <cellStyle name="Normal 3 3 8 3 2" xfId="25358"/>
    <cellStyle name="Normal 3 3 8 3 2 2" xfId="25359"/>
    <cellStyle name="Normal 3 3 8 3 2 2 2" xfId="25360"/>
    <cellStyle name="Normal 3 3 8 3 2 2 2 2" xfId="25361"/>
    <cellStyle name="Normal 3 3 8 3 2 2 2 2 2" xfId="25362"/>
    <cellStyle name="Normal 3 3 8 3 2 2 2 3" xfId="25363"/>
    <cellStyle name="Normal 3 3 8 3 2 2 3" xfId="25364"/>
    <cellStyle name="Normal 3 3 8 3 2 2 3 2" xfId="25365"/>
    <cellStyle name="Normal 3 3 8 3 2 2 4" xfId="25366"/>
    <cellStyle name="Normal 3 3 8 3 2 3" xfId="25367"/>
    <cellStyle name="Normal 3 3 8 3 2 3 2" xfId="25368"/>
    <cellStyle name="Normal 3 3 8 3 2 3 2 2" xfId="25369"/>
    <cellStyle name="Normal 3 3 8 3 2 3 3" xfId="25370"/>
    <cellStyle name="Normal 3 3 8 3 2 4" xfId="25371"/>
    <cellStyle name="Normal 3 3 8 3 2 4 2" xfId="25372"/>
    <cellStyle name="Normal 3 3 8 3 2 5" xfId="25373"/>
    <cellStyle name="Normal 3 3 8 3 3" xfId="25374"/>
    <cellStyle name="Normal 3 3 8 3 3 2" xfId="25375"/>
    <cellStyle name="Normal 3 3 8 3 3 2 2" xfId="25376"/>
    <cellStyle name="Normal 3 3 8 3 3 2 2 2" xfId="25377"/>
    <cellStyle name="Normal 3 3 8 3 3 2 2 2 2" xfId="25378"/>
    <cellStyle name="Normal 3 3 8 3 3 2 2 3" xfId="25379"/>
    <cellStyle name="Normal 3 3 8 3 3 2 3" xfId="25380"/>
    <cellStyle name="Normal 3 3 8 3 3 2 3 2" xfId="25381"/>
    <cellStyle name="Normal 3 3 8 3 3 2 4" xfId="25382"/>
    <cellStyle name="Normal 3 3 8 3 3 3" xfId="25383"/>
    <cellStyle name="Normal 3 3 8 3 3 3 2" xfId="25384"/>
    <cellStyle name="Normal 3 3 8 3 3 3 2 2" xfId="25385"/>
    <cellStyle name="Normal 3 3 8 3 3 3 3" xfId="25386"/>
    <cellStyle name="Normal 3 3 8 3 3 4" xfId="25387"/>
    <cellStyle name="Normal 3 3 8 3 3 4 2" xfId="25388"/>
    <cellStyle name="Normal 3 3 8 3 3 5" xfId="25389"/>
    <cellStyle name="Normal 3 3 8 3 4" xfId="25390"/>
    <cellStyle name="Normal 3 3 8 3 4 2" xfId="25391"/>
    <cellStyle name="Normal 3 3 8 3 4 2 2" xfId="25392"/>
    <cellStyle name="Normal 3 3 8 3 4 2 2 2" xfId="25393"/>
    <cellStyle name="Normal 3 3 8 3 4 2 3" xfId="25394"/>
    <cellStyle name="Normal 3 3 8 3 4 3" xfId="25395"/>
    <cellStyle name="Normal 3 3 8 3 4 3 2" xfId="25396"/>
    <cellStyle name="Normal 3 3 8 3 4 4" xfId="25397"/>
    <cellStyle name="Normal 3 3 8 3 5" xfId="25398"/>
    <cellStyle name="Normal 3 3 8 3 5 2" xfId="25399"/>
    <cellStyle name="Normal 3 3 8 3 5 2 2" xfId="25400"/>
    <cellStyle name="Normal 3 3 8 3 5 3" xfId="25401"/>
    <cellStyle name="Normal 3 3 8 3 6" xfId="25402"/>
    <cellStyle name="Normal 3 3 8 3 6 2" xfId="25403"/>
    <cellStyle name="Normal 3 3 8 3 7" xfId="25404"/>
    <cellStyle name="Normal 3 3 8 4" xfId="25405"/>
    <cellStyle name="Normal 3 3 8 4 2" xfId="25406"/>
    <cellStyle name="Normal 3 3 8 4 2 2" xfId="25407"/>
    <cellStyle name="Normal 3 3 8 4 2 2 2" xfId="25408"/>
    <cellStyle name="Normal 3 3 8 4 2 2 2 2" xfId="25409"/>
    <cellStyle name="Normal 3 3 8 4 2 2 2 2 2" xfId="25410"/>
    <cellStyle name="Normal 3 3 8 4 2 2 2 3" xfId="25411"/>
    <cellStyle name="Normal 3 3 8 4 2 2 3" xfId="25412"/>
    <cellStyle name="Normal 3 3 8 4 2 2 3 2" xfId="25413"/>
    <cellStyle name="Normal 3 3 8 4 2 2 4" xfId="25414"/>
    <cellStyle name="Normal 3 3 8 4 2 3" xfId="25415"/>
    <cellStyle name="Normal 3 3 8 4 2 3 2" xfId="25416"/>
    <cellStyle name="Normal 3 3 8 4 2 3 2 2" xfId="25417"/>
    <cellStyle name="Normal 3 3 8 4 2 3 3" xfId="25418"/>
    <cellStyle name="Normal 3 3 8 4 2 4" xfId="25419"/>
    <cellStyle name="Normal 3 3 8 4 2 4 2" xfId="25420"/>
    <cellStyle name="Normal 3 3 8 4 2 5" xfId="25421"/>
    <cellStyle name="Normal 3 3 8 4 3" xfId="25422"/>
    <cellStyle name="Normal 3 3 8 4 3 2" xfId="25423"/>
    <cellStyle name="Normal 3 3 8 4 3 2 2" xfId="25424"/>
    <cellStyle name="Normal 3 3 8 4 3 2 2 2" xfId="25425"/>
    <cellStyle name="Normal 3 3 8 4 3 2 3" xfId="25426"/>
    <cellStyle name="Normal 3 3 8 4 3 3" xfId="25427"/>
    <cellStyle name="Normal 3 3 8 4 3 3 2" xfId="25428"/>
    <cellStyle name="Normal 3 3 8 4 3 4" xfId="25429"/>
    <cellStyle name="Normal 3 3 8 4 4" xfId="25430"/>
    <cellStyle name="Normal 3 3 8 4 4 2" xfId="25431"/>
    <cellStyle name="Normal 3 3 8 4 4 2 2" xfId="25432"/>
    <cellStyle name="Normal 3 3 8 4 4 3" xfId="25433"/>
    <cellStyle name="Normal 3 3 8 4 5" xfId="25434"/>
    <cellStyle name="Normal 3 3 8 4 5 2" xfId="25435"/>
    <cellStyle name="Normal 3 3 8 4 6" xfId="25436"/>
    <cellStyle name="Normal 3 3 8 5" xfId="25437"/>
    <cellStyle name="Normal 3 3 8 5 2" xfId="25438"/>
    <cellStyle name="Normal 3 3 8 5 2 2" xfId="25439"/>
    <cellStyle name="Normal 3 3 8 5 2 2 2" xfId="25440"/>
    <cellStyle name="Normal 3 3 8 5 2 2 2 2" xfId="25441"/>
    <cellStyle name="Normal 3 3 8 5 2 2 3" xfId="25442"/>
    <cellStyle name="Normal 3 3 8 5 2 3" xfId="25443"/>
    <cellStyle name="Normal 3 3 8 5 2 3 2" xfId="25444"/>
    <cellStyle name="Normal 3 3 8 5 2 4" xfId="25445"/>
    <cellStyle name="Normal 3 3 8 5 3" xfId="25446"/>
    <cellStyle name="Normal 3 3 8 5 3 2" xfId="25447"/>
    <cellStyle name="Normal 3 3 8 5 3 2 2" xfId="25448"/>
    <cellStyle name="Normal 3 3 8 5 3 3" xfId="25449"/>
    <cellStyle name="Normal 3 3 8 5 4" xfId="25450"/>
    <cellStyle name="Normal 3 3 8 5 4 2" xfId="25451"/>
    <cellStyle name="Normal 3 3 8 5 5" xfId="25452"/>
    <cellStyle name="Normal 3 3 8 6" xfId="25453"/>
    <cellStyle name="Normal 3 3 8 6 2" xfId="25454"/>
    <cellStyle name="Normal 3 3 8 6 2 2" xfId="25455"/>
    <cellStyle name="Normal 3 3 8 6 2 2 2" xfId="25456"/>
    <cellStyle name="Normal 3 3 8 6 2 2 2 2" xfId="25457"/>
    <cellStyle name="Normal 3 3 8 6 2 2 3" xfId="25458"/>
    <cellStyle name="Normal 3 3 8 6 2 3" xfId="25459"/>
    <cellStyle name="Normal 3 3 8 6 2 3 2" xfId="25460"/>
    <cellStyle name="Normal 3 3 8 6 2 4" xfId="25461"/>
    <cellStyle name="Normal 3 3 8 6 3" xfId="25462"/>
    <cellStyle name="Normal 3 3 8 6 3 2" xfId="25463"/>
    <cellStyle name="Normal 3 3 8 6 3 2 2" xfId="25464"/>
    <cellStyle name="Normal 3 3 8 6 3 3" xfId="25465"/>
    <cellStyle name="Normal 3 3 8 6 4" xfId="25466"/>
    <cellStyle name="Normal 3 3 8 6 4 2" xfId="25467"/>
    <cellStyle name="Normal 3 3 8 6 5" xfId="25468"/>
    <cellStyle name="Normal 3 3 8 7" xfId="25469"/>
    <cellStyle name="Normal 3 3 8 7 2" xfId="25470"/>
    <cellStyle name="Normal 3 3 8 7 2 2" xfId="25471"/>
    <cellStyle name="Normal 3 3 8 7 2 2 2" xfId="25472"/>
    <cellStyle name="Normal 3 3 8 7 2 3" xfId="25473"/>
    <cellStyle name="Normal 3 3 8 7 3" xfId="25474"/>
    <cellStyle name="Normal 3 3 8 7 3 2" xfId="25475"/>
    <cellStyle name="Normal 3 3 8 7 4" xfId="25476"/>
    <cellStyle name="Normal 3 3 8 8" xfId="25477"/>
    <cellStyle name="Normal 3 3 8 8 2" xfId="25478"/>
    <cellStyle name="Normal 3 3 8 8 2 2" xfId="25479"/>
    <cellStyle name="Normal 3 3 8 8 3" xfId="25480"/>
    <cellStyle name="Normal 3 3 8 9" xfId="25481"/>
    <cellStyle name="Normal 3 3 8 9 2" xfId="25482"/>
    <cellStyle name="Normal 3 3 9" xfId="25483"/>
    <cellStyle name="Normal 3 3 9 2" xfId="25484"/>
    <cellStyle name="Normal 3 3 9 2 2" xfId="25485"/>
    <cellStyle name="Normal 3 3 9 2 2 2" xfId="25486"/>
    <cellStyle name="Normal 3 3 9 2 2 2 2" xfId="25487"/>
    <cellStyle name="Normal 3 3 9 2 2 2 2 2" xfId="25488"/>
    <cellStyle name="Normal 3 3 9 2 2 2 3" xfId="25489"/>
    <cellStyle name="Normal 3 3 9 2 2 3" xfId="25490"/>
    <cellStyle name="Normal 3 3 9 2 2 3 2" xfId="25491"/>
    <cellStyle name="Normal 3 3 9 2 2 4" xfId="25492"/>
    <cellStyle name="Normal 3 3 9 2 3" xfId="25493"/>
    <cellStyle name="Normal 3 3 9 2 3 2" xfId="25494"/>
    <cellStyle name="Normal 3 3 9 2 3 2 2" xfId="25495"/>
    <cellStyle name="Normal 3 3 9 2 3 3" xfId="25496"/>
    <cellStyle name="Normal 3 3 9 2 4" xfId="25497"/>
    <cellStyle name="Normal 3 3 9 2 4 2" xfId="25498"/>
    <cellStyle name="Normal 3 3 9 2 5" xfId="25499"/>
    <cellStyle name="Normal 3 3 9 3" xfId="25500"/>
    <cellStyle name="Normal 3 3 9 3 2" xfId="25501"/>
    <cellStyle name="Normal 3 3 9 3 2 2" xfId="25502"/>
    <cellStyle name="Normal 3 3 9 3 2 2 2" xfId="25503"/>
    <cellStyle name="Normal 3 3 9 3 2 2 2 2" xfId="25504"/>
    <cellStyle name="Normal 3 3 9 3 2 2 3" xfId="25505"/>
    <cellStyle name="Normal 3 3 9 3 2 3" xfId="25506"/>
    <cellStyle name="Normal 3 3 9 3 2 3 2" xfId="25507"/>
    <cellStyle name="Normal 3 3 9 3 2 4" xfId="25508"/>
    <cellStyle name="Normal 3 3 9 3 3" xfId="25509"/>
    <cellStyle name="Normal 3 3 9 3 3 2" xfId="25510"/>
    <cellStyle name="Normal 3 3 9 3 3 2 2" xfId="25511"/>
    <cellStyle name="Normal 3 3 9 3 3 3" xfId="25512"/>
    <cellStyle name="Normal 3 3 9 3 4" xfId="25513"/>
    <cellStyle name="Normal 3 3 9 3 4 2" xfId="25514"/>
    <cellStyle name="Normal 3 3 9 3 5" xfId="25515"/>
    <cellStyle name="Normal 3 3 9 4" xfId="25516"/>
    <cellStyle name="Normal 3 3 9 4 2" xfId="25517"/>
    <cellStyle name="Normal 3 3 9 4 2 2" xfId="25518"/>
    <cellStyle name="Normal 3 3 9 4 2 2 2" xfId="25519"/>
    <cellStyle name="Normal 3 3 9 4 2 3" xfId="25520"/>
    <cellStyle name="Normal 3 3 9 4 3" xfId="25521"/>
    <cellStyle name="Normal 3 3 9 4 3 2" xfId="25522"/>
    <cellStyle name="Normal 3 3 9 4 4" xfId="25523"/>
    <cellStyle name="Normal 3 3 9 5" xfId="25524"/>
    <cellStyle name="Normal 3 3 9 5 2" xfId="25525"/>
    <cellStyle name="Normal 3 3 9 5 2 2" xfId="25526"/>
    <cellStyle name="Normal 3 3 9 5 3" xfId="25527"/>
    <cellStyle name="Normal 3 3 9 6" xfId="25528"/>
    <cellStyle name="Normal 3 3 9 6 2" xfId="25529"/>
    <cellStyle name="Normal 3 3 9 7" xfId="25530"/>
    <cellStyle name="Normal 3 4" xfId="25531"/>
    <cellStyle name="Normal 3 4 2" xfId="25532"/>
    <cellStyle name="Normal 3 4 3" xfId="25533"/>
    <cellStyle name="Normal 3 4 3 2" xfId="25534"/>
    <cellStyle name="Normal 3 4 4" xfId="25535"/>
    <cellStyle name="Normal 3 5" xfId="25536"/>
    <cellStyle name="Normal 3 5 10" xfId="25537"/>
    <cellStyle name="Normal 3 5 10 2" xfId="25538"/>
    <cellStyle name="Normal 3 5 10 2 2" xfId="25539"/>
    <cellStyle name="Normal 3 5 10 2 2 2" xfId="25540"/>
    <cellStyle name="Normal 3 5 10 2 2 2 2" xfId="25541"/>
    <cellStyle name="Normal 3 5 10 2 2 3" xfId="25542"/>
    <cellStyle name="Normal 3 5 10 2 3" xfId="25543"/>
    <cellStyle name="Normal 3 5 10 2 3 2" xfId="25544"/>
    <cellStyle name="Normal 3 5 10 2 4" xfId="25545"/>
    <cellStyle name="Normal 3 5 10 3" xfId="25546"/>
    <cellStyle name="Normal 3 5 10 3 2" xfId="25547"/>
    <cellStyle name="Normal 3 5 10 3 2 2" xfId="25548"/>
    <cellStyle name="Normal 3 5 10 3 3" xfId="25549"/>
    <cellStyle name="Normal 3 5 10 4" xfId="25550"/>
    <cellStyle name="Normal 3 5 10 4 2" xfId="25551"/>
    <cellStyle name="Normal 3 5 10 5" xfId="25552"/>
    <cellStyle name="Normal 3 5 11" xfId="25553"/>
    <cellStyle name="Normal 3 5 11 2" xfId="25554"/>
    <cellStyle name="Normal 3 5 11 2 2" xfId="25555"/>
    <cellStyle name="Normal 3 5 11 2 2 2" xfId="25556"/>
    <cellStyle name="Normal 3 5 11 2 2 2 2" xfId="25557"/>
    <cellStyle name="Normal 3 5 11 2 2 3" xfId="25558"/>
    <cellStyle name="Normal 3 5 11 2 3" xfId="25559"/>
    <cellStyle name="Normal 3 5 11 2 3 2" xfId="25560"/>
    <cellStyle name="Normal 3 5 11 2 4" xfId="25561"/>
    <cellStyle name="Normal 3 5 11 3" xfId="25562"/>
    <cellStyle name="Normal 3 5 11 3 2" xfId="25563"/>
    <cellStyle name="Normal 3 5 11 3 2 2" xfId="25564"/>
    <cellStyle name="Normal 3 5 11 3 3" xfId="25565"/>
    <cellStyle name="Normal 3 5 11 4" xfId="25566"/>
    <cellStyle name="Normal 3 5 11 4 2" xfId="25567"/>
    <cellStyle name="Normal 3 5 11 5" xfId="25568"/>
    <cellStyle name="Normal 3 5 12" xfId="25569"/>
    <cellStyle name="Normal 3 5 12 2" xfId="25570"/>
    <cellStyle name="Normal 3 5 12 2 2" xfId="25571"/>
    <cellStyle name="Normal 3 5 12 2 2 2" xfId="25572"/>
    <cellStyle name="Normal 3 5 12 2 3" xfId="25573"/>
    <cellStyle name="Normal 3 5 12 3" xfId="25574"/>
    <cellStyle name="Normal 3 5 12 3 2" xfId="25575"/>
    <cellStyle name="Normal 3 5 12 4" xfId="25576"/>
    <cellStyle name="Normal 3 5 13" xfId="25577"/>
    <cellStyle name="Normal 3 5 13 2" xfId="25578"/>
    <cellStyle name="Normal 3 5 13 2 2" xfId="25579"/>
    <cellStyle name="Normal 3 5 13 3" xfId="25580"/>
    <cellStyle name="Normal 3 5 14" xfId="25581"/>
    <cellStyle name="Normal 3 5 14 2" xfId="25582"/>
    <cellStyle name="Normal 3 5 15" xfId="25583"/>
    <cellStyle name="Normal 3 5 2" xfId="25584"/>
    <cellStyle name="Normal 3 5 2 10" xfId="25585"/>
    <cellStyle name="Normal 3 5 2 10 2" xfId="25586"/>
    <cellStyle name="Normal 3 5 2 10 2 2" xfId="25587"/>
    <cellStyle name="Normal 3 5 2 10 2 2 2" xfId="25588"/>
    <cellStyle name="Normal 3 5 2 10 2 2 2 2" xfId="25589"/>
    <cellStyle name="Normal 3 5 2 10 2 2 3" xfId="25590"/>
    <cellStyle name="Normal 3 5 2 10 2 3" xfId="25591"/>
    <cellStyle name="Normal 3 5 2 10 2 3 2" xfId="25592"/>
    <cellStyle name="Normal 3 5 2 10 2 4" xfId="25593"/>
    <cellStyle name="Normal 3 5 2 10 3" xfId="25594"/>
    <cellStyle name="Normal 3 5 2 10 3 2" xfId="25595"/>
    <cellStyle name="Normal 3 5 2 10 3 2 2" xfId="25596"/>
    <cellStyle name="Normal 3 5 2 10 3 3" xfId="25597"/>
    <cellStyle name="Normal 3 5 2 10 4" xfId="25598"/>
    <cellStyle name="Normal 3 5 2 10 4 2" xfId="25599"/>
    <cellStyle name="Normal 3 5 2 10 5" xfId="25600"/>
    <cellStyle name="Normal 3 5 2 11" xfId="25601"/>
    <cellStyle name="Normal 3 5 2 11 2" xfId="25602"/>
    <cellStyle name="Normal 3 5 2 11 2 2" xfId="25603"/>
    <cellStyle name="Normal 3 5 2 11 2 2 2" xfId="25604"/>
    <cellStyle name="Normal 3 5 2 11 2 3" xfId="25605"/>
    <cellStyle name="Normal 3 5 2 11 3" xfId="25606"/>
    <cellStyle name="Normal 3 5 2 11 3 2" xfId="25607"/>
    <cellStyle name="Normal 3 5 2 11 4" xfId="25608"/>
    <cellStyle name="Normal 3 5 2 12" xfId="25609"/>
    <cellStyle name="Normal 3 5 2 12 2" xfId="25610"/>
    <cellStyle name="Normal 3 5 2 12 2 2" xfId="25611"/>
    <cellStyle name="Normal 3 5 2 12 3" xfId="25612"/>
    <cellStyle name="Normal 3 5 2 13" xfId="25613"/>
    <cellStyle name="Normal 3 5 2 13 2" xfId="25614"/>
    <cellStyle name="Normal 3 5 2 14" xfId="25615"/>
    <cellStyle name="Normal 3 5 2 2" xfId="25616"/>
    <cellStyle name="Normal 3 5 2 2 10" xfId="25617"/>
    <cellStyle name="Normal 3 5 2 2 10 2" xfId="25618"/>
    <cellStyle name="Normal 3 5 2 2 10 2 2" xfId="25619"/>
    <cellStyle name="Normal 3 5 2 2 10 2 2 2" xfId="25620"/>
    <cellStyle name="Normal 3 5 2 2 10 2 3" xfId="25621"/>
    <cellStyle name="Normal 3 5 2 2 10 3" xfId="25622"/>
    <cellStyle name="Normal 3 5 2 2 10 3 2" xfId="25623"/>
    <cellStyle name="Normal 3 5 2 2 10 4" xfId="25624"/>
    <cellStyle name="Normal 3 5 2 2 11" xfId="25625"/>
    <cellStyle name="Normal 3 5 2 2 11 2" xfId="25626"/>
    <cellStyle name="Normal 3 5 2 2 11 2 2" xfId="25627"/>
    <cellStyle name="Normal 3 5 2 2 11 3" xfId="25628"/>
    <cellStyle name="Normal 3 5 2 2 12" xfId="25629"/>
    <cellStyle name="Normal 3 5 2 2 12 2" xfId="25630"/>
    <cellStyle name="Normal 3 5 2 2 13" xfId="25631"/>
    <cellStyle name="Normal 3 5 2 2 2" xfId="25632"/>
    <cellStyle name="Normal 3 5 2 2 2 10" xfId="25633"/>
    <cellStyle name="Normal 3 5 2 2 2 10 2" xfId="25634"/>
    <cellStyle name="Normal 3 5 2 2 2 11" xfId="25635"/>
    <cellStyle name="Normal 3 5 2 2 2 2" xfId="25636"/>
    <cellStyle name="Normal 3 5 2 2 2 2 2" xfId="25637"/>
    <cellStyle name="Normal 3 5 2 2 2 2 2 2" xfId="25638"/>
    <cellStyle name="Normal 3 5 2 2 2 2 2 2 2" xfId="25639"/>
    <cellStyle name="Normal 3 5 2 2 2 2 2 2 2 2" xfId="25640"/>
    <cellStyle name="Normal 3 5 2 2 2 2 2 2 2 2 2" xfId="25641"/>
    <cellStyle name="Normal 3 5 2 2 2 2 2 2 2 3" xfId="25642"/>
    <cellStyle name="Normal 3 5 2 2 2 2 2 2 3" xfId="25643"/>
    <cellStyle name="Normal 3 5 2 2 2 2 2 2 3 2" xfId="25644"/>
    <cellStyle name="Normal 3 5 2 2 2 2 2 2 4" xfId="25645"/>
    <cellStyle name="Normal 3 5 2 2 2 2 2 3" xfId="25646"/>
    <cellStyle name="Normal 3 5 2 2 2 2 2 3 2" xfId="25647"/>
    <cellStyle name="Normal 3 5 2 2 2 2 2 3 2 2" xfId="25648"/>
    <cellStyle name="Normal 3 5 2 2 2 2 2 3 3" xfId="25649"/>
    <cellStyle name="Normal 3 5 2 2 2 2 2 4" xfId="25650"/>
    <cellStyle name="Normal 3 5 2 2 2 2 2 4 2" xfId="25651"/>
    <cellStyle name="Normal 3 5 2 2 2 2 2 5" xfId="25652"/>
    <cellStyle name="Normal 3 5 2 2 2 2 3" xfId="25653"/>
    <cellStyle name="Normal 3 5 2 2 2 2 3 2" xfId="25654"/>
    <cellStyle name="Normal 3 5 2 2 2 2 3 2 2" xfId="25655"/>
    <cellStyle name="Normal 3 5 2 2 2 2 3 2 2 2" xfId="25656"/>
    <cellStyle name="Normal 3 5 2 2 2 2 3 2 2 2 2" xfId="25657"/>
    <cellStyle name="Normal 3 5 2 2 2 2 3 2 2 3" xfId="25658"/>
    <cellStyle name="Normal 3 5 2 2 2 2 3 2 3" xfId="25659"/>
    <cellStyle name="Normal 3 5 2 2 2 2 3 2 3 2" xfId="25660"/>
    <cellStyle name="Normal 3 5 2 2 2 2 3 2 4" xfId="25661"/>
    <cellStyle name="Normal 3 5 2 2 2 2 3 3" xfId="25662"/>
    <cellStyle name="Normal 3 5 2 2 2 2 3 3 2" xfId="25663"/>
    <cellStyle name="Normal 3 5 2 2 2 2 3 3 2 2" xfId="25664"/>
    <cellStyle name="Normal 3 5 2 2 2 2 3 3 3" xfId="25665"/>
    <cellStyle name="Normal 3 5 2 2 2 2 3 4" xfId="25666"/>
    <cellStyle name="Normal 3 5 2 2 2 2 3 4 2" xfId="25667"/>
    <cellStyle name="Normal 3 5 2 2 2 2 3 5" xfId="25668"/>
    <cellStyle name="Normal 3 5 2 2 2 2 4" xfId="25669"/>
    <cellStyle name="Normal 3 5 2 2 2 2 4 2" xfId="25670"/>
    <cellStyle name="Normal 3 5 2 2 2 2 4 2 2" xfId="25671"/>
    <cellStyle name="Normal 3 5 2 2 2 2 4 2 2 2" xfId="25672"/>
    <cellStyle name="Normal 3 5 2 2 2 2 4 2 3" xfId="25673"/>
    <cellStyle name="Normal 3 5 2 2 2 2 4 3" xfId="25674"/>
    <cellStyle name="Normal 3 5 2 2 2 2 4 3 2" xfId="25675"/>
    <cellStyle name="Normal 3 5 2 2 2 2 4 4" xfId="25676"/>
    <cellStyle name="Normal 3 5 2 2 2 2 5" xfId="25677"/>
    <cellStyle name="Normal 3 5 2 2 2 2 5 2" xfId="25678"/>
    <cellStyle name="Normal 3 5 2 2 2 2 5 2 2" xfId="25679"/>
    <cellStyle name="Normal 3 5 2 2 2 2 5 3" xfId="25680"/>
    <cellStyle name="Normal 3 5 2 2 2 2 6" xfId="25681"/>
    <cellStyle name="Normal 3 5 2 2 2 2 6 2" xfId="25682"/>
    <cellStyle name="Normal 3 5 2 2 2 2 7" xfId="25683"/>
    <cellStyle name="Normal 3 5 2 2 2 3" xfId="25684"/>
    <cellStyle name="Normal 3 5 2 2 2 3 2" xfId="25685"/>
    <cellStyle name="Normal 3 5 2 2 2 3 2 2" xfId="25686"/>
    <cellStyle name="Normal 3 5 2 2 2 3 2 2 2" xfId="25687"/>
    <cellStyle name="Normal 3 5 2 2 2 3 2 2 2 2" xfId="25688"/>
    <cellStyle name="Normal 3 5 2 2 2 3 2 2 2 2 2" xfId="25689"/>
    <cellStyle name="Normal 3 5 2 2 2 3 2 2 2 3" xfId="25690"/>
    <cellStyle name="Normal 3 5 2 2 2 3 2 2 3" xfId="25691"/>
    <cellStyle name="Normal 3 5 2 2 2 3 2 2 3 2" xfId="25692"/>
    <cellStyle name="Normal 3 5 2 2 2 3 2 2 4" xfId="25693"/>
    <cellStyle name="Normal 3 5 2 2 2 3 2 3" xfId="25694"/>
    <cellStyle name="Normal 3 5 2 2 2 3 2 3 2" xfId="25695"/>
    <cellStyle name="Normal 3 5 2 2 2 3 2 3 2 2" xfId="25696"/>
    <cellStyle name="Normal 3 5 2 2 2 3 2 3 3" xfId="25697"/>
    <cellStyle name="Normal 3 5 2 2 2 3 2 4" xfId="25698"/>
    <cellStyle name="Normal 3 5 2 2 2 3 2 4 2" xfId="25699"/>
    <cellStyle name="Normal 3 5 2 2 2 3 2 5" xfId="25700"/>
    <cellStyle name="Normal 3 5 2 2 2 3 3" xfId="25701"/>
    <cellStyle name="Normal 3 5 2 2 2 3 3 2" xfId="25702"/>
    <cellStyle name="Normal 3 5 2 2 2 3 3 2 2" xfId="25703"/>
    <cellStyle name="Normal 3 5 2 2 2 3 3 2 2 2" xfId="25704"/>
    <cellStyle name="Normal 3 5 2 2 2 3 3 2 2 2 2" xfId="25705"/>
    <cellStyle name="Normal 3 5 2 2 2 3 3 2 2 3" xfId="25706"/>
    <cellStyle name="Normal 3 5 2 2 2 3 3 2 3" xfId="25707"/>
    <cellStyle name="Normal 3 5 2 2 2 3 3 2 3 2" xfId="25708"/>
    <cellStyle name="Normal 3 5 2 2 2 3 3 2 4" xfId="25709"/>
    <cellStyle name="Normal 3 5 2 2 2 3 3 3" xfId="25710"/>
    <cellStyle name="Normal 3 5 2 2 2 3 3 3 2" xfId="25711"/>
    <cellStyle name="Normal 3 5 2 2 2 3 3 3 2 2" xfId="25712"/>
    <cellStyle name="Normal 3 5 2 2 2 3 3 3 3" xfId="25713"/>
    <cellStyle name="Normal 3 5 2 2 2 3 3 4" xfId="25714"/>
    <cellStyle name="Normal 3 5 2 2 2 3 3 4 2" xfId="25715"/>
    <cellStyle name="Normal 3 5 2 2 2 3 3 5" xfId="25716"/>
    <cellStyle name="Normal 3 5 2 2 2 3 4" xfId="25717"/>
    <cellStyle name="Normal 3 5 2 2 2 3 4 2" xfId="25718"/>
    <cellStyle name="Normal 3 5 2 2 2 3 4 2 2" xfId="25719"/>
    <cellStyle name="Normal 3 5 2 2 2 3 4 2 2 2" xfId="25720"/>
    <cellStyle name="Normal 3 5 2 2 2 3 4 2 3" xfId="25721"/>
    <cellStyle name="Normal 3 5 2 2 2 3 4 3" xfId="25722"/>
    <cellStyle name="Normal 3 5 2 2 2 3 4 3 2" xfId="25723"/>
    <cellStyle name="Normal 3 5 2 2 2 3 4 4" xfId="25724"/>
    <cellStyle name="Normal 3 5 2 2 2 3 5" xfId="25725"/>
    <cellStyle name="Normal 3 5 2 2 2 3 5 2" xfId="25726"/>
    <cellStyle name="Normal 3 5 2 2 2 3 5 2 2" xfId="25727"/>
    <cellStyle name="Normal 3 5 2 2 2 3 5 3" xfId="25728"/>
    <cellStyle name="Normal 3 5 2 2 2 3 6" xfId="25729"/>
    <cellStyle name="Normal 3 5 2 2 2 3 6 2" xfId="25730"/>
    <cellStyle name="Normal 3 5 2 2 2 3 7" xfId="25731"/>
    <cellStyle name="Normal 3 5 2 2 2 4" xfId="25732"/>
    <cellStyle name="Normal 3 5 2 2 2 4 2" xfId="25733"/>
    <cellStyle name="Normal 3 5 2 2 2 4 2 2" xfId="25734"/>
    <cellStyle name="Normal 3 5 2 2 2 4 2 2 2" xfId="25735"/>
    <cellStyle name="Normal 3 5 2 2 2 4 2 2 2 2" xfId="25736"/>
    <cellStyle name="Normal 3 5 2 2 2 4 2 2 2 2 2" xfId="25737"/>
    <cellStyle name="Normal 3 5 2 2 2 4 2 2 2 3" xfId="25738"/>
    <cellStyle name="Normal 3 5 2 2 2 4 2 2 3" xfId="25739"/>
    <cellStyle name="Normal 3 5 2 2 2 4 2 2 3 2" xfId="25740"/>
    <cellStyle name="Normal 3 5 2 2 2 4 2 2 4" xfId="25741"/>
    <cellStyle name="Normal 3 5 2 2 2 4 2 3" xfId="25742"/>
    <cellStyle name="Normal 3 5 2 2 2 4 2 3 2" xfId="25743"/>
    <cellStyle name="Normal 3 5 2 2 2 4 2 3 2 2" xfId="25744"/>
    <cellStyle name="Normal 3 5 2 2 2 4 2 3 3" xfId="25745"/>
    <cellStyle name="Normal 3 5 2 2 2 4 2 4" xfId="25746"/>
    <cellStyle name="Normal 3 5 2 2 2 4 2 4 2" xfId="25747"/>
    <cellStyle name="Normal 3 5 2 2 2 4 2 5" xfId="25748"/>
    <cellStyle name="Normal 3 5 2 2 2 4 3" xfId="25749"/>
    <cellStyle name="Normal 3 5 2 2 2 4 3 2" xfId="25750"/>
    <cellStyle name="Normal 3 5 2 2 2 4 3 2 2" xfId="25751"/>
    <cellStyle name="Normal 3 5 2 2 2 4 3 2 2 2" xfId="25752"/>
    <cellStyle name="Normal 3 5 2 2 2 4 3 2 2 2 2" xfId="25753"/>
    <cellStyle name="Normal 3 5 2 2 2 4 3 2 2 3" xfId="25754"/>
    <cellStyle name="Normal 3 5 2 2 2 4 3 2 3" xfId="25755"/>
    <cellStyle name="Normal 3 5 2 2 2 4 3 2 3 2" xfId="25756"/>
    <cellStyle name="Normal 3 5 2 2 2 4 3 2 4" xfId="25757"/>
    <cellStyle name="Normal 3 5 2 2 2 4 3 3" xfId="25758"/>
    <cellStyle name="Normal 3 5 2 2 2 4 3 3 2" xfId="25759"/>
    <cellStyle name="Normal 3 5 2 2 2 4 3 3 2 2" xfId="25760"/>
    <cellStyle name="Normal 3 5 2 2 2 4 3 3 3" xfId="25761"/>
    <cellStyle name="Normal 3 5 2 2 2 4 3 4" xfId="25762"/>
    <cellStyle name="Normal 3 5 2 2 2 4 3 4 2" xfId="25763"/>
    <cellStyle name="Normal 3 5 2 2 2 4 3 5" xfId="25764"/>
    <cellStyle name="Normal 3 5 2 2 2 4 4" xfId="25765"/>
    <cellStyle name="Normal 3 5 2 2 2 4 4 2" xfId="25766"/>
    <cellStyle name="Normal 3 5 2 2 2 4 4 2 2" xfId="25767"/>
    <cellStyle name="Normal 3 5 2 2 2 4 4 2 2 2" xfId="25768"/>
    <cellStyle name="Normal 3 5 2 2 2 4 4 2 3" xfId="25769"/>
    <cellStyle name="Normal 3 5 2 2 2 4 4 3" xfId="25770"/>
    <cellStyle name="Normal 3 5 2 2 2 4 4 3 2" xfId="25771"/>
    <cellStyle name="Normal 3 5 2 2 2 4 4 4" xfId="25772"/>
    <cellStyle name="Normal 3 5 2 2 2 4 5" xfId="25773"/>
    <cellStyle name="Normal 3 5 2 2 2 4 5 2" xfId="25774"/>
    <cellStyle name="Normal 3 5 2 2 2 4 5 2 2" xfId="25775"/>
    <cellStyle name="Normal 3 5 2 2 2 4 5 3" xfId="25776"/>
    <cellStyle name="Normal 3 5 2 2 2 4 6" xfId="25777"/>
    <cellStyle name="Normal 3 5 2 2 2 4 6 2" xfId="25778"/>
    <cellStyle name="Normal 3 5 2 2 2 4 7" xfId="25779"/>
    <cellStyle name="Normal 3 5 2 2 2 5" xfId="25780"/>
    <cellStyle name="Normal 3 5 2 2 2 5 2" xfId="25781"/>
    <cellStyle name="Normal 3 5 2 2 2 5 2 2" xfId="25782"/>
    <cellStyle name="Normal 3 5 2 2 2 5 2 2 2" xfId="25783"/>
    <cellStyle name="Normal 3 5 2 2 2 5 2 2 2 2" xfId="25784"/>
    <cellStyle name="Normal 3 5 2 2 2 5 2 2 2 2 2" xfId="25785"/>
    <cellStyle name="Normal 3 5 2 2 2 5 2 2 2 3" xfId="25786"/>
    <cellStyle name="Normal 3 5 2 2 2 5 2 2 3" xfId="25787"/>
    <cellStyle name="Normal 3 5 2 2 2 5 2 2 3 2" xfId="25788"/>
    <cellStyle name="Normal 3 5 2 2 2 5 2 2 4" xfId="25789"/>
    <cellStyle name="Normal 3 5 2 2 2 5 2 3" xfId="25790"/>
    <cellStyle name="Normal 3 5 2 2 2 5 2 3 2" xfId="25791"/>
    <cellStyle name="Normal 3 5 2 2 2 5 2 3 2 2" xfId="25792"/>
    <cellStyle name="Normal 3 5 2 2 2 5 2 3 3" xfId="25793"/>
    <cellStyle name="Normal 3 5 2 2 2 5 2 4" xfId="25794"/>
    <cellStyle name="Normal 3 5 2 2 2 5 2 4 2" xfId="25795"/>
    <cellStyle name="Normal 3 5 2 2 2 5 2 5" xfId="25796"/>
    <cellStyle name="Normal 3 5 2 2 2 5 3" xfId="25797"/>
    <cellStyle name="Normal 3 5 2 2 2 5 3 2" xfId="25798"/>
    <cellStyle name="Normal 3 5 2 2 2 5 3 2 2" xfId="25799"/>
    <cellStyle name="Normal 3 5 2 2 2 5 3 2 2 2" xfId="25800"/>
    <cellStyle name="Normal 3 5 2 2 2 5 3 2 3" xfId="25801"/>
    <cellStyle name="Normal 3 5 2 2 2 5 3 3" xfId="25802"/>
    <cellStyle name="Normal 3 5 2 2 2 5 3 3 2" xfId="25803"/>
    <cellStyle name="Normal 3 5 2 2 2 5 3 4" xfId="25804"/>
    <cellStyle name="Normal 3 5 2 2 2 5 4" xfId="25805"/>
    <cellStyle name="Normal 3 5 2 2 2 5 4 2" xfId="25806"/>
    <cellStyle name="Normal 3 5 2 2 2 5 4 2 2" xfId="25807"/>
    <cellStyle name="Normal 3 5 2 2 2 5 4 3" xfId="25808"/>
    <cellStyle name="Normal 3 5 2 2 2 5 5" xfId="25809"/>
    <cellStyle name="Normal 3 5 2 2 2 5 5 2" xfId="25810"/>
    <cellStyle name="Normal 3 5 2 2 2 5 6" xfId="25811"/>
    <cellStyle name="Normal 3 5 2 2 2 6" xfId="25812"/>
    <cellStyle name="Normal 3 5 2 2 2 6 2" xfId="25813"/>
    <cellStyle name="Normal 3 5 2 2 2 6 2 2" xfId="25814"/>
    <cellStyle name="Normal 3 5 2 2 2 6 2 2 2" xfId="25815"/>
    <cellStyle name="Normal 3 5 2 2 2 6 2 2 2 2" xfId="25816"/>
    <cellStyle name="Normal 3 5 2 2 2 6 2 2 3" xfId="25817"/>
    <cellStyle name="Normal 3 5 2 2 2 6 2 3" xfId="25818"/>
    <cellStyle name="Normal 3 5 2 2 2 6 2 3 2" xfId="25819"/>
    <cellStyle name="Normal 3 5 2 2 2 6 2 4" xfId="25820"/>
    <cellStyle name="Normal 3 5 2 2 2 6 3" xfId="25821"/>
    <cellStyle name="Normal 3 5 2 2 2 6 3 2" xfId="25822"/>
    <cellStyle name="Normal 3 5 2 2 2 6 3 2 2" xfId="25823"/>
    <cellStyle name="Normal 3 5 2 2 2 6 3 3" xfId="25824"/>
    <cellStyle name="Normal 3 5 2 2 2 6 4" xfId="25825"/>
    <cellStyle name="Normal 3 5 2 2 2 6 4 2" xfId="25826"/>
    <cellStyle name="Normal 3 5 2 2 2 6 5" xfId="25827"/>
    <cellStyle name="Normal 3 5 2 2 2 7" xfId="25828"/>
    <cellStyle name="Normal 3 5 2 2 2 7 2" xfId="25829"/>
    <cellStyle name="Normal 3 5 2 2 2 7 2 2" xfId="25830"/>
    <cellStyle name="Normal 3 5 2 2 2 7 2 2 2" xfId="25831"/>
    <cellStyle name="Normal 3 5 2 2 2 7 2 2 2 2" xfId="25832"/>
    <cellStyle name="Normal 3 5 2 2 2 7 2 2 3" xfId="25833"/>
    <cellStyle name="Normal 3 5 2 2 2 7 2 3" xfId="25834"/>
    <cellStyle name="Normal 3 5 2 2 2 7 2 3 2" xfId="25835"/>
    <cellStyle name="Normal 3 5 2 2 2 7 2 4" xfId="25836"/>
    <cellStyle name="Normal 3 5 2 2 2 7 3" xfId="25837"/>
    <cellStyle name="Normal 3 5 2 2 2 7 3 2" xfId="25838"/>
    <cellStyle name="Normal 3 5 2 2 2 7 3 2 2" xfId="25839"/>
    <cellStyle name="Normal 3 5 2 2 2 7 3 3" xfId="25840"/>
    <cellStyle name="Normal 3 5 2 2 2 7 4" xfId="25841"/>
    <cellStyle name="Normal 3 5 2 2 2 7 4 2" xfId="25842"/>
    <cellStyle name="Normal 3 5 2 2 2 7 5" xfId="25843"/>
    <cellStyle name="Normal 3 5 2 2 2 8" xfId="25844"/>
    <cellStyle name="Normal 3 5 2 2 2 8 2" xfId="25845"/>
    <cellStyle name="Normal 3 5 2 2 2 8 2 2" xfId="25846"/>
    <cellStyle name="Normal 3 5 2 2 2 8 2 2 2" xfId="25847"/>
    <cellStyle name="Normal 3 5 2 2 2 8 2 3" xfId="25848"/>
    <cellStyle name="Normal 3 5 2 2 2 8 3" xfId="25849"/>
    <cellStyle name="Normal 3 5 2 2 2 8 3 2" xfId="25850"/>
    <cellStyle name="Normal 3 5 2 2 2 8 4" xfId="25851"/>
    <cellStyle name="Normal 3 5 2 2 2 9" xfId="25852"/>
    <cellStyle name="Normal 3 5 2 2 2 9 2" xfId="25853"/>
    <cellStyle name="Normal 3 5 2 2 2 9 2 2" xfId="25854"/>
    <cellStyle name="Normal 3 5 2 2 2 9 3" xfId="25855"/>
    <cellStyle name="Normal 3 5 2 2 3" xfId="25856"/>
    <cellStyle name="Normal 3 5 2 2 3 10" xfId="25857"/>
    <cellStyle name="Normal 3 5 2 2 3 10 2" xfId="25858"/>
    <cellStyle name="Normal 3 5 2 2 3 11" xfId="25859"/>
    <cellStyle name="Normal 3 5 2 2 3 2" xfId="25860"/>
    <cellStyle name="Normal 3 5 2 2 3 2 2" xfId="25861"/>
    <cellStyle name="Normal 3 5 2 2 3 2 2 2" xfId="25862"/>
    <cellStyle name="Normal 3 5 2 2 3 2 2 2 2" xfId="25863"/>
    <cellStyle name="Normal 3 5 2 2 3 2 2 2 2 2" xfId="25864"/>
    <cellStyle name="Normal 3 5 2 2 3 2 2 2 2 2 2" xfId="25865"/>
    <cellStyle name="Normal 3 5 2 2 3 2 2 2 2 3" xfId="25866"/>
    <cellStyle name="Normal 3 5 2 2 3 2 2 2 3" xfId="25867"/>
    <cellStyle name="Normal 3 5 2 2 3 2 2 2 3 2" xfId="25868"/>
    <cellStyle name="Normal 3 5 2 2 3 2 2 2 4" xfId="25869"/>
    <cellStyle name="Normal 3 5 2 2 3 2 2 3" xfId="25870"/>
    <cellStyle name="Normal 3 5 2 2 3 2 2 3 2" xfId="25871"/>
    <cellStyle name="Normal 3 5 2 2 3 2 2 3 2 2" xfId="25872"/>
    <cellStyle name="Normal 3 5 2 2 3 2 2 3 3" xfId="25873"/>
    <cellStyle name="Normal 3 5 2 2 3 2 2 4" xfId="25874"/>
    <cellStyle name="Normal 3 5 2 2 3 2 2 4 2" xfId="25875"/>
    <cellStyle name="Normal 3 5 2 2 3 2 2 5" xfId="25876"/>
    <cellStyle name="Normal 3 5 2 2 3 2 3" xfId="25877"/>
    <cellStyle name="Normal 3 5 2 2 3 2 3 2" xfId="25878"/>
    <cellStyle name="Normal 3 5 2 2 3 2 3 2 2" xfId="25879"/>
    <cellStyle name="Normal 3 5 2 2 3 2 3 2 2 2" xfId="25880"/>
    <cellStyle name="Normal 3 5 2 2 3 2 3 2 2 2 2" xfId="25881"/>
    <cellStyle name="Normal 3 5 2 2 3 2 3 2 2 3" xfId="25882"/>
    <cellStyle name="Normal 3 5 2 2 3 2 3 2 3" xfId="25883"/>
    <cellStyle name="Normal 3 5 2 2 3 2 3 2 3 2" xfId="25884"/>
    <cellStyle name="Normal 3 5 2 2 3 2 3 2 4" xfId="25885"/>
    <cellStyle name="Normal 3 5 2 2 3 2 3 3" xfId="25886"/>
    <cellStyle name="Normal 3 5 2 2 3 2 3 3 2" xfId="25887"/>
    <cellStyle name="Normal 3 5 2 2 3 2 3 3 2 2" xfId="25888"/>
    <cellStyle name="Normal 3 5 2 2 3 2 3 3 3" xfId="25889"/>
    <cellStyle name="Normal 3 5 2 2 3 2 3 4" xfId="25890"/>
    <cellStyle name="Normal 3 5 2 2 3 2 3 4 2" xfId="25891"/>
    <cellStyle name="Normal 3 5 2 2 3 2 3 5" xfId="25892"/>
    <cellStyle name="Normal 3 5 2 2 3 2 4" xfId="25893"/>
    <cellStyle name="Normal 3 5 2 2 3 2 4 2" xfId="25894"/>
    <cellStyle name="Normal 3 5 2 2 3 2 4 2 2" xfId="25895"/>
    <cellStyle name="Normal 3 5 2 2 3 2 4 2 2 2" xfId="25896"/>
    <cellStyle name="Normal 3 5 2 2 3 2 4 2 3" xfId="25897"/>
    <cellStyle name="Normal 3 5 2 2 3 2 4 3" xfId="25898"/>
    <cellStyle name="Normal 3 5 2 2 3 2 4 3 2" xfId="25899"/>
    <cellStyle name="Normal 3 5 2 2 3 2 4 4" xfId="25900"/>
    <cellStyle name="Normal 3 5 2 2 3 2 5" xfId="25901"/>
    <cellStyle name="Normal 3 5 2 2 3 2 5 2" xfId="25902"/>
    <cellStyle name="Normal 3 5 2 2 3 2 5 2 2" xfId="25903"/>
    <cellStyle name="Normal 3 5 2 2 3 2 5 3" xfId="25904"/>
    <cellStyle name="Normal 3 5 2 2 3 2 6" xfId="25905"/>
    <cellStyle name="Normal 3 5 2 2 3 2 6 2" xfId="25906"/>
    <cellStyle name="Normal 3 5 2 2 3 2 7" xfId="25907"/>
    <cellStyle name="Normal 3 5 2 2 3 3" xfId="25908"/>
    <cellStyle name="Normal 3 5 2 2 3 3 2" xfId="25909"/>
    <cellStyle name="Normal 3 5 2 2 3 3 2 2" xfId="25910"/>
    <cellStyle name="Normal 3 5 2 2 3 3 2 2 2" xfId="25911"/>
    <cellStyle name="Normal 3 5 2 2 3 3 2 2 2 2" xfId="25912"/>
    <cellStyle name="Normal 3 5 2 2 3 3 2 2 2 2 2" xfId="25913"/>
    <cellStyle name="Normal 3 5 2 2 3 3 2 2 2 3" xfId="25914"/>
    <cellStyle name="Normal 3 5 2 2 3 3 2 2 3" xfId="25915"/>
    <cellStyle name="Normal 3 5 2 2 3 3 2 2 3 2" xfId="25916"/>
    <cellStyle name="Normal 3 5 2 2 3 3 2 2 4" xfId="25917"/>
    <cellStyle name="Normal 3 5 2 2 3 3 2 3" xfId="25918"/>
    <cellStyle name="Normal 3 5 2 2 3 3 2 3 2" xfId="25919"/>
    <cellStyle name="Normal 3 5 2 2 3 3 2 3 2 2" xfId="25920"/>
    <cellStyle name="Normal 3 5 2 2 3 3 2 3 3" xfId="25921"/>
    <cellStyle name="Normal 3 5 2 2 3 3 2 4" xfId="25922"/>
    <cellStyle name="Normal 3 5 2 2 3 3 2 4 2" xfId="25923"/>
    <cellStyle name="Normal 3 5 2 2 3 3 2 5" xfId="25924"/>
    <cellStyle name="Normal 3 5 2 2 3 3 3" xfId="25925"/>
    <cellStyle name="Normal 3 5 2 2 3 3 3 2" xfId="25926"/>
    <cellStyle name="Normal 3 5 2 2 3 3 3 2 2" xfId="25927"/>
    <cellStyle name="Normal 3 5 2 2 3 3 3 2 2 2" xfId="25928"/>
    <cellStyle name="Normal 3 5 2 2 3 3 3 2 2 2 2" xfId="25929"/>
    <cellStyle name="Normal 3 5 2 2 3 3 3 2 2 3" xfId="25930"/>
    <cellStyle name="Normal 3 5 2 2 3 3 3 2 3" xfId="25931"/>
    <cellStyle name="Normal 3 5 2 2 3 3 3 2 3 2" xfId="25932"/>
    <cellStyle name="Normal 3 5 2 2 3 3 3 2 4" xfId="25933"/>
    <cellStyle name="Normal 3 5 2 2 3 3 3 3" xfId="25934"/>
    <cellStyle name="Normal 3 5 2 2 3 3 3 3 2" xfId="25935"/>
    <cellStyle name="Normal 3 5 2 2 3 3 3 3 2 2" xfId="25936"/>
    <cellStyle name="Normal 3 5 2 2 3 3 3 3 3" xfId="25937"/>
    <cellStyle name="Normal 3 5 2 2 3 3 3 4" xfId="25938"/>
    <cellStyle name="Normal 3 5 2 2 3 3 3 4 2" xfId="25939"/>
    <cellStyle name="Normal 3 5 2 2 3 3 3 5" xfId="25940"/>
    <cellStyle name="Normal 3 5 2 2 3 3 4" xfId="25941"/>
    <cellStyle name="Normal 3 5 2 2 3 3 4 2" xfId="25942"/>
    <cellStyle name="Normal 3 5 2 2 3 3 4 2 2" xfId="25943"/>
    <cellStyle name="Normal 3 5 2 2 3 3 4 2 2 2" xfId="25944"/>
    <cellStyle name="Normal 3 5 2 2 3 3 4 2 3" xfId="25945"/>
    <cellStyle name="Normal 3 5 2 2 3 3 4 3" xfId="25946"/>
    <cellStyle name="Normal 3 5 2 2 3 3 4 3 2" xfId="25947"/>
    <cellStyle name="Normal 3 5 2 2 3 3 4 4" xfId="25948"/>
    <cellStyle name="Normal 3 5 2 2 3 3 5" xfId="25949"/>
    <cellStyle name="Normal 3 5 2 2 3 3 5 2" xfId="25950"/>
    <cellStyle name="Normal 3 5 2 2 3 3 5 2 2" xfId="25951"/>
    <cellStyle name="Normal 3 5 2 2 3 3 5 3" xfId="25952"/>
    <cellStyle name="Normal 3 5 2 2 3 3 6" xfId="25953"/>
    <cellStyle name="Normal 3 5 2 2 3 3 6 2" xfId="25954"/>
    <cellStyle name="Normal 3 5 2 2 3 3 7" xfId="25955"/>
    <cellStyle name="Normal 3 5 2 2 3 4" xfId="25956"/>
    <cellStyle name="Normal 3 5 2 2 3 4 2" xfId="25957"/>
    <cellStyle name="Normal 3 5 2 2 3 4 2 2" xfId="25958"/>
    <cellStyle name="Normal 3 5 2 2 3 4 2 2 2" xfId="25959"/>
    <cellStyle name="Normal 3 5 2 2 3 4 2 2 2 2" xfId="25960"/>
    <cellStyle name="Normal 3 5 2 2 3 4 2 2 2 2 2" xfId="25961"/>
    <cellStyle name="Normal 3 5 2 2 3 4 2 2 2 3" xfId="25962"/>
    <cellStyle name="Normal 3 5 2 2 3 4 2 2 3" xfId="25963"/>
    <cellStyle name="Normal 3 5 2 2 3 4 2 2 3 2" xfId="25964"/>
    <cellStyle name="Normal 3 5 2 2 3 4 2 2 4" xfId="25965"/>
    <cellStyle name="Normal 3 5 2 2 3 4 2 3" xfId="25966"/>
    <cellStyle name="Normal 3 5 2 2 3 4 2 3 2" xfId="25967"/>
    <cellStyle name="Normal 3 5 2 2 3 4 2 3 2 2" xfId="25968"/>
    <cellStyle name="Normal 3 5 2 2 3 4 2 3 3" xfId="25969"/>
    <cellStyle name="Normal 3 5 2 2 3 4 2 4" xfId="25970"/>
    <cellStyle name="Normal 3 5 2 2 3 4 2 4 2" xfId="25971"/>
    <cellStyle name="Normal 3 5 2 2 3 4 2 5" xfId="25972"/>
    <cellStyle name="Normal 3 5 2 2 3 4 3" xfId="25973"/>
    <cellStyle name="Normal 3 5 2 2 3 4 3 2" xfId="25974"/>
    <cellStyle name="Normal 3 5 2 2 3 4 3 2 2" xfId="25975"/>
    <cellStyle name="Normal 3 5 2 2 3 4 3 2 2 2" xfId="25976"/>
    <cellStyle name="Normal 3 5 2 2 3 4 3 2 2 2 2" xfId="25977"/>
    <cellStyle name="Normal 3 5 2 2 3 4 3 2 2 3" xfId="25978"/>
    <cellStyle name="Normal 3 5 2 2 3 4 3 2 3" xfId="25979"/>
    <cellStyle name="Normal 3 5 2 2 3 4 3 2 3 2" xfId="25980"/>
    <cellStyle name="Normal 3 5 2 2 3 4 3 2 4" xfId="25981"/>
    <cellStyle name="Normal 3 5 2 2 3 4 3 3" xfId="25982"/>
    <cellStyle name="Normal 3 5 2 2 3 4 3 3 2" xfId="25983"/>
    <cellStyle name="Normal 3 5 2 2 3 4 3 3 2 2" xfId="25984"/>
    <cellStyle name="Normal 3 5 2 2 3 4 3 3 3" xfId="25985"/>
    <cellStyle name="Normal 3 5 2 2 3 4 3 4" xfId="25986"/>
    <cellStyle name="Normal 3 5 2 2 3 4 3 4 2" xfId="25987"/>
    <cellStyle name="Normal 3 5 2 2 3 4 3 5" xfId="25988"/>
    <cellStyle name="Normal 3 5 2 2 3 4 4" xfId="25989"/>
    <cellStyle name="Normal 3 5 2 2 3 4 4 2" xfId="25990"/>
    <cellStyle name="Normal 3 5 2 2 3 4 4 2 2" xfId="25991"/>
    <cellStyle name="Normal 3 5 2 2 3 4 4 2 2 2" xfId="25992"/>
    <cellStyle name="Normal 3 5 2 2 3 4 4 2 3" xfId="25993"/>
    <cellStyle name="Normal 3 5 2 2 3 4 4 3" xfId="25994"/>
    <cellStyle name="Normal 3 5 2 2 3 4 4 3 2" xfId="25995"/>
    <cellStyle name="Normal 3 5 2 2 3 4 4 4" xfId="25996"/>
    <cellStyle name="Normal 3 5 2 2 3 4 5" xfId="25997"/>
    <cellStyle name="Normal 3 5 2 2 3 4 5 2" xfId="25998"/>
    <cellStyle name="Normal 3 5 2 2 3 4 5 2 2" xfId="25999"/>
    <cellStyle name="Normal 3 5 2 2 3 4 5 3" xfId="26000"/>
    <cellStyle name="Normal 3 5 2 2 3 4 6" xfId="26001"/>
    <cellStyle name="Normal 3 5 2 2 3 4 6 2" xfId="26002"/>
    <cellStyle name="Normal 3 5 2 2 3 4 7" xfId="26003"/>
    <cellStyle name="Normal 3 5 2 2 3 5" xfId="26004"/>
    <cellStyle name="Normal 3 5 2 2 3 5 2" xfId="26005"/>
    <cellStyle name="Normal 3 5 2 2 3 5 2 2" xfId="26006"/>
    <cellStyle name="Normal 3 5 2 2 3 5 2 2 2" xfId="26007"/>
    <cellStyle name="Normal 3 5 2 2 3 5 2 2 2 2" xfId="26008"/>
    <cellStyle name="Normal 3 5 2 2 3 5 2 2 2 2 2" xfId="26009"/>
    <cellStyle name="Normal 3 5 2 2 3 5 2 2 2 3" xfId="26010"/>
    <cellStyle name="Normal 3 5 2 2 3 5 2 2 3" xfId="26011"/>
    <cellStyle name="Normal 3 5 2 2 3 5 2 2 3 2" xfId="26012"/>
    <cellStyle name="Normal 3 5 2 2 3 5 2 2 4" xfId="26013"/>
    <cellStyle name="Normal 3 5 2 2 3 5 2 3" xfId="26014"/>
    <cellStyle name="Normal 3 5 2 2 3 5 2 3 2" xfId="26015"/>
    <cellStyle name="Normal 3 5 2 2 3 5 2 3 2 2" xfId="26016"/>
    <cellStyle name="Normal 3 5 2 2 3 5 2 3 3" xfId="26017"/>
    <cellStyle name="Normal 3 5 2 2 3 5 2 4" xfId="26018"/>
    <cellStyle name="Normal 3 5 2 2 3 5 2 4 2" xfId="26019"/>
    <cellStyle name="Normal 3 5 2 2 3 5 2 5" xfId="26020"/>
    <cellStyle name="Normal 3 5 2 2 3 5 3" xfId="26021"/>
    <cellStyle name="Normal 3 5 2 2 3 5 3 2" xfId="26022"/>
    <cellStyle name="Normal 3 5 2 2 3 5 3 2 2" xfId="26023"/>
    <cellStyle name="Normal 3 5 2 2 3 5 3 2 2 2" xfId="26024"/>
    <cellStyle name="Normal 3 5 2 2 3 5 3 2 3" xfId="26025"/>
    <cellStyle name="Normal 3 5 2 2 3 5 3 3" xfId="26026"/>
    <cellStyle name="Normal 3 5 2 2 3 5 3 3 2" xfId="26027"/>
    <cellStyle name="Normal 3 5 2 2 3 5 3 4" xfId="26028"/>
    <cellStyle name="Normal 3 5 2 2 3 5 4" xfId="26029"/>
    <cellStyle name="Normal 3 5 2 2 3 5 4 2" xfId="26030"/>
    <cellStyle name="Normal 3 5 2 2 3 5 4 2 2" xfId="26031"/>
    <cellStyle name="Normal 3 5 2 2 3 5 4 3" xfId="26032"/>
    <cellStyle name="Normal 3 5 2 2 3 5 5" xfId="26033"/>
    <cellStyle name="Normal 3 5 2 2 3 5 5 2" xfId="26034"/>
    <cellStyle name="Normal 3 5 2 2 3 5 6" xfId="26035"/>
    <cellStyle name="Normal 3 5 2 2 3 6" xfId="26036"/>
    <cellStyle name="Normal 3 5 2 2 3 6 2" xfId="26037"/>
    <cellStyle name="Normal 3 5 2 2 3 6 2 2" xfId="26038"/>
    <cellStyle name="Normal 3 5 2 2 3 6 2 2 2" xfId="26039"/>
    <cellStyle name="Normal 3 5 2 2 3 6 2 2 2 2" xfId="26040"/>
    <cellStyle name="Normal 3 5 2 2 3 6 2 2 3" xfId="26041"/>
    <cellStyle name="Normal 3 5 2 2 3 6 2 3" xfId="26042"/>
    <cellStyle name="Normal 3 5 2 2 3 6 2 3 2" xfId="26043"/>
    <cellStyle name="Normal 3 5 2 2 3 6 2 4" xfId="26044"/>
    <cellStyle name="Normal 3 5 2 2 3 6 3" xfId="26045"/>
    <cellStyle name="Normal 3 5 2 2 3 6 3 2" xfId="26046"/>
    <cellStyle name="Normal 3 5 2 2 3 6 3 2 2" xfId="26047"/>
    <cellStyle name="Normal 3 5 2 2 3 6 3 3" xfId="26048"/>
    <cellStyle name="Normal 3 5 2 2 3 6 4" xfId="26049"/>
    <cellStyle name="Normal 3 5 2 2 3 6 4 2" xfId="26050"/>
    <cellStyle name="Normal 3 5 2 2 3 6 5" xfId="26051"/>
    <cellStyle name="Normal 3 5 2 2 3 7" xfId="26052"/>
    <cellStyle name="Normal 3 5 2 2 3 7 2" xfId="26053"/>
    <cellStyle name="Normal 3 5 2 2 3 7 2 2" xfId="26054"/>
    <cellStyle name="Normal 3 5 2 2 3 7 2 2 2" xfId="26055"/>
    <cellStyle name="Normal 3 5 2 2 3 7 2 2 2 2" xfId="26056"/>
    <cellStyle name="Normal 3 5 2 2 3 7 2 2 3" xfId="26057"/>
    <cellStyle name="Normal 3 5 2 2 3 7 2 3" xfId="26058"/>
    <cellStyle name="Normal 3 5 2 2 3 7 2 3 2" xfId="26059"/>
    <cellStyle name="Normal 3 5 2 2 3 7 2 4" xfId="26060"/>
    <cellStyle name="Normal 3 5 2 2 3 7 3" xfId="26061"/>
    <cellStyle name="Normal 3 5 2 2 3 7 3 2" xfId="26062"/>
    <cellStyle name="Normal 3 5 2 2 3 7 3 2 2" xfId="26063"/>
    <cellStyle name="Normal 3 5 2 2 3 7 3 3" xfId="26064"/>
    <cellStyle name="Normal 3 5 2 2 3 7 4" xfId="26065"/>
    <cellStyle name="Normal 3 5 2 2 3 7 4 2" xfId="26066"/>
    <cellStyle name="Normal 3 5 2 2 3 7 5" xfId="26067"/>
    <cellStyle name="Normal 3 5 2 2 3 8" xfId="26068"/>
    <cellStyle name="Normal 3 5 2 2 3 8 2" xfId="26069"/>
    <cellStyle name="Normal 3 5 2 2 3 8 2 2" xfId="26070"/>
    <cellStyle name="Normal 3 5 2 2 3 8 2 2 2" xfId="26071"/>
    <cellStyle name="Normal 3 5 2 2 3 8 2 3" xfId="26072"/>
    <cellStyle name="Normal 3 5 2 2 3 8 3" xfId="26073"/>
    <cellStyle name="Normal 3 5 2 2 3 8 3 2" xfId="26074"/>
    <cellStyle name="Normal 3 5 2 2 3 8 4" xfId="26075"/>
    <cellStyle name="Normal 3 5 2 2 3 9" xfId="26076"/>
    <cellStyle name="Normal 3 5 2 2 3 9 2" xfId="26077"/>
    <cellStyle name="Normal 3 5 2 2 3 9 2 2" xfId="26078"/>
    <cellStyle name="Normal 3 5 2 2 3 9 3" xfId="26079"/>
    <cellStyle name="Normal 3 5 2 2 4" xfId="26080"/>
    <cellStyle name="Normal 3 5 2 2 4 2" xfId="26081"/>
    <cellStyle name="Normal 3 5 2 2 4 2 2" xfId="26082"/>
    <cellStyle name="Normal 3 5 2 2 4 2 2 2" xfId="26083"/>
    <cellStyle name="Normal 3 5 2 2 4 2 2 2 2" xfId="26084"/>
    <cellStyle name="Normal 3 5 2 2 4 2 2 2 2 2" xfId="26085"/>
    <cellStyle name="Normal 3 5 2 2 4 2 2 2 3" xfId="26086"/>
    <cellStyle name="Normal 3 5 2 2 4 2 2 3" xfId="26087"/>
    <cellStyle name="Normal 3 5 2 2 4 2 2 3 2" xfId="26088"/>
    <cellStyle name="Normal 3 5 2 2 4 2 2 4" xfId="26089"/>
    <cellStyle name="Normal 3 5 2 2 4 2 3" xfId="26090"/>
    <cellStyle name="Normal 3 5 2 2 4 2 3 2" xfId="26091"/>
    <cellStyle name="Normal 3 5 2 2 4 2 3 2 2" xfId="26092"/>
    <cellStyle name="Normal 3 5 2 2 4 2 3 3" xfId="26093"/>
    <cellStyle name="Normal 3 5 2 2 4 2 4" xfId="26094"/>
    <cellStyle name="Normal 3 5 2 2 4 2 4 2" xfId="26095"/>
    <cellStyle name="Normal 3 5 2 2 4 2 5" xfId="26096"/>
    <cellStyle name="Normal 3 5 2 2 4 3" xfId="26097"/>
    <cellStyle name="Normal 3 5 2 2 4 3 2" xfId="26098"/>
    <cellStyle name="Normal 3 5 2 2 4 3 2 2" xfId="26099"/>
    <cellStyle name="Normal 3 5 2 2 4 3 2 2 2" xfId="26100"/>
    <cellStyle name="Normal 3 5 2 2 4 3 2 2 2 2" xfId="26101"/>
    <cellStyle name="Normal 3 5 2 2 4 3 2 2 3" xfId="26102"/>
    <cellStyle name="Normal 3 5 2 2 4 3 2 3" xfId="26103"/>
    <cellStyle name="Normal 3 5 2 2 4 3 2 3 2" xfId="26104"/>
    <cellStyle name="Normal 3 5 2 2 4 3 2 4" xfId="26105"/>
    <cellStyle name="Normal 3 5 2 2 4 3 3" xfId="26106"/>
    <cellStyle name="Normal 3 5 2 2 4 3 3 2" xfId="26107"/>
    <cellStyle name="Normal 3 5 2 2 4 3 3 2 2" xfId="26108"/>
    <cellStyle name="Normal 3 5 2 2 4 3 3 3" xfId="26109"/>
    <cellStyle name="Normal 3 5 2 2 4 3 4" xfId="26110"/>
    <cellStyle name="Normal 3 5 2 2 4 3 4 2" xfId="26111"/>
    <cellStyle name="Normal 3 5 2 2 4 3 5" xfId="26112"/>
    <cellStyle name="Normal 3 5 2 2 4 4" xfId="26113"/>
    <cellStyle name="Normal 3 5 2 2 4 4 2" xfId="26114"/>
    <cellStyle name="Normal 3 5 2 2 4 4 2 2" xfId="26115"/>
    <cellStyle name="Normal 3 5 2 2 4 4 2 2 2" xfId="26116"/>
    <cellStyle name="Normal 3 5 2 2 4 4 2 3" xfId="26117"/>
    <cellStyle name="Normal 3 5 2 2 4 4 3" xfId="26118"/>
    <cellStyle name="Normal 3 5 2 2 4 4 3 2" xfId="26119"/>
    <cellStyle name="Normal 3 5 2 2 4 4 4" xfId="26120"/>
    <cellStyle name="Normal 3 5 2 2 4 5" xfId="26121"/>
    <cellStyle name="Normal 3 5 2 2 4 5 2" xfId="26122"/>
    <cellStyle name="Normal 3 5 2 2 4 5 2 2" xfId="26123"/>
    <cellStyle name="Normal 3 5 2 2 4 5 3" xfId="26124"/>
    <cellStyle name="Normal 3 5 2 2 4 6" xfId="26125"/>
    <cellStyle name="Normal 3 5 2 2 4 6 2" xfId="26126"/>
    <cellStyle name="Normal 3 5 2 2 4 7" xfId="26127"/>
    <cellStyle name="Normal 3 5 2 2 5" xfId="26128"/>
    <cellStyle name="Normal 3 5 2 2 5 2" xfId="26129"/>
    <cellStyle name="Normal 3 5 2 2 5 2 2" xfId="26130"/>
    <cellStyle name="Normal 3 5 2 2 5 2 2 2" xfId="26131"/>
    <cellStyle name="Normal 3 5 2 2 5 2 2 2 2" xfId="26132"/>
    <cellStyle name="Normal 3 5 2 2 5 2 2 2 2 2" xfId="26133"/>
    <cellStyle name="Normal 3 5 2 2 5 2 2 2 3" xfId="26134"/>
    <cellStyle name="Normal 3 5 2 2 5 2 2 3" xfId="26135"/>
    <cellStyle name="Normal 3 5 2 2 5 2 2 3 2" xfId="26136"/>
    <cellStyle name="Normal 3 5 2 2 5 2 2 4" xfId="26137"/>
    <cellStyle name="Normal 3 5 2 2 5 2 3" xfId="26138"/>
    <cellStyle name="Normal 3 5 2 2 5 2 3 2" xfId="26139"/>
    <cellStyle name="Normal 3 5 2 2 5 2 3 2 2" xfId="26140"/>
    <cellStyle name="Normal 3 5 2 2 5 2 3 3" xfId="26141"/>
    <cellStyle name="Normal 3 5 2 2 5 2 4" xfId="26142"/>
    <cellStyle name="Normal 3 5 2 2 5 2 4 2" xfId="26143"/>
    <cellStyle name="Normal 3 5 2 2 5 2 5" xfId="26144"/>
    <cellStyle name="Normal 3 5 2 2 5 3" xfId="26145"/>
    <cellStyle name="Normal 3 5 2 2 5 3 2" xfId="26146"/>
    <cellStyle name="Normal 3 5 2 2 5 3 2 2" xfId="26147"/>
    <cellStyle name="Normal 3 5 2 2 5 3 2 2 2" xfId="26148"/>
    <cellStyle name="Normal 3 5 2 2 5 3 2 2 2 2" xfId="26149"/>
    <cellStyle name="Normal 3 5 2 2 5 3 2 2 3" xfId="26150"/>
    <cellStyle name="Normal 3 5 2 2 5 3 2 3" xfId="26151"/>
    <cellStyle name="Normal 3 5 2 2 5 3 2 3 2" xfId="26152"/>
    <cellStyle name="Normal 3 5 2 2 5 3 2 4" xfId="26153"/>
    <cellStyle name="Normal 3 5 2 2 5 3 3" xfId="26154"/>
    <cellStyle name="Normal 3 5 2 2 5 3 3 2" xfId="26155"/>
    <cellStyle name="Normal 3 5 2 2 5 3 3 2 2" xfId="26156"/>
    <cellStyle name="Normal 3 5 2 2 5 3 3 3" xfId="26157"/>
    <cellStyle name="Normal 3 5 2 2 5 3 4" xfId="26158"/>
    <cellStyle name="Normal 3 5 2 2 5 3 4 2" xfId="26159"/>
    <cellStyle name="Normal 3 5 2 2 5 3 5" xfId="26160"/>
    <cellStyle name="Normal 3 5 2 2 5 4" xfId="26161"/>
    <cellStyle name="Normal 3 5 2 2 5 4 2" xfId="26162"/>
    <cellStyle name="Normal 3 5 2 2 5 4 2 2" xfId="26163"/>
    <cellStyle name="Normal 3 5 2 2 5 4 2 2 2" xfId="26164"/>
    <cellStyle name="Normal 3 5 2 2 5 4 2 3" xfId="26165"/>
    <cellStyle name="Normal 3 5 2 2 5 4 3" xfId="26166"/>
    <cellStyle name="Normal 3 5 2 2 5 4 3 2" xfId="26167"/>
    <cellStyle name="Normal 3 5 2 2 5 4 4" xfId="26168"/>
    <cellStyle name="Normal 3 5 2 2 5 5" xfId="26169"/>
    <cellStyle name="Normal 3 5 2 2 5 5 2" xfId="26170"/>
    <cellStyle name="Normal 3 5 2 2 5 5 2 2" xfId="26171"/>
    <cellStyle name="Normal 3 5 2 2 5 5 3" xfId="26172"/>
    <cellStyle name="Normal 3 5 2 2 5 6" xfId="26173"/>
    <cellStyle name="Normal 3 5 2 2 5 6 2" xfId="26174"/>
    <cellStyle name="Normal 3 5 2 2 5 7" xfId="26175"/>
    <cellStyle name="Normal 3 5 2 2 6" xfId="26176"/>
    <cellStyle name="Normal 3 5 2 2 6 2" xfId="26177"/>
    <cellStyle name="Normal 3 5 2 2 6 2 2" xfId="26178"/>
    <cellStyle name="Normal 3 5 2 2 6 2 2 2" xfId="26179"/>
    <cellStyle name="Normal 3 5 2 2 6 2 2 2 2" xfId="26180"/>
    <cellStyle name="Normal 3 5 2 2 6 2 2 2 2 2" xfId="26181"/>
    <cellStyle name="Normal 3 5 2 2 6 2 2 2 3" xfId="26182"/>
    <cellStyle name="Normal 3 5 2 2 6 2 2 3" xfId="26183"/>
    <cellStyle name="Normal 3 5 2 2 6 2 2 3 2" xfId="26184"/>
    <cellStyle name="Normal 3 5 2 2 6 2 2 4" xfId="26185"/>
    <cellStyle name="Normal 3 5 2 2 6 2 3" xfId="26186"/>
    <cellStyle name="Normal 3 5 2 2 6 2 3 2" xfId="26187"/>
    <cellStyle name="Normal 3 5 2 2 6 2 3 2 2" xfId="26188"/>
    <cellStyle name="Normal 3 5 2 2 6 2 3 3" xfId="26189"/>
    <cellStyle name="Normal 3 5 2 2 6 2 4" xfId="26190"/>
    <cellStyle name="Normal 3 5 2 2 6 2 4 2" xfId="26191"/>
    <cellStyle name="Normal 3 5 2 2 6 2 5" xfId="26192"/>
    <cellStyle name="Normal 3 5 2 2 6 3" xfId="26193"/>
    <cellStyle name="Normal 3 5 2 2 6 3 2" xfId="26194"/>
    <cellStyle name="Normal 3 5 2 2 6 3 2 2" xfId="26195"/>
    <cellStyle name="Normal 3 5 2 2 6 3 2 2 2" xfId="26196"/>
    <cellStyle name="Normal 3 5 2 2 6 3 2 2 2 2" xfId="26197"/>
    <cellStyle name="Normal 3 5 2 2 6 3 2 2 3" xfId="26198"/>
    <cellStyle name="Normal 3 5 2 2 6 3 2 3" xfId="26199"/>
    <cellStyle name="Normal 3 5 2 2 6 3 2 3 2" xfId="26200"/>
    <cellStyle name="Normal 3 5 2 2 6 3 2 4" xfId="26201"/>
    <cellStyle name="Normal 3 5 2 2 6 3 3" xfId="26202"/>
    <cellStyle name="Normal 3 5 2 2 6 3 3 2" xfId="26203"/>
    <cellStyle name="Normal 3 5 2 2 6 3 3 2 2" xfId="26204"/>
    <cellStyle name="Normal 3 5 2 2 6 3 3 3" xfId="26205"/>
    <cellStyle name="Normal 3 5 2 2 6 3 4" xfId="26206"/>
    <cellStyle name="Normal 3 5 2 2 6 3 4 2" xfId="26207"/>
    <cellStyle name="Normal 3 5 2 2 6 3 5" xfId="26208"/>
    <cellStyle name="Normal 3 5 2 2 6 4" xfId="26209"/>
    <cellStyle name="Normal 3 5 2 2 6 4 2" xfId="26210"/>
    <cellStyle name="Normal 3 5 2 2 6 4 2 2" xfId="26211"/>
    <cellStyle name="Normal 3 5 2 2 6 4 2 2 2" xfId="26212"/>
    <cellStyle name="Normal 3 5 2 2 6 4 2 3" xfId="26213"/>
    <cellStyle name="Normal 3 5 2 2 6 4 3" xfId="26214"/>
    <cellStyle name="Normal 3 5 2 2 6 4 3 2" xfId="26215"/>
    <cellStyle name="Normal 3 5 2 2 6 4 4" xfId="26216"/>
    <cellStyle name="Normal 3 5 2 2 6 5" xfId="26217"/>
    <cellStyle name="Normal 3 5 2 2 6 5 2" xfId="26218"/>
    <cellStyle name="Normal 3 5 2 2 6 5 2 2" xfId="26219"/>
    <cellStyle name="Normal 3 5 2 2 6 5 3" xfId="26220"/>
    <cellStyle name="Normal 3 5 2 2 6 6" xfId="26221"/>
    <cellStyle name="Normal 3 5 2 2 6 6 2" xfId="26222"/>
    <cellStyle name="Normal 3 5 2 2 6 7" xfId="26223"/>
    <cellStyle name="Normal 3 5 2 2 7" xfId="26224"/>
    <cellStyle name="Normal 3 5 2 2 7 2" xfId="26225"/>
    <cellStyle name="Normal 3 5 2 2 7 2 2" xfId="26226"/>
    <cellStyle name="Normal 3 5 2 2 7 2 2 2" xfId="26227"/>
    <cellStyle name="Normal 3 5 2 2 7 2 2 2 2" xfId="26228"/>
    <cellStyle name="Normal 3 5 2 2 7 2 2 2 2 2" xfId="26229"/>
    <cellStyle name="Normal 3 5 2 2 7 2 2 2 3" xfId="26230"/>
    <cellStyle name="Normal 3 5 2 2 7 2 2 3" xfId="26231"/>
    <cellStyle name="Normal 3 5 2 2 7 2 2 3 2" xfId="26232"/>
    <cellStyle name="Normal 3 5 2 2 7 2 2 4" xfId="26233"/>
    <cellStyle name="Normal 3 5 2 2 7 2 3" xfId="26234"/>
    <cellStyle name="Normal 3 5 2 2 7 2 3 2" xfId="26235"/>
    <cellStyle name="Normal 3 5 2 2 7 2 3 2 2" xfId="26236"/>
    <cellStyle name="Normal 3 5 2 2 7 2 3 3" xfId="26237"/>
    <cellStyle name="Normal 3 5 2 2 7 2 4" xfId="26238"/>
    <cellStyle name="Normal 3 5 2 2 7 2 4 2" xfId="26239"/>
    <cellStyle name="Normal 3 5 2 2 7 2 5" xfId="26240"/>
    <cellStyle name="Normal 3 5 2 2 7 3" xfId="26241"/>
    <cellStyle name="Normal 3 5 2 2 7 3 2" xfId="26242"/>
    <cellStyle name="Normal 3 5 2 2 7 3 2 2" xfId="26243"/>
    <cellStyle name="Normal 3 5 2 2 7 3 2 2 2" xfId="26244"/>
    <cellStyle name="Normal 3 5 2 2 7 3 2 3" xfId="26245"/>
    <cellStyle name="Normal 3 5 2 2 7 3 3" xfId="26246"/>
    <cellStyle name="Normal 3 5 2 2 7 3 3 2" xfId="26247"/>
    <cellStyle name="Normal 3 5 2 2 7 3 4" xfId="26248"/>
    <cellStyle name="Normal 3 5 2 2 7 4" xfId="26249"/>
    <cellStyle name="Normal 3 5 2 2 7 4 2" xfId="26250"/>
    <cellStyle name="Normal 3 5 2 2 7 4 2 2" xfId="26251"/>
    <cellStyle name="Normal 3 5 2 2 7 4 3" xfId="26252"/>
    <cellStyle name="Normal 3 5 2 2 7 5" xfId="26253"/>
    <cellStyle name="Normal 3 5 2 2 7 5 2" xfId="26254"/>
    <cellStyle name="Normal 3 5 2 2 7 6" xfId="26255"/>
    <cellStyle name="Normal 3 5 2 2 8" xfId="26256"/>
    <cellStyle name="Normal 3 5 2 2 8 2" xfId="26257"/>
    <cellStyle name="Normal 3 5 2 2 8 2 2" xfId="26258"/>
    <cellStyle name="Normal 3 5 2 2 8 2 2 2" xfId="26259"/>
    <cellStyle name="Normal 3 5 2 2 8 2 2 2 2" xfId="26260"/>
    <cellStyle name="Normal 3 5 2 2 8 2 2 3" xfId="26261"/>
    <cellStyle name="Normal 3 5 2 2 8 2 3" xfId="26262"/>
    <cellStyle name="Normal 3 5 2 2 8 2 3 2" xfId="26263"/>
    <cellStyle name="Normal 3 5 2 2 8 2 4" xfId="26264"/>
    <cellStyle name="Normal 3 5 2 2 8 3" xfId="26265"/>
    <cellStyle name="Normal 3 5 2 2 8 3 2" xfId="26266"/>
    <cellStyle name="Normal 3 5 2 2 8 3 2 2" xfId="26267"/>
    <cellStyle name="Normal 3 5 2 2 8 3 3" xfId="26268"/>
    <cellStyle name="Normal 3 5 2 2 8 4" xfId="26269"/>
    <cellStyle name="Normal 3 5 2 2 8 4 2" xfId="26270"/>
    <cellStyle name="Normal 3 5 2 2 8 5" xfId="26271"/>
    <cellStyle name="Normal 3 5 2 2 9" xfId="26272"/>
    <cellStyle name="Normal 3 5 2 2 9 2" xfId="26273"/>
    <cellStyle name="Normal 3 5 2 2 9 2 2" xfId="26274"/>
    <cellStyle name="Normal 3 5 2 2 9 2 2 2" xfId="26275"/>
    <cellStyle name="Normal 3 5 2 2 9 2 2 2 2" xfId="26276"/>
    <cellStyle name="Normal 3 5 2 2 9 2 2 3" xfId="26277"/>
    <cellStyle name="Normal 3 5 2 2 9 2 3" xfId="26278"/>
    <cellStyle name="Normal 3 5 2 2 9 2 3 2" xfId="26279"/>
    <cellStyle name="Normal 3 5 2 2 9 2 4" xfId="26280"/>
    <cellStyle name="Normal 3 5 2 2 9 3" xfId="26281"/>
    <cellStyle name="Normal 3 5 2 2 9 3 2" xfId="26282"/>
    <cellStyle name="Normal 3 5 2 2 9 3 2 2" xfId="26283"/>
    <cellStyle name="Normal 3 5 2 2 9 3 3" xfId="26284"/>
    <cellStyle name="Normal 3 5 2 2 9 4" xfId="26285"/>
    <cellStyle name="Normal 3 5 2 2 9 4 2" xfId="26286"/>
    <cellStyle name="Normal 3 5 2 2 9 5" xfId="26287"/>
    <cellStyle name="Normal 3 5 2 3" xfId="26288"/>
    <cellStyle name="Normal 3 5 2 3 10" xfId="26289"/>
    <cellStyle name="Normal 3 5 2 3 10 2" xfId="26290"/>
    <cellStyle name="Normal 3 5 2 3 11" xfId="26291"/>
    <cellStyle name="Normal 3 5 2 3 2" xfId="26292"/>
    <cellStyle name="Normal 3 5 2 3 2 2" xfId="26293"/>
    <cellStyle name="Normal 3 5 2 3 2 2 2" xfId="26294"/>
    <cellStyle name="Normal 3 5 2 3 2 2 2 2" xfId="26295"/>
    <cellStyle name="Normal 3 5 2 3 2 2 2 2 2" xfId="26296"/>
    <cellStyle name="Normal 3 5 2 3 2 2 2 2 2 2" xfId="26297"/>
    <cellStyle name="Normal 3 5 2 3 2 2 2 2 3" xfId="26298"/>
    <cellStyle name="Normal 3 5 2 3 2 2 2 3" xfId="26299"/>
    <cellStyle name="Normal 3 5 2 3 2 2 2 3 2" xfId="26300"/>
    <cellStyle name="Normal 3 5 2 3 2 2 2 4" xfId="26301"/>
    <cellStyle name="Normal 3 5 2 3 2 2 3" xfId="26302"/>
    <cellStyle name="Normal 3 5 2 3 2 2 3 2" xfId="26303"/>
    <cellStyle name="Normal 3 5 2 3 2 2 3 2 2" xfId="26304"/>
    <cellStyle name="Normal 3 5 2 3 2 2 3 3" xfId="26305"/>
    <cellStyle name="Normal 3 5 2 3 2 2 4" xfId="26306"/>
    <cellStyle name="Normal 3 5 2 3 2 2 4 2" xfId="26307"/>
    <cellStyle name="Normal 3 5 2 3 2 2 5" xfId="26308"/>
    <cellStyle name="Normal 3 5 2 3 2 3" xfId="26309"/>
    <cellStyle name="Normal 3 5 2 3 2 3 2" xfId="26310"/>
    <cellStyle name="Normal 3 5 2 3 2 3 2 2" xfId="26311"/>
    <cellStyle name="Normal 3 5 2 3 2 3 2 2 2" xfId="26312"/>
    <cellStyle name="Normal 3 5 2 3 2 3 2 2 2 2" xfId="26313"/>
    <cellStyle name="Normal 3 5 2 3 2 3 2 2 3" xfId="26314"/>
    <cellStyle name="Normal 3 5 2 3 2 3 2 3" xfId="26315"/>
    <cellStyle name="Normal 3 5 2 3 2 3 2 3 2" xfId="26316"/>
    <cellStyle name="Normal 3 5 2 3 2 3 2 4" xfId="26317"/>
    <cellStyle name="Normal 3 5 2 3 2 3 3" xfId="26318"/>
    <cellStyle name="Normal 3 5 2 3 2 3 3 2" xfId="26319"/>
    <cellStyle name="Normal 3 5 2 3 2 3 3 2 2" xfId="26320"/>
    <cellStyle name="Normal 3 5 2 3 2 3 3 3" xfId="26321"/>
    <cellStyle name="Normal 3 5 2 3 2 3 4" xfId="26322"/>
    <cellStyle name="Normal 3 5 2 3 2 3 4 2" xfId="26323"/>
    <cellStyle name="Normal 3 5 2 3 2 3 5" xfId="26324"/>
    <cellStyle name="Normal 3 5 2 3 2 4" xfId="26325"/>
    <cellStyle name="Normal 3 5 2 3 2 4 2" xfId="26326"/>
    <cellStyle name="Normal 3 5 2 3 2 4 2 2" xfId="26327"/>
    <cellStyle name="Normal 3 5 2 3 2 4 2 2 2" xfId="26328"/>
    <cellStyle name="Normal 3 5 2 3 2 4 2 3" xfId="26329"/>
    <cellStyle name="Normal 3 5 2 3 2 4 3" xfId="26330"/>
    <cellStyle name="Normal 3 5 2 3 2 4 3 2" xfId="26331"/>
    <cellStyle name="Normal 3 5 2 3 2 4 4" xfId="26332"/>
    <cellStyle name="Normal 3 5 2 3 2 5" xfId="26333"/>
    <cellStyle name="Normal 3 5 2 3 2 5 2" xfId="26334"/>
    <cellStyle name="Normal 3 5 2 3 2 5 2 2" xfId="26335"/>
    <cellStyle name="Normal 3 5 2 3 2 5 3" xfId="26336"/>
    <cellStyle name="Normal 3 5 2 3 2 6" xfId="26337"/>
    <cellStyle name="Normal 3 5 2 3 2 6 2" xfId="26338"/>
    <cellStyle name="Normal 3 5 2 3 2 7" xfId="26339"/>
    <cellStyle name="Normal 3 5 2 3 3" xfId="26340"/>
    <cellStyle name="Normal 3 5 2 3 3 2" xfId="26341"/>
    <cellStyle name="Normal 3 5 2 3 3 2 2" xfId="26342"/>
    <cellStyle name="Normal 3 5 2 3 3 2 2 2" xfId="26343"/>
    <cellStyle name="Normal 3 5 2 3 3 2 2 2 2" xfId="26344"/>
    <cellStyle name="Normal 3 5 2 3 3 2 2 2 2 2" xfId="26345"/>
    <cellStyle name="Normal 3 5 2 3 3 2 2 2 3" xfId="26346"/>
    <cellStyle name="Normal 3 5 2 3 3 2 2 3" xfId="26347"/>
    <cellStyle name="Normal 3 5 2 3 3 2 2 3 2" xfId="26348"/>
    <cellStyle name="Normal 3 5 2 3 3 2 2 4" xfId="26349"/>
    <cellStyle name="Normal 3 5 2 3 3 2 3" xfId="26350"/>
    <cellStyle name="Normal 3 5 2 3 3 2 3 2" xfId="26351"/>
    <cellStyle name="Normal 3 5 2 3 3 2 3 2 2" xfId="26352"/>
    <cellStyle name="Normal 3 5 2 3 3 2 3 3" xfId="26353"/>
    <cellStyle name="Normal 3 5 2 3 3 2 4" xfId="26354"/>
    <cellStyle name="Normal 3 5 2 3 3 2 4 2" xfId="26355"/>
    <cellStyle name="Normal 3 5 2 3 3 2 5" xfId="26356"/>
    <cellStyle name="Normal 3 5 2 3 3 3" xfId="26357"/>
    <cellStyle name="Normal 3 5 2 3 3 3 2" xfId="26358"/>
    <cellStyle name="Normal 3 5 2 3 3 3 2 2" xfId="26359"/>
    <cellStyle name="Normal 3 5 2 3 3 3 2 2 2" xfId="26360"/>
    <cellStyle name="Normal 3 5 2 3 3 3 2 2 2 2" xfId="26361"/>
    <cellStyle name="Normal 3 5 2 3 3 3 2 2 3" xfId="26362"/>
    <cellStyle name="Normal 3 5 2 3 3 3 2 3" xfId="26363"/>
    <cellStyle name="Normal 3 5 2 3 3 3 2 3 2" xfId="26364"/>
    <cellStyle name="Normal 3 5 2 3 3 3 2 4" xfId="26365"/>
    <cellStyle name="Normal 3 5 2 3 3 3 3" xfId="26366"/>
    <cellStyle name="Normal 3 5 2 3 3 3 3 2" xfId="26367"/>
    <cellStyle name="Normal 3 5 2 3 3 3 3 2 2" xfId="26368"/>
    <cellStyle name="Normal 3 5 2 3 3 3 3 3" xfId="26369"/>
    <cellStyle name="Normal 3 5 2 3 3 3 4" xfId="26370"/>
    <cellStyle name="Normal 3 5 2 3 3 3 4 2" xfId="26371"/>
    <cellStyle name="Normal 3 5 2 3 3 3 5" xfId="26372"/>
    <cellStyle name="Normal 3 5 2 3 3 4" xfId="26373"/>
    <cellStyle name="Normal 3 5 2 3 3 4 2" xfId="26374"/>
    <cellStyle name="Normal 3 5 2 3 3 4 2 2" xfId="26375"/>
    <cellStyle name="Normal 3 5 2 3 3 4 2 2 2" xfId="26376"/>
    <cellStyle name="Normal 3 5 2 3 3 4 2 3" xfId="26377"/>
    <cellStyle name="Normal 3 5 2 3 3 4 3" xfId="26378"/>
    <cellStyle name="Normal 3 5 2 3 3 4 3 2" xfId="26379"/>
    <cellStyle name="Normal 3 5 2 3 3 4 4" xfId="26380"/>
    <cellStyle name="Normal 3 5 2 3 3 5" xfId="26381"/>
    <cellStyle name="Normal 3 5 2 3 3 5 2" xfId="26382"/>
    <cellStyle name="Normal 3 5 2 3 3 5 2 2" xfId="26383"/>
    <cellStyle name="Normal 3 5 2 3 3 5 3" xfId="26384"/>
    <cellStyle name="Normal 3 5 2 3 3 6" xfId="26385"/>
    <cellStyle name="Normal 3 5 2 3 3 6 2" xfId="26386"/>
    <cellStyle name="Normal 3 5 2 3 3 7" xfId="26387"/>
    <cellStyle name="Normal 3 5 2 3 4" xfId="26388"/>
    <cellStyle name="Normal 3 5 2 3 4 2" xfId="26389"/>
    <cellStyle name="Normal 3 5 2 3 4 2 2" xfId="26390"/>
    <cellStyle name="Normal 3 5 2 3 4 2 2 2" xfId="26391"/>
    <cellStyle name="Normal 3 5 2 3 4 2 2 2 2" xfId="26392"/>
    <cellStyle name="Normal 3 5 2 3 4 2 2 2 2 2" xfId="26393"/>
    <cellStyle name="Normal 3 5 2 3 4 2 2 2 3" xfId="26394"/>
    <cellStyle name="Normal 3 5 2 3 4 2 2 3" xfId="26395"/>
    <cellStyle name="Normal 3 5 2 3 4 2 2 3 2" xfId="26396"/>
    <cellStyle name="Normal 3 5 2 3 4 2 2 4" xfId="26397"/>
    <cellStyle name="Normal 3 5 2 3 4 2 3" xfId="26398"/>
    <cellStyle name="Normal 3 5 2 3 4 2 3 2" xfId="26399"/>
    <cellStyle name="Normal 3 5 2 3 4 2 3 2 2" xfId="26400"/>
    <cellStyle name="Normal 3 5 2 3 4 2 3 3" xfId="26401"/>
    <cellStyle name="Normal 3 5 2 3 4 2 4" xfId="26402"/>
    <cellStyle name="Normal 3 5 2 3 4 2 4 2" xfId="26403"/>
    <cellStyle name="Normal 3 5 2 3 4 2 5" xfId="26404"/>
    <cellStyle name="Normal 3 5 2 3 4 3" xfId="26405"/>
    <cellStyle name="Normal 3 5 2 3 4 3 2" xfId="26406"/>
    <cellStyle name="Normal 3 5 2 3 4 3 2 2" xfId="26407"/>
    <cellStyle name="Normal 3 5 2 3 4 3 2 2 2" xfId="26408"/>
    <cellStyle name="Normal 3 5 2 3 4 3 2 2 2 2" xfId="26409"/>
    <cellStyle name="Normal 3 5 2 3 4 3 2 2 3" xfId="26410"/>
    <cellStyle name="Normal 3 5 2 3 4 3 2 3" xfId="26411"/>
    <cellStyle name="Normal 3 5 2 3 4 3 2 3 2" xfId="26412"/>
    <cellStyle name="Normal 3 5 2 3 4 3 2 4" xfId="26413"/>
    <cellStyle name="Normal 3 5 2 3 4 3 3" xfId="26414"/>
    <cellStyle name="Normal 3 5 2 3 4 3 3 2" xfId="26415"/>
    <cellStyle name="Normal 3 5 2 3 4 3 3 2 2" xfId="26416"/>
    <cellStyle name="Normal 3 5 2 3 4 3 3 3" xfId="26417"/>
    <cellStyle name="Normal 3 5 2 3 4 3 4" xfId="26418"/>
    <cellStyle name="Normal 3 5 2 3 4 3 4 2" xfId="26419"/>
    <cellStyle name="Normal 3 5 2 3 4 3 5" xfId="26420"/>
    <cellStyle name="Normal 3 5 2 3 4 4" xfId="26421"/>
    <cellStyle name="Normal 3 5 2 3 4 4 2" xfId="26422"/>
    <cellStyle name="Normal 3 5 2 3 4 4 2 2" xfId="26423"/>
    <cellStyle name="Normal 3 5 2 3 4 4 2 2 2" xfId="26424"/>
    <cellStyle name="Normal 3 5 2 3 4 4 2 3" xfId="26425"/>
    <cellStyle name="Normal 3 5 2 3 4 4 3" xfId="26426"/>
    <cellStyle name="Normal 3 5 2 3 4 4 3 2" xfId="26427"/>
    <cellStyle name="Normal 3 5 2 3 4 4 4" xfId="26428"/>
    <cellStyle name="Normal 3 5 2 3 4 5" xfId="26429"/>
    <cellStyle name="Normal 3 5 2 3 4 5 2" xfId="26430"/>
    <cellStyle name="Normal 3 5 2 3 4 5 2 2" xfId="26431"/>
    <cellStyle name="Normal 3 5 2 3 4 5 3" xfId="26432"/>
    <cellStyle name="Normal 3 5 2 3 4 6" xfId="26433"/>
    <cellStyle name="Normal 3 5 2 3 4 6 2" xfId="26434"/>
    <cellStyle name="Normal 3 5 2 3 4 7" xfId="26435"/>
    <cellStyle name="Normal 3 5 2 3 5" xfId="26436"/>
    <cellStyle name="Normal 3 5 2 3 5 2" xfId="26437"/>
    <cellStyle name="Normal 3 5 2 3 5 2 2" xfId="26438"/>
    <cellStyle name="Normal 3 5 2 3 5 2 2 2" xfId="26439"/>
    <cellStyle name="Normal 3 5 2 3 5 2 2 2 2" xfId="26440"/>
    <cellStyle name="Normal 3 5 2 3 5 2 2 2 2 2" xfId="26441"/>
    <cellStyle name="Normal 3 5 2 3 5 2 2 2 3" xfId="26442"/>
    <cellStyle name="Normal 3 5 2 3 5 2 2 3" xfId="26443"/>
    <cellStyle name="Normal 3 5 2 3 5 2 2 3 2" xfId="26444"/>
    <cellStyle name="Normal 3 5 2 3 5 2 2 4" xfId="26445"/>
    <cellStyle name="Normal 3 5 2 3 5 2 3" xfId="26446"/>
    <cellStyle name="Normal 3 5 2 3 5 2 3 2" xfId="26447"/>
    <cellStyle name="Normal 3 5 2 3 5 2 3 2 2" xfId="26448"/>
    <cellStyle name="Normal 3 5 2 3 5 2 3 3" xfId="26449"/>
    <cellStyle name="Normal 3 5 2 3 5 2 4" xfId="26450"/>
    <cellStyle name="Normal 3 5 2 3 5 2 4 2" xfId="26451"/>
    <cellStyle name="Normal 3 5 2 3 5 2 5" xfId="26452"/>
    <cellStyle name="Normal 3 5 2 3 5 3" xfId="26453"/>
    <cellStyle name="Normal 3 5 2 3 5 3 2" xfId="26454"/>
    <cellStyle name="Normal 3 5 2 3 5 3 2 2" xfId="26455"/>
    <cellStyle name="Normal 3 5 2 3 5 3 2 2 2" xfId="26456"/>
    <cellStyle name="Normal 3 5 2 3 5 3 2 3" xfId="26457"/>
    <cellStyle name="Normal 3 5 2 3 5 3 3" xfId="26458"/>
    <cellStyle name="Normal 3 5 2 3 5 3 3 2" xfId="26459"/>
    <cellStyle name="Normal 3 5 2 3 5 3 4" xfId="26460"/>
    <cellStyle name="Normal 3 5 2 3 5 4" xfId="26461"/>
    <cellStyle name="Normal 3 5 2 3 5 4 2" xfId="26462"/>
    <cellStyle name="Normal 3 5 2 3 5 4 2 2" xfId="26463"/>
    <cellStyle name="Normal 3 5 2 3 5 4 3" xfId="26464"/>
    <cellStyle name="Normal 3 5 2 3 5 5" xfId="26465"/>
    <cellStyle name="Normal 3 5 2 3 5 5 2" xfId="26466"/>
    <cellStyle name="Normal 3 5 2 3 5 6" xfId="26467"/>
    <cellStyle name="Normal 3 5 2 3 6" xfId="26468"/>
    <cellStyle name="Normal 3 5 2 3 6 2" xfId="26469"/>
    <cellStyle name="Normal 3 5 2 3 6 2 2" xfId="26470"/>
    <cellStyle name="Normal 3 5 2 3 6 2 2 2" xfId="26471"/>
    <cellStyle name="Normal 3 5 2 3 6 2 2 2 2" xfId="26472"/>
    <cellStyle name="Normal 3 5 2 3 6 2 2 3" xfId="26473"/>
    <cellStyle name="Normal 3 5 2 3 6 2 3" xfId="26474"/>
    <cellStyle name="Normal 3 5 2 3 6 2 3 2" xfId="26475"/>
    <cellStyle name="Normal 3 5 2 3 6 2 4" xfId="26476"/>
    <cellStyle name="Normal 3 5 2 3 6 3" xfId="26477"/>
    <cellStyle name="Normal 3 5 2 3 6 3 2" xfId="26478"/>
    <cellStyle name="Normal 3 5 2 3 6 3 2 2" xfId="26479"/>
    <cellStyle name="Normal 3 5 2 3 6 3 3" xfId="26480"/>
    <cellStyle name="Normal 3 5 2 3 6 4" xfId="26481"/>
    <cellStyle name="Normal 3 5 2 3 6 4 2" xfId="26482"/>
    <cellStyle name="Normal 3 5 2 3 6 5" xfId="26483"/>
    <cellStyle name="Normal 3 5 2 3 7" xfId="26484"/>
    <cellStyle name="Normal 3 5 2 3 7 2" xfId="26485"/>
    <cellStyle name="Normal 3 5 2 3 7 2 2" xfId="26486"/>
    <cellStyle name="Normal 3 5 2 3 7 2 2 2" xfId="26487"/>
    <cellStyle name="Normal 3 5 2 3 7 2 2 2 2" xfId="26488"/>
    <cellStyle name="Normal 3 5 2 3 7 2 2 3" xfId="26489"/>
    <cellStyle name="Normal 3 5 2 3 7 2 3" xfId="26490"/>
    <cellStyle name="Normal 3 5 2 3 7 2 3 2" xfId="26491"/>
    <cellStyle name="Normal 3 5 2 3 7 2 4" xfId="26492"/>
    <cellStyle name="Normal 3 5 2 3 7 3" xfId="26493"/>
    <cellStyle name="Normal 3 5 2 3 7 3 2" xfId="26494"/>
    <cellStyle name="Normal 3 5 2 3 7 3 2 2" xfId="26495"/>
    <cellStyle name="Normal 3 5 2 3 7 3 3" xfId="26496"/>
    <cellStyle name="Normal 3 5 2 3 7 4" xfId="26497"/>
    <cellStyle name="Normal 3 5 2 3 7 4 2" xfId="26498"/>
    <cellStyle name="Normal 3 5 2 3 7 5" xfId="26499"/>
    <cellStyle name="Normal 3 5 2 3 8" xfId="26500"/>
    <cellStyle name="Normal 3 5 2 3 8 2" xfId="26501"/>
    <cellStyle name="Normal 3 5 2 3 8 2 2" xfId="26502"/>
    <cellStyle name="Normal 3 5 2 3 8 2 2 2" xfId="26503"/>
    <cellStyle name="Normal 3 5 2 3 8 2 3" xfId="26504"/>
    <cellStyle name="Normal 3 5 2 3 8 3" xfId="26505"/>
    <cellStyle name="Normal 3 5 2 3 8 3 2" xfId="26506"/>
    <cellStyle name="Normal 3 5 2 3 8 4" xfId="26507"/>
    <cellStyle name="Normal 3 5 2 3 9" xfId="26508"/>
    <cellStyle name="Normal 3 5 2 3 9 2" xfId="26509"/>
    <cellStyle name="Normal 3 5 2 3 9 2 2" xfId="26510"/>
    <cellStyle name="Normal 3 5 2 3 9 3" xfId="26511"/>
    <cellStyle name="Normal 3 5 2 4" xfId="26512"/>
    <cellStyle name="Normal 3 5 2 4 10" xfId="26513"/>
    <cellStyle name="Normal 3 5 2 4 10 2" xfId="26514"/>
    <cellStyle name="Normal 3 5 2 4 11" xfId="26515"/>
    <cellStyle name="Normal 3 5 2 4 2" xfId="26516"/>
    <cellStyle name="Normal 3 5 2 4 2 2" xfId="26517"/>
    <cellStyle name="Normal 3 5 2 4 2 2 2" xfId="26518"/>
    <cellStyle name="Normal 3 5 2 4 2 2 2 2" xfId="26519"/>
    <cellStyle name="Normal 3 5 2 4 2 2 2 2 2" xfId="26520"/>
    <cellStyle name="Normal 3 5 2 4 2 2 2 2 2 2" xfId="26521"/>
    <cellStyle name="Normal 3 5 2 4 2 2 2 2 3" xfId="26522"/>
    <cellStyle name="Normal 3 5 2 4 2 2 2 3" xfId="26523"/>
    <cellStyle name="Normal 3 5 2 4 2 2 2 3 2" xfId="26524"/>
    <cellStyle name="Normal 3 5 2 4 2 2 2 4" xfId="26525"/>
    <cellStyle name="Normal 3 5 2 4 2 2 3" xfId="26526"/>
    <cellStyle name="Normal 3 5 2 4 2 2 3 2" xfId="26527"/>
    <cellStyle name="Normal 3 5 2 4 2 2 3 2 2" xfId="26528"/>
    <cellStyle name="Normal 3 5 2 4 2 2 3 3" xfId="26529"/>
    <cellStyle name="Normal 3 5 2 4 2 2 4" xfId="26530"/>
    <cellStyle name="Normal 3 5 2 4 2 2 4 2" xfId="26531"/>
    <cellStyle name="Normal 3 5 2 4 2 2 5" xfId="26532"/>
    <cellStyle name="Normal 3 5 2 4 2 3" xfId="26533"/>
    <cellStyle name="Normal 3 5 2 4 2 3 2" xfId="26534"/>
    <cellStyle name="Normal 3 5 2 4 2 3 2 2" xfId="26535"/>
    <cellStyle name="Normal 3 5 2 4 2 3 2 2 2" xfId="26536"/>
    <cellStyle name="Normal 3 5 2 4 2 3 2 2 2 2" xfId="26537"/>
    <cellStyle name="Normal 3 5 2 4 2 3 2 2 3" xfId="26538"/>
    <cellStyle name="Normal 3 5 2 4 2 3 2 3" xfId="26539"/>
    <cellStyle name="Normal 3 5 2 4 2 3 2 3 2" xfId="26540"/>
    <cellStyle name="Normal 3 5 2 4 2 3 2 4" xfId="26541"/>
    <cellStyle name="Normal 3 5 2 4 2 3 3" xfId="26542"/>
    <cellStyle name="Normal 3 5 2 4 2 3 3 2" xfId="26543"/>
    <cellStyle name="Normal 3 5 2 4 2 3 3 2 2" xfId="26544"/>
    <cellStyle name="Normal 3 5 2 4 2 3 3 3" xfId="26545"/>
    <cellStyle name="Normal 3 5 2 4 2 3 4" xfId="26546"/>
    <cellStyle name="Normal 3 5 2 4 2 3 4 2" xfId="26547"/>
    <cellStyle name="Normal 3 5 2 4 2 3 5" xfId="26548"/>
    <cellStyle name="Normal 3 5 2 4 2 4" xfId="26549"/>
    <cellStyle name="Normal 3 5 2 4 2 4 2" xfId="26550"/>
    <cellStyle name="Normal 3 5 2 4 2 4 2 2" xfId="26551"/>
    <cellStyle name="Normal 3 5 2 4 2 4 2 2 2" xfId="26552"/>
    <cellStyle name="Normal 3 5 2 4 2 4 2 3" xfId="26553"/>
    <cellStyle name="Normal 3 5 2 4 2 4 3" xfId="26554"/>
    <cellStyle name="Normal 3 5 2 4 2 4 3 2" xfId="26555"/>
    <cellStyle name="Normal 3 5 2 4 2 4 4" xfId="26556"/>
    <cellStyle name="Normal 3 5 2 4 2 5" xfId="26557"/>
    <cellStyle name="Normal 3 5 2 4 2 5 2" xfId="26558"/>
    <cellStyle name="Normal 3 5 2 4 2 5 2 2" xfId="26559"/>
    <cellStyle name="Normal 3 5 2 4 2 5 3" xfId="26560"/>
    <cellStyle name="Normal 3 5 2 4 2 6" xfId="26561"/>
    <cellStyle name="Normal 3 5 2 4 2 6 2" xfId="26562"/>
    <cellStyle name="Normal 3 5 2 4 2 7" xfId="26563"/>
    <cellStyle name="Normal 3 5 2 4 3" xfId="26564"/>
    <cellStyle name="Normal 3 5 2 4 3 2" xfId="26565"/>
    <cellStyle name="Normal 3 5 2 4 3 2 2" xfId="26566"/>
    <cellStyle name="Normal 3 5 2 4 3 2 2 2" xfId="26567"/>
    <cellStyle name="Normal 3 5 2 4 3 2 2 2 2" xfId="26568"/>
    <cellStyle name="Normal 3 5 2 4 3 2 2 2 2 2" xfId="26569"/>
    <cellStyle name="Normal 3 5 2 4 3 2 2 2 3" xfId="26570"/>
    <cellStyle name="Normal 3 5 2 4 3 2 2 3" xfId="26571"/>
    <cellStyle name="Normal 3 5 2 4 3 2 2 3 2" xfId="26572"/>
    <cellStyle name="Normal 3 5 2 4 3 2 2 4" xfId="26573"/>
    <cellStyle name="Normal 3 5 2 4 3 2 3" xfId="26574"/>
    <cellStyle name="Normal 3 5 2 4 3 2 3 2" xfId="26575"/>
    <cellStyle name="Normal 3 5 2 4 3 2 3 2 2" xfId="26576"/>
    <cellStyle name="Normal 3 5 2 4 3 2 3 3" xfId="26577"/>
    <cellStyle name="Normal 3 5 2 4 3 2 4" xfId="26578"/>
    <cellStyle name="Normal 3 5 2 4 3 2 4 2" xfId="26579"/>
    <cellStyle name="Normal 3 5 2 4 3 2 5" xfId="26580"/>
    <cellStyle name="Normal 3 5 2 4 3 3" xfId="26581"/>
    <cellStyle name="Normal 3 5 2 4 3 3 2" xfId="26582"/>
    <cellStyle name="Normal 3 5 2 4 3 3 2 2" xfId="26583"/>
    <cellStyle name="Normal 3 5 2 4 3 3 2 2 2" xfId="26584"/>
    <cellStyle name="Normal 3 5 2 4 3 3 2 2 2 2" xfId="26585"/>
    <cellStyle name="Normal 3 5 2 4 3 3 2 2 3" xfId="26586"/>
    <cellStyle name="Normal 3 5 2 4 3 3 2 3" xfId="26587"/>
    <cellStyle name="Normal 3 5 2 4 3 3 2 3 2" xfId="26588"/>
    <cellStyle name="Normal 3 5 2 4 3 3 2 4" xfId="26589"/>
    <cellStyle name="Normal 3 5 2 4 3 3 3" xfId="26590"/>
    <cellStyle name="Normal 3 5 2 4 3 3 3 2" xfId="26591"/>
    <cellStyle name="Normal 3 5 2 4 3 3 3 2 2" xfId="26592"/>
    <cellStyle name="Normal 3 5 2 4 3 3 3 3" xfId="26593"/>
    <cellStyle name="Normal 3 5 2 4 3 3 4" xfId="26594"/>
    <cellStyle name="Normal 3 5 2 4 3 3 4 2" xfId="26595"/>
    <cellStyle name="Normal 3 5 2 4 3 3 5" xfId="26596"/>
    <cellStyle name="Normal 3 5 2 4 3 4" xfId="26597"/>
    <cellStyle name="Normal 3 5 2 4 3 4 2" xfId="26598"/>
    <cellStyle name="Normal 3 5 2 4 3 4 2 2" xfId="26599"/>
    <cellStyle name="Normal 3 5 2 4 3 4 2 2 2" xfId="26600"/>
    <cellStyle name="Normal 3 5 2 4 3 4 2 3" xfId="26601"/>
    <cellStyle name="Normal 3 5 2 4 3 4 3" xfId="26602"/>
    <cellStyle name="Normal 3 5 2 4 3 4 3 2" xfId="26603"/>
    <cellStyle name="Normal 3 5 2 4 3 4 4" xfId="26604"/>
    <cellStyle name="Normal 3 5 2 4 3 5" xfId="26605"/>
    <cellStyle name="Normal 3 5 2 4 3 5 2" xfId="26606"/>
    <cellStyle name="Normal 3 5 2 4 3 5 2 2" xfId="26607"/>
    <cellStyle name="Normal 3 5 2 4 3 5 3" xfId="26608"/>
    <cellStyle name="Normal 3 5 2 4 3 6" xfId="26609"/>
    <cellStyle name="Normal 3 5 2 4 3 6 2" xfId="26610"/>
    <cellStyle name="Normal 3 5 2 4 3 7" xfId="26611"/>
    <cellStyle name="Normal 3 5 2 4 4" xfId="26612"/>
    <cellStyle name="Normal 3 5 2 4 4 2" xfId="26613"/>
    <cellStyle name="Normal 3 5 2 4 4 2 2" xfId="26614"/>
    <cellStyle name="Normal 3 5 2 4 4 2 2 2" xfId="26615"/>
    <cellStyle name="Normal 3 5 2 4 4 2 2 2 2" xfId="26616"/>
    <cellStyle name="Normal 3 5 2 4 4 2 2 2 2 2" xfId="26617"/>
    <cellStyle name="Normal 3 5 2 4 4 2 2 2 3" xfId="26618"/>
    <cellStyle name="Normal 3 5 2 4 4 2 2 3" xfId="26619"/>
    <cellStyle name="Normal 3 5 2 4 4 2 2 3 2" xfId="26620"/>
    <cellStyle name="Normal 3 5 2 4 4 2 2 4" xfId="26621"/>
    <cellStyle name="Normal 3 5 2 4 4 2 3" xfId="26622"/>
    <cellStyle name="Normal 3 5 2 4 4 2 3 2" xfId="26623"/>
    <cellStyle name="Normal 3 5 2 4 4 2 3 2 2" xfId="26624"/>
    <cellStyle name="Normal 3 5 2 4 4 2 3 3" xfId="26625"/>
    <cellStyle name="Normal 3 5 2 4 4 2 4" xfId="26626"/>
    <cellStyle name="Normal 3 5 2 4 4 2 4 2" xfId="26627"/>
    <cellStyle name="Normal 3 5 2 4 4 2 5" xfId="26628"/>
    <cellStyle name="Normal 3 5 2 4 4 3" xfId="26629"/>
    <cellStyle name="Normal 3 5 2 4 4 3 2" xfId="26630"/>
    <cellStyle name="Normal 3 5 2 4 4 3 2 2" xfId="26631"/>
    <cellStyle name="Normal 3 5 2 4 4 3 2 2 2" xfId="26632"/>
    <cellStyle name="Normal 3 5 2 4 4 3 2 2 2 2" xfId="26633"/>
    <cellStyle name="Normal 3 5 2 4 4 3 2 2 3" xfId="26634"/>
    <cellStyle name="Normal 3 5 2 4 4 3 2 3" xfId="26635"/>
    <cellStyle name="Normal 3 5 2 4 4 3 2 3 2" xfId="26636"/>
    <cellStyle name="Normal 3 5 2 4 4 3 2 4" xfId="26637"/>
    <cellStyle name="Normal 3 5 2 4 4 3 3" xfId="26638"/>
    <cellStyle name="Normal 3 5 2 4 4 3 3 2" xfId="26639"/>
    <cellStyle name="Normal 3 5 2 4 4 3 3 2 2" xfId="26640"/>
    <cellStyle name="Normal 3 5 2 4 4 3 3 3" xfId="26641"/>
    <cellStyle name="Normal 3 5 2 4 4 3 4" xfId="26642"/>
    <cellStyle name="Normal 3 5 2 4 4 3 4 2" xfId="26643"/>
    <cellStyle name="Normal 3 5 2 4 4 3 5" xfId="26644"/>
    <cellStyle name="Normal 3 5 2 4 4 4" xfId="26645"/>
    <cellStyle name="Normal 3 5 2 4 4 4 2" xfId="26646"/>
    <cellStyle name="Normal 3 5 2 4 4 4 2 2" xfId="26647"/>
    <cellStyle name="Normal 3 5 2 4 4 4 2 2 2" xfId="26648"/>
    <cellStyle name="Normal 3 5 2 4 4 4 2 3" xfId="26649"/>
    <cellStyle name="Normal 3 5 2 4 4 4 3" xfId="26650"/>
    <cellStyle name="Normal 3 5 2 4 4 4 3 2" xfId="26651"/>
    <cellStyle name="Normal 3 5 2 4 4 4 4" xfId="26652"/>
    <cellStyle name="Normal 3 5 2 4 4 5" xfId="26653"/>
    <cellStyle name="Normal 3 5 2 4 4 5 2" xfId="26654"/>
    <cellStyle name="Normal 3 5 2 4 4 5 2 2" xfId="26655"/>
    <cellStyle name="Normal 3 5 2 4 4 5 3" xfId="26656"/>
    <cellStyle name="Normal 3 5 2 4 4 6" xfId="26657"/>
    <cellStyle name="Normal 3 5 2 4 4 6 2" xfId="26658"/>
    <cellStyle name="Normal 3 5 2 4 4 7" xfId="26659"/>
    <cellStyle name="Normal 3 5 2 4 5" xfId="26660"/>
    <cellStyle name="Normal 3 5 2 4 5 2" xfId="26661"/>
    <cellStyle name="Normal 3 5 2 4 5 2 2" xfId="26662"/>
    <cellStyle name="Normal 3 5 2 4 5 2 2 2" xfId="26663"/>
    <cellStyle name="Normal 3 5 2 4 5 2 2 2 2" xfId="26664"/>
    <cellStyle name="Normal 3 5 2 4 5 2 2 2 2 2" xfId="26665"/>
    <cellStyle name="Normal 3 5 2 4 5 2 2 2 3" xfId="26666"/>
    <cellStyle name="Normal 3 5 2 4 5 2 2 3" xfId="26667"/>
    <cellStyle name="Normal 3 5 2 4 5 2 2 3 2" xfId="26668"/>
    <cellStyle name="Normal 3 5 2 4 5 2 2 4" xfId="26669"/>
    <cellStyle name="Normal 3 5 2 4 5 2 3" xfId="26670"/>
    <cellStyle name="Normal 3 5 2 4 5 2 3 2" xfId="26671"/>
    <cellStyle name="Normal 3 5 2 4 5 2 3 2 2" xfId="26672"/>
    <cellStyle name="Normal 3 5 2 4 5 2 3 3" xfId="26673"/>
    <cellStyle name="Normal 3 5 2 4 5 2 4" xfId="26674"/>
    <cellStyle name="Normal 3 5 2 4 5 2 4 2" xfId="26675"/>
    <cellStyle name="Normal 3 5 2 4 5 2 5" xfId="26676"/>
    <cellStyle name="Normal 3 5 2 4 5 3" xfId="26677"/>
    <cellStyle name="Normal 3 5 2 4 5 3 2" xfId="26678"/>
    <cellStyle name="Normal 3 5 2 4 5 3 2 2" xfId="26679"/>
    <cellStyle name="Normal 3 5 2 4 5 3 2 2 2" xfId="26680"/>
    <cellStyle name="Normal 3 5 2 4 5 3 2 3" xfId="26681"/>
    <cellStyle name="Normal 3 5 2 4 5 3 3" xfId="26682"/>
    <cellStyle name="Normal 3 5 2 4 5 3 3 2" xfId="26683"/>
    <cellStyle name="Normal 3 5 2 4 5 3 4" xfId="26684"/>
    <cellStyle name="Normal 3 5 2 4 5 4" xfId="26685"/>
    <cellStyle name="Normal 3 5 2 4 5 4 2" xfId="26686"/>
    <cellStyle name="Normal 3 5 2 4 5 4 2 2" xfId="26687"/>
    <cellStyle name="Normal 3 5 2 4 5 4 3" xfId="26688"/>
    <cellStyle name="Normal 3 5 2 4 5 5" xfId="26689"/>
    <cellStyle name="Normal 3 5 2 4 5 5 2" xfId="26690"/>
    <cellStyle name="Normal 3 5 2 4 5 6" xfId="26691"/>
    <cellStyle name="Normal 3 5 2 4 6" xfId="26692"/>
    <cellStyle name="Normal 3 5 2 4 6 2" xfId="26693"/>
    <cellStyle name="Normal 3 5 2 4 6 2 2" xfId="26694"/>
    <cellStyle name="Normal 3 5 2 4 6 2 2 2" xfId="26695"/>
    <cellStyle name="Normal 3 5 2 4 6 2 2 2 2" xfId="26696"/>
    <cellStyle name="Normal 3 5 2 4 6 2 2 3" xfId="26697"/>
    <cellStyle name="Normal 3 5 2 4 6 2 3" xfId="26698"/>
    <cellStyle name="Normal 3 5 2 4 6 2 3 2" xfId="26699"/>
    <cellStyle name="Normal 3 5 2 4 6 2 4" xfId="26700"/>
    <cellStyle name="Normal 3 5 2 4 6 3" xfId="26701"/>
    <cellStyle name="Normal 3 5 2 4 6 3 2" xfId="26702"/>
    <cellStyle name="Normal 3 5 2 4 6 3 2 2" xfId="26703"/>
    <cellStyle name="Normal 3 5 2 4 6 3 3" xfId="26704"/>
    <cellStyle name="Normal 3 5 2 4 6 4" xfId="26705"/>
    <cellStyle name="Normal 3 5 2 4 6 4 2" xfId="26706"/>
    <cellStyle name="Normal 3 5 2 4 6 5" xfId="26707"/>
    <cellStyle name="Normal 3 5 2 4 7" xfId="26708"/>
    <cellStyle name="Normal 3 5 2 4 7 2" xfId="26709"/>
    <cellStyle name="Normal 3 5 2 4 7 2 2" xfId="26710"/>
    <cellStyle name="Normal 3 5 2 4 7 2 2 2" xfId="26711"/>
    <cellStyle name="Normal 3 5 2 4 7 2 2 2 2" xfId="26712"/>
    <cellStyle name="Normal 3 5 2 4 7 2 2 3" xfId="26713"/>
    <cellStyle name="Normal 3 5 2 4 7 2 3" xfId="26714"/>
    <cellStyle name="Normal 3 5 2 4 7 2 3 2" xfId="26715"/>
    <cellStyle name="Normal 3 5 2 4 7 2 4" xfId="26716"/>
    <cellStyle name="Normal 3 5 2 4 7 3" xfId="26717"/>
    <cellStyle name="Normal 3 5 2 4 7 3 2" xfId="26718"/>
    <cellStyle name="Normal 3 5 2 4 7 3 2 2" xfId="26719"/>
    <cellStyle name="Normal 3 5 2 4 7 3 3" xfId="26720"/>
    <cellStyle name="Normal 3 5 2 4 7 4" xfId="26721"/>
    <cellStyle name="Normal 3 5 2 4 7 4 2" xfId="26722"/>
    <cellStyle name="Normal 3 5 2 4 7 5" xfId="26723"/>
    <cellStyle name="Normal 3 5 2 4 8" xfId="26724"/>
    <cellStyle name="Normal 3 5 2 4 8 2" xfId="26725"/>
    <cellStyle name="Normal 3 5 2 4 8 2 2" xfId="26726"/>
    <cellStyle name="Normal 3 5 2 4 8 2 2 2" xfId="26727"/>
    <cellStyle name="Normal 3 5 2 4 8 2 3" xfId="26728"/>
    <cellStyle name="Normal 3 5 2 4 8 3" xfId="26729"/>
    <cellStyle name="Normal 3 5 2 4 8 3 2" xfId="26730"/>
    <cellStyle name="Normal 3 5 2 4 8 4" xfId="26731"/>
    <cellStyle name="Normal 3 5 2 4 9" xfId="26732"/>
    <cellStyle name="Normal 3 5 2 4 9 2" xfId="26733"/>
    <cellStyle name="Normal 3 5 2 4 9 2 2" xfId="26734"/>
    <cellStyle name="Normal 3 5 2 4 9 3" xfId="26735"/>
    <cellStyle name="Normal 3 5 2 5" xfId="26736"/>
    <cellStyle name="Normal 3 5 2 5 2" xfId="26737"/>
    <cellStyle name="Normal 3 5 2 5 2 2" xfId="26738"/>
    <cellStyle name="Normal 3 5 2 5 2 2 2" xfId="26739"/>
    <cellStyle name="Normal 3 5 2 5 2 2 2 2" xfId="26740"/>
    <cellStyle name="Normal 3 5 2 5 2 2 2 2 2" xfId="26741"/>
    <cellStyle name="Normal 3 5 2 5 2 2 2 3" xfId="26742"/>
    <cellStyle name="Normal 3 5 2 5 2 2 3" xfId="26743"/>
    <cellStyle name="Normal 3 5 2 5 2 2 3 2" xfId="26744"/>
    <cellStyle name="Normal 3 5 2 5 2 2 4" xfId="26745"/>
    <cellStyle name="Normal 3 5 2 5 2 3" xfId="26746"/>
    <cellStyle name="Normal 3 5 2 5 2 3 2" xfId="26747"/>
    <cellStyle name="Normal 3 5 2 5 2 3 2 2" xfId="26748"/>
    <cellStyle name="Normal 3 5 2 5 2 3 3" xfId="26749"/>
    <cellStyle name="Normal 3 5 2 5 2 4" xfId="26750"/>
    <cellStyle name="Normal 3 5 2 5 2 4 2" xfId="26751"/>
    <cellStyle name="Normal 3 5 2 5 2 5" xfId="26752"/>
    <cellStyle name="Normal 3 5 2 5 3" xfId="26753"/>
    <cellStyle name="Normal 3 5 2 5 3 2" xfId="26754"/>
    <cellStyle name="Normal 3 5 2 5 3 2 2" xfId="26755"/>
    <cellStyle name="Normal 3 5 2 5 3 2 2 2" xfId="26756"/>
    <cellStyle name="Normal 3 5 2 5 3 2 2 2 2" xfId="26757"/>
    <cellStyle name="Normal 3 5 2 5 3 2 2 3" xfId="26758"/>
    <cellStyle name="Normal 3 5 2 5 3 2 3" xfId="26759"/>
    <cellStyle name="Normal 3 5 2 5 3 2 3 2" xfId="26760"/>
    <cellStyle name="Normal 3 5 2 5 3 2 4" xfId="26761"/>
    <cellStyle name="Normal 3 5 2 5 3 3" xfId="26762"/>
    <cellStyle name="Normal 3 5 2 5 3 3 2" xfId="26763"/>
    <cellStyle name="Normal 3 5 2 5 3 3 2 2" xfId="26764"/>
    <cellStyle name="Normal 3 5 2 5 3 3 3" xfId="26765"/>
    <cellStyle name="Normal 3 5 2 5 3 4" xfId="26766"/>
    <cellStyle name="Normal 3 5 2 5 3 4 2" xfId="26767"/>
    <cellStyle name="Normal 3 5 2 5 3 5" xfId="26768"/>
    <cellStyle name="Normal 3 5 2 5 4" xfId="26769"/>
    <cellStyle name="Normal 3 5 2 5 4 2" xfId="26770"/>
    <cellStyle name="Normal 3 5 2 5 4 2 2" xfId="26771"/>
    <cellStyle name="Normal 3 5 2 5 4 2 2 2" xfId="26772"/>
    <cellStyle name="Normal 3 5 2 5 4 2 3" xfId="26773"/>
    <cellStyle name="Normal 3 5 2 5 4 3" xfId="26774"/>
    <cellStyle name="Normal 3 5 2 5 4 3 2" xfId="26775"/>
    <cellStyle name="Normal 3 5 2 5 4 4" xfId="26776"/>
    <cellStyle name="Normal 3 5 2 5 5" xfId="26777"/>
    <cellStyle name="Normal 3 5 2 5 5 2" xfId="26778"/>
    <cellStyle name="Normal 3 5 2 5 5 2 2" xfId="26779"/>
    <cellStyle name="Normal 3 5 2 5 5 3" xfId="26780"/>
    <cellStyle name="Normal 3 5 2 5 6" xfId="26781"/>
    <cellStyle name="Normal 3 5 2 5 6 2" xfId="26782"/>
    <cellStyle name="Normal 3 5 2 5 7" xfId="26783"/>
    <cellStyle name="Normal 3 5 2 6" xfId="26784"/>
    <cellStyle name="Normal 3 5 2 6 2" xfId="26785"/>
    <cellStyle name="Normal 3 5 2 6 2 2" xfId="26786"/>
    <cellStyle name="Normal 3 5 2 6 2 2 2" xfId="26787"/>
    <cellStyle name="Normal 3 5 2 6 2 2 2 2" xfId="26788"/>
    <cellStyle name="Normal 3 5 2 6 2 2 2 2 2" xfId="26789"/>
    <cellStyle name="Normal 3 5 2 6 2 2 2 3" xfId="26790"/>
    <cellStyle name="Normal 3 5 2 6 2 2 3" xfId="26791"/>
    <cellStyle name="Normal 3 5 2 6 2 2 3 2" xfId="26792"/>
    <cellStyle name="Normal 3 5 2 6 2 2 4" xfId="26793"/>
    <cellStyle name="Normal 3 5 2 6 2 3" xfId="26794"/>
    <cellStyle name="Normal 3 5 2 6 2 3 2" xfId="26795"/>
    <cellStyle name="Normal 3 5 2 6 2 3 2 2" xfId="26796"/>
    <cellStyle name="Normal 3 5 2 6 2 3 3" xfId="26797"/>
    <cellStyle name="Normal 3 5 2 6 2 4" xfId="26798"/>
    <cellStyle name="Normal 3 5 2 6 2 4 2" xfId="26799"/>
    <cellStyle name="Normal 3 5 2 6 2 5" xfId="26800"/>
    <cellStyle name="Normal 3 5 2 6 3" xfId="26801"/>
    <cellStyle name="Normal 3 5 2 6 3 2" xfId="26802"/>
    <cellStyle name="Normal 3 5 2 6 3 2 2" xfId="26803"/>
    <cellStyle name="Normal 3 5 2 6 3 2 2 2" xfId="26804"/>
    <cellStyle name="Normal 3 5 2 6 3 2 2 2 2" xfId="26805"/>
    <cellStyle name="Normal 3 5 2 6 3 2 2 3" xfId="26806"/>
    <cellStyle name="Normal 3 5 2 6 3 2 3" xfId="26807"/>
    <cellStyle name="Normal 3 5 2 6 3 2 3 2" xfId="26808"/>
    <cellStyle name="Normal 3 5 2 6 3 2 4" xfId="26809"/>
    <cellStyle name="Normal 3 5 2 6 3 3" xfId="26810"/>
    <cellStyle name="Normal 3 5 2 6 3 3 2" xfId="26811"/>
    <cellStyle name="Normal 3 5 2 6 3 3 2 2" xfId="26812"/>
    <cellStyle name="Normal 3 5 2 6 3 3 3" xfId="26813"/>
    <cellStyle name="Normal 3 5 2 6 3 4" xfId="26814"/>
    <cellStyle name="Normal 3 5 2 6 3 4 2" xfId="26815"/>
    <cellStyle name="Normal 3 5 2 6 3 5" xfId="26816"/>
    <cellStyle name="Normal 3 5 2 6 4" xfId="26817"/>
    <cellStyle name="Normal 3 5 2 6 4 2" xfId="26818"/>
    <cellStyle name="Normal 3 5 2 6 4 2 2" xfId="26819"/>
    <cellStyle name="Normal 3 5 2 6 4 2 2 2" xfId="26820"/>
    <cellStyle name="Normal 3 5 2 6 4 2 3" xfId="26821"/>
    <cellStyle name="Normal 3 5 2 6 4 3" xfId="26822"/>
    <cellStyle name="Normal 3 5 2 6 4 3 2" xfId="26823"/>
    <cellStyle name="Normal 3 5 2 6 4 4" xfId="26824"/>
    <cellStyle name="Normal 3 5 2 6 5" xfId="26825"/>
    <cellStyle name="Normal 3 5 2 6 5 2" xfId="26826"/>
    <cellStyle name="Normal 3 5 2 6 5 2 2" xfId="26827"/>
    <cellStyle name="Normal 3 5 2 6 5 3" xfId="26828"/>
    <cellStyle name="Normal 3 5 2 6 6" xfId="26829"/>
    <cellStyle name="Normal 3 5 2 6 6 2" xfId="26830"/>
    <cellStyle name="Normal 3 5 2 6 7" xfId="26831"/>
    <cellStyle name="Normal 3 5 2 7" xfId="26832"/>
    <cellStyle name="Normal 3 5 2 7 2" xfId="26833"/>
    <cellStyle name="Normal 3 5 2 7 2 2" xfId="26834"/>
    <cellStyle name="Normal 3 5 2 7 2 2 2" xfId="26835"/>
    <cellStyle name="Normal 3 5 2 7 2 2 2 2" xfId="26836"/>
    <cellStyle name="Normal 3 5 2 7 2 2 2 2 2" xfId="26837"/>
    <cellStyle name="Normal 3 5 2 7 2 2 2 3" xfId="26838"/>
    <cellStyle name="Normal 3 5 2 7 2 2 3" xfId="26839"/>
    <cellStyle name="Normal 3 5 2 7 2 2 3 2" xfId="26840"/>
    <cellStyle name="Normal 3 5 2 7 2 2 4" xfId="26841"/>
    <cellStyle name="Normal 3 5 2 7 2 3" xfId="26842"/>
    <cellStyle name="Normal 3 5 2 7 2 3 2" xfId="26843"/>
    <cellStyle name="Normal 3 5 2 7 2 3 2 2" xfId="26844"/>
    <cellStyle name="Normal 3 5 2 7 2 3 3" xfId="26845"/>
    <cellStyle name="Normal 3 5 2 7 2 4" xfId="26846"/>
    <cellStyle name="Normal 3 5 2 7 2 4 2" xfId="26847"/>
    <cellStyle name="Normal 3 5 2 7 2 5" xfId="26848"/>
    <cellStyle name="Normal 3 5 2 7 3" xfId="26849"/>
    <cellStyle name="Normal 3 5 2 7 3 2" xfId="26850"/>
    <cellStyle name="Normal 3 5 2 7 3 2 2" xfId="26851"/>
    <cellStyle name="Normal 3 5 2 7 3 2 2 2" xfId="26852"/>
    <cellStyle name="Normal 3 5 2 7 3 2 2 2 2" xfId="26853"/>
    <cellStyle name="Normal 3 5 2 7 3 2 2 3" xfId="26854"/>
    <cellStyle name="Normal 3 5 2 7 3 2 3" xfId="26855"/>
    <cellStyle name="Normal 3 5 2 7 3 2 3 2" xfId="26856"/>
    <cellStyle name="Normal 3 5 2 7 3 2 4" xfId="26857"/>
    <cellStyle name="Normal 3 5 2 7 3 3" xfId="26858"/>
    <cellStyle name="Normal 3 5 2 7 3 3 2" xfId="26859"/>
    <cellStyle name="Normal 3 5 2 7 3 3 2 2" xfId="26860"/>
    <cellStyle name="Normal 3 5 2 7 3 3 3" xfId="26861"/>
    <cellStyle name="Normal 3 5 2 7 3 4" xfId="26862"/>
    <cellStyle name="Normal 3 5 2 7 3 4 2" xfId="26863"/>
    <cellStyle name="Normal 3 5 2 7 3 5" xfId="26864"/>
    <cellStyle name="Normal 3 5 2 7 4" xfId="26865"/>
    <cellStyle name="Normal 3 5 2 7 4 2" xfId="26866"/>
    <cellStyle name="Normal 3 5 2 7 4 2 2" xfId="26867"/>
    <cellStyle name="Normal 3 5 2 7 4 2 2 2" xfId="26868"/>
    <cellStyle name="Normal 3 5 2 7 4 2 3" xfId="26869"/>
    <cellStyle name="Normal 3 5 2 7 4 3" xfId="26870"/>
    <cellStyle name="Normal 3 5 2 7 4 3 2" xfId="26871"/>
    <cellStyle name="Normal 3 5 2 7 4 4" xfId="26872"/>
    <cellStyle name="Normal 3 5 2 7 5" xfId="26873"/>
    <cellStyle name="Normal 3 5 2 7 5 2" xfId="26874"/>
    <cellStyle name="Normal 3 5 2 7 5 2 2" xfId="26875"/>
    <cellStyle name="Normal 3 5 2 7 5 3" xfId="26876"/>
    <cellStyle name="Normal 3 5 2 7 6" xfId="26877"/>
    <cellStyle name="Normal 3 5 2 7 6 2" xfId="26878"/>
    <cellStyle name="Normal 3 5 2 7 7" xfId="26879"/>
    <cellStyle name="Normal 3 5 2 8" xfId="26880"/>
    <cellStyle name="Normal 3 5 2 8 2" xfId="26881"/>
    <cellStyle name="Normal 3 5 2 8 2 2" xfId="26882"/>
    <cellStyle name="Normal 3 5 2 8 2 2 2" xfId="26883"/>
    <cellStyle name="Normal 3 5 2 8 2 2 2 2" xfId="26884"/>
    <cellStyle name="Normal 3 5 2 8 2 2 2 2 2" xfId="26885"/>
    <cellStyle name="Normal 3 5 2 8 2 2 2 3" xfId="26886"/>
    <cellStyle name="Normal 3 5 2 8 2 2 3" xfId="26887"/>
    <cellStyle name="Normal 3 5 2 8 2 2 3 2" xfId="26888"/>
    <cellStyle name="Normal 3 5 2 8 2 2 4" xfId="26889"/>
    <cellStyle name="Normal 3 5 2 8 2 3" xfId="26890"/>
    <cellStyle name="Normal 3 5 2 8 2 3 2" xfId="26891"/>
    <cellStyle name="Normal 3 5 2 8 2 3 2 2" xfId="26892"/>
    <cellStyle name="Normal 3 5 2 8 2 3 3" xfId="26893"/>
    <cellStyle name="Normal 3 5 2 8 2 4" xfId="26894"/>
    <cellStyle name="Normal 3 5 2 8 2 4 2" xfId="26895"/>
    <cellStyle name="Normal 3 5 2 8 2 5" xfId="26896"/>
    <cellStyle name="Normal 3 5 2 8 3" xfId="26897"/>
    <cellStyle name="Normal 3 5 2 8 3 2" xfId="26898"/>
    <cellStyle name="Normal 3 5 2 8 3 2 2" xfId="26899"/>
    <cellStyle name="Normal 3 5 2 8 3 2 2 2" xfId="26900"/>
    <cellStyle name="Normal 3 5 2 8 3 2 3" xfId="26901"/>
    <cellStyle name="Normal 3 5 2 8 3 3" xfId="26902"/>
    <cellStyle name="Normal 3 5 2 8 3 3 2" xfId="26903"/>
    <cellStyle name="Normal 3 5 2 8 3 4" xfId="26904"/>
    <cellStyle name="Normal 3 5 2 8 4" xfId="26905"/>
    <cellStyle name="Normal 3 5 2 8 4 2" xfId="26906"/>
    <cellStyle name="Normal 3 5 2 8 4 2 2" xfId="26907"/>
    <cellStyle name="Normal 3 5 2 8 4 3" xfId="26908"/>
    <cellStyle name="Normal 3 5 2 8 5" xfId="26909"/>
    <cellStyle name="Normal 3 5 2 8 5 2" xfId="26910"/>
    <cellStyle name="Normal 3 5 2 8 6" xfId="26911"/>
    <cellStyle name="Normal 3 5 2 9" xfId="26912"/>
    <cellStyle name="Normal 3 5 2 9 2" xfId="26913"/>
    <cellStyle name="Normal 3 5 2 9 2 2" xfId="26914"/>
    <cellStyle name="Normal 3 5 2 9 2 2 2" xfId="26915"/>
    <cellStyle name="Normal 3 5 2 9 2 2 2 2" xfId="26916"/>
    <cellStyle name="Normal 3 5 2 9 2 2 3" xfId="26917"/>
    <cellStyle name="Normal 3 5 2 9 2 3" xfId="26918"/>
    <cellStyle name="Normal 3 5 2 9 2 3 2" xfId="26919"/>
    <cellStyle name="Normal 3 5 2 9 2 4" xfId="26920"/>
    <cellStyle name="Normal 3 5 2 9 3" xfId="26921"/>
    <cellStyle name="Normal 3 5 2 9 3 2" xfId="26922"/>
    <cellStyle name="Normal 3 5 2 9 3 2 2" xfId="26923"/>
    <cellStyle name="Normal 3 5 2 9 3 3" xfId="26924"/>
    <cellStyle name="Normal 3 5 2 9 4" xfId="26925"/>
    <cellStyle name="Normal 3 5 2 9 4 2" xfId="26926"/>
    <cellStyle name="Normal 3 5 2 9 5" xfId="26927"/>
    <cellStyle name="Normal 3 5 3" xfId="26928"/>
    <cellStyle name="Normal 3 5 3 10" xfId="26929"/>
    <cellStyle name="Normal 3 5 3 10 2" xfId="26930"/>
    <cellStyle name="Normal 3 5 3 10 2 2" xfId="26931"/>
    <cellStyle name="Normal 3 5 3 10 2 2 2" xfId="26932"/>
    <cellStyle name="Normal 3 5 3 10 2 3" xfId="26933"/>
    <cellStyle name="Normal 3 5 3 10 3" xfId="26934"/>
    <cellStyle name="Normal 3 5 3 10 3 2" xfId="26935"/>
    <cellStyle name="Normal 3 5 3 10 4" xfId="26936"/>
    <cellStyle name="Normal 3 5 3 11" xfId="26937"/>
    <cellStyle name="Normal 3 5 3 11 2" xfId="26938"/>
    <cellStyle name="Normal 3 5 3 11 2 2" xfId="26939"/>
    <cellStyle name="Normal 3 5 3 11 3" xfId="26940"/>
    <cellStyle name="Normal 3 5 3 12" xfId="26941"/>
    <cellStyle name="Normal 3 5 3 12 2" xfId="26942"/>
    <cellStyle name="Normal 3 5 3 13" xfId="26943"/>
    <cellStyle name="Normal 3 5 3 2" xfId="26944"/>
    <cellStyle name="Normal 3 5 3 2 10" xfId="26945"/>
    <cellStyle name="Normal 3 5 3 2 10 2" xfId="26946"/>
    <cellStyle name="Normal 3 5 3 2 11" xfId="26947"/>
    <cellStyle name="Normal 3 5 3 2 2" xfId="26948"/>
    <cellStyle name="Normal 3 5 3 2 2 2" xfId="26949"/>
    <cellStyle name="Normal 3 5 3 2 2 2 2" xfId="26950"/>
    <cellStyle name="Normal 3 5 3 2 2 2 2 2" xfId="26951"/>
    <cellStyle name="Normal 3 5 3 2 2 2 2 2 2" xfId="26952"/>
    <cellStyle name="Normal 3 5 3 2 2 2 2 2 2 2" xfId="26953"/>
    <cellStyle name="Normal 3 5 3 2 2 2 2 2 3" xfId="26954"/>
    <cellStyle name="Normal 3 5 3 2 2 2 2 3" xfId="26955"/>
    <cellStyle name="Normal 3 5 3 2 2 2 2 3 2" xfId="26956"/>
    <cellStyle name="Normal 3 5 3 2 2 2 2 4" xfId="26957"/>
    <cellStyle name="Normal 3 5 3 2 2 2 3" xfId="26958"/>
    <cellStyle name="Normal 3 5 3 2 2 2 3 2" xfId="26959"/>
    <cellStyle name="Normal 3 5 3 2 2 2 3 2 2" xfId="26960"/>
    <cellStyle name="Normal 3 5 3 2 2 2 3 3" xfId="26961"/>
    <cellStyle name="Normal 3 5 3 2 2 2 4" xfId="26962"/>
    <cellStyle name="Normal 3 5 3 2 2 2 4 2" xfId="26963"/>
    <cellStyle name="Normal 3 5 3 2 2 2 5" xfId="26964"/>
    <cellStyle name="Normal 3 5 3 2 2 3" xfId="26965"/>
    <cellStyle name="Normal 3 5 3 2 2 3 2" xfId="26966"/>
    <cellStyle name="Normal 3 5 3 2 2 3 2 2" xfId="26967"/>
    <cellStyle name="Normal 3 5 3 2 2 3 2 2 2" xfId="26968"/>
    <cellStyle name="Normal 3 5 3 2 2 3 2 2 2 2" xfId="26969"/>
    <cellStyle name="Normal 3 5 3 2 2 3 2 2 3" xfId="26970"/>
    <cellStyle name="Normal 3 5 3 2 2 3 2 3" xfId="26971"/>
    <cellStyle name="Normal 3 5 3 2 2 3 2 3 2" xfId="26972"/>
    <cellStyle name="Normal 3 5 3 2 2 3 2 4" xfId="26973"/>
    <cellStyle name="Normal 3 5 3 2 2 3 3" xfId="26974"/>
    <cellStyle name="Normal 3 5 3 2 2 3 3 2" xfId="26975"/>
    <cellStyle name="Normal 3 5 3 2 2 3 3 2 2" xfId="26976"/>
    <cellStyle name="Normal 3 5 3 2 2 3 3 3" xfId="26977"/>
    <cellStyle name="Normal 3 5 3 2 2 3 4" xfId="26978"/>
    <cellStyle name="Normal 3 5 3 2 2 3 4 2" xfId="26979"/>
    <cellStyle name="Normal 3 5 3 2 2 3 5" xfId="26980"/>
    <cellStyle name="Normal 3 5 3 2 2 4" xfId="26981"/>
    <cellStyle name="Normal 3 5 3 2 2 4 2" xfId="26982"/>
    <cellStyle name="Normal 3 5 3 2 2 4 2 2" xfId="26983"/>
    <cellStyle name="Normal 3 5 3 2 2 4 2 2 2" xfId="26984"/>
    <cellStyle name="Normal 3 5 3 2 2 4 2 3" xfId="26985"/>
    <cellStyle name="Normal 3 5 3 2 2 4 3" xfId="26986"/>
    <cellStyle name="Normal 3 5 3 2 2 4 3 2" xfId="26987"/>
    <cellStyle name="Normal 3 5 3 2 2 4 4" xfId="26988"/>
    <cellStyle name="Normal 3 5 3 2 2 5" xfId="26989"/>
    <cellStyle name="Normal 3 5 3 2 2 5 2" xfId="26990"/>
    <cellStyle name="Normal 3 5 3 2 2 5 2 2" xfId="26991"/>
    <cellStyle name="Normal 3 5 3 2 2 5 3" xfId="26992"/>
    <cellStyle name="Normal 3 5 3 2 2 6" xfId="26993"/>
    <cellStyle name="Normal 3 5 3 2 2 6 2" xfId="26994"/>
    <cellStyle name="Normal 3 5 3 2 2 7" xfId="26995"/>
    <cellStyle name="Normal 3 5 3 2 3" xfId="26996"/>
    <cellStyle name="Normal 3 5 3 2 3 2" xfId="26997"/>
    <cellStyle name="Normal 3 5 3 2 3 2 2" xfId="26998"/>
    <cellStyle name="Normal 3 5 3 2 3 2 2 2" xfId="26999"/>
    <cellStyle name="Normal 3 5 3 2 3 2 2 2 2" xfId="27000"/>
    <cellStyle name="Normal 3 5 3 2 3 2 2 2 2 2" xfId="27001"/>
    <cellStyle name="Normal 3 5 3 2 3 2 2 2 3" xfId="27002"/>
    <cellStyle name="Normal 3 5 3 2 3 2 2 3" xfId="27003"/>
    <cellStyle name="Normal 3 5 3 2 3 2 2 3 2" xfId="27004"/>
    <cellStyle name="Normal 3 5 3 2 3 2 2 4" xfId="27005"/>
    <cellStyle name="Normal 3 5 3 2 3 2 3" xfId="27006"/>
    <cellStyle name="Normal 3 5 3 2 3 2 3 2" xfId="27007"/>
    <cellStyle name="Normal 3 5 3 2 3 2 3 2 2" xfId="27008"/>
    <cellStyle name="Normal 3 5 3 2 3 2 3 3" xfId="27009"/>
    <cellStyle name="Normal 3 5 3 2 3 2 4" xfId="27010"/>
    <cellStyle name="Normal 3 5 3 2 3 2 4 2" xfId="27011"/>
    <cellStyle name="Normal 3 5 3 2 3 2 5" xfId="27012"/>
    <cellStyle name="Normal 3 5 3 2 3 3" xfId="27013"/>
    <cellStyle name="Normal 3 5 3 2 3 3 2" xfId="27014"/>
    <cellStyle name="Normal 3 5 3 2 3 3 2 2" xfId="27015"/>
    <cellStyle name="Normal 3 5 3 2 3 3 2 2 2" xfId="27016"/>
    <cellStyle name="Normal 3 5 3 2 3 3 2 2 2 2" xfId="27017"/>
    <cellStyle name="Normal 3 5 3 2 3 3 2 2 3" xfId="27018"/>
    <cellStyle name="Normal 3 5 3 2 3 3 2 3" xfId="27019"/>
    <cellStyle name="Normal 3 5 3 2 3 3 2 3 2" xfId="27020"/>
    <cellStyle name="Normal 3 5 3 2 3 3 2 4" xfId="27021"/>
    <cellStyle name="Normal 3 5 3 2 3 3 3" xfId="27022"/>
    <cellStyle name="Normal 3 5 3 2 3 3 3 2" xfId="27023"/>
    <cellStyle name="Normal 3 5 3 2 3 3 3 2 2" xfId="27024"/>
    <cellStyle name="Normal 3 5 3 2 3 3 3 3" xfId="27025"/>
    <cellStyle name="Normal 3 5 3 2 3 3 4" xfId="27026"/>
    <cellStyle name="Normal 3 5 3 2 3 3 4 2" xfId="27027"/>
    <cellStyle name="Normal 3 5 3 2 3 3 5" xfId="27028"/>
    <cellStyle name="Normal 3 5 3 2 3 4" xfId="27029"/>
    <cellStyle name="Normal 3 5 3 2 3 4 2" xfId="27030"/>
    <cellStyle name="Normal 3 5 3 2 3 4 2 2" xfId="27031"/>
    <cellStyle name="Normal 3 5 3 2 3 4 2 2 2" xfId="27032"/>
    <cellStyle name="Normal 3 5 3 2 3 4 2 3" xfId="27033"/>
    <cellStyle name="Normal 3 5 3 2 3 4 3" xfId="27034"/>
    <cellStyle name="Normal 3 5 3 2 3 4 3 2" xfId="27035"/>
    <cellStyle name="Normal 3 5 3 2 3 4 4" xfId="27036"/>
    <cellStyle name="Normal 3 5 3 2 3 5" xfId="27037"/>
    <cellStyle name="Normal 3 5 3 2 3 5 2" xfId="27038"/>
    <cellStyle name="Normal 3 5 3 2 3 5 2 2" xfId="27039"/>
    <cellStyle name="Normal 3 5 3 2 3 5 3" xfId="27040"/>
    <cellStyle name="Normal 3 5 3 2 3 6" xfId="27041"/>
    <cellStyle name="Normal 3 5 3 2 3 6 2" xfId="27042"/>
    <cellStyle name="Normal 3 5 3 2 3 7" xfId="27043"/>
    <cellStyle name="Normal 3 5 3 2 4" xfId="27044"/>
    <cellStyle name="Normal 3 5 3 2 4 2" xfId="27045"/>
    <cellStyle name="Normal 3 5 3 2 4 2 2" xfId="27046"/>
    <cellStyle name="Normal 3 5 3 2 4 2 2 2" xfId="27047"/>
    <cellStyle name="Normal 3 5 3 2 4 2 2 2 2" xfId="27048"/>
    <cellStyle name="Normal 3 5 3 2 4 2 2 2 2 2" xfId="27049"/>
    <cellStyle name="Normal 3 5 3 2 4 2 2 2 3" xfId="27050"/>
    <cellStyle name="Normal 3 5 3 2 4 2 2 3" xfId="27051"/>
    <cellStyle name="Normal 3 5 3 2 4 2 2 3 2" xfId="27052"/>
    <cellStyle name="Normal 3 5 3 2 4 2 2 4" xfId="27053"/>
    <cellStyle name="Normal 3 5 3 2 4 2 3" xfId="27054"/>
    <cellStyle name="Normal 3 5 3 2 4 2 3 2" xfId="27055"/>
    <cellStyle name="Normal 3 5 3 2 4 2 3 2 2" xfId="27056"/>
    <cellStyle name="Normal 3 5 3 2 4 2 3 3" xfId="27057"/>
    <cellStyle name="Normal 3 5 3 2 4 2 4" xfId="27058"/>
    <cellStyle name="Normal 3 5 3 2 4 2 4 2" xfId="27059"/>
    <cellStyle name="Normal 3 5 3 2 4 2 5" xfId="27060"/>
    <cellStyle name="Normal 3 5 3 2 4 3" xfId="27061"/>
    <cellStyle name="Normal 3 5 3 2 4 3 2" xfId="27062"/>
    <cellStyle name="Normal 3 5 3 2 4 3 2 2" xfId="27063"/>
    <cellStyle name="Normal 3 5 3 2 4 3 2 2 2" xfId="27064"/>
    <cellStyle name="Normal 3 5 3 2 4 3 2 2 2 2" xfId="27065"/>
    <cellStyle name="Normal 3 5 3 2 4 3 2 2 3" xfId="27066"/>
    <cellStyle name="Normal 3 5 3 2 4 3 2 3" xfId="27067"/>
    <cellStyle name="Normal 3 5 3 2 4 3 2 3 2" xfId="27068"/>
    <cellStyle name="Normal 3 5 3 2 4 3 2 4" xfId="27069"/>
    <cellStyle name="Normal 3 5 3 2 4 3 3" xfId="27070"/>
    <cellStyle name="Normal 3 5 3 2 4 3 3 2" xfId="27071"/>
    <cellStyle name="Normal 3 5 3 2 4 3 3 2 2" xfId="27072"/>
    <cellStyle name="Normal 3 5 3 2 4 3 3 3" xfId="27073"/>
    <cellStyle name="Normal 3 5 3 2 4 3 4" xfId="27074"/>
    <cellStyle name="Normal 3 5 3 2 4 3 4 2" xfId="27075"/>
    <cellStyle name="Normal 3 5 3 2 4 3 5" xfId="27076"/>
    <cellStyle name="Normal 3 5 3 2 4 4" xfId="27077"/>
    <cellStyle name="Normal 3 5 3 2 4 4 2" xfId="27078"/>
    <cellStyle name="Normal 3 5 3 2 4 4 2 2" xfId="27079"/>
    <cellStyle name="Normal 3 5 3 2 4 4 2 2 2" xfId="27080"/>
    <cellStyle name="Normal 3 5 3 2 4 4 2 3" xfId="27081"/>
    <cellStyle name="Normal 3 5 3 2 4 4 3" xfId="27082"/>
    <cellStyle name="Normal 3 5 3 2 4 4 3 2" xfId="27083"/>
    <cellStyle name="Normal 3 5 3 2 4 4 4" xfId="27084"/>
    <cellStyle name="Normal 3 5 3 2 4 5" xfId="27085"/>
    <cellStyle name="Normal 3 5 3 2 4 5 2" xfId="27086"/>
    <cellStyle name="Normal 3 5 3 2 4 5 2 2" xfId="27087"/>
    <cellStyle name="Normal 3 5 3 2 4 5 3" xfId="27088"/>
    <cellStyle name="Normal 3 5 3 2 4 6" xfId="27089"/>
    <cellStyle name="Normal 3 5 3 2 4 6 2" xfId="27090"/>
    <cellStyle name="Normal 3 5 3 2 4 7" xfId="27091"/>
    <cellStyle name="Normal 3 5 3 2 5" xfId="27092"/>
    <cellStyle name="Normal 3 5 3 2 5 2" xfId="27093"/>
    <cellStyle name="Normal 3 5 3 2 5 2 2" xfId="27094"/>
    <cellStyle name="Normal 3 5 3 2 5 2 2 2" xfId="27095"/>
    <cellStyle name="Normal 3 5 3 2 5 2 2 2 2" xfId="27096"/>
    <cellStyle name="Normal 3 5 3 2 5 2 2 2 2 2" xfId="27097"/>
    <cellStyle name="Normal 3 5 3 2 5 2 2 2 3" xfId="27098"/>
    <cellStyle name="Normal 3 5 3 2 5 2 2 3" xfId="27099"/>
    <cellStyle name="Normal 3 5 3 2 5 2 2 3 2" xfId="27100"/>
    <cellStyle name="Normal 3 5 3 2 5 2 2 4" xfId="27101"/>
    <cellStyle name="Normal 3 5 3 2 5 2 3" xfId="27102"/>
    <cellStyle name="Normal 3 5 3 2 5 2 3 2" xfId="27103"/>
    <cellStyle name="Normal 3 5 3 2 5 2 3 2 2" xfId="27104"/>
    <cellStyle name="Normal 3 5 3 2 5 2 3 3" xfId="27105"/>
    <cellStyle name="Normal 3 5 3 2 5 2 4" xfId="27106"/>
    <cellStyle name="Normal 3 5 3 2 5 2 4 2" xfId="27107"/>
    <cellStyle name="Normal 3 5 3 2 5 2 5" xfId="27108"/>
    <cellStyle name="Normal 3 5 3 2 5 3" xfId="27109"/>
    <cellStyle name="Normal 3 5 3 2 5 3 2" xfId="27110"/>
    <cellStyle name="Normal 3 5 3 2 5 3 2 2" xfId="27111"/>
    <cellStyle name="Normal 3 5 3 2 5 3 2 2 2" xfId="27112"/>
    <cellStyle name="Normal 3 5 3 2 5 3 2 3" xfId="27113"/>
    <cellStyle name="Normal 3 5 3 2 5 3 3" xfId="27114"/>
    <cellStyle name="Normal 3 5 3 2 5 3 3 2" xfId="27115"/>
    <cellStyle name="Normal 3 5 3 2 5 3 4" xfId="27116"/>
    <cellStyle name="Normal 3 5 3 2 5 4" xfId="27117"/>
    <cellStyle name="Normal 3 5 3 2 5 4 2" xfId="27118"/>
    <cellStyle name="Normal 3 5 3 2 5 4 2 2" xfId="27119"/>
    <cellStyle name="Normal 3 5 3 2 5 4 3" xfId="27120"/>
    <cellStyle name="Normal 3 5 3 2 5 5" xfId="27121"/>
    <cellStyle name="Normal 3 5 3 2 5 5 2" xfId="27122"/>
    <cellStyle name="Normal 3 5 3 2 5 6" xfId="27123"/>
    <cellStyle name="Normal 3 5 3 2 6" xfId="27124"/>
    <cellStyle name="Normal 3 5 3 2 6 2" xfId="27125"/>
    <cellStyle name="Normal 3 5 3 2 6 2 2" xfId="27126"/>
    <cellStyle name="Normal 3 5 3 2 6 2 2 2" xfId="27127"/>
    <cellStyle name="Normal 3 5 3 2 6 2 2 2 2" xfId="27128"/>
    <cellStyle name="Normal 3 5 3 2 6 2 2 3" xfId="27129"/>
    <cellStyle name="Normal 3 5 3 2 6 2 3" xfId="27130"/>
    <cellStyle name="Normal 3 5 3 2 6 2 3 2" xfId="27131"/>
    <cellStyle name="Normal 3 5 3 2 6 2 4" xfId="27132"/>
    <cellStyle name="Normal 3 5 3 2 6 3" xfId="27133"/>
    <cellStyle name="Normal 3 5 3 2 6 3 2" xfId="27134"/>
    <cellStyle name="Normal 3 5 3 2 6 3 2 2" xfId="27135"/>
    <cellStyle name="Normal 3 5 3 2 6 3 3" xfId="27136"/>
    <cellStyle name="Normal 3 5 3 2 6 4" xfId="27137"/>
    <cellStyle name="Normal 3 5 3 2 6 4 2" xfId="27138"/>
    <cellStyle name="Normal 3 5 3 2 6 5" xfId="27139"/>
    <cellStyle name="Normal 3 5 3 2 7" xfId="27140"/>
    <cellStyle name="Normal 3 5 3 2 7 2" xfId="27141"/>
    <cellStyle name="Normal 3 5 3 2 7 2 2" xfId="27142"/>
    <cellStyle name="Normal 3 5 3 2 7 2 2 2" xfId="27143"/>
    <cellStyle name="Normal 3 5 3 2 7 2 2 2 2" xfId="27144"/>
    <cellStyle name="Normal 3 5 3 2 7 2 2 3" xfId="27145"/>
    <cellStyle name="Normal 3 5 3 2 7 2 3" xfId="27146"/>
    <cellStyle name="Normal 3 5 3 2 7 2 3 2" xfId="27147"/>
    <cellStyle name="Normal 3 5 3 2 7 2 4" xfId="27148"/>
    <cellStyle name="Normal 3 5 3 2 7 3" xfId="27149"/>
    <cellStyle name="Normal 3 5 3 2 7 3 2" xfId="27150"/>
    <cellStyle name="Normal 3 5 3 2 7 3 2 2" xfId="27151"/>
    <cellStyle name="Normal 3 5 3 2 7 3 3" xfId="27152"/>
    <cellStyle name="Normal 3 5 3 2 7 4" xfId="27153"/>
    <cellStyle name="Normal 3 5 3 2 7 4 2" xfId="27154"/>
    <cellStyle name="Normal 3 5 3 2 7 5" xfId="27155"/>
    <cellStyle name="Normal 3 5 3 2 8" xfId="27156"/>
    <cellStyle name="Normal 3 5 3 2 8 2" xfId="27157"/>
    <cellStyle name="Normal 3 5 3 2 8 2 2" xfId="27158"/>
    <cellStyle name="Normal 3 5 3 2 8 2 2 2" xfId="27159"/>
    <cellStyle name="Normal 3 5 3 2 8 2 3" xfId="27160"/>
    <cellStyle name="Normal 3 5 3 2 8 3" xfId="27161"/>
    <cellStyle name="Normal 3 5 3 2 8 3 2" xfId="27162"/>
    <cellStyle name="Normal 3 5 3 2 8 4" xfId="27163"/>
    <cellStyle name="Normal 3 5 3 2 9" xfId="27164"/>
    <cellStyle name="Normal 3 5 3 2 9 2" xfId="27165"/>
    <cellStyle name="Normal 3 5 3 2 9 2 2" xfId="27166"/>
    <cellStyle name="Normal 3 5 3 2 9 3" xfId="27167"/>
    <cellStyle name="Normal 3 5 3 3" xfId="27168"/>
    <cellStyle name="Normal 3 5 3 3 10" xfId="27169"/>
    <cellStyle name="Normal 3 5 3 3 10 2" xfId="27170"/>
    <cellStyle name="Normal 3 5 3 3 11" xfId="27171"/>
    <cellStyle name="Normal 3 5 3 3 2" xfId="27172"/>
    <cellStyle name="Normal 3 5 3 3 2 2" xfId="27173"/>
    <cellStyle name="Normal 3 5 3 3 2 2 2" xfId="27174"/>
    <cellStyle name="Normal 3 5 3 3 2 2 2 2" xfId="27175"/>
    <cellStyle name="Normal 3 5 3 3 2 2 2 2 2" xfId="27176"/>
    <cellStyle name="Normal 3 5 3 3 2 2 2 2 2 2" xfId="27177"/>
    <cellStyle name="Normal 3 5 3 3 2 2 2 2 3" xfId="27178"/>
    <cellStyle name="Normal 3 5 3 3 2 2 2 3" xfId="27179"/>
    <cellStyle name="Normal 3 5 3 3 2 2 2 3 2" xfId="27180"/>
    <cellStyle name="Normal 3 5 3 3 2 2 2 4" xfId="27181"/>
    <cellStyle name="Normal 3 5 3 3 2 2 3" xfId="27182"/>
    <cellStyle name="Normal 3 5 3 3 2 2 3 2" xfId="27183"/>
    <cellStyle name="Normal 3 5 3 3 2 2 3 2 2" xfId="27184"/>
    <cellStyle name="Normal 3 5 3 3 2 2 3 3" xfId="27185"/>
    <cellStyle name="Normal 3 5 3 3 2 2 4" xfId="27186"/>
    <cellStyle name="Normal 3 5 3 3 2 2 4 2" xfId="27187"/>
    <cellStyle name="Normal 3 5 3 3 2 2 5" xfId="27188"/>
    <cellStyle name="Normal 3 5 3 3 2 3" xfId="27189"/>
    <cellStyle name="Normal 3 5 3 3 2 3 2" xfId="27190"/>
    <cellStyle name="Normal 3 5 3 3 2 3 2 2" xfId="27191"/>
    <cellStyle name="Normal 3 5 3 3 2 3 2 2 2" xfId="27192"/>
    <cellStyle name="Normal 3 5 3 3 2 3 2 2 2 2" xfId="27193"/>
    <cellStyle name="Normal 3 5 3 3 2 3 2 2 3" xfId="27194"/>
    <cellStyle name="Normal 3 5 3 3 2 3 2 3" xfId="27195"/>
    <cellStyle name="Normal 3 5 3 3 2 3 2 3 2" xfId="27196"/>
    <cellStyle name="Normal 3 5 3 3 2 3 2 4" xfId="27197"/>
    <cellStyle name="Normal 3 5 3 3 2 3 3" xfId="27198"/>
    <cellStyle name="Normal 3 5 3 3 2 3 3 2" xfId="27199"/>
    <cellStyle name="Normal 3 5 3 3 2 3 3 2 2" xfId="27200"/>
    <cellStyle name="Normal 3 5 3 3 2 3 3 3" xfId="27201"/>
    <cellStyle name="Normal 3 5 3 3 2 3 4" xfId="27202"/>
    <cellStyle name="Normal 3 5 3 3 2 3 4 2" xfId="27203"/>
    <cellStyle name="Normal 3 5 3 3 2 3 5" xfId="27204"/>
    <cellStyle name="Normal 3 5 3 3 2 4" xfId="27205"/>
    <cellStyle name="Normal 3 5 3 3 2 4 2" xfId="27206"/>
    <cellStyle name="Normal 3 5 3 3 2 4 2 2" xfId="27207"/>
    <cellStyle name="Normal 3 5 3 3 2 4 2 2 2" xfId="27208"/>
    <cellStyle name="Normal 3 5 3 3 2 4 2 3" xfId="27209"/>
    <cellStyle name="Normal 3 5 3 3 2 4 3" xfId="27210"/>
    <cellStyle name="Normal 3 5 3 3 2 4 3 2" xfId="27211"/>
    <cellStyle name="Normal 3 5 3 3 2 4 4" xfId="27212"/>
    <cellStyle name="Normal 3 5 3 3 2 5" xfId="27213"/>
    <cellStyle name="Normal 3 5 3 3 2 5 2" xfId="27214"/>
    <cellStyle name="Normal 3 5 3 3 2 5 2 2" xfId="27215"/>
    <cellStyle name="Normal 3 5 3 3 2 5 3" xfId="27216"/>
    <cellStyle name="Normal 3 5 3 3 2 6" xfId="27217"/>
    <cellStyle name="Normal 3 5 3 3 2 6 2" xfId="27218"/>
    <cellStyle name="Normal 3 5 3 3 2 7" xfId="27219"/>
    <cellStyle name="Normal 3 5 3 3 3" xfId="27220"/>
    <cellStyle name="Normal 3 5 3 3 3 2" xfId="27221"/>
    <cellStyle name="Normal 3 5 3 3 3 2 2" xfId="27222"/>
    <cellStyle name="Normal 3 5 3 3 3 2 2 2" xfId="27223"/>
    <cellStyle name="Normal 3 5 3 3 3 2 2 2 2" xfId="27224"/>
    <cellStyle name="Normal 3 5 3 3 3 2 2 2 2 2" xfId="27225"/>
    <cellStyle name="Normal 3 5 3 3 3 2 2 2 3" xfId="27226"/>
    <cellStyle name="Normal 3 5 3 3 3 2 2 3" xfId="27227"/>
    <cellStyle name="Normal 3 5 3 3 3 2 2 3 2" xfId="27228"/>
    <cellStyle name="Normal 3 5 3 3 3 2 2 4" xfId="27229"/>
    <cellStyle name="Normal 3 5 3 3 3 2 3" xfId="27230"/>
    <cellStyle name="Normal 3 5 3 3 3 2 3 2" xfId="27231"/>
    <cellStyle name="Normal 3 5 3 3 3 2 3 2 2" xfId="27232"/>
    <cellStyle name="Normal 3 5 3 3 3 2 3 3" xfId="27233"/>
    <cellStyle name="Normal 3 5 3 3 3 2 4" xfId="27234"/>
    <cellStyle name="Normal 3 5 3 3 3 2 4 2" xfId="27235"/>
    <cellStyle name="Normal 3 5 3 3 3 2 5" xfId="27236"/>
    <cellStyle name="Normal 3 5 3 3 3 3" xfId="27237"/>
    <cellStyle name="Normal 3 5 3 3 3 3 2" xfId="27238"/>
    <cellStyle name="Normal 3 5 3 3 3 3 2 2" xfId="27239"/>
    <cellStyle name="Normal 3 5 3 3 3 3 2 2 2" xfId="27240"/>
    <cellStyle name="Normal 3 5 3 3 3 3 2 2 2 2" xfId="27241"/>
    <cellStyle name="Normal 3 5 3 3 3 3 2 2 3" xfId="27242"/>
    <cellStyle name="Normal 3 5 3 3 3 3 2 3" xfId="27243"/>
    <cellStyle name="Normal 3 5 3 3 3 3 2 3 2" xfId="27244"/>
    <cellStyle name="Normal 3 5 3 3 3 3 2 4" xfId="27245"/>
    <cellStyle name="Normal 3 5 3 3 3 3 3" xfId="27246"/>
    <cellStyle name="Normal 3 5 3 3 3 3 3 2" xfId="27247"/>
    <cellStyle name="Normal 3 5 3 3 3 3 3 2 2" xfId="27248"/>
    <cellStyle name="Normal 3 5 3 3 3 3 3 3" xfId="27249"/>
    <cellStyle name="Normal 3 5 3 3 3 3 4" xfId="27250"/>
    <cellStyle name="Normal 3 5 3 3 3 3 4 2" xfId="27251"/>
    <cellStyle name="Normal 3 5 3 3 3 3 5" xfId="27252"/>
    <cellStyle name="Normal 3 5 3 3 3 4" xfId="27253"/>
    <cellStyle name="Normal 3 5 3 3 3 4 2" xfId="27254"/>
    <cellStyle name="Normal 3 5 3 3 3 4 2 2" xfId="27255"/>
    <cellStyle name="Normal 3 5 3 3 3 4 2 2 2" xfId="27256"/>
    <cellStyle name="Normal 3 5 3 3 3 4 2 3" xfId="27257"/>
    <cellStyle name="Normal 3 5 3 3 3 4 3" xfId="27258"/>
    <cellStyle name="Normal 3 5 3 3 3 4 3 2" xfId="27259"/>
    <cellStyle name="Normal 3 5 3 3 3 4 4" xfId="27260"/>
    <cellStyle name="Normal 3 5 3 3 3 5" xfId="27261"/>
    <cellStyle name="Normal 3 5 3 3 3 5 2" xfId="27262"/>
    <cellStyle name="Normal 3 5 3 3 3 5 2 2" xfId="27263"/>
    <cellStyle name="Normal 3 5 3 3 3 5 3" xfId="27264"/>
    <cellStyle name="Normal 3 5 3 3 3 6" xfId="27265"/>
    <cellStyle name="Normal 3 5 3 3 3 6 2" xfId="27266"/>
    <cellStyle name="Normal 3 5 3 3 3 7" xfId="27267"/>
    <cellStyle name="Normal 3 5 3 3 4" xfId="27268"/>
    <cellStyle name="Normal 3 5 3 3 4 2" xfId="27269"/>
    <cellStyle name="Normal 3 5 3 3 4 2 2" xfId="27270"/>
    <cellStyle name="Normal 3 5 3 3 4 2 2 2" xfId="27271"/>
    <cellStyle name="Normal 3 5 3 3 4 2 2 2 2" xfId="27272"/>
    <cellStyle name="Normal 3 5 3 3 4 2 2 2 2 2" xfId="27273"/>
    <cellStyle name="Normal 3 5 3 3 4 2 2 2 3" xfId="27274"/>
    <cellStyle name="Normal 3 5 3 3 4 2 2 3" xfId="27275"/>
    <cellStyle name="Normal 3 5 3 3 4 2 2 3 2" xfId="27276"/>
    <cellStyle name="Normal 3 5 3 3 4 2 2 4" xfId="27277"/>
    <cellStyle name="Normal 3 5 3 3 4 2 3" xfId="27278"/>
    <cellStyle name="Normal 3 5 3 3 4 2 3 2" xfId="27279"/>
    <cellStyle name="Normal 3 5 3 3 4 2 3 2 2" xfId="27280"/>
    <cellStyle name="Normal 3 5 3 3 4 2 3 3" xfId="27281"/>
    <cellStyle name="Normal 3 5 3 3 4 2 4" xfId="27282"/>
    <cellStyle name="Normal 3 5 3 3 4 2 4 2" xfId="27283"/>
    <cellStyle name="Normal 3 5 3 3 4 2 5" xfId="27284"/>
    <cellStyle name="Normal 3 5 3 3 4 3" xfId="27285"/>
    <cellStyle name="Normal 3 5 3 3 4 3 2" xfId="27286"/>
    <cellStyle name="Normal 3 5 3 3 4 3 2 2" xfId="27287"/>
    <cellStyle name="Normal 3 5 3 3 4 3 2 2 2" xfId="27288"/>
    <cellStyle name="Normal 3 5 3 3 4 3 2 2 2 2" xfId="27289"/>
    <cellStyle name="Normal 3 5 3 3 4 3 2 2 3" xfId="27290"/>
    <cellStyle name="Normal 3 5 3 3 4 3 2 3" xfId="27291"/>
    <cellStyle name="Normal 3 5 3 3 4 3 2 3 2" xfId="27292"/>
    <cellStyle name="Normal 3 5 3 3 4 3 2 4" xfId="27293"/>
    <cellStyle name="Normal 3 5 3 3 4 3 3" xfId="27294"/>
    <cellStyle name="Normal 3 5 3 3 4 3 3 2" xfId="27295"/>
    <cellStyle name="Normal 3 5 3 3 4 3 3 2 2" xfId="27296"/>
    <cellStyle name="Normal 3 5 3 3 4 3 3 3" xfId="27297"/>
    <cellStyle name="Normal 3 5 3 3 4 3 4" xfId="27298"/>
    <cellStyle name="Normal 3 5 3 3 4 3 4 2" xfId="27299"/>
    <cellStyle name="Normal 3 5 3 3 4 3 5" xfId="27300"/>
    <cellStyle name="Normal 3 5 3 3 4 4" xfId="27301"/>
    <cellStyle name="Normal 3 5 3 3 4 4 2" xfId="27302"/>
    <cellStyle name="Normal 3 5 3 3 4 4 2 2" xfId="27303"/>
    <cellStyle name="Normal 3 5 3 3 4 4 2 2 2" xfId="27304"/>
    <cellStyle name="Normal 3 5 3 3 4 4 2 3" xfId="27305"/>
    <cellStyle name="Normal 3 5 3 3 4 4 3" xfId="27306"/>
    <cellStyle name="Normal 3 5 3 3 4 4 3 2" xfId="27307"/>
    <cellStyle name="Normal 3 5 3 3 4 4 4" xfId="27308"/>
    <cellStyle name="Normal 3 5 3 3 4 5" xfId="27309"/>
    <cellStyle name="Normal 3 5 3 3 4 5 2" xfId="27310"/>
    <cellStyle name="Normal 3 5 3 3 4 5 2 2" xfId="27311"/>
    <cellStyle name="Normal 3 5 3 3 4 5 3" xfId="27312"/>
    <cellStyle name="Normal 3 5 3 3 4 6" xfId="27313"/>
    <cellStyle name="Normal 3 5 3 3 4 6 2" xfId="27314"/>
    <cellStyle name="Normal 3 5 3 3 4 7" xfId="27315"/>
    <cellStyle name="Normal 3 5 3 3 5" xfId="27316"/>
    <cellStyle name="Normal 3 5 3 3 5 2" xfId="27317"/>
    <cellStyle name="Normal 3 5 3 3 5 2 2" xfId="27318"/>
    <cellStyle name="Normal 3 5 3 3 5 2 2 2" xfId="27319"/>
    <cellStyle name="Normal 3 5 3 3 5 2 2 2 2" xfId="27320"/>
    <cellStyle name="Normal 3 5 3 3 5 2 2 2 2 2" xfId="27321"/>
    <cellStyle name="Normal 3 5 3 3 5 2 2 2 3" xfId="27322"/>
    <cellStyle name="Normal 3 5 3 3 5 2 2 3" xfId="27323"/>
    <cellStyle name="Normal 3 5 3 3 5 2 2 3 2" xfId="27324"/>
    <cellStyle name="Normal 3 5 3 3 5 2 2 4" xfId="27325"/>
    <cellStyle name="Normal 3 5 3 3 5 2 3" xfId="27326"/>
    <cellStyle name="Normal 3 5 3 3 5 2 3 2" xfId="27327"/>
    <cellStyle name="Normal 3 5 3 3 5 2 3 2 2" xfId="27328"/>
    <cellStyle name="Normal 3 5 3 3 5 2 3 3" xfId="27329"/>
    <cellStyle name="Normal 3 5 3 3 5 2 4" xfId="27330"/>
    <cellStyle name="Normal 3 5 3 3 5 2 4 2" xfId="27331"/>
    <cellStyle name="Normal 3 5 3 3 5 2 5" xfId="27332"/>
    <cellStyle name="Normal 3 5 3 3 5 3" xfId="27333"/>
    <cellStyle name="Normal 3 5 3 3 5 3 2" xfId="27334"/>
    <cellStyle name="Normal 3 5 3 3 5 3 2 2" xfId="27335"/>
    <cellStyle name="Normal 3 5 3 3 5 3 2 2 2" xfId="27336"/>
    <cellStyle name="Normal 3 5 3 3 5 3 2 3" xfId="27337"/>
    <cellStyle name="Normal 3 5 3 3 5 3 3" xfId="27338"/>
    <cellStyle name="Normal 3 5 3 3 5 3 3 2" xfId="27339"/>
    <cellStyle name="Normal 3 5 3 3 5 3 4" xfId="27340"/>
    <cellStyle name="Normal 3 5 3 3 5 4" xfId="27341"/>
    <cellStyle name="Normal 3 5 3 3 5 4 2" xfId="27342"/>
    <cellStyle name="Normal 3 5 3 3 5 4 2 2" xfId="27343"/>
    <cellStyle name="Normal 3 5 3 3 5 4 3" xfId="27344"/>
    <cellStyle name="Normal 3 5 3 3 5 5" xfId="27345"/>
    <cellStyle name="Normal 3 5 3 3 5 5 2" xfId="27346"/>
    <cellStyle name="Normal 3 5 3 3 5 6" xfId="27347"/>
    <cellStyle name="Normal 3 5 3 3 6" xfId="27348"/>
    <cellStyle name="Normal 3 5 3 3 6 2" xfId="27349"/>
    <cellStyle name="Normal 3 5 3 3 6 2 2" xfId="27350"/>
    <cellStyle name="Normal 3 5 3 3 6 2 2 2" xfId="27351"/>
    <cellStyle name="Normal 3 5 3 3 6 2 2 2 2" xfId="27352"/>
    <cellStyle name="Normal 3 5 3 3 6 2 2 3" xfId="27353"/>
    <cellStyle name="Normal 3 5 3 3 6 2 3" xfId="27354"/>
    <cellStyle name="Normal 3 5 3 3 6 2 3 2" xfId="27355"/>
    <cellStyle name="Normal 3 5 3 3 6 2 4" xfId="27356"/>
    <cellStyle name="Normal 3 5 3 3 6 3" xfId="27357"/>
    <cellStyle name="Normal 3 5 3 3 6 3 2" xfId="27358"/>
    <cellStyle name="Normal 3 5 3 3 6 3 2 2" xfId="27359"/>
    <cellStyle name="Normal 3 5 3 3 6 3 3" xfId="27360"/>
    <cellStyle name="Normal 3 5 3 3 6 4" xfId="27361"/>
    <cellStyle name="Normal 3 5 3 3 6 4 2" xfId="27362"/>
    <cellStyle name="Normal 3 5 3 3 6 5" xfId="27363"/>
    <cellStyle name="Normal 3 5 3 3 7" xfId="27364"/>
    <cellStyle name="Normal 3 5 3 3 7 2" xfId="27365"/>
    <cellStyle name="Normal 3 5 3 3 7 2 2" xfId="27366"/>
    <cellStyle name="Normal 3 5 3 3 7 2 2 2" xfId="27367"/>
    <cellStyle name="Normal 3 5 3 3 7 2 2 2 2" xfId="27368"/>
    <cellStyle name="Normal 3 5 3 3 7 2 2 3" xfId="27369"/>
    <cellStyle name="Normal 3 5 3 3 7 2 3" xfId="27370"/>
    <cellStyle name="Normal 3 5 3 3 7 2 3 2" xfId="27371"/>
    <cellStyle name="Normal 3 5 3 3 7 2 4" xfId="27372"/>
    <cellStyle name="Normal 3 5 3 3 7 3" xfId="27373"/>
    <cellStyle name="Normal 3 5 3 3 7 3 2" xfId="27374"/>
    <cellStyle name="Normal 3 5 3 3 7 3 2 2" xfId="27375"/>
    <cellStyle name="Normal 3 5 3 3 7 3 3" xfId="27376"/>
    <cellStyle name="Normal 3 5 3 3 7 4" xfId="27377"/>
    <cellStyle name="Normal 3 5 3 3 7 4 2" xfId="27378"/>
    <cellStyle name="Normal 3 5 3 3 7 5" xfId="27379"/>
    <cellStyle name="Normal 3 5 3 3 8" xfId="27380"/>
    <cellStyle name="Normal 3 5 3 3 8 2" xfId="27381"/>
    <cellStyle name="Normal 3 5 3 3 8 2 2" xfId="27382"/>
    <cellStyle name="Normal 3 5 3 3 8 2 2 2" xfId="27383"/>
    <cellStyle name="Normal 3 5 3 3 8 2 3" xfId="27384"/>
    <cellStyle name="Normal 3 5 3 3 8 3" xfId="27385"/>
    <cellStyle name="Normal 3 5 3 3 8 3 2" xfId="27386"/>
    <cellStyle name="Normal 3 5 3 3 8 4" xfId="27387"/>
    <cellStyle name="Normal 3 5 3 3 9" xfId="27388"/>
    <cellStyle name="Normal 3 5 3 3 9 2" xfId="27389"/>
    <cellStyle name="Normal 3 5 3 3 9 2 2" xfId="27390"/>
    <cellStyle name="Normal 3 5 3 3 9 3" xfId="27391"/>
    <cellStyle name="Normal 3 5 3 4" xfId="27392"/>
    <cellStyle name="Normal 3 5 3 4 2" xfId="27393"/>
    <cellStyle name="Normal 3 5 3 4 2 2" xfId="27394"/>
    <cellStyle name="Normal 3 5 3 4 2 2 2" xfId="27395"/>
    <cellStyle name="Normal 3 5 3 4 2 2 2 2" xfId="27396"/>
    <cellStyle name="Normal 3 5 3 4 2 2 2 2 2" xfId="27397"/>
    <cellStyle name="Normal 3 5 3 4 2 2 2 3" xfId="27398"/>
    <cellStyle name="Normal 3 5 3 4 2 2 3" xfId="27399"/>
    <cellStyle name="Normal 3 5 3 4 2 2 3 2" xfId="27400"/>
    <cellStyle name="Normal 3 5 3 4 2 2 4" xfId="27401"/>
    <cellStyle name="Normal 3 5 3 4 2 3" xfId="27402"/>
    <cellStyle name="Normal 3 5 3 4 2 3 2" xfId="27403"/>
    <cellStyle name="Normal 3 5 3 4 2 3 2 2" xfId="27404"/>
    <cellStyle name="Normal 3 5 3 4 2 3 3" xfId="27405"/>
    <cellStyle name="Normal 3 5 3 4 2 4" xfId="27406"/>
    <cellStyle name="Normal 3 5 3 4 2 4 2" xfId="27407"/>
    <cellStyle name="Normal 3 5 3 4 2 5" xfId="27408"/>
    <cellStyle name="Normal 3 5 3 4 3" xfId="27409"/>
    <cellStyle name="Normal 3 5 3 4 3 2" xfId="27410"/>
    <cellStyle name="Normal 3 5 3 4 3 2 2" xfId="27411"/>
    <cellStyle name="Normal 3 5 3 4 3 2 2 2" xfId="27412"/>
    <cellStyle name="Normal 3 5 3 4 3 2 2 2 2" xfId="27413"/>
    <cellStyle name="Normal 3 5 3 4 3 2 2 3" xfId="27414"/>
    <cellStyle name="Normal 3 5 3 4 3 2 3" xfId="27415"/>
    <cellStyle name="Normal 3 5 3 4 3 2 3 2" xfId="27416"/>
    <cellStyle name="Normal 3 5 3 4 3 2 4" xfId="27417"/>
    <cellStyle name="Normal 3 5 3 4 3 3" xfId="27418"/>
    <cellStyle name="Normal 3 5 3 4 3 3 2" xfId="27419"/>
    <cellStyle name="Normal 3 5 3 4 3 3 2 2" xfId="27420"/>
    <cellStyle name="Normal 3 5 3 4 3 3 3" xfId="27421"/>
    <cellStyle name="Normal 3 5 3 4 3 4" xfId="27422"/>
    <cellStyle name="Normal 3 5 3 4 3 4 2" xfId="27423"/>
    <cellStyle name="Normal 3 5 3 4 3 5" xfId="27424"/>
    <cellStyle name="Normal 3 5 3 4 4" xfId="27425"/>
    <cellStyle name="Normal 3 5 3 4 4 2" xfId="27426"/>
    <cellStyle name="Normal 3 5 3 4 4 2 2" xfId="27427"/>
    <cellStyle name="Normal 3 5 3 4 4 2 2 2" xfId="27428"/>
    <cellStyle name="Normal 3 5 3 4 4 2 3" xfId="27429"/>
    <cellStyle name="Normal 3 5 3 4 4 3" xfId="27430"/>
    <cellStyle name="Normal 3 5 3 4 4 3 2" xfId="27431"/>
    <cellStyle name="Normal 3 5 3 4 4 4" xfId="27432"/>
    <cellStyle name="Normal 3 5 3 4 5" xfId="27433"/>
    <cellStyle name="Normal 3 5 3 4 5 2" xfId="27434"/>
    <cellStyle name="Normal 3 5 3 4 5 2 2" xfId="27435"/>
    <cellStyle name="Normal 3 5 3 4 5 3" xfId="27436"/>
    <cellStyle name="Normal 3 5 3 4 6" xfId="27437"/>
    <cellStyle name="Normal 3 5 3 4 6 2" xfId="27438"/>
    <cellStyle name="Normal 3 5 3 4 7" xfId="27439"/>
    <cellStyle name="Normal 3 5 3 5" xfId="27440"/>
    <cellStyle name="Normal 3 5 3 5 2" xfId="27441"/>
    <cellStyle name="Normal 3 5 3 5 2 2" xfId="27442"/>
    <cellStyle name="Normal 3 5 3 5 2 2 2" xfId="27443"/>
    <cellStyle name="Normal 3 5 3 5 2 2 2 2" xfId="27444"/>
    <cellStyle name="Normal 3 5 3 5 2 2 2 2 2" xfId="27445"/>
    <cellStyle name="Normal 3 5 3 5 2 2 2 3" xfId="27446"/>
    <cellStyle name="Normal 3 5 3 5 2 2 3" xfId="27447"/>
    <cellStyle name="Normal 3 5 3 5 2 2 3 2" xfId="27448"/>
    <cellStyle name="Normal 3 5 3 5 2 2 4" xfId="27449"/>
    <cellStyle name="Normal 3 5 3 5 2 3" xfId="27450"/>
    <cellStyle name="Normal 3 5 3 5 2 3 2" xfId="27451"/>
    <cellStyle name="Normal 3 5 3 5 2 3 2 2" xfId="27452"/>
    <cellStyle name="Normal 3 5 3 5 2 3 3" xfId="27453"/>
    <cellStyle name="Normal 3 5 3 5 2 4" xfId="27454"/>
    <cellStyle name="Normal 3 5 3 5 2 4 2" xfId="27455"/>
    <cellStyle name="Normal 3 5 3 5 2 5" xfId="27456"/>
    <cellStyle name="Normal 3 5 3 5 3" xfId="27457"/>
    <cellStyle name="Normal 3 5 3 5 3 2" xfId="27458"/>
    <cellStyle name="Normal 3 5 3 5 3 2 2" xfId="27459"/>
    <cellStyle name="Normal 3 5 3 5 3 2 2 2" xfId="27460"/>
    <cellStyle name="Normal 3 5 3 5 3 2 2 2 2" xfId="27461"/>
    <cellStyle name="Normal 3 5 3 5 3 2 2 3" xfId="27462"/>
    <cellStyle name="Normal 3 5 3 5 3 2 3" xfId="27463"/>
    <cellStyle name="Normal 3 5 3 5 3 2 3 2" xfId="27464"/>
    <cellStyle name="Normal 3 5 3 5 3 2 4" xfId="27465"/>
    <cellStyle name="Normal 3 5 3 5 3 3" xfId="27466"/>
    <cellStyle name="Normal 3 5 3 5 3 3 2" xfId="27467"/>
    <cellStyle name="Normal 3 5 3 5 3 3 2 2" xfId="27468"/>
    <cellStyle name="Normal 3 5 3 5 3 3 3" xfId="27469"/>
    <cellStyle name="Normal 3 5 3 5 3 4" xfId="27470"/>
    <cellStyle name="Normal 3 5 3 5 3 4 2" xfId="27471"/>
    <cellStyle name="Normal 3 5 3 5 3 5" xfId="27472"/>
    <cellStyle name="Normal 3 5 3 5 4" xfId="27473"/>
    <cellStyle name="Normal 3 5 3 5 4 2" xfId="27474"/>
    <cellStyle name="Normal 3 5 3 5 4 2 2" xfId="27475"/>
    <cellStyle name="Normal 3 5 3 5 4 2 2 2" xfId="27476"/>
    <cellStyle name="Normal 3 5 3 5 4 2 3" xfId="27477"/>
    <cellStyle name="Normal 3 5 3 5 4 3" xfId="27478"/>
    <cellStyle name="Normal 3 5 3 5 4 3 2" xfId="27479"/>
    <cellStyle name="Normal 3 5 3 5 4 4" xfId="27480"/>
    <cellStyle name="Normal 3 5 3 5 5" xfId="27481"/>
    <cellStyle name="Normal 3 5 3 5 5 2" xfId="27482"/>
    <cellStyle name="Normal 3 5 3 5 5 2 2" xfId="27483"/>
    <cellStyle name="Normal 3 5 3 5 5 3" xfId="27484"/>
    <cellStyle name="Normal 3 5 3 5 6" xfId="27485"/>
    <cellStyle name="Normal 3 5 3 5 6 2" xfId="27486"/>
    <cellStyle name="Normal 3 5 3 5 7" xfId="27487"/>
    <cellStyle name="Normal 3 5 3 6" xfId="27488"/>
    <cellStyle name="Normal 3 5 3 6 2" xfId="27489"/>
    <cellStyle name="Normal 3 5 3 6 2 2" xfId="27490"/>
    <cellStyle name="Normal 3 5 3 6 2 2 2" xfId="27491"/>
    <cellStyle name="Normal 3 5 3 6 2 2 2 2" xfId="27492"/>
    <cellStyle name="Normal 3 5 3 6 2 2 2 2 2" xfId="27493"/>
    <cellStyle name="Normal 3 5 3 6 2 2 2 3" xfId="27494"/>
    <cellStyle name="Normal 3 5 3 6 2 2 3" xfId="27495"/>
    <cellStyle name="Normal 3 5 3 6 2 2 3 2" xfId="27496"/>
    <cellStyle name="Normal 3 5 3 6 2 2 4" xfId="27497"/>
    <cellStyle name="Normal 3 5 3 6 2 3" xfId="27498"/>
    <cellStyle name="Normal 3 5 3 6 2 3 2" xfId="27499"/>
    <cellStyle name="Normal 3 5 3 6 2 3 2 2" xfId="27500"/>
    <cellStyle name="Normal 3 5 3 6 2 3 3" xfId="27501"/>
    <cellStyle name="Normal 3 5 3 6 2 4" xfId="27502"/>
    <cellStyle name="Normal 3 5 3 6 2 4 2" xfId="27503"/>
    <cellStyle name="Normal 3 5 3 6 2 5" xfId="27504"/>
    <cellStyle name="Normal 3 5 3 6 3" xfId="27505"/>
    <cellStyle name="Normal 3 5 3 6 3 2" xfId="27506"/>
    <cellStyle name="Normal 3 5 3 6 3 2 2" xfId="27507"/>
    <cellStyle name="Normal 3 5 3 6 3 2 2 2" xfId="27508"/>
    <cellStyle name="Normal 3 5 3 6 3 2 2 2 2" xfId="27509"/>
    <cellStyle name="Normal 3 5 3 6 3 2 2 3" xfId="27510"/>
    <cellStyle name="Normal 3 5 3 6 3 2 3" xfId="27511"/>
    <cellStyle name="Normal 3 5 3 6 3 2 3 2" xfId="27512"/>
    <cellStyle name="Normal 3 5 3 6 3 2 4" xfId="27513"/>
    <cellStyle name="Normal 3 5 3 6 3 3" xfId="27514"/>
    <cellStyle name="Normal 3 5 3 6 3 3 2" xfId="27515"/>
    <cellStyle name="Normal 3 5 3 6 3 3 2 2" xfId="27516"/>
    <cellStyle name="Normal 3 5 3 6 3 3 3" xfId="27517"/>
    <cellStyle name="Normal 3 5 3 6 3 4" xfId="27518"/>
    <cellStyle name="Normal 3 5 3 6 3 4 2" xfId="27519"/>
    <cellStyle name="Normal 3 5 3 6 3 5" xfId="27520"/>
    <cellStyle name="Normal 3 5 3 6 4" xfId="27521"/>
    <cellStyle name="Normal 3 5 3 6 4 2" xfId="27522"/>
    <cellStyle name="Normal 3 5 3 6 4 2 2" xfId="27523"/>
    <cellStyle name="Normal 3 5 3 6 4 2 2 2" xfId="27524"/>
    <cellStyle name="Normal 3 5 3 6 4 2 3" xfId="27525"/>
    <cellStyle name="Normal 3 5 3 6 4 3" xfId="27526"/>
    <cellStyle name="Normal 3 5 3 6 4 3 2" xfId="27527"/>
    <cellStyle name="Normal 3 5 3 6 4 4" xfId="27528"/>
    <cellStyle name="Normal 3 5 3 6 5" xfId="27529"/>
    <cellStyle name="Normal 3 5 3 6 5 2" xfId="27530"/>
    <cellStyle name="Normal 3 5 3 6 5 2 2" xfId="27531"/>
    <cellStyle name="Normal 3 5 3 6 5 3" xfId="27532"/>
    <cellStyle name="Normal 3 5 3 6 6" xfId="27533"/>
    <cellStyle name="Normal 3 5 3 6 6 2" xfId="27534"/>
    <cellStyle name="Normal 3 5 3 6 7" xfId="27535"/>
    <cellStyle name="Normal 3 5 3 7" xfId="27536"/>
    <cellStyle name="Normal 3 5 3 7 2" xfId="27537"/>
    <cellStyle name="Normal 3 5 3 7 2 2" xfId="27538"/>
    <cellStyle name="Normal 3 5 3 7 2 2 2" xfId="27539"/>
    <cellStyle name="Normal 3 5 3 7 2 2 2 2" xfId="27540"/>
    <cellStyle name="Normal 3 5 3 7 2 2 2 2 2" xfId="27541"/>
    <cellStyle name="Normal 3 5 3 7 2 2 2 3" xfId="27542"/>
    <cellStyle name="Normal 3 5 3 7 2 2 3" xfId="27543"/>
    <cellStyle name="Normal 3 5 3 7 2 2 3 2" xfId="27544"/>
    <cellStyle name="Normal 3 5 3 7 2 2 4" xfId="27545"/>
    <cellStyle name="Normal 3 5 3 7 2 3" xfId="27546"/>
    <cellStyle name="Normal 3 5 3 7 2 3 2" xfId="27547"/>
    <cellStyle name="Normal 3 5 3 7 2 3 2 2" xfId="27548"/>
    <cellStyle name="Normal 3 5 3 7 2 3 3" xfId="27549"/>
    <cellStyle name="Normal 3 5 3 7 2 4" xfId="27550"/>
    <cellStyle name="Normal 3 5 3 7 2 4 2" xfId="27551"/>
    <cellStyle name="Normal 3 5 3 7 2 5" xfId="27552"/>
    <cellStyle name="Normal 3 5 3 7 3" xfId="27553"/>
    <cellStyle name="Normal 3 5 3 7 3 2" xfId="27554"/>
    <cellStyle name="Normal 3 5 3 7 3 2 2" xfId="27555"/>
    <cellStyle name="Normal 3 5 3 7 3 2 2 2" xfId="27556"/>
    <cellStyle name="Normal 3 5 3 7 3 2 3" xfId="27557"/>
    <cellStyle name="Normal 3 5 3 7 3 3" xfId="27558"/>
    <cellStyle name="Normal 3 5 3 7 3 3 2" xfId="27559"/>
    <cellStyle name="Normal 3 5 3 7 3 4" xfId="27560"/>
    <cellStyle name="Normal 3 5 3 7 4" xfId="27561"/>
    <cellStyle name="Normal 3 5 3 7 4 2" xfId="27562"/>
    <cellStyle name="Normal 3 5 3 7 4 2 2" xfId="27563"/>
    <cellStyle name="Normal 3 5 3 7 4 3" xfId="27564"/>
    <cellStyle name="Normal 3 5 3 7 5" xfId="27565"/>
    <cellStyle name="Normal 3 5 3 7 5 2" xfId="27566"/>
    <cellStyle name="Normal 3 5 3 7 6" xfId="27567"/>
    <cellStyle name="Normal 3 5 3 8" xfId="27568"/>
    <cellStyle name="Normal 3 5 3 8 2" xfId="27569"/>
    <cellStyle name="Normal 3 5 3 8 2 2" xfId="27570"/>
    <cellStyle name="Normal 3 5 3 8 2 2 2" xfId="27571"/>
    <cellStyle name="Normal 3 5 3 8 2 2 2 2" xfId="27572"/>
    <cellStyle name="Normal 3 5 3 8 2 2 3" xfId="27573"/>
    <cellStyle name="Normal 3 5 3 8 2 3" xfId="27574"/>
    <cellStyle name="Normal 3 5 3 8 2 3 2" xfId="27575"/>
    <cellStyle name="Normal 3 5 3 8 2 4" xfId="27576"/>
    <cellStyle name="Normal 3 5 3 8 3" xfId="27577"/>
    <cellStyle name="Normal 3 5 3 8 3 2" xfId="27578"/>
    <cellStyle name="Normal 3 5 3 8 3 2 2" xfId="27579"/>
    <cellStyle name="Normal 3 5 3 8 3 3" xfId="27580"/>
    <cellStyle name="Normal 3 5 3 8 4" xfId="27581"/>
    <cellStyle name="Normal 3 5 3 8 4 2" xfId="27582"/>
    <cellStyle name="Normal 3 5 3 8 5" xfId="27583"/>
    <cellStyle name="Normal 3 5 3 9" xfId="27584"/>
    <cellStyle name="Normal 3 5 3 9 2" xfId="27585"/>
    <cellStyle name="Normal 3 5 3 9 2 2" xfId="27586"/>
    <cellStyle name="Normal 3 5 3 9 2 2 2" xfId="27587"/>
    <cellStyle name="Normal 3 5 3 9 2 2 2 2" xfId="27588"/>
    <cellStyle name="Normal 3 5 3 9 2 2 3" xfId="27589"/>
    <cellStyle name="Normal 3 5 3 9 2 3" xfId="27590"/>
    <cellStyle name="Normal 3 5 3 9 2 3 2" xfId="27591"/>
    <cellStyle name="Normal 3 5 3 9 2 4" xfId="27592"/>
    <cellStyle name="Normal 3 5 3 9 3" xfId="27593"/>
    <cellStyle name="Normal 3 5 3 9 3 2" xfId="27594"/>
    <cellStyle name="Normal 3 5 3 9 3 2 2" xfId="27595"/>
    <cellStyle name="Normal 3 5 3 9 3 3" xfId="27596"/>
    <cellStyle name="Normal 3 5 3 9 4" xfId="27597"/>
    <cellStyle name="Normal 3 5 3 9 4 2" xfId="27598"/>
    <cellStyle name="Normal 3 5 3 9 5" xfId="27599"/>
    <cellStyle name="Normal 3 5 4" xfId="27600"/>
    <cellStyle name="Normal 3 5 4 10" xfId="27601"/>
    <cellStyle name="Normal 3 5 4 10 2" xfId="27602"/>
    <cellStyle name="Normal 3 5 4 11" xfId="27603"/>
    <cellStyle name="Normal 3 5 4 2" xfId="27604"/>
    <cellStyle name="Normal 3 5 4 2 2" xfId="27605"/>
    <cellStyle name="Normal 3 5 4 2 2 2" xfId="27606"/>
    <cellStyle name="Normal 3 5 4 2 2 2 2" xfId="27607"/>
    <cellStyle name="Normal 3 5 4 2 2 2 2 2" xfId="27608"/>
    <cellStyle name="Normal 3 5 4 2 2 2 2 2 2" xfId="27609"/>
    <cellStyle name="Normal 3 5 4 2 2 2 2 3" xfId="27610"/>
    <cellStyle name="Normal 3 5 4 2 2 2 3" xfId="27611"/>
    <cellStyle name="Normal 3 5 4 2 2 2 3 2" xfId="27612"/>
    <cellStyle name="Normal 3 5 4 2 2 2 4" xfId="27613"/>
    <cellStyle name="Normal 3 5 4 2 2 3" xfId="27614"/>
    <cellStyle name="Normal 3 5 4 2 2 3 2" xfId="27615"/>
    <cellStyle name="Normal 3 5 4 2 2 3 2 2" xfId="27616"/>
    <cellStyle name="Normal 3 5 4 2 2 3 3" xfId="27617"/>
    <cellStyle name="Normal 3 5 4 2 2 4" xfId="27618"/>
    <cellStyle name="Normal 3 5 4 2 2 4 2" xfId="27619"/>
    <cellStyle name="Normal 3 5 4 2 2 5" xfId="27620"/>
    <cellStyle name="Normal 3 5 4 2 3" xfId="27621"/>
    <cellStyle name="Normal 3 5 4 2 3 2" xfId="27622"/>
    <cellStyle name="Normal 3 5 4 2 3 2 2" xfId="27623"/>
    <cellStyle name="Normal 3 5 4 2 3 2 2 2" xfId="27624"/>
    <cellStyle name="Normal 3 5 4 2 3 2 2 2 2" xfId="27625"/>
    <cellStyle name="Normal 3 5 4 2 3 2 2 3" xfId="27626"/>
    <cellStyle name="Normal 3 5 4 2 3 2 3" xfId="27627"/>
    <cellStyle name="Normal 3 5 4 2 3 2 3 2" xfId="27628"/>
    <cellStyle name="Normal 3 5 4 2 3 2 4" xfId="27629"/>
    <cellStyle name="Normal 3 5 4 2 3 3" xfId="27630"/>
    <cellStyle name="Normal 3 5 4 2 3 3 2" xfId="27631"/>
    <cellStyle name="Normal 3 5 4 2 3 3 2 2" xfId="27632"/>
    <cellStyle name="Normal 3 5 4 2 3 3 3" xfId="27633"/>
    <cellStyle name="Normal 3 5 4 2 3 4" xfId="27634"/>
    <cellStyle name="Normal 3 5 4 2 3 4 2" xfId="27635"/>
    <cellStyle name="Normal 3 5 4 2 3 5" xfId="27636"/>
    <cellStyle name="Normal 3 5 4 2 4" xfId="27637"/>
    <cellStyle name="Normal 3 5 4 2 4 2" xfId="27638"/>
    <cellStyle name="Normal 3 5 4 2 4 2 2" xfId="27639"/>
    <cellStyle name="Normal 3 5 4 2 4 2 2 2" xfId="27640"/>
    <cellStyle name="Normal 3 5 4 2 4 2 3" xfId="27641"/>
    <cellStyle name="Normal 3 5 4 2 4 3" xfId="27642"/>
    <cellStyle name="Normal 3 5 4 2 4 3 2" xfId="27643"/>
    <cellStyle name="Normal 3 5 4 2 4 4" xfId="27644"/>
    <cellStyle name="Normal 3 5 4 2 5" xfId="27645"/>
    <cellStyle name="Normal 3 5 4 2 5 2" xfId="27646"/>
    <cellStyle name="Normal 3 5 4 2 5 2 2" xfId="27647"/>
    <cellStyle name="Normal 3 5 4 2 5 3" xfId="27648"/>
    <cellStyle name="Normal 3 5 4 2 6" xfId="27649"/>
    <cellStyle name="Normal 3 5 4 2 6 2" xfId="27650"/>
    <cellStyle name="Normal 3 5 4 2 7" xfId="27651"/>
    <cellStyle name="Normal 3 5 4 3" xfId="27652"/>
    <cellStyle name="Normal 3 5 4 3 2" xfId="27653"/>
    <cellStyle name="Normal 3 5 4 3 2 2" xfId="27654"/>
    <cellStyle name="Normal 3 5 4 3 2 2 2" xfId="27655"/>
    <cellStyle name="Normal 3 5 4 3 2 2 2 2" xfId="27656"/>
    <cellStyle name="Normal 3 5 4 3 2 2 2 2 2" xfId="27657"/>
    <cellStyle name="Normal 3 5 4 3 2 2 2 3" xfId="27658"/>
    <cellStyle name="Normal 3 5 4 3 2 2 3" xfId="27659"/>
    <cellStyle name="Normal 3 5 4 3 2 2 3 2" xfId="27660"/>
    <cellStyle name="Normal 3 5 4 3 2 2 4" xfId="27661"/>
    <cellStyle name="Normal 3 5 4 3 2 3" xfId="27662"/>
    <cellStyle name="Normal 3 5 4 3 2 3 2" xfId="27663"/>
    <cellStyle name="Normal 3 5 4 3 2 3 2 2" xfId="27664"/>
    <cellStyle name="Normal 3 5 4 3 2 3 3" xfId="27665"/>
    <cellStyle name="Normal 3 5 4 3 2 4" xfId="27666"/>
    <cellStyle name="Normal 3 5 4 3 2 4 2" xfId="27667"/>
    <cellStyle name="Normal 3 5 4 3 2 5" xfId="27668"/>
    <cellStyle name="Normal 3 5 4 3 3" xfId="27669"/>
    <cellStyle name="Normal 3 5 4 3 3 2" xfId="27670"/>
    <cellStyle name="Normal 3 5 4 3 3 2 2" xfId="27671"/>
    <cellStyle name="Normal 3 5 4 3 3 2 2 2" xfId="27672"/>
    <cellStyle name="Normal 3 5 4 3 3 2 2 2 2" xfId="27673"/>
    <cellStyle name="Normal 3 5 4 3 3 2 2 3" xfId="27674"/>
    <cellStyle name="Normal 3 5 4 3 3 2 3" xfId="27675"/>
    <cellStyle name="Normal 3 5 4 3 3 2 3 2" xfId="27676"/>
    <cellStyle name="Normal 3 5 4 3 3 2 4" xfId="27677"/>
    <cellStyle name="Normal 3 5 4 3 3 3" xfId="27678"/>
    <cellStyle name="Normal 3 5 4 3 3 3 2" xfId="27679"/>
    <cellStyle name="Normal 3 5 4 3 3 3 2 2" xfId="27680"/>
    <cellStyle name="Normal 3 5 4 3 3 3 3" xfId="27681"/>
    <cellStyle name="Normal 3 5 4 3 3 4" xfId="27682"/>
    <cellStyle name="Normal 3 5 4 3 3 4 2" xfId="27683"/>
    <cellStyle name="Normal 3 5 4 3 3 5" xfId="27684"/>
    <cellStyle name="Normal 3 5 4 3 4" xfId="27685"/>
    <cellStyle name="Normal 3 5 4 3 4 2" xfId="27686"/>
    <cellStyle name="Normal 3 5 4 3 4 2 2" xfId="27687"/>
    <cellStyle name="Normal 3 5 4 3 4 2 2 2" xfId="27688"/>
    <cellStyle name="Normal 3 5 4 3 4 2 3" xfId="27689"/>
    <cellStyle name="Normal 3 5 4 3 4 3" xfId="27690"/>
    <cellStyle name="Normal 3 5 4 3 4 3 2" xfId="27691"/>
    <cellStyle name="Normal 3 5 4 3 4 4" xfId="27692"/>
    <cellStyle name="Normal 3 5 4 3 5" xfId="27693"/>
    <cellStyle name="Normal 3 5 4 3 5 2" xfId="27694"/>
    <cellStyle name="Normal 3 5 4 3 5 2 2" xfId="27695"/>
    <cellStyle name="Normal 3 5 4 3 5 3" xfId="27696"/>
    <cellStyle name="Normal 3 5 4 3 6" xfId="27697"/>
    <cellStyle name="Normal 3 5 4 3 6 2" xfId="27698"/>
    <cellStyle name="Normal 3 5 4 3 7" xfId="27699"/>
    <cellStyle name="Normal 3 5 4 4" xfId="27700"/>
    <cellStyle name="Normal 3 5 4 4 2" xfId="27701"/>
    <cellStyle name="Normal 3 5 4 4 2 2" xfId="27702"/>
    <cellStyle name="Normal 3 5 4 4 2 2 2" xfId="27703"/>
    <cellStyle name="Normal 3 5 4 4 2 2 2 2" xfId="27704"/>
    <cellStyle name="Normal 3 5 4 4 2 2 2 2 2" xfId="27705"/>
    <cellStyle name="Normal 3 5 4 4 2 2 2 3" xfId="27706"/>
    <cellStyle name="Normal 3 5 4 4 2 2 3" xfId="27707"/>
    <cellStyle name="Normal 3 5 4 4 2 2 3 2" xfId="27708"/>
    <cellStyle name="Normal 3 5 4 4 2 2 4" xfId="27709"/>
    <cellStyle name="Normal 3 5 4 4 2 3" xfId="27710"/>
    <cellStyle name="Normal 3 5 4 4 2 3 2" xfId="27711"/>
    <cellStyle name="Normal 3 5 4 4 2 3 2 2" xfId="27712"/>
    <cellStyle name="Normal 3 5 4 4 2 3 3" xfId="27713"/>
    <cellStyle name="Normal 3 5 4 4 2 4" xfId="27714"/>
    <cellStyle name="Normal 3 5 4 4 2 4 2" xfId="27715"/>
    <cellStyle name="Normal 3 5 4 4 2 5" xfId="27716"/>
    <cellStyle name="Normal 3 5 4 4 3" xfId="27717"/>
    <cellStyle name="Normal 3 5 4 4 3 2" xfId="27718"/>
    <cellStyle name="Normal 3 5 4 4 3 2 2" xfId="27719"/>
    <cellStyle name="Normal 3 5 4 4 3 2 2 2" xfId="27720"/>
    <cellStyle name="Normal 3 5 4 4 3 2 2 2 2" xfId="27721"/>
    <cellStyle name="Normal 3 5 4 4 3 2 2 3" xfId="27722"/>
    <cellStyle name="Normal 3 5 4 4 3 2 3" xfId="27723"/>
    <cellStyle name="Normal 3 5 4 4 3 2 3 2" xfId="27724"/>
    <cellStyle name="Normal 3 5 4 4 3 2 4" xfId="27725"/>
    <cellStyle name="Normal 3 5 4 4 3 3" xfId="27726"/>
    <cellStyle name="Normal 3 5 4 4 3 3 2" xfId="27727"/>
    <cellStyle name="Normal 3 5 4 4 3 3 2 2" xfId="27728"/>
    <cellStyle name="Normal 3 5 4 4 3 3 3" xfId="27729"/>
    <cellStyle name="Normal 3 5 4 4 3 4" xfId="27730"/>
    <cellStyle name="Normal 3 5 4 4 3 4 2" xfId="27731"/>
    <cellStyle name="Normal 3 5 4 4 3 5" xfId="27732"/>
    <cellStyle name="Normal 3 5 4 4 4" xfId="27733"/>
    <cellStyle name="Normal 3 5 4 4 4 2" xfId="27734"/>
    <cellStyle name="Normal 3 5 4 4 4 2 2" xfId="27735"/>
    <cellStyle name="Normal 3 5 4 4 4 2 2 2" xfId="27736"/>
    <cellStyle name="Normal 3 5 4 4 4 2 3" xfId="27737"/>
    <cellStyle name="Normal 3 5 4 4 4 3" xfId="27738"/>
    <cellStyle name="Normal 3 5 4 4 4 3 2" xfId="27739"/>
    <cellStyle name="Normal 3 5 4 4 4 4" xfId="27740"/>
    <cellStyle name="Normal 3 5 4 4 5" xfId="27741"/>
    <cellStyle name="Normal 3 5 4 4 5 2" xfId="27742"/>
    <cellStyle name="Normal 3 5 4 4 5 2 2" xfId="27743"/>
    <cellStyle name="Normal 3 5 4 4 5 3" xfId="27744"/>
    <cellStyle name="Normal 3 5 4 4 6" xfId="27745"/>
    <cellStyle name="Normal 3 5 4 4 6 2" xfId="27746"/>
    <cellStyle name="Normal 3 5 4 4 7" xfId="27747"/>
    <cellStyle name="Normal 3 5 4 5" xfId="27748"/>
    <cellStyle name="Normal 3 5 4 5 2" xfId="27749"/>
    <cellStyle name="Normal 3 5 4 5 2 2" xfId="27750"/>
    <cellStyle name="Normal 3 5 4 5 2 2 2" xfId="27751"/>
    <cellStyle name="Normal 3 5 4 5 2 2 2 2" xfId="27752"/>
    <cellStyle name="Normal 3 5 4 5 2 2 2 2 2" xfId="27753"/>
    <cellStyle name="Normal 3 5 4 5 2 2 2 3" xfId="27754"/>
    <cellStyle name="Normal 3 5 4 5 2 2 3" xfId="27755"/>
    <cellStyle name="Normal 3 5 4 5 2 2 3 2" xfId="27756"/>
    <cellStyle name="Normal 3 5 4 5 2 2 4" xfId="27757"/>
    <cellStyle name="Normal 3 5 4 5 2 3" xfId="27758"/>
    <cellStyle name="Normal 3 5 4 5 2 3 2" xfId="27759"/>
    <cellStyle name="Normal 3 5 4 5 2 3 2 2" xfId="27760"/>
    <cellStyle name="Normal 3 5 4 5 2 3 3" xfId="27761"/>
    <cellStyle name="Normal 3 5 4 5 2 4" xfId="27762"/>
    <cellStyle name="Normal 3 5 4 5 2 4 2" xfId="27763"/>
    <cellStyle name="Normal 3 5 4 5 2 5" xfId="27764"/>
    <cellStyle name="Normal 3 5 4 5 3" xfId="27765"/>
    <cellStyle name="Normal 3 5 4 5 3 2" xfId="27766"/>
    <cellStyle name="Normal 3 5 4 5 3 2 2" xfId="27767"/>
    <cellStyle name="Normal 3 5 4 5 3 2 2 2" xfId="27768"/>
    <cellStyle name="Normal 3 5 4 5 3 2 3" xfId="27769"/>
    <cellStyle name="Normal 3 5 4 5 3 3" xfId="27770"/>
    <cellStyle name="Normal 3 5 4 5 3 3 2" xfId="27771"/>
    <cellStyle name="Normal 3 5 4 5 3 4" xfId="27772"/>
    <cellStyle name="Normal 3 5 4 5 4" xfId="27773"/>
    <cellStyle name="Normal 3 5 4 5 4 2" xfId="27774"/>
    <cellStyle name="Normal 3 5 4 5 4 2 2" xfId="27775"/>
    <cellStyle name="Normal 3 5 4 5 4 3" xfId="27776"/>
    <cellStyle name="Normal 3 5 4 5 5" xfId="27777"/>
    <cellStyle name="Normal 3 5 4 5 5 2" xfId="27778"/>
    <cellStyle name="Normal 3 5 4 5 6" xfId="27779"/>
    <cellStyle name="Normal 3 5 4 6" xfId="27780"/>
    <cellStyle name="Normal 3 5 4 6 2" xfId="27781"/>
    <cellStyle name="Normal 3 5 4 6 2 2" xfId="27782"/>
    <cellStyle name="Normal 3 5 4 6 2 2 2" xfId="27783"/>
    <cellStyle name="Normal 3 5 4 6 2 2 2 2" xfId="27784"/>
    <cellStyle name="Normal 3 5 4 6 2 2 3" xfId="27785"/>
    <cellStyle name="Normal 3 5 4 6 2 3" xfId="27786"/>
    <cellStyle name="Normal 3 5 4 6 2 3 2" xfId="27787"/>
    <cellStyle name="Normal 3 5 4 6 2 4" xfId="27788"/>
    <cellStyle name="Normal 3 5 4 6 3" xfId="27789"/>
    <cellStyle name="Normal 3 5 4 6 3 2" xfId="27790"/>
    <cellStyle name="Normal 3 5 4 6 3 2 2" xfId="27791"/>
    <cellStyle name="Normal 3 5 4 6 3 3" xfId="27792"/>
    <cellStyle name="Normal 3 5 4 6 4" xfId="27793"/>
    <cellStyle name="Normal 3 5 4 6 4 2" xfId="27794"/>
    <cellStyle name="Normal 3 5 4 6 5" xfId="27795"/>
    <cellStyle name="Normal 3 5 4 7" xfId="27796"/>
    <cellStyle name="Normal 3 5 4 7 2" xfId="27797"/>
    <cellStyle name="Normal 3 5 4 7 2 2" xfId="27798"/>
    <cellStyle name="Normal 3 5 4 7 2 2 2" xfId="27799"/>
    <cellStyle name="Normal 3 5 4 7 2 2 2 2" xfId="27800"/>
    <cellStyle name="Normal 3 5 4 7 2 2 3" xfId="27801"/>
    <cellStyle name="Normal 3 5 4 7 2 3" xfId="27802"/>
    <cellStyle name="Normal 3 5 4 7 2 3 2" xfId="27803"/>
    <cellStyle name="Normal 3 5 4 7 2 4" xfId="27804"/>
    <cellStyle name="Normal 3 5 4 7 3" xfId="27805"/>
    <cellStyle name="Normal 3 5 4 7 3 2" xfId="27806"/>
    <cellStyle name="Normal 3 5 4 7 3 2 2" xfId="27807"/>
    <cellStyle name="Normal 3 5 4 7 3 3" xfId="27808"/>
    <cellStyle name="Normal 3 5 4 7 4" xfId="27809"/>
    <cellStyle name="Normal 3 5 4 7 4 2" xfId="27810"/>
    <cellStyle name="Normal 3 5 4 7 5" xfId="27811"/>
    <cellStyle name="Normal 3 5 4 8" xfId="27812"/>
    <cellStyle name="Normal 3 5 4 8 2" xfId="27813"/>
    <cellStyle name="Normal 3 5 4 8 2 2" xfId="27814"/>
    <cellStyle name="Normal 3 5 4 8 2 2 2" xfId="27815"/>
    <cellStyle name="Normal 3 5 4 8 2 3" xfId="27816"/>
    <cellStyle name="Normal 3 5 4 8 3" xfId="27817"/>
    <cellStyle name="Normal 3 5 4 8 3 2" xfId="27818"/>
    <cellStyle name="Normal 3 5 4 8 4" xfId="27819"/>
    <cellStyle name="Normal 3 5 4 9" xfId="27820"/>
    <cellStyle name="Normal 3 5 4 9 2" xfId="27821"/>
    <cellStyle name="Normal 3 5 4 9 2 2" xfId="27822"/>
    <cellStyle name="Normal 3 5 4 9 3" xfId="27823"/>
    <cellStyle name="Normal 3 5 5" xfId="27824"/>
    <cellStyle name="Normal 3 5 5 10" xfId="27825"/>
    <cellStyle name="Normal 3 5 5 10 2" xfId="27826"/>
    <cellStyle name="Normal 3 5 5 11" xfId="27827"/>
    <cellStyle name="Normal 3 5 5 2" xfId="27828"/>
    <cellStyle name="Normal 3 5 5 2 2" xfId="27829"/>
    <cellStyle name="Normal 3 5 5 2 2 2" xfId="27830"/>
    <cellStyle name="Normal 3 5 5 2 2 2 2" xfId="27831"/>
    <cellStyle name="Normal 3 5 5 2 2 2 2 2" xfId="27832"/>
    <cellStyle name="Normal 3 5 5 2 2 2 2 2 2" xfId="27833"/>
    <cellStyle name="Normal 3 5 5 2 2 2 2 3" xfId="27834"/>
    <cellStyle name="Normal 3 5 5 2 2 2 3" xfId="27835"/>
    <cellStyle name="Normal 3 5 5 2 2 2 3 2" xfId="27836"/>
    <cellStyle name="Normal 3 5 5 2 2 2 4" xfId="27837"/>
    <cellStyle name="Normal 3 5 5 2 2 3" xfId="27838"/>
    <cellStyle name="Normal 3 5 5 2 2 3 2" xfId="27839"/>
    <cellStyle name="Normal 3 5 5 2 2 3 2 2" xfId="27840"/>
    <cellStyle name="Normal 3 5 5 2 2 3 3" xfId="27841"/>
    <cellStyle name="Normal 3 5 5 2 2 4" xfId="27842"/>
    <cellStyle name="Normal 3 5 5 2 2 4 2" xfId="27843"/>
    <cellStyle name="Normal 3 5 5 2 2 5" xfId="27844"/>
    <cellStyle name="Normal 3 5 5 2 3" xfId="27845"/>
    <cellStyle name="Normal 3 5 5 2 3 2" xfId="27846"/>
    <cellStyle name="Normal 3 5 5 2 3 2 2" xfId="27847"/>
    <cellStyle name="Normal 3 5 5 2 3 2 2 2" xfId="27848"/>
    <cellStyle name="Normal 3 5 5 2 3 2 2 2 2" xfId="27849"/>
    <cellStyle name="Normal 3 5 5 2 3 2 2 3" xfId="27850"/>
    <cellStyle name="Normal 3 5 5 2 3 2 3" xfId="27851"/>
    <cellStyle name="Normal 3 5 5 2 3 2 3 2" xfId="27852"/>
    <cellStyle name="Normal 3 5 5 2 3 2 4" xfId="27853"/>
    <cellStyle name="Normal 3 5 5 2 3 3" xfId="27854"/>
    <cellStyle name="Normal 3 5 5 2 3 3 2" xfId="27855"/>
    <cellStyle name="Normal 3 5 5 2 3 3 2 2" xfId="27856"/>
    <cellStyle name="Normal 3 5 5 2 3 3 3" xfId="27857"/>
    <cellStyle name="Normal 3 5 5 2 3 4" xfId="27858"/>
    <cellStyle name="Normal 3 5 5 2 3 4 2" xfId="27859"/>
    <cellStyle name="Normal 3 5 5 2 3 5" xfId="27860"/>
    <cellStyle name="Normal 3 5 5 2 4" xfId="27861"/>
    <cellStyle name="Normal 3 5 5 2 4 2" xfId="27862"/>
    <cellStyle name="Normal 3 5 5 2 4 2 2" xfId="27863"/>
    <cellStyle name="Normal 3 5 5 2 4 2 2 2" xfId="27864"/>
    <cellStyle name="Normal 3 5 5 2 4 2 3" xfId="27865"/>
    <cellStyle name="Normal 3 5 5 2 4 3" xfId="27866"/>
    <cellStyle name="Normal 3 5 5 2 4 3 2" xfId="27867"/>
    <cellStyle name="Normal 3 5 5 2 4 4" xfId="27868"/>
    <cellStyle name="Normal 3 5 5 2 5" xfId="27869"/>
    <cellStyle name="Normal 3 5 5 2 5 2" xfId="27870"/>
    <cellStyle name="Normal 3 5 5 2 5 2 2" xfId="27871"/>
    <cellStyle name="Normal 3 5 5 2 5 3" xfId="27872"/>
    <cellStyle name="Normal 3 5 5 2 6" xfId="27873"/>
    <cellStyle name="Normal 3 5 5 2 6 2" xfId="27874"/>
    <cellStyle name="Normal 3 5 5 2 7" xfId="27875"/>
    <cellStyle name="Normal 3 5 5 3" xfId="27876"/>
    <cellStyle name="Normal 3 5 5 3 2" xfId="27877"/>
    <cellStyle name="Normal 3 5 5 3 2 2" xfId="27878"/>
    <cellStyle name="Normal 3 5 5 3 2 2 2" xfId="27879"/>
    <cellStyle name="Normal 3 5 5 3 2 2 2 2" xfId="27880"/>
    <cellStyle name="Normal 3 5 5 3 2 2 2 2 2" xfId="27881"/>
    <cellStyle name="Normal 3 5 5 3 2 2 2 3" xfId="27882"/>
    <cellStyle name="Normal 3 5 5 3 2 2 3" xfId="27883"/>
    <cellStyle name="Normal 3 5 5 3 2 2 3 2" xfId="27884"/>
    <cellStyle name="Normal 3 5 5 3 2 2 4" xfId="27885"/>
    <cellStyle name="Normal 3 5 5 3 2 3" xfId="27886"/>
    <cellStyle name="Normal 3 5 5 3 2 3 2" xfId="27887"/>
    <cellStyle name="Normal 3 5 5 3 2 3 2 2" xfId="27888"/>
    <cellStyle name="Normal 3 5 5 3 2 3 3" xfId="27889"/>
    <cellStyle name="Normal 3 5 5 3 2 4" xfId="27890"/>
    <cellStyle name="Normal 3 5 5 3 2 4 2" xfId="27891"/>
    <cellStyle name="Normal 3 5 5 3 2 5" xfId="27892"/>
    <cellStyle name="Normal 3 5 5 3 3" xfId="27893"/>
    <cellStyle name="Normal 3 5 5 3 3 2" xfId="27894"/>
    <cellStyle name="Normal 3 5 5 3 3 2 2" xfId="27895"/>
    <cellStyle name="Normal 3 5 5 3 3 2 2 2" xfId="27896"/>
    <cellStyle name="Normal 3 5 5 3 3 2 2 2 2" xfId="27897"/>
    <cellStyle name="Normal 3 5 5 3 3 2 2 3" xfId="27898"/>
    <cellStyle name="Normal 3 5 5 3 3 2 3" xfId="27899"/>
    <cellStyle name="Normal 3 5 5 3 3 2 3 2" xfId="27900"/>
    <cellStyle name="Normal 3 5 5 3 3 2 4" xfId="27901"/>
    <cellStyle name="Normal 3 5 5 3 3 3" xfId="27902"/>
    <cellStyle name="Normal 3 5 5 3 3 3 2" xfId="27903"/>
    <cellStyle name="Normal 3 5 5 3 3 3 2 2" xfId="27904"/>
    <cellStyle name="Normal 3 5 5 3 3 3 3" xfId="27905"/>
    <cellStyle name="Normal 3 5 5 3 3 4" xfId="27906"/>
    <cellStyle name="Normal 3 5 5 3 3 4 2" xfId="27907"/>
    <cellStyle name="Normal 3 5 5 3 3 5" xfId="27908"/>
    <cellStyle name="Normal 3 5 5 3 4" xfId="27909"/>
    <cellStyle name="Normal 3 5 5 3 4 2" xfId="27910"/>
    <cellStyle name="Normal 3 5 5 3 4 2 2" xfId="27911"/>
    <cellStyle name="Normal 3 5 5 3 4 2 2 2" xfId="27912"/>
    <cellStyle name="Normal 3 5 5 3 4 2 3" xfId="27913"/>
    <cellStyle name="Normal 3 5 5 3 4 3" xfId="27914"/>
    <cellStyle name="Normal 3 5 5 3 4 3 2" xfId="27915"/>
    <cellStyle name="Normal 3 5 5 3 4 4" xfId="27916"/>
    <cellStyle name="Normal 3 5 5 3 5" xfId="27917"/>
    <cellStyle name="Normal 3 5 5 3 5 2" xfId="27918"/>
    <cellStyle name="Normal 3 5 5 3 5 2 2" xfId="27919"/>
    <cellStyle name="Normal 3 5 5 3 5 3" xfId="27920"/>
    <cellStyle name="Normal 3 5 5 3 6" xfId="27921"/>
    <cellStyle name="Normal 3 5 5 3 6 2" xfId="27922"/>
    <cellStyle name="Normal 3 5 5 3 7" xfId="27923"/>
    <cellStyle name="Normal 3 5 5 4" xfId="27924"/>
    <cellStyle name="Normal 3 5 5 4 2" xfId="27925"/>
    <cellStyle name="Normal 3 5 5 4 2 2" xfId="27926"/>
    <cellStyle name="Normal 3 5 5 4 2 2 2" xfId="27927"/>
    <cellStyle name="Normal 3 5 5 4 2 2 2 2" xfId="27928"/>
    <cellStyle name="Normal 3 5 5 4 2 2 2 2 2" xfId="27929"/>
    <cellStyle name="Normal 3 5 5 4 2 2 2 3" xfId="27930"/>
    <cellStyle name="Normal 3 5 5 4 2 2 3" xfId="27931"/>
    <cellStyle name="Normal 3 5 5 4 2 2 3 2" xfId="27932"/>
    <cellStyle name="Normal 3 5 5 4 2 2 4" xfId="27933"/>
    <cellStyle name="Normal 3 5 5 4 2 3" xfId="27934"/>
    <cellStyle name="Normal 3 5 5 4 2 3 2" xfId="27935"/>
    <cellStyle name="Normal 3 5 5 4 2 3 2 2" xfId="27936"/>
    <cellStyle name="Normal 3 5 5 4 2 3 3" xfId="27937"/>
    <cellStyle name="Normal 3 5 5 4 2 4" xfId="27938"/>
    <cellStyle name="Normal 3 5 5 4 2 4 2" xfId="27939"/>
    <cellStyle name="Normal 3 5 5 4 2 5" xfId="27940"/>
    <cellStyle name="Normal 3 5 5 4 3" xfId="27941"/>
    <cellStyle name="Normal 3 5 5 4 3 2" xfId="27942"/>
    <cellStyle name="Normal 3 5 5 4 3 2 2" xfId="27943"/>
    <cellStyle name="Normal 3 5 5 4 3 2 2 2" xfId="27944"/>
    <cellStyle name="Normal 3 5 5 4 3 2 2 2 2" xfId="27945"/>
    <cellStyle name="Normal 3 5 5 4 3 2 2 3" xfId="27946"/>
    <cellStyle name="Normal 3 5 5 4 3 2 3" xfId="27947"/>
    <cellStyle name="Normal 3 5 5 4 3 2 3 2" xfId="27948"/>
    <cellStyle name="Normal 3 5 5 4 3 2 4" xfId="27949"/>
    <cellStyle name="Normal 3 5 5 4 3 3" xfId="27950"/>
    <cellStyle name="Normal 3 5 5 4 3 3 2" xfId="27951"/>
    <cellStyle name="Normal 3 5 5 4 3 3 2 2" xfId="27952"/>
    <cellStyle name="Normal 3 5 5 4 3 3 3" xfId="27953"/>
    <cellStyle name="Normal 3 5 5 4 3 4" xfId="27954"/>
    <cellStyle name="Normal 3 5 5 4 3 4 2" xfId="27955"/>
    <cellStyle name="Normal 3 5 5 4 3 5" xfId="27956"/>
    <cellStyle name="Normal 3 5 5 4 4" xfId="27957"/>
    <cellStyle name="Normal 3 5 5 4 4 2" xfId="27958"/>
    <cellStyle name="Normal 3 5 5 4 4 2 2" xfId="27959"/>
    <cellStyle name="Normal 3 5 5 4 4 2 2 2" xfId="27960"/>
    <cellStyle name="Normal 3 5 5 4 4 2 3" xfId="27961"/>
    <cellStyle name="Normal 3 5 5 4 4 3" xfId="27962"/>
    <cellStyle name="Normal 3 5 5 4 4 3 2" xfId="27963"/>
    <cellStyle name="Normal 3 5 5 4 4 4" xfId="27964"/>
    <cellStyle name="Normal 3 5 5 4 5" xfId="27965"/>
    <cellStyle name="Normal 3 5 5 4 5 2" xfId="27966"/>
    <cellStyle name="Normal 3 5 5 4 5 2 2" xfId="27967"/>
    <cellStyle name="Normal 3 5 5 4 5 3" xfId="27968"/>
    <cellStyle name="Normal 3 5 5 4 6" xfId="27969"/>
    <cellStyle name="Normal 3 5 5 4 6 2" xfId="27970"/>
    <cellStyle name="Normal 3 5 5 4 7" xfId="27971"/>
    <cellStyle name="Normal 3 5 5 5" xfId="27972"/>
    <cellStyle name="Normal 3 5 5 5 2" xfId="27973"/>
    <cellStyle name="Normal 3 5 5 5 2 2" xfId="27974"/>
    <cellStyle name="Normal 3 5 5 5 2 2 2" xfId="27975"/>
    <cellStyle name="Normal 3 5 5 5 2 2 2 2" xfId="27976"/>
    <cellStyle name="Normal 3 5 5 5 2 2 2 2 2" xfId="27977"/>
    <cellStyle name="Normal 3 5 5 5 2 2 2 3" xfId="27978"/>
    <cellStyle name="Normal 3 5 5 5 2 2 3" xfId="27979"/>
    <cellStyle name="Normal 3 5 5 5 2 2 3 2" xfId="27980"/>
    <cellStyle name="Normal 3 5 5 5 2 2 4" xfId="27981"/>
    <cellStyle name="Normal 3 5 5 5 2 3" xfId="27982"/>
    <cellStyle name="Normal 3 5 5 5 2 3 2" xfId="27983"/>
    <cellStyle name="Normal 3 5 5 5 2 3 2 2" xfId="27984"/>
    <cellStyle name="Normal 3 5 5 5 2 3 3" xfId="27985"/>
    <cellStyle name="Normal 3 5 5 5 2 4" xfId="27986"/>
    <cellStyle name="Normal 3 5 5 5 2 4 2" xfId="27987"/>
    <cellStyle name="Normal 3 5 5 5 2 5" xfId="27988"/>
    <cellStyle name="Normal 3 5 5 5 3" xfId="27989"/>
    <cellStyle name="Normal 3 5 5 5 3 2" xfId="27990"/>
    <cellStyle name="Normal 3 5 5 5 3 2 2" xfId="27991"/>
    <cellStyle name="Normal 3 5 5 5 3 2 2 2" xfId="27992"/>
    <cellStyle name="Normal 3 5 5 5 3 2 3" xfId="27993"/>
    <cellStyle name="Normal 3 5 5 5 3 3" xfId="27994"/>
    <cellStyle name="Normal 3 5 5 5 3 3 2" xfId="27995"/>
    <cellStyle name="Normal 3 5 5 5 3 4" xfId="27996"/>
    <cellStyle name="Normal 3 5 5 5 4" xfId="27997"/>
    <cellStyle name="Normal 3 5 5 5 4 2" xfId="27998"/>
    <cellStyle name="Normal 3 5 5 5 4 2 2" xfId="27999"/>
    <cellStyle name="Normal 3 5 5 5 4 3" xfId="28000"/>
    <cellStyle name="Normal 3 5 5 5 5" xfId="28001"/>
    <cellStyle name="Normal 3 5 5 5 5 2" xfId="28002"/>
    <cellStyle name="Normal 3 5 5 5 6" xfId="28003"/>
    <cellStyle name="Normal 3 5 5 6" xfId="28004"/>
    <cellStyle name="Normal 3 5 5 6 2" xfId="28005"/>
    <cellStyle name="Normal 3 5 5 6 2 2" xfId="28006"/>
    <cellStyle name="Normal 3 5 5 6 2 2 2" xfId="28007"/>
    <cellStyle name="Normal 3 5 5 6 2 2 2 2" xfId="28008"/>
    <cellStyle name="Normal 3 5 5 6 2 2 3" xfId="28009"/>
    <cellStyle name="Normal 3 5 5 6 2 3" xfId="28010"/>
    <cellStyle name="Normal 3 5 5 6 2 3 2" xfId="28011"/>
    <cellStyle name="Normal 3 5 5 6 2 4" xfId="28012"/>
    <cellStyle name="Normal 3 5 5 6 3" xfId="28013"/>
    <cellStyle name="Normal 3 5 5 6 3 2" xfId="28014"/>
    <cellStyle name="Normal 3 5 5 6 3 2 2" xfId="28015"/>
    <cellStyle name="Normal 3 5 5 6 3 3" xfId="28016"/>
    <cellStyle name="Normal 3 5 5 6 4" xfId="28017"/>
    <cellStyle name="Normal 3 5 5 6 4 2" xfId="28018"/>
    <cellStyle name="Normal 3 5 5 6 5" xfId="28019"/>
    <cellStyle name="Normal 3 5 5 7" xfId="28020"/>
    <cellStyle name="Normal 3 5 5 7 2" xfId="28021"/>
    <cellStyle name="Normal 3 5 5 7 2 2" xfId="28022"/>
    <cellStyle name="Normal 3 5 5 7 2 2 2" xfId="28023"/>
    <cellStyle name="Normal 3 5 5 7 2 2 2 2" xfId="28024"/>
    <cellStyle name="Normal 3 5 5 7 2 2 3" xfId="28025"/>
    <cellStyle name="Normal 3 5 5 7 2 3" xfId="28026"/>
    <cellStyle name="Normal 3 5 5 7 2 3 2" xfId="28027"/>
    <cellStyle name="Normal 3 5 5 7 2 4" xfId="28028"/>
    <cellStyle name="Normal 3 5 5 7 3" xfId="28029"/>
    <cellStyle name="Normal 3 5 5 7 3 2" xfId="28030"/>
    <cellStyle name="Normal 3 5 5 7 3 2 2" xfId="28031"/>
    <cellStyle name="Normal 3 5 5 7 3 3" xfId="28032"/>
    <cellStyle name="Normal 3 5 5 7 4" xfId="28033"/>
    <cellStyle name="Normal 3 5 5 7 4 2" xfId="28034"/>
    <cellStyle name="Normal 3 5 5 7 5" xfId="28035"/>
    <cellStyle name="Normal 3 5 5 8" xfId="28036"/>
    <cellStyle name="Normal 3 5 5 8 2" xfId="28037"/>
    <cellStyle name="Normal 3 5 5 8 2 2" xfId="28038"/>
    <cellStyle name="Normal 3 5 5 8 2 2 2" xfId="28039"/>
    <cellStyle name="Normal 3 5 5 8 2 3" xfId="28040"/>
    <cellStyle name="Normal 3 5 5 8 3" xfId="28041"/>
    <cellStyle name="Normal 3 5 5 8 3 2" xfId="28042"/>
    <cellStyle name="Normal 3 5 5 8 4" xfId="28043"/>
    <cellStyle name="Normal 3 5 5 9" xfId="28044"/>
    <cellStyle name="Normal 3 5 5 9 2" xfId="28045"/>
    <cellStyle name="Normal 3 5 5 9 2 2" xfId="28046"/>
    <cellStyle name="Normal 3 5 5 9 3" xfId="28047"/>
    <cellStyle name="Normal 3 5 6" xfId="28048"/>
    <cellStyle name="Normal 3 5 6 2" xfId="28049"/>
    <cellStyle name="Normal 3 5 6 2 2" xfId="28050"/>
    <cellStyle name="Normal 3 5 6 2 2 2" xfId="28051"/>
    <cellStyle name="Normal 3 5 6 2 2 2 2" xfId="28052"/>
    <cellStyle name="Normal 3 5 6 2 2 2 2 2" xfId="28053"/>
    <cellStyle name="Normal 3 5 6 2 2 2 3" xfId="28054"/>
    <cellStyle name="Normal 3 5 6 2 2 3" xfId="28055"/>
    <cellStyle name="Normal 3 5 6 2 2 3 2" xfId="28056"/>
    <cellStyle name="Normal 3 5 6 2 2 4" xfId="28057"/>
    <cellStyle name="Normal 3 5 6 2 3" xfId="28058"/>
    <cellStyle name="Normal 3 5 6 2 3 2" xfId="28059"/>
    <cellStyle name="Normal 3 5 6 2 3 2 2" xfId="28060"/>
    <cellStyle name="Normal 3 5 6 2 3 3" xfId="28061"/>
    <cellStyle name="Normal 3 5 6 2 4" xfId="28062"/>
    <cellStyle name="Normal 3 5 6 2 4 2" xfId="28063"/>
    <cellStyle name="Normal 3 5 6 2 5" xfId="28064"/>
    <cellStyle name="Normal 3 5 6 3" xfId="28065"/>
    <cellStyle name="Normal 3 5 6 3 2" xfId="28066"/>
    <cellStyle name="Normal 3 5 6 3 2 2" xfId="28067"/>
    <cellStyle name="Normal 3 5 6 3 2 2 2" xfId="28068"/>
    <cellStyle name="Normal 3 5 6 3 2 2 2 2" xfId="28069"/>
    <cellStyle name="Normal 3 5 6 3 2 2 3" xfId="28070"/>
    <cellStyle name="Normal 3 5 6 3 2 3" xfId="28071"/>
    <cellStyle name="Normal 3 5 6 3 2 3 2" xfId="28072"/>
    <cellStyle name="Normal 3 5 6 3 2 4" xfId="28073"/>
    <cellStyle name="Normal 3 5 6 3 3" xfId="28074"/>
    <cellStyle name="Normal 3 5 6 3 3 2" xfId="28075"/>
    <cellStyle name="Normal 3 5 6 3 3 2 2" xfId="28076"/>
    <cellStyle name="Normal 3 5 6 3 3 3" xfId="28077"/>
    <cellStyle name="Normal 3 5 6 3 4" xfId="28078"/>
    <cellStyle name="Normal 3 5 6 3 4 2" xfId="28079"/>
    <cellStyle name="Normal 3 5 6 3 5" xfId="28080"/>
    <cellStyle name="Normal 3 5 6 4" xfId="28081"/>
    <cellStyle name="Normal 3 5 6 4 2" xfId="28082"/>
    <cellStyle name="Normal 3 5 6 4 2 2" xfId="28083"/>
    <cellStyle name="Normal 3 5 6 4 2 2 2" xfId="28084"/>
    <cellStyle name="Normal 3 5 6 4 2 3" xfId="28085"/>
    <cellStyle name="Normal 3 5 6 4 3" xfId="28086"/>
    <cellStyle name="Normal 3 5 6 4 3 2" xfId="28087"/>
    <cellStyle name="Normal 3 5 6 4 4" xfId="28088"/>
    <cellStyle name="Normal 3 5 6 5" xfId="28089"/>
    <cellStyle name="Normal 3 5 6 5 2" xfId="28090"/>
    <cellStyle name="Normal 3 5 6 5 2 2" xfId="28091"/>
    <cellStyle name="Normal 3 5 6 5 3" xfId="28092"/>
    <cellStyle name="Normal 3 5 6 6" xfId="28093"/>
    <cellStyle name="Normal 3 5 6 6 2" xfId="28094"/>
    <cellStyle name="Normal 3 5 6 7" xfId="28095"/>
    <cellStyle name="Normal 3 5 7" xfId="28096"/>
    <cellStyle name="Normal 3 5 7 2" xfId="28097"/>
    <cellStyle name="Normal 3 5 7 2 2" xfId="28098"/>
    <cellStyle name="Normal 3 5 7 2 2 2" xfId="28099"/>
    <cellStyle name="Normal 3 5 7 2 2 2 2" xfId="28100"/>
    <cellStyle name="Normal 3 5 7 2 2 2 2 2" xfId="28101"/>
    <cellStyle name="Normal 3 5 7 2 2 2 3" xfId="28102"/>
    <cellStyle name="Normal 3 5 7 2 2 3" xfId="28103"/>
    <cellStyle name="Normal 3 5 7 2 2 3 2" xfId="28104"/>
    <cellStyle name="Normal 3 5 7 2 2 4" xfId="28105"/>
    <cellStyle name="Normal 3 5 7 2 3" xfId="28106"/>
    <cellStyle name="Normal 3 5 7 2 3 2" xfId="28107"/>
    <cellStyle name="Normal 3 5 7 2 3 2 2" xfId="28108"/>
    <cellStyle name="Normal 3 5 7 2 3 3" xfId="28109"/>
    <cellStyle name="Normal 3 5 7 2 4" xfId="28110"/>
    <cellStyle name="Normal 3 5 7 2 4 2" xfId="28111"/>
    <cellStyle name="Normal 3 5 7 2 5" xfId="28112"/>
    <cellStyle name="Normal 3 5 7 3" xfId="28113"/>
    <cellStyle name="Normal 3 5 7 3 2" xfId="28114"/>
    <cellStyle name="Normal 3 5 7 3 2 2" xfId="28115"/>
    <cellStyle name="Normal 3 5 7 3 2 2 2" xfId="28116"/>
    <cellStyle name="Normal 3 5 7 3 2 2 2 2" xfId="28117"/>
    <cellStyle name="Normal 3 5 7 3 2 2 3" xfId="28118"/>
    <cellStyle name="Normal 3 5 7 3 2 3" xfId="28119"/>
    <cellStyle name="Normal 3 5 7 3 2 3 2" xfId="28120"/>
    <cellStyle name="Normal 3 5 7 3 2 4" xfId="28121"/>
    <cellStyle name="Normal 3 5 7 3 3" xfId="28122"/>
    <cellStyle name="Normal 3 5 7 3 3 2" xfId="28123"/>
    <cellStyle name="Normal 3 5 7 3 3 2 2" xfId="28124"/>
    <cellStyle name="Normal 3 5 7 3 3 3" xfId="28125"/>
    <cellStyle name="Normal 3 5 7 3 4" xfId="28126"/>
    <cellStyle name="Normal 3 5 7 3 4 2" xfId="28127"/>
    <cellStyle name="Normal 3 5 7 3 5" xfId="28128"/>
    <cellStyle name="Normal 3 5 7 4" xfId="28129"/>
    <cellStyle name="Normal 3 5 7 4 2" xfId="28130"/>
    <cellStyle name="Normal 3 5 7 4 2 2" xfId="28131"/>
    <cellStyle name="Normal 3 5 7 4 2 2 2" xfId="28132"/>
    <cellStyle name="Normal 3 5 7 4 2 3" xfId="28133"/>
    <cellStyle name="Normal 3 5 7 4 3" xfId="28134"/>
    <cellStyle name="Normal 3 5 7 4 3 2" xfId="28135"/>
    <cellStyle name="Normal 3 5 7 4 4" xfId="28136"/>
    <cellStyle name="Normal 3 5 7 5" xfId="28137"/>
    <cellStyle name="Normal 3 5 7 5 2" xfId="28138"/>
    <cellStyle name="Normal 3 5 7 5 2 2" xfId="28139"/>
    <cellStyle name="Normal 3 5 7 5 3" xfId="28140"/>
    <cellStyle name="Normal 3 5 7 6" xfId="28141"/>
    <cellStyle name="Normal 3 5 7 6 2" xfId="28142"/>
    <cellStyle name="Normal 3 5 7 7" xfId="28143"/>
    <cellStyle name="Normal 3 5 8" xfId="28144"/>
    <cellStyle name="Normal 3 5 8 2" xfId="28145"/>
    <cellStyle name="Normal 3 5 8 2 2" xfId="28146"/>
    <cellStyle name="Normal 3 5 8 2 2 2" xfId="28147"/>
    <cellStyle name="Normal 3 5 8 2 2 2 2" xfId="28148"/>
    <cellStyle name="Normal 3 5 8 2 2 2 2 2" xfId="28149"/>
    <cellStyle name="Normal 3 5 8 2 2 2 3" xfId="28150"/>
    <cellStyle name="Normal 3 5 8 2 2 3" xfId="28151"/>
    <cellStyle name="Normal 3 5 8 2 2 3 2" xfId="28152"/>
    <cellStyle name="Normal 3 5 8 2 2 4" xfId="28153"/>
    <cellStyle name="Normal 3 5 8 2 3" xfId="28154"/>
    <cellStyle name="Normal 3 5 8 2 3 2" xfId="28155"/>
    <cellStyle name="Normal 3 5 8 2 3 2 2" xfId="28156"/>
    <cellStyle name="Normal 3 5 8 2 3 3" xfId="28157"/>
    <cellStyle name="Normal 3 5 8 2 4" xfId="28158"/>
    <cellStyle name="Normal 3 5 8 2 4 2" xfId="28159"/>
    <cellStyle name="Normal 3 5 8 2 5" xfId="28160"/>
    <cellStyle name="Normal 3 5 8 3" xfId="28161"/>
    <cellStyle name="Normal 3 5 8 3 2" xfId="28162"/>
    <cellStyle name="Normal 3 5 8 3 2 2" xfId="28163"/>
    <cellStyle name="Normal 3 5 8 3 2 2 2" xfId="28164"/>
    <cellStyle name="Normal 3 5 8 3 2 2 2 2" xfId="28165"/>
    <cellStyle name="Normal 3 5 8 3 2 2 3" xfId="28166"/>
    <cellStyle name="Normal 3 5 8 3 2 3" xfId="28167"/>
    <cellStyle name="Normal 3 5 8 3 2 3 2" xfId="28168"/>
    <cellStyle name="Normal 3 5 8 3 2 4" xfId="28169"/>
    <cellStyle name="Normal 3 5 8 3 3" xfId="28170"/>
    <cellStyle name="Normal 3 5 8 3 3 2" xfId="28171"/>
    <cellStyle name="Normal 3 5 8 3 3 2 2" xfId="28172"/>
    <cellStyle name="Normal 3 5 8 3 3 3" xfId="28173"/>
    <cellStyle name="Normal 3 5 8 3 4" xfId="28174"/>
    <cellStyle name="Normal 3 5 8 3 4 2" xfId="28175"/>
    <cellStyle name="Normal 3 5 8 3 5" xfId="28176"/>
    <cellStyle name="Normal 3 5 8 4" xfId="28177"/>
    <cellStyle name="Normal 3 5 8 4 2" xfId="28178"/>
    <cellStyle name="Normal 3 5 8 4 2 2" xfId="28179"/>
    <cellStyle name="Normal 3 5 8 4 2 2 2" xfId="28180"/>
    <cellStyle name="Normal 3 5 8 4 2 3" xfId="28181"/>
    <cellStyle name="Normal 3 5 8 4 3" xfId="28182"/>
    <cellStyle name="Normal 3 5 8 4 3 2" xfId="28183"/>
    <cellStyle name="Normal 3 5 8 4 4" xfId="28184"/>
    <cellStyle name="Normal 3 5 8 5" xfId="28185"/>
    <cellStyle name="Normal 3 5 8 5 2" xfId="28186"/>
    <cellStyle name="Normal 3 5 8 5 2 2" xfId="28187"/>
    <cellStyle name="Normal 3 5 8 5 3" xfId="28188"/>
    <cellStyle name="Normal 3 5 8 6" xfId="28189"/>
    <cellStyle name="Normal 3 5 8 6 2" xfId="28190"/>
    <cellStyle name="Normal 3 5 8 7" xfId="28191"/>
    <cellStyle name="Normal 3 5 9" xfId="28192"/>
    <cellStyle name="Normal 3 5 9 2" xfId="28193"/>
    <cellStyle name="Normal 3 5 9 2 2" xfId="28194"/>
    <cellStyle name="Normal 3 5 9 2 2 2" xfId="28195"/>
    <cellStyle name="Normal 3 5 9 2 2 2 2" xfId="28196"/>
    <cellStyle name="Normal 3 5 9 2 2 2 2 2" xfId="28197"/>
    <cellStyle name="Normal 3 5 9 2 2 2 3" xfId="28198"/>
    <cellStyle name="Normal 3 5 9 2 2 3" xfId="28199"/>
    <cellStyle name="Normal 3 5 9 2 2 3 2" xfId="28200"/>
    <cellStyle name="Normal 3 5 9 2 2 4" xfId="28201"/>
    <cellStyle name="Normal 3 5 9 2 3" xfId="28202"/>
    <cellStyle name="Normal 3 5 9 2 3 2" xfId="28203"/>
    <cellStyle name="Normal 3 5 9 2 3 2 2" xfId="28204"/>
    <cellStyle name="Normal 3 5 9 2 3 3" xfId="28205"/>
    <cellStyle name="Normal 3 5 9 2 4" xfId="28206"/>
    <cellStyle name="Normal 3 5 9 2 4 2" xfId="28207"/>
    <cellStyle name="Normal 3 5 9 2 5" xfId="28208"/>
    <cellStyle name="Normal 3 5 9 3" xfId="28209"/>
    <cellStyle name="Normal 3 5 9 3 2" xfId="28210"/>
    <cellStyle name="Normal 3 5 9 3 2 2" xfId="28211"/>
    <cellStyle name="Normal 3 5 9 3 2 2 2" xfId="28212"/>
    <cellStyle name="Normal 3 5 9 3 2 3" xfId="28213"/>
    <cellStyle name="Normal 3 5 9 3 3" xfId="28214"/>
    <cellStyle name="Normal 3 5 9 3 3 2" xfId="28215"/>
    <cellStyle name="Normal 3 5 9 3 4" xfId="28216"/>
    <cellStyle name="Normal 3 5 9 4" xfId="28217"/>
    <cellStyle name="Normal 3 5 9 4 2" xfId="28218"/>
    <cellStyle name="Normal 3 5 9 4 2 2" xfId="28219"/>
    <cellStyle name="Normal 3 5 9 4 3" xfId="28220"/>
    <cellStyle name="Normal 3 5 9 5" xfId="28221"/>
    <cellStyle name="Normal 3 5 9 5 2" xfId="28222"/>
    <cellStyle name="Normal 3 5 9 6" xfId="28223"/>
    <cellStyle name="Normal 3 6" xfId="28224"/>
    <cellStyle name="Normal 3 6 10" xfId="28225"/>
    <cellStyle name="Normal 3 6 10 2" xfId="28226"/>
    <cellStyle name="Normal 3 6 10 2 2" xfId="28227"/>
    <cellStyle name="Normal 3 6 10 2 2 2" xfId="28228"/>
    <cellStyle name="Normal 3 6 10 2 2 2 2" xfId="28229"/>
    <cellStyle name="Normal 3 6 10 2 2 3" xfId="28230"/>
    <cellStyle name="Normal 3 6 10 2 3" xfId="28231"/>
    <cellStyle name="Normal 3 6 10 2 3 2" xfId="28232"/>
    <cellStyle name="Normal 3 6 10 2 4" xfId="28233"/>
    <cellStyle name="Normal 3 6 10 3" xfId="28234"/>
    <cellStyle name="Normal 3 6 10 3 2" xfId="28235"/>
    <cellStyle name="Normal 3 6 10 3 2 2" xfId="28236"/>
    <cellStyle name="Normal 3 6 10 3 3" xfId="28237"/>
    <cellStyle name="Normal 3 6 10 4" xfId="28238"/>
    <cellStyle name="Normal 3 6 10 4 2" xfId="28239"/>
    <cellStyle name="Normal 3 6 10 5" xfId="28240"/>
    <cellStyle name="Normal 3 6 11" xfId="28241"/>
    <cellStyle name="Normal 3 6 11 2" xfId="28242"/>
    <cellStyle name="Normal 3 6 11 2 2" xfId="28243"/>
    <cellStyle name="Normal 3 6 11 2 2 2" xfId="28244"/>
    <cellStyle name="Normal 3 6 11 2 2 2 2" xfId="28245"/>
    <cellStyle name="Normal 3 6 11 2 2 3" xfId="28246"/>
    <cellStyle name="Normal 3 6 11 2 3" xfId="28247"/>
    <cellStyle name="Normal 3 6 11 2 3 2" xfId="28248"/>
    <cellStyle name="Normal 3 6 11 2 4" xfId="28249"/>
    <cellStyle name="Normal 3 6 11 3" xfId="28250"/>
    <cellStyle name="Normal 3 6 11 3 2" xfId="28251"/>
    <cellStyle name="Normal 3 6 11 3 2 2" xfId="28252"/>
    <cellStyle name="Normal 3 6 11 3 3" xfId="28253"/>
    <cellStyle name="Normal 3 6 11 4" xfId="28254"/>
    <cellStyle name="Normal 3 6 11 4 2" xfId="28255"/>
    <cellStyle name="Normal 3 6 11 5" xfId="28256"/>
    <cellStyle name="Normal 3 6 12" xfId="28257"/>
    <cellStyle name="Normal 3 6 12 2" xfId="28258"/>
    <cellStyle name="Normal 3 6 12 2 2" xfId="28259"/>
    <cellStyle name="Normal 3 6 12 2 2 2" xfId="28260"/>
    <cellStyle name="Normal 3 6 12 2 3" xfId="28261"/>
    <cellStyle name="Normal 3 6 12 3" xfId="28262"/>
    <cellStyle name="Normal 3 6 12 3 2" xfId="28263"/>
    <cellStyle name="Normal 3 6 12 4" xfId="28264"/>
    <cellStyle name="Normal 3 6 13" xfId="28265"/>
    <cellStyle name="Normal 3 6 13 2" xfId="28266"/>
    <cellStyle name="Normal 3 6 13 2 2" xfId="28267"/>
    <cellStyle name="Normal 3 6 13 3" xfId="28268"/>
    <cellStyle name="Normal 3 6 14" xfId="28269"/>
    <cellStyle name="Normal 3 6 14 2" xfId="28270"/>
    <cellStyle name="Normal 3 6 15" xfId="28271"/>
    <cellStyle name="Normal 3 6 2" xfId="28272"/>
    <cellStyle name="Normal 3 6 2 10" xfId="28273"/>
    <cellStyle name="Normal 3 6 2 10 2" xfId="28274"/>
    <cellStyle name="Normal 3 6 2 10 2 2" xfId="28275"/>
    <cellStyle name="Normal 3 6 2 10 2 2 2" xfId="28276"/>
    <cellStyle name="Normal 3 6 2 10 2 2 2 2" xfId="28277"/>
    <cellStyle name="Normal 3 6 2 10 2 2 3" xfId="28278"/>
    <cellStyle name="Normal 3 6 2 10 2 3" xfId="28279"/>
    <cellStyle name="Normal 3 6 2 10 2 3 2" xfId="28280"/>
    <cellStyle name="Normal 3 6 2 10 2 4" xfId="28281"/>
    <cellStyle name="Normal 3 6 2 10 3" xfId="28282"/>
    <cellStyle name="Normal 3 6 2 10 3 2" xfId="28283"/>
    <cellStyle name="Normal 3 6 2 10 3 2 2" xfId="28284"/>
    <cellStyle name="Normal 3 6 2 10 3 3" xfId="28285"/>
    <cellStyle name="Normal 3 6 2 10 4" xfId="28286"/>
    <cellStyle name="Normal 3 6 2 10 4 2" xfId="28287"/>
    <cellStyle name="Normal 3 6 2 10 5" xfId="28288"/>
    <cellStyle name="Normal 3 6 2 11" xfId="28289"/>
    <cellStyle name="Normal 3 6 2 11 2" xfId="28290"/>
    <cellStyle name="Normal 3 6 2 11 2 2" xfId="28291"/>
    <cellStyle name="Normal 3 6 2 11 2 2 2" xfId="28292"/>
    <cellStyle name="Normal 3 6 2 11 2 3" xfId="28293"/>
    <cellStyle name="Normal 3 6 2 11 3" xfId="28294"/>
    <cellStyle name="Normal 3 6 2 11 3 2" xfId="28295"/>
    <cellStyle name="Normal 3 6 2 11 4" xfId="28296"/>
    <cellStyle name="Normal 3 6 2 12" xfId="28297"/>
    <cellStyle name="Normal 3 6 2 12 2" xfId="28298"/>
    <cellStyle name="Normal 3 6 2 12 2 2" xfId="28299"/>
    <cellStyle name="Normal 3 6 2 12 3" xfId="28300"/>
    <cellStyle name="Normal 3 6 2 13" xfId="28301"/>
    <cellStyle name="Normal 3 6 2 13 2" xfId="28302"/>
    <cellStyle name="Normal 3 6 2 14" xfId="28303"/>
    <cellStyle name="Normal 3 6 2 2" xfId="28304"/>
    <cellStyle name="Normal 3 6 2 2 10" xfId="28305"/>
    <cellStyle name="Normal 3 6 2 2 10 2" xfId="28306"/>
    <cellStyle name="Normal 3 6 2 2 10 2 2" xfId="28307"/>
    <cellStyle name="Normal 3 6 2 2 10 2 2 2" xfId="28308"/>
    <cellStyle name="Normal 3 6 2 2 10 2 3" xfId="28309"/>
    <cellStyle name="Normal 3 6 2 2 10 3" xfId="28310"/>
    <cellStyle name="Normal 3 6 2 2 10 3 2" xfId="28311"/>
    <cellStyle name="Normal 3 6 2 2 10 4" xfId="28312"/>
    <cellStyle name="Normal 3 6 2 2 11" xfId="28313"/>
    <cellStyle name="Normal 3 6 2 2 11 2" xfId="28314"/>
    <cellStyle name="Normal 3 6 2 2 11 2 2" xfId="28315"/>
    <cellStyle name="Normal 3 6 2 2 11 3" xfId="28316"/>
    <cellStyle name="Normal 3 6 2 2 12" xfId="28317"/>
    <cellStyle name="Normal 3 6 2 2 12 2" xfId="28318"/>
    <cellStyle name="Normal 3 6 2 2 13" xfId="28319"/>
    <cellStyle name="Normal 3 6 2 2 2" xfId="28320"/>
    <cellStyle name="Normal 3 6 2 2 2 10" xfId="28321"/>
    <cellStyle name="Normal 3 6 2 2 2 10 2" xfId="28322"/>
    <cellStyle name="Normal 3 6 2 2 2 11" xfId="28323"/>
    <cellStyle name="Normal 3 6 2 2 2 2" xfId="28324"/>
    <cellStyle name="Normal 3 6 2 2 2 2 2" xfId="28325"/>
    <cellStyle name="Normal 3 6 2 2 2 2 2 2" xfId="28326"/>
    <cellStyle name="Normal 3 6 2 2 2 2 2 2 2" xfId="28327"/>
    <cellStyle name="Normal 3 6 2 2 2 2 2 2 2 2" xfId="28328"/>
    <cellStyle name="Normal 3 6 2 2 2 2 2 2 2 2 2" xfId="28329"/>
    <cellStyle name="Normal 3 6 2 2 2 2 2 2 2 3" xfId="28330"/>
    <cellStyle name="Normal 3 6 2 2 2 2 2 2 3" xfId="28331"/>
    <cellStyle name="Normal 3 6 2 2 2 2 2 2 3 2" xfId="28332"/>
    <cellStyle name="Normal 3 6 2 2 2 2 2 2 4" xfId="28333"/>
    <cellStyle name="Normal 3 6 2 2 2 2 2 3" xfId="28334"/>
    <cellStyle name="Normal 3 6 2 2 2 2 2 3 2" xfId="28335"/>
    <cellStyle name="Normal 3 6 2 2 2 2 2 3 2 2" xfId="28336"/>
    <cellStyle name="Normal 3 6 2 2 2 2 2 3 3" xfId="28337"/>
    <cellStyle name="Normal 3 6 2 2 2 2 2 4" xfId="28338"/>
    <cellStyle name="Normal 3 6 2 2 2 2 2 4 2" xfId="28339"/>
    <cellStyle name="Normal 3 6 2 2 2 2 2 5" xfId="28340"/>
    <cellStyle name="Normal 3 6 2 2 2 2 3" xfId="28341"/>
    <cellStyle name="Normal 3 6 2 2 2 2 3 2" xfId="28342"/>
    <cellStyle name="Normal 3 6 2 2 2 2 3 2 2" xfId="28343"/>
    <cellStyle name="Normal 3 6 2 2 2 2 3 2 2 2" xfId="28344"/>
    <cellStyle name="Normal 3 6 2 2 2 2 3 2 2 2 2" xfId="28345"/>
    <cellStyle name="Normal 3 6 2 2 2 2 3 2 2 3" xfId="28346"/>
    <cellStyle name="Normal 3 6 2 2 2 2 3 2 3" xfId="28347"/>
    <cellStyle name="Normal 3 6 2 2 2 2 3 2 3 2" xfId="28348"/>
    <cellStyle name="Normal 3 6 2 2 2 2 3 2 4" xfId="28349"/>
    <cellStyle name="Normal 3 6 2 2 2 2 3 3" xfId="28350"/>
    <cellStyle name="Normal 3 6 2 2 2 2 3 3 2" xfId="28351"/>
    <cellStyle name="Normal 3 6 2 2 2 2 3 3 2 2" xfId="28352"/>
    <cellStyle name="Normal 3 6 2 2 2 2 3 3 3" xfId="28353"/>
    <cellStyle name="Normal 3 6 2 2 2 2 3 4" xfId="28354"/>
    <cellStyle name="Normal 3 6 2 2 2 2 3 4 2" xfId="28355"/>
    <cellStyle name="Normal 3 6 2 2 2 2 3 5" xfId="28356"/>
    <cellStyle name="Normal 3 6 2 2 2 2 4" xfId="28357"/>
    <cellStyle name="Normal 3 6 2 2 2 2 4 2" xfId="28358"/>
    <cellStyle name="Normal 3 6 2 2 2 2 4 2 2" xfId="28359"/>
    <cellStyle name="Normal 3 6 2 2 2 2 4 2 2 2" xfId="28360"/>
    <cellStyle name="Normal 3 6 2 2 2 2 4 2 3" xfId="28361"/>
    <cellStyle name="Normal 3 6 2 2 2 2 4 3" xfId="28362"/>
    <cellStyle name="Normal 3 6 2 2 2 2 4 3 2" xfId="28363"/>
    <cellStyle name="Normal 3 6 2 2 2 2 4 4" xfId="28364"/>
    <cellStyle name="Normal 3 6 2 2 2 2 5" xfId="28365"/>
    <cellStyle name="Normal 3 6 2 2 2 2 5 2" xfId="28366"/>
    <cellStyle name="Normal 3 6 2 2 2 2 5 2 2" xfId="28367"/>
    <cellStyle name="Normal 3 6 2 2 2 2 5 3" xfId="28368"/>
    <cellStyle name="Normal 3 6 2 2 2 2 6" xfId="28369"/>
    <cellStyle name="Normal 3 6 2 2 2 2 6 2" xfId="28370"/>
    <cellStyle name="Normal 3 6 2 2 2 2 7" xfId="28371"/>
    <cellStyle name="Normal 3 6 2 2 2 3" xfId="28372"/>
    <cellStyle name="Normal 3 6 2 2 2 3 2" xfId="28373"/>
    <cellStyle name="Normal 3 6 2 2 2 3 2 2" xfId="28374"/>
    <cellStyle name="Normal 3 6 2 2 2 3 2 2 2" xfId="28375"/>
    <cellStyle name="Normal 3 6 2 2 2 3 2 2 2 2" xfId="28376"/>
    <cellStyle name="Normal 3 6 2 2 2 3 2 2 2 2 2" xfId="28377"/>
    <cellStyle name="Normal 3 6 2 2 2 3 2 2 2 3" xfId="28378"/>
    <cellStyle name="Normal 3 6 2 2 2 3 2 2 3" xfId="28379"/>
    <cellStyle name="Normal 3 6 2 2 2 3 2 2 3 2" xfId="28380"/>
    <cellStyle name="Normal 3 6 2 2 2 3 2 2 4" xfId="28381"/>
    <cellStyle name="Normal 3 6 2 2 2 3 2 3" xfId="28382"/>
    <cellStyle name="Normal 3 6 2 2 2 3 2 3 2" xfId="28383"/>
    <cellStyle name="Normal 3 6 2 2 2 3 2 3 2 2" xfId="28384"/>
    <cellStyle name="Normal 3 6 2 2 2 3 2 3 3" xfId="28385"/>
    <cellStyle name="Normal 3 6 2 2 2 3 2 4" xfId="28386"/>
    <cellStyle name="Normal 3 6 2 2 2 3 2 4 2" xfId="28387"/>
    <cellStyle name="Normal 3 6 2 2 2 3 2 5" xfId="28388"/>
    <cellStyle name="Normal 3 6 2 2 2 3 3" xfId="28389"/>
    <cellStyle name="Normal 3 6 2 2 2 3 3 2" xfId="28390"/>
    <cellStyle name="Normal 3 6 2 2 2 3 3 2 2" xfId="28391"/>
    <cellStyle name="Normal 3 6 2 2 2 3 3 2 2 2" xfId="28392"/>
    <cellStyle name="Normal 3 6 2 2 2 3 3 2 2 2 2" xfId="28393"/>
    <cellStyle name="Normal 3 6 2 2 2 3 3 2 2 3" xfId="28394"/>
    <cellStyle name="Normal 3 6 2 2 2 3 3 2 3" xfId="28395"/>
    <cellStyle name="Normal 3 6 2 2 2 3 3 2 3 2" xfId="28396"/>
    <cellStyle name="Normal 3 6 2 2 2 3 3 2 4" xfId="28397"/>
    <cellStyle name="Normal 3 6 2 2 2 3 3 3" xfId="28398"/>
    <cellStyle name="Normal 3 6 2 2 2 3 3 3 2" xfId="28399"/>
    <cellStyle name="Normal 3 6 2 2 2 3 3 3 2 2" xfId="28400"/>
    <cellStyle name="Normal 3 6 2 2 2 3 3 3 3" xfId="28401"/>
    <cellStyle name="Normal 3 6 2 2 2 3 3 4" xfId="28402"/>
    <cellStyle name="Normal 3 6 2 2 2 3 3 4 2" xfId="28403"/>
    <cellStyle name="Normal 3 6 2 2 2 3 3 5" xfId="28404"/>
    <cellStyle name="Normal 3 6 2 2 2 3 4" xfId="28405"/>
    <cellStyle name="Normal 3 6 2 2 2 3 4 2" xfId="28406"/>
    <cellStyle name="Normal 3 6 2 2 2 3 4 2 2" xfId="28407"/>
    <cellStyle name="Normal 3 6 2 2 2 3 4 2 2 2" xfId="28408"/>
    <cellStyle name="Normal 3 6 2 2 2 3 4 2 3" xfId="28409"/>
    <cellStyle name="Normal 3 6 2 2 2 3 4 3" xfId="28410"/>
    <cellStyle name="Normal 3 6 2 2 2 3 4 3 2" xfId="28411"/>
    <cellStyle name="Normal 3 6 2 2 2 3 4 4" xfId="28412"/>
    <cellStyle name="Normal 3 6 2 2 2 3 5" xfId="28413"/>
    <cellStyle name="Normal 3 6 2 2 2 3 5 2" xfId="28414"/>
    <cellStyle name="Normal 3 6 2 2 2 3 5 2 2" xfId="28415"/>
    <cellStyle name="Normal 3 6 2 2 2 3 5 3" xfId="28416"/>
    <cellStyle name="Normal 3 6 2 2 2 3 6" xfId="28417"/>
    <cellStyle name="Normal 3 6 2 2 2 3 6 2" xfId="28418"/>
    <cellStyle name="Normal 3 6 2 2 2 3 7" xfId="28419"/>
    <cellStyle name="Normal 3 6 2 2 2 4" xfId="28420"/>
    <cellStyle name="Normal 3 6 2 2 2 4 2" xfId="28421"/>
    <cellStyle name="Normal 3 6 2 2 2 4 2 2" xfId="28422"/>
    <cellStyle name="Normal 3 6 2 2 2 4 2 2 2" xfId="28423"/>
    <cellStyle name="Normal 3 6 2 2 2 4 2 2 2 2" xfId="28424"/>
    <cellStyle name="Normal 3 6 2 2 2 4 2 2 2 2 2" xfId="28425"/>
    <cellStyle name="Normal 3 6 2 2 2 4 2 2 2 3" xfId="28426"/>
    <cellStyle name="Normal 3 6 2 2 2 4 2 2 3" xfId="28427"/>
    <cellStyle name="Normal 3 6 2 2 2 4 2 2 3 2" xfId="28428"/>
    <cellStyle name="Normal 3 6 2 2 2 4 2 2 4" xfId="28429"/>
    <cellStyle name="Normal 3 6 2 2 2 4 2 3" xfId="28430"/>
    <cellStyle name="Normal 3 6 2 2 2 4 2 3 2" xfId="28431"/>
    <cellStyle name="Normal 3 6 2 2 2 4 2 3 2 2" xfId="28432"/>
    <cellStyle name="Normal 3 6 2 2 2 4 2 3 3" xfId="28433"/>
    <cellStyle name="Normal 3 6 2 2 2 4 2 4" xfId="28434"/>
    <cellStyle name="Normal 3 6 2 2 2 4 2 4 2" xfId="28435"/>
    <cellStyle name="Normal 3 6 2 2 2 4 2 5" xfId="28436"/>
    <cellStyle name="Normal 3 6 2 2 2 4 3" xfId="28437"/>
    <cellStyle name="Normal 3 6 2 2 2 4 3 2" xfId="28438"/>
    <cellStyle name="Normal 3 6 2 2 2 4 3 2 2" xfId="28439"/>
    <cellStyle name="Normal 3 6 2 2 2 4 3 2 2 2" xfId="28440"/>
    <cellStyle name="Normal 3 6 2 2 2 4 3 2 2 2 2" xfId="28441"/>
    <cellStyle name="Normal 3 6 2 2 2 4 3 2 2 3" xfId="28442"/>
    <cellStyle name="Normal 3 6 2 2 2 4 3 2 3" xfId="28443"/>
    <cellStyle name="Normal 3 6 2 2 2 4 3 2 3 2" xfId="28444"/>
    <cellStyle name="Normal 3 6 2 2 2 4 3 2 4" xfId="28445"/>
    <cellStyle name="Normal 3 6 2 2 2 4 3 3" xfId="28446"/>
    <cellStyle name="Normal 3 6 2 2 2 4 3 3 2" xfId="28447"/>
    <cellStyle name="Normal 3 6 2 2 2 4 3 3 2 2" xfId="28448"/>
    <cellStyle name="Normal 3 6 2 2 2 4 3 3 3" xfId="28449"/>
    <cellStyle name="Normal 3 6 2 2 2 4 3 4" xfId="28450"/>
    <cellStyle name="Normal 3 6 2 2 2 4 3 4 2" xfId="28451"/>
    <cellStyle name="Normal 3 6 2 2 2 4 3 5" xfId="28452"/>
    <cellStyle name="Normal 3 6 2 2 2 4 4" xfId="28453"/>
    <cellStyle name="Normal 3 6 2 2 2 4 4 2" xfId="28454"/>
    <cellStyle name="Normal 3 6 2 2 2 4 4 2 2" xfId="28455"/>
    <cellStyle name="Normal 3 6 2 2 2 4 4 2 2 2" xfId="28456"/>
    <cellStyle name="Normal 3 6 2 2 2 4 4 2 3" xfId="28457"/>
    <cellStyle name="Normal 3 6 2 2 2 4 4 3" xfId="28458"/>
    <cellStyle name="Normal 3 6 2 2 2 4 4 3 2" xfId="28459"/>
    <cellStyle name="Normal 3 6 2 2 2 4 4 4" xfId="28460"/>
    <cellStyle name="Normal 3 6 2 2 2 4 5" xfId="28461"/>
    <cellStyle name="Normal 3 6 2 2 2 4 5 2" xfId="28462"/>
    <cellStyle name="Normal 3 6 2 2 2 4 5 2 2" xfId="28463"/>
    <cellStyle name="Normal 3 6 2 2 2 4 5 3" xfId="28464"/>
    <cellStyle name="Normal 3 6 2 2 2 4 6" xfId="28465"/>
    <cellStyle name="Normal 3 6 2 2 2 4 6 2" xfId="28466"/>
    <cellStyle name="Normal 3 6 2 2 2 4 7" xfId="28467"/>
    <cellStyle name="Normal 3 6 2 2 2 5" xfId="28468"/>
    <cellStyle name="Normal 3 6 2 2 2 5 2" xfId="28469"/>
    <cellStyle name="Normal 3 6 2 2 2 5 2 2" xfId="28470"/>
    <cellStyle name="Normal 3 6 2 2 2 5 2 2 2" xfId="28471"/>
    <cellStyle name="Normal 3 6 2 2 2 5 2 2 2 2" xfId="28472"/>
    <cellStyle name="Normal 3 6 2 2 2 5 2 2 2 2 2" xfId="28473"/>
    <cellStyle name="Normal 3 6 2 2 2 5 2 2 2 3" xfId="28474"/>
    <cellStyle name="Normal 3 6 2 2 2 5 2 2 3" xfId="28475"/>
    <cellStyle name="Normal 3 6 2 2 2 5 2 2 3 2" xfId="28476"/>
    <cellStyle name="Normal 3 6 2 2 2 5 2 2 4" xfId="28477"/>
    <cellStyle name="Normal 3 6 2 2 2 5 2 3" xfId="28478"/>
    <cellStyle name="Normal 3 6 2 2 2 5 2 3 2" xfId="28479"/>
    <cellStyle name="Normal 3 6 2 2 2 5 2 3 2 2" xfId="28480"/>
    <cellStyle name="Normal 3 6 2 2 2 5 2 3 3" xfId="28481"/>
    <cellStyle name="Normal 3 6 2 2 2 5 2 4" xfId="28482"/>
    <cellStyle name="Normal 3 6 2 2 2 5 2 4 2" xfId="28483"/>
    <cellStyle name="Normal 3 6 2 2 2 5 2 5" xfId="28484"/>
    <cellStyle name="Normal 3 6 2 2 2 5 3" xfId="28485"/>
    <cellStyle name="Normal 3 6 2 2 2 5 3 2" xfId="28486"/>
    <cellStyle name="Normal 3 6 2 2 2 5 3 2 2" xfId="28487"/>
    <cellStyle name="Normal 3 6 2 2 2 5 3 2 2 2" xfId="28488"/>
    <cellStyle name="Normal 3 6 2 2 2 5 3 2 3" xfId="28489"/>
    <cellStyle name="Normal 3 6 2 2 2 5 3 3" xfId="28490"/>
    <cellStyle name="Normal 3 6 2 2 2 5 3 3 2" xfId="28491"/>
    <cellStyle name="Normal 3 6 2 2 2 5 3 4" xfId="28492"/>
    <cellStyle name="Normal 3 6 2 2 2 5 4" xfId="28493"/>
    <cellStyle name="Normal 3 6 2 2 2 5 4 2" xfId="28494"/>
    <cellStyle name="Normal 3 6 2 2 2 5 4 2 2" xfId="28495"/>
    <cellStyle name="Normal 3 6 2 2 2 5 4 3" xfId="28496"/>
    <cellStyle name="Normal 3 6 2 2 2 5 5" xfId="28497"/>
    <cellStyle name="Normal 3 6 2 2 2 5 5 2" xfId="28498"/>
    <cellStyle name="Normal 3 6 2 2 2 5 6" xfId="28499"/>
    <cellStyle name="Normal 3 6 2 2 2 6" xfId="28500"/>
    <cellStyle name="Normal 3 6 2 2 2 6 2" xfId="28501"/>
    <cellStyle name="Normal 3 6 2 2 2 6 2 2" xfId="28502"/>
    <cellStyle name="Normal 3 6 2 2 2 6 2 2 2" xfId="28503"/>
    <cellStyle name="Normal 3 6 2 2 2 6 2 2 2 2" xfId="28504"/>
    <cellStyle name="Normal 3 6 2 2 2 6 2 2 3" xfId="28505"/>
    <cellStyle name="Normal 3 6 2 2 2 6 2 3" xfId="28506"/>
    <cellStyle name="Normal 3 6 2 2 2 6 2 3 2" xfId="28507"/>
    <cellStyle name="Normal 3 6 2 2 2 6 2 4" xfId="28508"/>
    <cellStyle name="Normal 3 6 2 2 2 6 3" xfId="28509"/>
    <cellStyle name="Normal 3 6 2 2 2 6 3 2" xfId="28510"/>
    <cellStyle name="Normal 3 6 2 2 2 6 3 2 2" xfId="28511"/>
    <cellStyle name="Normal 3 6 2 2 2 6 3 3" xfId="28512"/>
    <cellStyle name="Normal 3 6 2 2 2 6 4" xfId="28513"/>
    <cellStyle name="Normal 3 6 2 2 2 6 4 2" xfId="28514"/>
    <cellStyle name="Normal 3 6 2 2 2 6 5" xfId="28515"/>
    <cellStyle name="Normal 3 6 2 2 2 7" xfId="28516"/>
    <cellStyle name="Normal 3 6 2 2 2 7 2" xfId="28517"/>
    <cellStyle name="Normal 3 6 2 2 2 7 2 2" xfId="28518"/>
    <cellStyle name="Normal 3 6 2 2 2 7 2 2 2" xfId="28519"/>
    <cellStyle name="Normal 3 6 2 2 2 7 2 2 2 2" xfId="28520"/>
    <cellStyle name="Normal 3 6 2 2 2 7 2 2 3" xfId="28521"/>
    <cellStyle name="Normal 3 6 2 2 2 7 2 3" xfId="28522"/>
    <cellStyle name="Normal 3 6 2 2 2 7 2 3 2" xfId="28523"/>
    <cellStyle name="Normal 3 6 2 2 2 7 2 4" xfId="28524"/>
    <cellStyle name="Normal 3 6 2 2 2 7 3" xfId="28525"/>
    <cellStyle name="Normal 3 6 2 2 2 7 3 2" xfId="28526"/>
    <cellStyle name="Normal 3 6 2 2 2 7 3 2 2" xfId="28527"/>
    <cellStyle name="Normal 3 6 2 2 2 7 3 3" xfId="28528"/>
    <cellStyle name="Normal 3 6 2 2 2 7 4" xfId="28529"/>
    <cellStyle name="Normal 3 6 2 2 2 7 4 2" xfId="28530"/>
    <cellStyle name="Normal 3 6 2 2 2 7 5" xfId="28531"/>
    <cellStyle name="Normal 3 6 2 2 2 8" xfId="28532"/>
    <cellStyle name="Normal 3 6 2 2 2 8 2" xfId="28533"/>
    <cellStyle name="Normal 3 6 2 2 2 8 2 2" xfId="28534"/>
    <cellStyle name="Normal 3 6 2 2 2 8 2 2 2" xfId="28535"/>
    <cellStyle name="Normal 3 6 2 2 2 8 2 3" xfId="28536"/>
    <cellStyle name="Normal 3 6 2 2 2 8 3" xfId="28537"/>
    <cellStyle name="Normal 3 6 2 2 2 8 3 2" xfId="28538"/>
    <cellStyle name="Normal 3 6 2 2 2 8 4" xfId="28539"/>
    <cellStyle name="Normal 3 6 2 2 2 9" xfId="28540"/>
    <cellStyle name="Normal 3 6 2 2 2 9 2" xfId="28541"/>
    <cellStyle name="Normal 3 6 2 2 2 9 2 2" xfId="28542"/>
    <cellStyle name="Normal 3 6 2 2 2 9 3" xfId="28543"/>
    <cellStyle name="Normal 3 6 2 2 3" xfId="28544"/>
    <cellStyle name="Normal 3 6 2 2 3 10" xfId="28545"/>
    <cellStyle name="Normal 3 6 2 2 3 10 2" xfId="28546"/>
    <cellStyle name="Normal 3 6 2 2 3 11" xfId="28547"/>
    <cellStyle name="Normal 3 6 2 2 3 2" xfId="28548"/>
    <cellStyle name="Normal 3 6 2 2 3 2 2" xfId="28549"/>
    <cellStyle name="Normal 3 6 2 2 3 2 2 2" xfId="28550"/>
    <cellStyle name="Normal 3 6 2 2 3 2 2 2 2" xfId="28551"/>
    <cellStyle name="Normal 3 6 2 2 3 2 2 2 2 2" xfId="28552"/>
    <cellStyle name="Normal 3 6 2 2 3 2 2 2 2 2 2" xfId="28553"/>
    <cellStyle name="Normal 3 6 2 2 3 2 2 2 2 3" xfId="28554"/>
    <cellStyle name="Normal 3 6 2 2 3 2 2 2 3" xfId="28555"/>
    <cellStyle name="Normal 3 6 2 2 3 2 2 2 3 2" xfId="28556"/>
    <cellStyle name="Normal 3 6 2 2 3 2 2 2 4" xfId="28557"/>
    <cellStyle name="Normal 3 6 2 2 3 2 2 3" xfId="28558"/>
    <cellStyle name="Normal 3 6 2 2 3 2 2 3 2" xfId="28559"/>
    <cellStyle name="Normal 3 6 2 2 3 2 2 3 2 2" xfId="28560"/>
    <cellStyle name="Normal 3 6 2 2 3 2 2 3 3" xfId="28561"/>
    <cellStyle name="Normal 3 6 2 2 3 2 2 4" xfId="28562"/>
    <cellStyle name="Normal 3 6 2 2 3 2 2 4 2" xfId="28563"/>
    <cellStyle name="Normal 3 6 2 2 3 2 2 5" xfId="28564"/>
    <cellStyle name="Normal 3 6 2 2 3 2 3" xfId="28565"/>
    <cellStyle name="Normal 3 6 2 2 3 2 3 2" xfId="28566"/>
    <cellStyle name="Normal 3 6 2 2 3 2 3 2 2" xfId="28567"/>
    <cellStyle name="Normal 3 6 2 2 3 2 3 2 2 2" xfId="28568"/>
    <cellStyle name="Normal 3 6 2 2 3 2 3 2 2 2 2" xfId="28569"/>
    <cellStyle name="Normal 3 6 2 2 3 2 3 2 2 3" xfId="28570"/>
    <cellStyle name="Normal 3 6 2 2 3 2 3 2 3" xfId="28571"/>
    <cellStyle name="Normal 3 6 2 2 3 2 3 2 3 2" xfId="28572"/>
    <cellStyle name="Normal 3 6 2 2 3 2 3 2 4" xfId="28573"/>
    <cellStyle name="Normal 3 6 2 2 3 2 3 3" xfId="28574"/>
    <cellStyle name="Normal 3 6 2 2 3 2 3 3 2" xfId="28575"/>
    <cellStyle name="Normal 3 6 2 2 3 2 3 3 2 2" xfId="28576"/>
    <cellStyle name="Normal 3 6 2 2 3 2 3 3 3" xfId="28577"/>
    <cellStyle name="Normal 3 6 2 2 3 2 3 4" xfId="28578"/>
    <cellStyle name="Normal 3 6 2 2 3 2 3 4 2" xfId="28579"/>
    <cellStyle name="Normal 3 6 2 2 3 2 3 5" xfId="28580"/>
    <cellStyle name="Normal 3 6 2 2 3 2 4" xfId="28581"/>
    <cellStyle name="Normal 3 6 2 2 3 2 4 2" xfId="28582"/>
    <cellStyle name="Normal 3 6 2 2 3 2 4 2 2" xfId="28583"/>
    <cellStyle name="Normal 3 6 2 2 3 2 4 2 2 2" xfId="28584"/>
    <cellStyle name="Normal 3 6 2 2 3 2 4 2 3" xfId="28585"/>
    <cellStyle name="Normal 3 6 2 2 3 2 4 3" xfId="28586"/>
    <cellStyle name="Normal 3 6 2 2 3 2 4 3 2" xfId="28587"/>
    <cellStyle name="Normal 3 6 2 2 3 2 4 4" xfId="28588"/>
    <cellStyle name="Normal 3 6 2 2 3 2 5" xfId="28589"/>
    <cellStyle name="Normal 3 6 2 2 3 2 5 2" xfId="28590"/>
    <cellStyle name="Normal 3 6 2 2 3 2 5 2 2" xfId="28591"/>
    <cellStyle name="Normal 3 6 2 2 3 2 5 3" xfId="28592"/>
    <cellStyle name="Normal 3 6 2 2 3 2 6" xfId="28593"/>
    <cellStyle name="Normal 3 6 2 2 3 2 6 2" xfId="28594"/>
    <cellStyle name="Normal 3 6 2 2 3 2 7" xfId="28595"/>
    <cellStyle name="Normal 3 6 2 2 3 3" xfId="28596"/>
    <cellStyle name="Normal 3 6 2 2 3 3 2" xfId="28597"/>
    <cellStyle name="Normal 3 6 2 2 3 3 2 2" xfId="28598"/>
    <cellStyle name="Normal 3 6 2 2 3 3 2 2 2" xfId="28599"/>
    <cellStyle name="Normal 3 6 2 2 3 3 2 2 2 2" xfId="28600"/>
    <cellStyle name="Normal 3 6 2 2 3 3 2 2 2 2 2" xfId="28601"/>
    <cellStyle name="Normal 3 6 2 2 3 3 2 2 2 3" xfId="28602"/>
    <cellStyle name="Normal 3 6 2 2 3 3 2 2 3" xfId="28603"/>
    <cellStyle name="Normal 3 6 2 2 3 3 2 2 3 2" xfId="28604"/>
    <cellStyle name="Normal 3 6 2 2 3 3 2 2 4" xfId="28605"/>
    <cellStyle name="Normal 3 6 2 2 3 3 2 3" xfId="28606"/>
    <cellStyle name="Normal 3 6 2 2 3 3 2 3 2" xfId="28607"/>
    <cellStyle name="Normal 3 6 2 2 3 3 2 3 2 2" xfId="28608"/>
    <cellStyle name="Normal 3 6 2 2 3 3 2 3 3" xfId="28609"/>
    <cellStyle name="Normal 3 6 2 2 3 3 2 4" xfId="28610"/>
    <cellStyle name="Normal 3 6 2 2 3 3 2 4 2" xfId="28611"/>
    <cellStyle name="Normal 3 6 2 2 3 3 2 5" xfId="28612"/>
    <cellStyle name="Normal 3 6 2 2 3 3 3" xfId="28613"/>
    <cellStyle name="Normal 3 6 2 2 3 3 3 2" xfId="28614"/>
    <cellStyle name="Normal 3 6 2 2 3 3 3 2 2" xfId="28615"/>
    <cellStyle name="Normal 3 6 2 2 3 3 3 2 2 2" xfId="28616"/>
    <cellStyle name="Normal 3 6 2 2 3 3 3 2 2 2 2" xfId="28617"/>
    <cellStyle name="Normal 3 6 2 2 3 3 3 2 2 3" xfId="28618"/>
    <cellStyle name="Normal 3 6 2 2 3 3 3 2 3" xfId="28619"/>
    <cellStyle name="Normal 3 6 2 2 3 3 3 2 3 2" xfId="28620"/>
    <cellStyle name="Normal 3 6 2 2 3 3 3 2 4" xfId="28621"/>
    <cellStyle name="Normal 3 6 2 2 3 3 3 3" xfId="28622"/>
    <cellStyle name="Normal 3 6 2 2 3 3 3 3 2" xfId="28623"/>
    <cellStyle name="Normal 3 6 2 2 3 3 3 3 2 2" xfId="28624"/>
    <cellStyle name="Normal 3 6 2 2 3 3 3 3 3" xfId="28625"/>
    <cellStyle name="Normal 3 6 2 2 3 3 3 4" xfId="28626"/>
    <cellStyle name="Normal 3 6 2 2 3 3 3 4 2" xfId="28627"/>
    <cellStyle name="Normal 3 6 2 2 3 3 3 5" xfId="28628"/>
    <cellStyle name="Normal 3 6 2 2 3 3 4" xfId="28629"/>
    <cellStyle name="Normal 3 6 2 2 3 3 4 2" xfId="28630"/>
    <cellStyle name="Normal 3 6 2 2 3 3 4 2 2" xfId="28631"/>
    <cellStyle name="Normal 3 6 2 2 3 3 4 2 2 2" xfId="28632"/>
    <cellStyle name="Normal 3 6 2 2 3 3 4 2 3" xfId="28633"/>
    <cellStyle name="Normal 3 6 2 2 3 3 4 3" xfId="28634"/>
    <cellStyle name="Normal 3 6 2 2 3 3 4 3 2" xfId="28635"/>
    <cellStyle name="Normal 3 6 2 2 3 3 4 4" xfId="28636"/>
    <cellStyle name="Normal 3 6 2 2 3 3 5" xfId="28637"/>
    <cellStyle name="Normal 3 6 2 2 3 3 5 2" xfId="28638"/>
    <cellStyle name="Normal 3 6 2 2 3 3 5 2 2" xfId="28639"/>
    <cellStyle name="Normal 3 6 2 2 3 3 5 3" xfId="28640"/>
    <cellStyle name="Normal 3 6 2 2 3 3 6" xfId="28641"/>
    <cellStyle name="Normal 3 6 2 2 3 3 6 2" xfId="28642"/>
    <cellStyle name="Normal 3 6 2 2 3 3 7" xfId="28643"/>
    <cellStyle name="Normal 3 6 2 2 3 4" xfId="28644"/>
    <cellStyle name="Normal 3 6 2 2 3 4 2" xfId="28645"/>
    <cellStyle name="Normal 3 6 2 2 3 4 2 2" xfId="28646"/>
    <cellStyle name="Normal 3 6 2 2 3 4 2 2 2" xfId="28647"/>
    <cellStyle name="Normal 3 6 2 2 3 4 2 2 2 2" xfId="28648"/>
    <cellStyle name="Normal 3 6 2 2 3 4 2 2 2 2 2" xfId="28649"/>
    <cellStyle name="Normal 3 6 2 2 3 4 2 2 2 3" xfId="28650"/>
    <cellStyle name="Normal 3 6 2 2 3 4 2 2 3" xfId="28651"/>
    <cellStyle name="Normal 3 6 2 2 3 4 2 2 3 2" xfId="28652"/>
    <cellStyle name="Normal 3 6 2 2 3 4 2 2 4" xfId="28653"/>
    <cellStyle name="Normal 3 6 2 2 3 4 2 3" xfId="28654"/>
    <cellStyle name="Normal 3 6 2 2 3 4 2 3 2" xfId="28655"/>
    <cellStyle name="Normal 3 6 2 2 3 4 2 3 2 2" xfId="28656"/>
    <cellStyle name="Normal 3 6 2 2 3 4 2 3 3" xfId="28657"/>
    <cellStyle name="Normal 3 6 2 2 3 4 2 4" xfId="28658"/>
    <cellStyle name="Normal 3 6 2 2 3 4 2 4 2" xfId="28659"/>
    <cellStyle name="Normal 3 6 2 2 3 4 2 5" xfId="28660"/>
    <cellStyle name="Normal 3 6 2 2 3 4 3" xfId="28661"/>
    <cellStyle name="Normal 3 6 2 2 3 4 3 2" xfId="28662"/>
    <cellStyle name="Normal 3 6 2 2 3 4 3 2 2" xfId="28663"/>
    <cellStyle name="Normal 3 6 2 2 3 4 3 2 2 2" xfId="28664"/>
    <cellStyle name="Normal 3 6 2 2 3 4 3 2 2 2 2" xfId="28665"/>
    <cellStyle name="Normal 3 6 2 2 3 4 3 2 2 3" xfId="28666"/>
    <cellStyle name="Normal 3 6 2 2 3 4 3 2 3" xfId="28667"/>
    <cellStyle name="Normal 3 6 2 2 3 4 3 2 3 2" xfId="28668"/>
    <cellStyle name="Normal 3 6 2 2 3 4 3 2 4" xfId="28669"/>
    <cellStyle name="Normal 3 6 2 2 3 4 3 3" xfId="28670"/>
    <cellStyle name="Normal 3 6 2 2 3 4 3 3 2" xfId="28671"/>
    <cellStyle name="Normal 3 6 2 2 3 4 3 3 2 2" xfId="28672"/>
    <cellStyle name="Normal 3 6 2 2 3 4 3 3 3" xfId="28673"/>
    <cellStyle name="Normal 3 6 2 2 3 4 3 4" xfId="28674"/>
    <cellStyle name="Normal 3 6 2 2 3 4 3 4 2" xfId="28675"/>
    <cellStyle name="Normal 3 6 2 2 3 4 3 5" xfId="28676"/>
    <cellStyle name="Normal 3 6 2 2 3 4 4" xfId="28677"/>
    <cellStyle name="Normal 3 6 2 2 3 4 4 2" xfId="28678"/>
    <cellStyle name="Normal 3 6 2 2 3 4 4 2 2" xfId="28679"/>
    <cellStyle name="Normal 3 6 2 2 3 4 4 2 2 2" xfId="28680"/>
    <cellStyle name="Normal 3 6 2 2 3 4 4 2 3" xfId="28681"/>
    <cellStyle name="Normal 3 6 2 2 3 4 4 3" xfId="28682"/>
    <cellStyle name="Normal 3 6 2 2 3 4 4 3 2" xfId="28683"/>
    <cellStyle name="Normal 3 6 2 2 3 4 4 4" xfId="28684"/>
    <cellStyle name="Normal 3 6 2 2 3 4 5" xfId="28685"/>
    <cellStyle name="Normal 3 6 2 2 3 4 5 2" xfId="28686"/>
    <cellStyle name="Normal 3 6 2 2 3 4 5 2 2" xfId="28687"/>
    <cellStyle name="Normal 3 6 2 2 3 4 5 3" xfId="28688"/>
    <cellStyle name="Normal 3 6 2 2 3 4 6" xfId="28689"/>
    <cellStyle name="Normal 3 6 2 2 3 4 6 2" xfId="28690"/>
    <cellStyle name="Normal 3 6 2 2 3 4 7" xfId="28691"/>
    <cellStyle name="Normal 3 6 2 2 3 5" xfId="28692"/>
    <cellStyle name="Normal 3 6 2 2 3 5 2" xfId="28693"/>
    <cellStyle name="Normal 3 6 2 2 3 5 2 2" xfId="28694"/>
    <cellStyle name="Normal 3 6 2 2 3 5 2 2 2" xfId="28695"/>
    <cellStyle name="Normal 3 6 2 2 3 5 2 2 2 2" xfId="28696"/>
    <cellStyle name="Normal 3 6 2 2 3 5 2 2 2 2 2" xfId="28697"/>
    <cellStyle name="Normal 3 6 2 2 3 5 2 2 2 3" xfId="28698"/>
    <cellStyle name="Normal 3 6 2 2 3 5 2 2 3" xfId="28699"/>
    <cellStyle name="Normal 3 6 2 2 3 5 2 2 3 2" xfId="28700"/>
    <cellStyle name="Normal 3 6 2 2 3 5 2 2 4" xfId="28701"/>
    <cellStyle name="Normal 3 6 2 2 3 5 2 3" xfId="28702"/>
    <cellStyle name="Normal 3 6 2 2 3 5 2 3 2" xfId="28703"/>
    <cellStyle name="Normal 3 6 2 2 3 5 2 3 2 2" xfId="28704"/>
    <cellStyle name="Normal 3 6 2 2 3 5 2 3 3" xfId="28705"/>
    <cellStyle name="Normal 3 6 2 2 3 5 2 4" xfId="28706"/>
    <cellStyle name="Normal 3 6 2 2 3 5 2 4 2" xfId="28707"/>
    <cellStyle name="Normal 3 6 2 2 3 5 2 5" xfId="28708"/>
    <cellStyle name="Normal 3 6 2 2 3 5 3" xfId="28709"/>
    <cellStyle name="Normal 3 6 2 2 3 5 3 2" xfId="28710"/>
    <cellStyle name="Normal 3 6 2 2 3 5 3 2 2" xfId="28711"/>
    <cellStyle name="Normal 3 6 2 2 3 5 3 2 2 2" xfId="28712"/>
    <cellStyle name="Normal 3 6 2 2 3 5 3 2 3" xfId="28713"/>
    <cellStyle name="Normal 3 6 2 2 3 5 3 3" xfId="28714"/>
    <cellStyle name="Normal 3 6 2 2 3 5 3 3 2" xfId="28715"/>
    <cellStyle name="Normal 3 6 2 2 3 5 3 4" xfId="28716"/>
    <cellStyle name="Normal 3 6 2 2 3 5 4" xfId="28717"/>
    <cellStyle name="Normal 3 6 2 2 3 5 4 2" xfId="28718"/>
    <cellStyle name="Normal 3 6 2 2 3 5 4 2 2" xfId="28719"/>
    <cellStyle name="Normal 3 6 2 2 3 5 4 3" xfId="28720"/>
    <cellStyle name="Normal 3 6 2 2 3 5 5" xfId="28721"/>
    <cellStyle name="Normal 3 6 2 2 3 5 5 2" xfId="28722"/>
    <cellStyle name="Normal 3 6 2 2 3 5 6" xfId="28723"/>
    <cellStyle name="Normal 3 6 2 2 3 6" xfId="28724"/>
    <cellStyle name="Normal 3 6 2 2 3 6 2" xfId="28725"/>
    <cellStyle name="Normal 3 6 2 2 3 6 2 2" xfId="28726"/>
    <cellStyle name="Normal 3 6 2 2 3 6 2 2 2" xfId="28727"/>
    <cellStyle name="Normal 3 6 2 2 3 6 2 2 2 2" xfId="28728"/>
    <cellStyle name="Normal 3 6 2 2 3 6 2 2 3" xfId="28729"/>
    <cellStyle name="Normal 3 6 2 2 3 6 2 3" xfId="28730"/>
    <cellStyle name="Normal 3 6 2 2 3 6 2 3 2" xfId="28731"/>
    <cellStyle name="Normal 3 6 2 2 3 6 2 4" xfId="28732"/>
    <cellStyle name="Normal 3 6 2 2 3 6 3" xfId="28733"/>
    <cellStyle name="Normal 3 6 2 2 3 6 3 2" xfId="28734"/>
    <cellStyle name="Normal 3 6 2 2 3 6 3 2 2" xfId="28735"/>
    <cellStyle name="Normal 3 6 2 2 3 6 3 3" xfId="28736"/>
    <cellStyle name="Normal 3 6 2 2 3 6 4" xfId="28737"/>
    <cellStyle name="Normal 3 6 2 2 3 6 4 2" xfId="28738"/>
    <cellStyle name="Normal 3 6 2 2 3 6 5" xfId="28739"/>
    <cellStyle name="Normal 3 6 2 2 3 7" xfId="28740"/>
    <cellStyle name="Normal 3 6 2 2 3 7 2" xfId="28741"/>
    <cellStyle name="Normal 3 6 2 2 3 7 2 2" xfId="28742"/>
    <cellStyle name="Normal 3 6 2 2 3 7 2 2 2" xfId="28743"/>
    <cellStyle name="Normal 3 6 2 2 3 7 2 2 2 2" xfId="28744"/>
    <cellStyle name="Normal 3 6 2 2 3 7 2 2 3" xfId="28745"/>
    <cellStyle name="Normal 3 6 2 2 3 7 2 3" xfId="28746"/>
    <cellStyle name="Normal 3 6 2 2 3 7 2 3 2" xfId="28747"/>
    <cellStyle name="Normal 3 6 2 2 3 7 2 4" xfId="28748"/>
    <cellStyle name="Normal 3 6 2 2 3 7 3" xfId="28749"/>
    <cellStyle name="Normal 3 6 2 2 3 7 3 2" xfId="28750"/>
    <cellStyle name="Normal 3 6 2 2 3 7 3 2 2" xfId="28751"/>
    <cellStyle name="Normal 3 6 2 2 3 7 3 3" xfId="28752"/>
    <cellStyle name="Normal 3 6 2 2 3 7 4" xfId="28753"/>
    <cellStyle name="Normal 3 6 2 2 3 7 4 2" xfId="28754"/>
    <cellStyle name="Normal 3 6 2 2 3 7 5" xfId="28755"/>
    <cellStyle name="Normal 3 6 2 2 3 8" xfId="28756"/>
    <cellStyle name="Normal 3 6 2 2 3 8 2" xfId="28757"/>
    <cellStyle name="Normal 3 6 2 2 3 8 2 2" xfId="28758"/>
    <cellStyle name="Normal 3 6 2 2 3 8 2 2 2" xfId="28759"/>
    <cellStyle name="Normal 3 6 2 2 3 8 2 3" xfId="28760"/>
    <cellStyle name="Normal 3 6 2 2 3 8 3" xfId="28761"/>
    <cellStyle name="Normal 3 6 2 2 3 8 3 2" xfId="28762"/>
    <cellStyle name="Normal 3 6 2 2 3 8 4" xfId="28763"/>
    <cellStyle name="Normal 3 6 2 2 3 9" xfId="28764"/>
    <cellStyle name="Normal 3 6 2 2 3 9 2" xfId="28765"/>
    <cellStyle name="Normal 3 6 2 2 3 9 2 2" xfId="28766"/>
    <cellStyle name="Normal 3 6 2 2 3 9 3" xfId="28767"/>
    <cellStyle name="Normal 3 6 2 2 4" xfId="28768"/>
    <cellStyle name="Normal 3 6 2 2 4 2" xfId="28769"/>
    <cellStyle name="Normal 3 6 2 2 4 2 2" xfId="28770"/>
    <cellStyle name="Normal 3 6 2 2 4 2 2 2" xfId="28771"/>
    <cellStyle name="Normal 3 6 2 2 4 2 2 2 2" xfId="28772"/>
    <cellStyle name="Normal 3 6 2 2 4 2 2 2 2 2" xfId="28773"/>
    <cellStyle name="Normal 3 6 2 2 4 2 2 2 3" xfId="28774"/>
    <cellStyle name="Normal 3 6 2 2 4 2 2 3" xfId="28775"/>
    <cellStyle name="Normal 3 6 2 2 4 2 2 3 2" xfId="28776"/>
    <cellStyle name="Normal 3 6 2 2 4 2 2 4" xfId="28777"/>
    <cellStyle name="Normal 3 6 2 2 4 2 3" xfId="28778"/>
    <cellStyle name="Normal 3 6 2 2 4 2 3 2" xfId="28779"/>
    <cellStyle name="Normal 3 6 2 2 4 2 3 2 2" xfId="28780"/>
    <cellStyle name="Normal 3 6 2 2 4 2 3 3" xfId="28781"/>
    <cellStyle name="Normal 3 6 2 2 4 2 4" xfId="28782"/>
    <cellStyle name="Normal 3 6 2 2 4 2 4 2" xfId="28783"/>
    <cellStyle name="Normal 3 6 2 2 4 2 5" xfId="28784"/>
    <cellStyle name="Normal 3 6 2 2 4 3" xfId="28785"/>
    <cellStyle name="Normal 3 6 2 2 4 3 2" xfId="28786"/>
    <cellStyle name="Normal 3 6 2 2 4 3 2 2" xfId="28787"/>
    <cellStyle name="Normal 3 6 2 2 4 3 2 2 2" xfId="28788"/>
    <cellStyle name="Normal 3 6 2 2 4 3 2 2 2 2" xfId="28789"/>
    <cellStyle name="Normal 3 6 2 2 4 3 2 2 3" xfId="28790"/>
    <cellStyle name="Normal 3 6 2 2 4 3 2 3" xfId="28791"/>
    <cellStyle name="Normal 3 6 2 2 4 3 2 3 2" xfId="28792"/>
    <cellStyle name="Normal 3 6 2 2 4 3 2 4" xfId="28793"/>
    <cellStyle name="Normal 3 6 2 2 4 3 3" xfId="28794"/>
    <cellStyle name="Normal 3 6 2 2 4 3 3 2" xfId="28795"/>
    <cellStyle name="Normal 3 6 2 2 4 3 3 2 2" xfId="28796"/>
    <cellStyle name="Normal 3 6 2 2 4 3 3 3" xfId="28797"/>
    <cellStyle name="Normal 3 6 2 2 4 3 4" xfId="28798"/>
    <cellStyle name="Normal 3 6 2 2 4 3 4 2" xfId="28799"/>
    <cellStyle name="Normal 3 6 2 2 4 3 5" xfId="28800"/>
    <cellStyle name="Normal 3 6 2 2 4 4" xfId="28801"/>
    <cellStyle name="Normal 3 6 2 2 4 4 2" xfId="28802"/>
    <cellStyle name="Normal 3 6 2 2 4 4 2 2" xfId="28803"/>
    <cellStyle name="Normal 3 6 2 2 4 4 2 2 2" xfId="28804"/>
    <cellStyle name="Normal 3 6 2 2 4 4 2 3" xfId="28805"/>
    <cellStyle name="Normal 3 6 2 2 4 4 3" xfId="28806"/>
    <cellStyle name="Normal 3 6 2 2 4 4 3 2" xfId="28807"/>
    <cellStyle name="Normal 3 6 2 2 4 4 4" xfId="28808"/>
    <cellStyle name="Normal 3 6 2 2 4 5" xfId="28809"/>
    <cellStyle name="Normal 3 6 2 2 4 5 2" xfId="28810"/>
    <cellStyle name="Normal 3 6 2 2 4 5 2 2" xfId="28811"/>
    <cellStyle name="Normal 3 6 2 2 4 5 3" xfId="28812"/>
    <cellStyle name="Normal 3 6 2 2 4 6" xfId="28813"/>
    <cellStyle name="Normal 3 6 2 2 4 6 2" xfId="28814"/>
    <cellStyle name="Normal 3 6 2 2 4 7" xfId="28815"/>
    <cellStyle name="Normal 3 6 2 2 5" xfId="28816"/>
    <cellStyle name="Normal 3 6 2 2 5 2" xfId="28817"/>
    <cellStyle name="Normal 3 6 2 2 5 2 2" xfId="28818"/>
    <cellStyle name="Normal 3 6 2 2 5 2 2 2" xfId="28819"/>
    <cellStyle name="Normal 3 6 2 2 5 2 2 2 2" xfId="28820"/>
    <cellStyle name="Normal 3 6 2 2 5 2 2 2 2 2" xfId="28821"/>
    <cellStyle name="Normal 3 6 2 2 5 2 2 2 3" xfId="28822"/>
    <cellStyle name="Normal 3 6 2 2 5 2 2 3" xfId="28823"/>
    <cellStyle name="Normal 3 6 2 2 5 2 2 3 2" xfId="28824"/>
    <cellStyle name="Normal 3 6 2 2 5 2 2 4" xfId="28825"/>
    <cellStyle name="Normal 3 6 2 2 5 2 3" xfId="28826"/>
    <cellStyle name="Normal 3 6 2 2 5 2 3 2" xfId="28827"/>
    <cellStyle name="Normal 3 6 2 2 5 2 3 2 2" xfId="28828"/>
    <cellStyle name="Normal 3 6 2 2 5 2 3 3" xfId="28829"/>
    <cellStyle name="Normal 3 6 2 2 5 2 4" xfId="28830"/>
    <cellStyle name="Normal 3 6 2 2 5 2 4 2" xfId="28831"/>
    <cellStyle name="Normal 3 6 2 2 5 2 5" xfId="28832"/>
    <cellStyle name="Normal 3 6 2 2 5 3" xfId="28833"/>
    <cellStyle name="Normal 3 6 2 2 5 3 2" xfId="28834"/>
    <cellStyle name="Normal 3 6 2 2 5 3 2 2" xfId="28835"/>
    <cellStyle name="Normal 3 6 2 2 5 3 2 2 2" xfId="28836"/>
    <cellStyle name="Normal 3 6 2 2 5 3 2 2 2 2" xfId="28837"/>
    <cellStyle name="Normal 3 6 2 2 5 3 2 2 3" xfId="28838"/>
    <cellStyle name="Normal 3 6 2 2 5 3 2 3" xfId="28839"/>
    <cellStyle name="Normal 3 6 2 2 5 3 2 3 2" xfId="28840"/>
    <cellStyle name="Normal 3 6 2 2 5 3 2 4" xfId="28841"/>
    <cellStyle name="Normal 3 6 2 2 5 3 3" xfId="28842"/>
    <cellStyle name="Normal 3 6 2 2 5 3 3 2" xfId="28843"/>
    <cellStyle name="Normal 3 6 2 2 5 3 3 2 2" xfId="28844"/>
    <cellStyle name="Normal 3 6 2 2 5 3 3 3" xfId="28845"/>
    <cellStyle name="Normal 3 6 2 2 5 3 4" xfId="28846"/>
    <cellStyle name="Normal 3 6 2 2 5 3 4 2" xfId="28847"/>
    <cellStyle name="Normal 3 6 2 2 5 3 5" xfId="28848"/>
    <cellStyle name="Normal 3 6 2 2 5 4" xfId="28849"/>
    <cellStyle name="Normal 3 6 2 2 5 4 2" xfId="28850"/>
    <cellStyle name="Normal 3 6 2 2 5 4 2 2" xfId="28851"/>
    <cellStyle name="Normal 3 6 2 2 5 4 2 2 2" xfId="28852"/>
    <cellStyle name="Normal 3 6 2 2 5 4 2 3" xfId="28853"/>
    <cellStyle name="Normal 3 6 2 2 5 4 3" xfId="28854"/>
    <cellStyle name="Normal 3 6 2 2 5 4 3 2" xfId="28855"/>
    <cellStyle name="Normal 3 6 2 2 5 4 4" xfId="28856"/>
    <cellStyle name="Normal 3 6 2 2 5 5" xfId="28857"/>
    <cellStyle name="Normal 3 6 2 2 5 5 2" xfId="28858"/>
    <cellStyle name="Normal 3 6 2 2 5 5 2 2" xfId="28859"/>
    <cellStyle name="Normal 3 6 2 2 5 5 3" xfId="28860"/>
    <cellStyle name="Normal 3 6 2 2 5 6" xfId="28861"/>
    <cellStyle name="Normal 3 6 2 2 5 6 2" xfId="28862"/>
    <cellStyle name="Normal 3 6 2 2 5 7" xfId="28863"/>
    <cellStyle name="Normal 3 6 2 2 6" xfId="28864"/>
    <cellStyle name="Normal 3 6 2 2 6 2" xfId="28865"/>
    <cellStyle name="Normal 3 6 2 2 6 2 2" xfId="28866"/>
    <cellStyle name="Normal 3 6 2 2 6 2 2 2" xfId="28867"/>
    <cellStyle name="Normal 3 6 2 2 6 2 2 2 2" xfId="28868"/>
    <cellStyle name="Normal 3 6 2 2 6 2 2 2 2 2" xfId="28869"/>
    <cellStyle name="Normal 3 6 2 2 6 2 2 2 3" xfId="28870"/>
    <cellStyle name="Normal 3 6 2 2 6 2 2 3" xfId="28871"/>
    <cellStyle name="Normal 3 6 2 2 6 2 2 3 2" xfId="28872"/>
    <cellStyle name="Normal 3 6 2 2 6 2 2 4" xfId="28873"/>
    <cellStyle name="Normal 3 6 2 2 6 2 3" xfId="28874"/>
    <cellStyle name="Normal 3 6 2 2 6 2 3 2" xfId="28875"/>
    <cellStyle name="Normal 3 6 2 2 6 2 3 2 2" xfId="28876"/>
    <cellStyle name="Normal 3 6 2 2 6 2 3 3" xfId="28877"/>
    <cellStyle name="Normal 3 6 2 2 6 2 4" xfId="28878"/>
    <cellStyle name="Normal 3 6 2 2 6 2 4 2" xfId="28879"/>
    <cellStyle name="Normal 3 6 2 2 6 2 5" xfId="28880"/>
    <cellStyle name="Normal 3 6 2 2 6 3" xfId="28881"/>
    <cellStyle name="Normal 3 6 2 2 6 3 2" xfId="28882"/>
    <cellStyle name="Normal 3 6 2 2 6 3 2 2" xfId="28883"/>
    <cellStyle name="Normal 3 6 2 2 6 3 2 2 2" xfId="28884"/>
    <cellStyle name="Normal 3 6 2 2 6 3 2 2 2 2" xfId="28885"/>
    <cellStyle name="Normal 3 6 2 2 6 3 2 2 3" xfId="28886"/>
    <cellStyle name="Normal 3 6 2 2 6 3 2 3" xfId="28887"/>
    <cellStyle name="Normal 3 6 2 2 6 3 2 3 2" xfId="28888"/>
    <cellStyle name="Normal 3 6 2 2 6 3 2 4" xfId="28889"/>
    <cellStyle name="Normal 3 6 2 2 6 3 3" xfId="28890"/>
    <cellStyle name="Normal 3 6 2 2 6 3 3 2" xfId="28891"/>
    <cellStyle name="Normal 3 6 2 2 6 3 3 2 2" xfId="28892"/>
    <cellStyle name="Normal 3 6 2 2 6 3 3 3" xfId="28893"/>
    <cellStyle name="Normal 3 6 2 2 6 3 4" xfId="28894"/>
    <cellStyle name="Normal 3 6 2 2 6 3 4 2" xfId="28895"/>
    <cellStyle name="Normal 3 6 2 2 6 3 5" xfId="28896"/>
    <cellStyle name="Normal 3 6 2 2 6 4" xfId="28897"/>
    <cellStyle name="Normal 3 6 2 2 6 4 2" xfId="28898"/>
    <cellStyle name="Normal 3 6 2 2 6 4 2 2" xfId="28899"/>
    <cellStyle name="Normal 3 6 2 2 6 4 2 2 2" xfId="28900"/>
    <cellStyle name="Normal 3 6 2 2 6 4 2 3" xfId="28901"/>
    <cellStyle name="Normal 3 6 2 2 6 4 3" xfId="28902"/>
    <cellStyle name="Normal 3 6 2 2 6 4 3 2" xfId="28903"/>
    <cellStyle name="Normal 3 6 2 2 6 4 4" xfId="28904"/>
    <cellStyle name="Normal 3 6 2 2 6 5" xfId="28905"/>
    <cellStyle name="Normal 3 6 2 2 6 5 2" xfId="28906"/>
    <cellStyle name="Normal 3 6 2 2 6 5 2 2" xfId="28907"/>
    <cellStyle name="Normal 3 6 2 2 6 5 3" xfId="28908"/>
    <cellStyle name="Normal 3 6 2 2 6 6" xfId="28909"/>
    <cellStyle name="Normal 3 6 2 2 6 6 2" xfId="28910"/>
    <cellStyle name="Normal 3 6 2 2 6 7" xfId="28911"/>
    <cellStyle name="Normal 3 6 2 2 7" xfId="28912"/>
    <cellStyle name="Normal 3 6 2 2 7 2" xfId="28913"/>
    <cellStyle name="Normal 3 6 2 2 7 2 2" xfId="28914"/>
    <cellStyle name="Normal 3 6 2 2 7 2 2 2" xfId="28915"/>
    <cellStyle name="Normal 3 6 2 2 7 2 2 2 2" xfId="28916"/>
    <cellStyle name="Normal 3 6 2 2 7 2 2 2 2 2" xfId="28917"/>
    <cellStyle name="Normal 3 6 2 2 7 2 2 2 3" xfId="28918"/>
    <cellStyle name="Normal 3 6 2 2 7 2 2 3" xfId="28919"/>
    <cellStyle name="Normal 3 6 2 2 7 2 2 3 2" xfId="28920"/>
    <cellStyle name="Normal 3 6 2 2 7 2 2 4" xfId="28921"/>
    <cellStyle name="Normal 3 6 2 2 7 2 3" xfId="28922"/>
    <cellStyle name="Normal 3 6 2 2 7 2 3 2" xfId="28923"/>
    <cellStyle name="Normal 3 6 2 2 7 2 3 2 2" xfId="28924"/>
    <cellStyle name="Normal 3 6 2 2 7 2 3 3" xfId="28925"/>
    <cellStyle name="Normal 3 6 2 2 7 2 4" xfId="28926"/>
    <cellStyle name="Normal 3 6 2 2 7 2 4 2" xfId="28927"/>
    <cellStyle name="Normal 3 6 2 2 7 2 5" xfId="28928"/>
    <cellStyle name="Normal 3 6 2 2 7 3" xfId="28929"/>
    <cellStyle name="Normal 3 6 2 2 7 3 2" xfId="28930"/>
    <cellStyle name="Normal 3 6 2 2 7 3 2 2" xfId="28931"/>
    <cellStyle name="Normal 3 6 2 2 7 3 2 2 2" xfId="28932"/>
    <cellStyle name="Normal 3 6 2 2 7 3 2 3" xfId="28933"/>
    <cellStyle name="Normal 3 6 2 2 7 3 3" xfId="28934"/>
    <cellStyle name="Normal 3 6 2 2 7 3 3 2" xfId="28935"/>
    <cellStyle name="Normal 3 6 2 2 7 3 4" xfId="28936"/>
    <cellStyle name="Normal 3 6 2 2 7 4" xfId="28937"/>
    <cellStyle name="Normal 3 6 2 2 7 4 2" xfId="28938"/>
    <cellStyle name="Normal 3 6 2 2 7 4 2 2" xfId="28939"/>
    <cellStyle name="Normal 3 6 2 2 7 4 3" xfId="28940"/>
    <cellStyle name="Normal 3 6 2 2 7 5" xfId="28941"/>
    <cellStyle name="Normal 3 6 2 2 7 5 2" xfId="28942"/>
    <cellStyle name="Normal 3 6 2 2 7 6" xfId="28943"/>
    <cellStyle name="Normal 3 6 2 2 8" xfId="28944"/>
    <cellStyle name="Normal 3 6 2 2 8 2" xfId="28945"/>
    <cellStyle name="Normal 3 6 2 2 8 2 2" xfId="28946"/>
    <cellStyle name="Normal 3 6 2 2 8 2 2 2" xfId="28947"/>
    <cellStyle name="Normal 3 6 2 2 8 2 2 2 2" xfId="28948"/>
    <cellStyle name="Normal 3 6 2 2 8 2 2 3" xfId="28949"/>
    <cellStyle name="Normal 3 6 2 2 8 2 3" xfId="28950"/>
    <cellStyle name="Normal 3 6 2 2 8 2 3 2" xfId="28951"/>
    <cellStyle name="Normal 3 6 2 2 8 2 4" xfId="28952"/>
    <cellStyle name="Normal 3 6 2 2 8 3" xfId="28953"/>
    <cellStyle name="Normal 3 6 2 2 8 3 2" xfId="28954"/>
    <cellStyle name="Normal 3 6 2 2 8 3 2 2" xfId="28955"/>
    <cellStyle name="Normal 3 6 2 2 8 3 3" xfId="28956"/>
    <cellStyle name="Normal 3 6 2 2 8 4" xfId="28957"/>
    <cellStyle name="Normal 3 6 2 2 8 4 2" xfId="28958"/>
    <cellStyle name="Normal 3 6 2 2 8 5" xfId="28959"/>
    <cellStyle name="Normal 3 6 2 2 9" xfId="28960"/>
    <cellStyle name="Normal 3 6 2 2 9 2" xfId="28961"/>
    <cellStyle name="Normal 3 6 2 2 9 2 2" xfId="28962"/>
    <cellStyle name="Normal 3 6 2 2 9 2 2 2" xfId="28963"/>
    <cellStyle name="Normal 3 6 2 2 9 2 2 2 2" xfId="28964"/>
    <cellStyle name="Normal 3 6 2 2 9 2 2 3" xfId="28965"/>
    <cellStyle name="Normal 3 6 2 2 9 2 3" xfId="28966"/>
    <cellStyle name="Normal 3 6 2 2 9 2 3 2" xfId="28967"/>
    <cellStyle name="Normal 3 6 2 2 9 2 4" xfId="28968"/>
    <cellStyle name="Normal 3 6 2 2 9 3" xfId="28969"/>
    <cellStyle name="Normal 3 6 2 2 9 3 2" xfId="28970"/>
    <cellStyle name="Normal 3 6 2 2 9 3 2 2" xfId="28971"/>
    <cellStyle name="Normal 3 6 2 2 9 3 3" xfId="28972"/>
    <cellStyle name="Normal 3 6 2 2 9 4" xfId="28973"/>
    <cellStyle name="Normal 3 6 2 2 9 4 2" xfId="28974"/>
    <cellStyle name="Normal 3 6 2 2 9 5" xfId="28975"/>
    <cellStyle name="Normal 3 6 2 3" xfId="28976"/>
    <cellStyle name="Normal 3 6 2 3 10" xfId="28977"/>
    <cellStyle name="Normal 3 6 2 3 10 2" xfId="28978"/>
    <cellStyle name="Normal 3 6 2 3 11" xfId="28979"/>
    <cellStyle name="Normal 3 6 2 3 2" xfId="28980"/>
    <cellStyle name="Normal 3 6 2 3 2 2" xfId="28981"/>
    <cellStyle name="Normal 3 6 2 3 2 2 2" xfId="28982"/>
    <cellStyle name="Normal 3 6 2 3 2 2 2 2" xfId="28983"/>
    <cellStyle name="Normal 3 6 2 3 2 2 2 2 2" xfId="28984"/>
    <cellStyle name="Normal 3 6 2 3 2 2 2 2 2 2" xfId="28985"/>
    <cellStyle name="Normal 3 6 2 3 2 2 2 2 3" xfId="28986"/>
    <cellStyle name="Normal 3 6 2 3 2 2 2 3" xfId="28987"/>
    <cellStyle name="Normal 3 6 2 3 2 2 2 3 2" xfId="28988"/>
    <cellStyle name="Normal 3 6 2 3 2 2 2 4" xfId="28989"/>
    <cellStyle name="Normal 3 6 2 3 2 2 3" xfId="28990"/>
    <cellStyle name="Normal 3 6 2 3 2 2 3 2" xfId="28991"/>
    <cellStyle name="Normal 3 6 2 3 2 2 3 2 2" xfId="28992"/>
    <cellStyle name="Normal 3 6 2 3 2 2 3 3" xfId="28993"/>
    <cellStyle name="Normal 3 6 2 3 2 2 4" xfId="28994"/>
    <cellStyle name="Normal 3 6 2 3 2 2 4 2" xfId="28995"/>
    <cellStyle name="Normal 3 6 2 3 2 2 5" xfId="28996"/>
    <cellStyle name="Normal 3 6 2 3 2 3" xfId="28997"/>
    <cellStyle name="Normal 3 6 2 3 2 3 2" xfId="28998"/>
    <cellStyle name="Normal 3 6 2 3 2 3 2 2" xfId="28999"/>
    <cellStyle name="Normal 3 6 2 3 2 3 2 2 2" xfId="29000"/>
    <cellStyle name="Normal 3 6 2 3 2 3 2 2 2 2" xfId="29001"/>
    <cellStyle name="Normal 3 6 2 3 2 3 2 2 3" xfId="29002"/>
    <cellStyle name="Normal 3 6 2 3 2 3 2 3" xfId="29003"/>
    <cellStyle name="Normal 3 6 2 3 2 3 2 3 2" xfId="29004"/>
    <cellStyle name="Normal 3 6 2 3 2 3 2 4" xfId="29005"/>
    <cellStyle name="Normal 3 6 2 3 2 3 3" xfId="29006"/>
    <cellStyle name="Normal 3 6 2 3 2 3 3 2" xfId="29007"/>
    <cellStyle name="Normal 3 6 2 3 2 3 3 2 2" xfId="29008"/>
    <cellStyle name="Normal 3 6 2 3 2 3 3 3" xfId="29009"/>
    <cellStyle name="Normal 3 6 2 3 2 3 4" xfId="29010"/>
    <cellStyle name="Normal 3 6 2 3 2 3 4 2" xfId="29011"/>
    <cellStyle name="Normal 3 6 2 3 2 3 5" xfId="29012"/>
    <cellStyle name="Normal 3 6 2 3 2 4" xfId="29013"/>
    <cellStyle name="Normal 3 6 2 3 2 4 2" xfId="29014"/>
    <cellStyle name="Normal 3 6 2 3 2 4 2 2" xfId="29015"/>
    <cellStyle name="Normal 3 6 2 3 2 4 2 2 2" xfId="29016"/>
    <cellStyle name="Normal 3 6 2 3 2 4 2 3" xfId="29017"/>
    <cellStyle name="Normal 3 6 2 3 2 4 3" xfId="29018"/>
    <cellStyle name="Normal 3 6 2 3 2 4 3 2" xfId="29019"/>
    <cellStyle name="Normal 3 6 2 3 2 4 4" xfId="29020"/>
    <cellStyle name="Normal 3 6 2 3 2 5" xfId="29021"/>
    <cellStyle name="Normal 3 6 2 3 2 5 2" xfId="29022"/>
    <cellStyle name="Normal 3 6 2 3 2 5 2 2" xfId="29023"/>
    <cellStyle name="Normal 3 6 2 3 2 5 3" xfId="29024"/>
    <cellStyle name="Normal 3 6 2 3 2 6" xfId="29025"/>
    <cellStyle name="Normal 3 6 2 3 2 6 2" xfId="29026"/>
    <cellStyle name="Normal 3 6 2 3 2 7" xfId="29027"/>
    <cellStyle name="Normal 3 6 2 3 3" xfId="29028"/>
    <cellStyle name="Normal 3 6 2 3 3 2" xfId="29029"/>
    <cellStyle name="Normal 3 6 2 3 3 2 2" xfId="29030"/>
    <cellStyle name="Normal 3 6 2 3 3 2 2 2" xfId="29031"/>
    <cellStyle name="Normal 3 6 2 3 3 2 2 2 2" xfId="29032"/>
    <cellStyle name="Normal 3 6 2 3 3 2 2 2 2 2" xfId="29033"/>
    <cellStyle name="Normal 3 6 2 3 3 2 2 2 3" xfId="29034"/>
    <cellStyle name="Normal 3 6 2 3 3 2 2 3" xfId="29035"/>
    <cellStyle name="Normal 3 6 2 3 3 2 2 3 2" xfId="29036"/>
    <cellStyle name="Normal 3 6 2 3 3 2 2 4" xfId="29037"/>
    <cellStyle name="Normal 3 6 2 3 3 2 3" xfId="29038"/>
    <cellStyle name="Normal 3 6 2 3 3 2 3 2" xfId="29039"/>
    <cellStyle name="Normal 3 6 2 3 3 2 3 2 2" xfId="29040"/>
    <cellStyle name="Normal 3 6 2 3 3 2 3 3" xfId="29041"/>
    <cellStyle name="Normal 3 6 2 3 3 2 4" xfId="29042"/>
    <cellStyle name="Normal 3 6 2 3 3 2 4 2" xfId="29043"/>
    <cellStyle name="Normal 3 6 2 3 3 2 5" xfId="29044"/>
    <cellStyle name="Normal 3 6 2 3 3 3" xfId="29045"/>
    <cellStyle name="Normal 3 6 2 3 3 3 2" xfId="29046"/>
    <cellStyle name="Normal 3 6 2 3 3 3 2 2" xfId="29047"/>
    <cellStyle name="Normal 3 6 2 3 3 3 2 2 2" xfId="29048"/>
    <cellStyle name="Normal 3 6 2 3 3 3 2 2 2 2" xfId="29049"/>
    <cellStyle name="Normal 3 6 2 3 3 3 2 2 3" xfId="29050"/>
    <cellStyle name="Normal 3 6 2 3 3 3 2 3" xfId="29051"/>
    <cellStyle name="Normal 3 6 2 3 3 3 2 3 2" xfId="29052"/>
    <cellStyle name="Normal 3 6 2 3 3 3 2 4" xfId="29053"/>
    <cellStyle name="Normal 3 6 2 3 3 3 3" xfId="29054"/>
    <cellStyle name="Normal 3 6 2 3 3 3 3 2" xfId="29055"/>
    <cellStyle name="Normal 3 6 2 3 3 3 3 2 2" xfId="29056"/>
    <cellStyle name="Normal 3 6 2 3 3 3 3 3" xfId="29057"/>
    <cellStyle name="Normal 3 6 2 3 3 3 4" xfId="29058"/>
    <cellStyle name="Normal 3 6 2 3 3 3 4 2" xfId="29059"/>
    <cellStyle name="Normal 3 6 2 3 3 3 5" xfId="29060"/>
    <cellStyle name="Normal 3 6 2 3 3 4" xfId="29061"/>
    <cellStyle name="Normal 3 6 2 3 3 4 2" xfId="29062"/>
    <cellStyle name="Normal 3 6 2 3 3 4 2 2" xfId="29063"/>
    <cellStyle name="Normal 3 6 2 3 3 4 2 2 2" xfId="29064"/>
    <cellStyle name="Normal 3 6 2 3 3 4 2 3" xfId="29065"/>
    <cellStyle name="Normal 3 6 2 3 3 4 3" xfId="29066"/>
    <cellStyle name="Normal 3 6 2 3 3 4 3 2" xfId="29067"/>
    <cellStyle name="Normal 3 6 2 3 3 4 4" xfId="29068"/>
    <cellStyle name="Normal 3 6 2 3 3 5" xfId="29069"/>
    <cellStyle name="Normal 3 6 2 3 3 5 2" xfId="29070"/>
    <cellStyle name="Normal 3 6 2 3 3 5 2 2" xfId="29071"/>
    <cellStyle name="Normal 3 6 2 3 3 5 3" xfId="29072"/>
    <cellStyle name="Normal 3 6 2 3 3 6" xfId="29073"/>
    <cellStyle name="Normal 3 6 2 3 3 6 2" xfId="29074"/>
    <cellStyle name="Normal 3 6 2 3 3 7" xfId="29075"/>
    <cellStyle name="Normal 3 6 2 3 4" xfId="29076"/>
    <cellStyle name="Normal 3 6 2 3 4 2" xfId="29077"/>
    <cellStyle name="Normal 3 6 2 3 4 2 2" xfId="29078"/>
    <cellStyle name="Normal 3 6 2 3 4 2 2 2" xfId="29079"/>
    <cellStyle name="Normal 3 6 2 3 4 2 2 2 2" xfId="29080"/>
    <cellStyle name="Normal 3 6 2 3 4 2 2 2 2 2" xfId="29081"/>
    <cellStyle name="Normal 3 6 2 3 4 2 2 2 3" xfId="29082"/>
    <cellStyle name="Normal 3 6 2 3 4 2 2 3" xfId="29083"/>
    <cellStyle name="Normal 3 6 2 3 4 2 2 3 2" xfId="29084"/>
    <cellStyle name="Normal 3 6 2 3 4 2 2 4" xfId="29085"/>
    <cellStyle name="Normal 3 6 2 3 4 2 3" xfId="29086"/>
    <cellStyle name="Normal 3 6 2 3 4 2 3 2" xfId="29087"/>
    <cellStyle name="Normal 3 6 2 3 4 2 3 2 2" xfId="29088"/>
    <cellStyle name="Normal 3 6 2 3 4 2 3 3" xfId="29089"/>
    <cellStyle name="Normal 3 6 2 3 4 2 4" xfId="29090"/>
    <cellStyle name="Normal 3 6 2 3 4 2 4 2" xfId="29091"/>
    <cellStyle name="Normal 3 6 2 3 4 2 5" xfId="29092"/>
    <cellStyle name="Normal 3 6 2 3 4 3" xfId="29093"/>
    <cellStyle name="Normal 3 6 2 3 4 3 2" xfId="29094"/>
    <cellStyle name="Normal 3 6 2 3 4 3 2 2" xfId="29095"/>
    <cellStyle name="Normal 3 6 2 3 4 3 2 2 2" xfId="29096"/>
    <cellStyle name="Normal 3 6 2 3 4 3 2 2 2 2" xfId="29097"/>
    <cellStyle name="Normal 3 6 2 3 4 3 2 2 3" xfId="29098"/>
    <cellStyle name="Normal 3 6 2 3 4 3 2 3" xfId="29099"/>
    <cellStyle name="Normal 3 6 2 3 4 3 2 3 2" xfId="29100"/>
    <cellStyle name="Normal 3 6 2 3 4 3 2 4" xfId="29101"/>
    <cellStyle name="Normal 3 6 2 3 4 3 3" xfId="29102"/>
    <cellStyle name="Normal 3 6 2 3 4 3 3 2" xfId="29103"/>
    <cellStyle name="Normal 3 6 2 3 4 3 3 2 2" xfId="29104"/>
    <cellStyle name="Normal 3 6 2 3 4 3 3 3" xfId="29105"/>
    <cellStyle name="Normal 3 6 2 3 4 3 4" xfId="29106"/>
    <cellStyle name="Normal 3 6 2 3 4 3 4 2" xfId="29107"/>
    <cellStyle name="Normal 3 6 2 3 4 3 5" xfId="29108"/>
    <cellStyle name="Normal 3 6 2 3 4 4" xfId="29109"/>
    <cellStyle name="Normal 3 6 2 3 4 4 2" xfId="29110"/>
    <cellStyle name="Normal 3 6 2 3 4 4 2 2" xfId="29111"/>
    <cellStyle name="Normal 3 6 2 3 4 4 2 2 2" xfId="29112"/>
    <cellStyle name="Normal 3 6 2 3 4 4 2 3" xfId="29113"/>
    <cellStyle name="Normal 3 6 2 3 4 4 3" xfId="29114"/>
    <cellStyle name="Normal 3 6 2 3 4 4 3 2" xfId="29115"/>
    <cellStyle name="Normal 3 6 2 3 4 4 4" xfId="29116"/>
    <cellStyle name="Normal 3 6 2 3 4 5" xfId="29117"/>
    <cellStyle name="Normal 3 6 2 3 4 5 2" xfId="29118"/>
    <cellStyle name="Normal 3 6 2 3 4 5 2 2" xfId="29119"/>
    <cellStyle name="Normal 3 6 2 3 4 5 3" xfId="29120"/>
    <cellStyle name="Normal 3 6 2 3 4 6" xfId="29121"/>
    <cellStyle name="Normal 3 6 2 3 4 6 2" xfId="29122"/>
    <cellStyle name="Normal 3 6 2 3 4 7" xfId="29123"/>
    <cellStyle name="Normal 3 6 2 3 5" xfId="29124"/>
    <cellStyle name="Normal 3 6 2 3 5 2" xfId="29125"/>
    <cellStyle name="Normal 3 6 2 3 5 2 2" xfId="29126"/>
    <cellStyle name="Normal 3 6 2 3 5 2 2 2" xfId="29127"/>
    <cellStyle name="Normal 3 6 2 3 5 2 2 2 2" xfId="29128"/>
    <cellStyle name="Normal 3 6 2 3 5 2 2 2 2 2" xfId="29129"/>
    <cellStyle name="Normal 3 6 2 3 5 2 2 2 3" xfId="29130"/>
    <cellStyle name="Normal 3 6 2 3 5 2 2 3" xfId="29131"/>
    <cellStyle name="Normal 3 6 2 3 5 2 2 3 2" xfId="29132"/>
    <cellStyle name="Normal 3 6 2 3 5 2 2 4" xfId="29133"/>
    <cellStyle name="Normal 3 6 2 3 5 2 3" xfId="29134"/>
    <cellStyle name="Normal 3 6 2 3 5 2 3 2" xfId="29135"/>
    <cellStyle name="Normal 3 6 2 3 5 2 3 2 2" xfId="29136"/>
    <cellStyle name="Normal 3 6 2 3 5 2 3 3" xfId="29137"/>
    <cellStyle name="Normal 3 6 2 3 5 2 4" xfId="29138"/>
    <cellStyle name="Normal 3 6 2 3 5 2 4 2" xfId="29139"/>
    <cellStyle name="Normal 3 6 2 3 5 2 5" xfId="29140"/>
    <cellStyle name="Normal 3 6 2 3 5 3" xfId="29141"/>
    <cellStyle name="Normal 3 6 2 3 5 3 2" xfId="29142"/>
    <cellStyle name="Normal 3 6 2 3 5 3 2 2" xfId="29143"/>
    <cellStyle name="Normal 3 6 2 3 5 3 2 2 2" xfId="29144"/>
    <cellStyle name="Normal 3 6 2 3 5 3 2 3" xfId="29145"/>
    <cellStyle name="Normal 3 6 2 3 5 3 3" xfId="29146"/>
    <cellStyle name="Normal 3 6 2 3 5 3 3 2" xfId="29147"/>
    <cellStyle name="Normal 3 6 2 3 5 3 4" xfId="29148"/>
    <cellStyle name="Normal 3 6 2 3 5 4" xfId="29149"/>
    <cellStyle name="Normal 3 6 2 3 5 4 2" xfId="29150"/>
    <cellStyle name="Normal 3 6 2 3 5 4 2 2" xfId="29151"/>
    <cellStyle name="Normal 3 6 2 3 5 4 3" xfId="29152"/>
    <cellStyle name="Normal 3 6 2 3 5 5" xfId="29153"/>
    <cellStyle name="Normal 3 6 2 3 5 5 2" xfId="29154"/>
    <cellStyle name="Normal 3 6 2 3 5 6" xfId="29155"/>
    <cellStyle name="Normal 3 6 2 3 6" xfId="29156"/>
    <cellStyle name="Normal 3 6 2 3 6 2" xfId="29157"/>
    <cellStyle name="Normal 3 6 2 3 6 2 2" xfId="29158"/>
    <cellStyle name="Normal 3 6 2 3 6 2 2 2" xfId="29159"/>
    <cellStyle name="Normal 3 6 2 3 6 2 2 2 2" xfId="29160"/>
    <cellStyle name="Normal 3 6 2 3 6 2 2 3" xfId="29161"/>
    <cellStyle name="Normal 3 6 2 3 6 2 3" xfId="29162"/>
    <cellStyle name="Normal 3 6 2 3 6 2 3 2" xfId="29163"/>
    <cellStyle name="Normal 3 6 2 3 6 2 4" xfId="29164"/>
    <cellStyle name="Normal 3 6 2 3 6 3" xfId="29165"/>
    <cellStyle name="Normal 3 6 2 3 6 3 2" xfId="29166"/>
    <cellStyle name="Normal 3 6 2 3 6 3 2 2" xfId="29167"/>
    <cellStyle name="Normal 3 6 2 3 6 3 3" xfId="29168"/>
    <cellStyle name="Normal 3 6 2 3 6 4" xfId="29169"/>
    <cellStyle name="Normal 3 6 2 3 6 4 2" xfId="29170"/>
    <cellStyle name="Normal 3 6 2 3 6 5" xfId="29171"/>
    <cellStyle name="Normal 3 6 2 3 7" xfId="29172"/>
    <cellStyle name="Normal 3 6 2 3 7 2" xfId="29173"/>
    <cellStyle name="Normal 3 6 2 3 7 2 2" xfId="29174"/>
    <cellStyle name="Normal 3 6 2 3 7 2 2 2" xfId="29175"/>
    <cellStyle name="Normal 3 6 2 3 7 2 2 2 2" xfId="29176"/>
    <cellStyle name="Normal 3 6 2 3 7 2 2 3" xfId="29177"/>
    <cellStyle name="Normal 3 6 2 3 7 2 3" xfId="29178"/>
    <cellStyle name="Normal 3 6 2 3 7 2 3 2" xfId="29179"/>
    <cellStyle name="Normal 3 6 2 3 7 2 4" xfId="29180"/>
    <cellStyle name="Normal 3 6 2 3 7 3" xfId="29181"/>
    <cellStyle name="Normal 3 6 2 3 7 3 2" xfId="29182"/>
    <cellStyle name="Normal 3 6 2 3 7 3 2 2" xfId="29183"/>
    <cellStyle name="Normal 3 6 2 3 7 3 3" xfId="29184"/>
    <cellStyle name="Normal 3 6 2 3 7 4" xfId="29185"/>
    <cellStyle name="Normal 3 6 2 3 7 4 2" xfId="29186"/>
    <cellStyle name="Normal 3 6 2 3 7 5" xfId="29187"/>
    <cellStyle name="Normal 3 6 2 3 8" xfId="29188"/>
    <cellStyle name="Normal 3 6 2 3 8 2" xfId="29189"/>
    <cellStyle name="Normal 3 6 2 3 8 2 2" xfId="29190"/>
    <cellStyle name="Normal 3 6 2 3 8 2 2 2" xfId="29191"/>
    <cellStyle name="Normal 3 6 2 3 8 2 3" xfId="29192"/>
    <cellStyle name="Normal 3 6 2 3 8 3" xfId="29193"/>
    <cellStyle name="Normal 3 6 2 3 8 3 2" xfId="29194"/>
    <cellStyle name="Normal 3 6 2 3 8 4" xfId="29195"/>
    <cellStyle name="Normal 3 6 2 3 9" xfId="29196"/>
    <cellStyle name="Normal 3 6 2 3 9 2" xfId="29197"/>
    <cellStyle name="Normal 3 6 2 3 9 2 2" xfId="29198"/>
    <cellStyle name="Normal 3 6 2 3 9 3" xfId="29199"/>
    <cellStyle name="Normal 3 6 2 4" xfId="29200"/>
    <cellStyle name="Normal 3 6 2 4 10" xfId="29201"/>
    <cellStyle name="Normal 3 6 2 4 10 2" xfId="29202"/>
    <cellStyle name="Normal 3 6 2 4 11" xfId="29203"/>
    <cellStyle name="Normal 3 6 2 4 2" xfId="29204"/>
    <cellStyle name="Normal 3 6 2 4 2 2" xfId="29205"/>
    <cellStyle name="Normal 3 6 2 4 2 2 2" xfId="29206"/>
    <cellStyle name="Normal 3 6 2 4 2 2 2 2" xfId="29207"/>
    <cellStyle name="Normal 3 6 2 4 2 2 2 2 2" xfId="29208"/>
    <cellStyle name="Normal 3 6 2 4 2 2 2 2 2 2" xfId="29209"/>
    <cellStyle name="Normal 3 6 2 4 2 2 2 2 3" xfId="29210"/>
    <cellStyle name="Normal 3 6 2 4 2 2 2 3" xfId="29211"/>
    <cellStyle name="Normal 3 6 2 4 2 2 2 3 2" xfId="29212"/>
    <cellStyle name="Normal 3 6 2 4 2 2 2 4" xfId="29213"/>
    <cellStyle name="Normal 3 6 2 4 2 2 3" xfId="29214"/>
    <cellStyle name="Normal 3 6 2 4 2 2 3 2" xfId="29215"/>
    <cellStyle name="Normal 3 6 2 4 2 2 3 2 2" xfId="29216"/>
    <cellStyle name="Normal 3 6 2 4 2 2 3 3" xfId="29217"/>
    <cellStyle name="Normal 3 6 2 4 2 2 4" xfId="29218"/>
    <cellStyle name="Normal 3 6 2 4 2 2 4 2" xfId="29219"/>
    <cellStyle name="Normal 3 6 2 4 2 2 5" xfId="29220"/>
    <cellStyle name="Normal 3 6 2 4 2 3" xfId="29221"/>
    <cellStyle name="Normal 3 6 2 4 2 3 2" xfId="29222"/>
    <cellStyle name="Normal 3 6 2 4 2 3 2 2" xfId="29223"/>
    <cellStyle name="Normal 3 6 2 4 2 3 2 2 2" xfId="29224"/>
    <cellStyle name="Normal 3 6 2 4 2 3 2 2 2 2" xfId="29225"/>
    <cellStyle name="Normal 3 6 2 4 2 3 2 2 3" xfId="29226"/>
    <cellStyle name="Normal 3 6 2 4 2 3 2 3" xfId="29227"/>
    <cellStyle name="Normal 3 6 2 4 2 3 2 3 2" xfId="29228"/>
    <cellStyle name="Normal 3 6 2 4 2 3 2 4" xfId="29229"/>
    <cellStyle name="Normal 3 6 2 4 2 3 3" xfId="29230"/>
    <cellStyle name="Normal 3 6 2 4 2 3 3 2" xfId="29231"/>
    <cellStyle name="Normal 3 6 2 4 2 3 3 2 2" xfId="29232"/>
    <cellStyle name="Normal 3 6 2 4 2 3 3 3" xfId="29233"/>
    <cellStyle name="Normal 3 6 2 4 2 3 4" xfId="29234"/>
    <cellStyle name="Normal 3 6 2 4 2 3 4 2" xfId="29235"/>
    <cellStyle name="Normal 3 6 2 4 2 3 5" xfId="29236"/>
    <cellStyle name="Normal 3 6 2 4 2 4" xfId="29237"/>
    <cellStyle name="Normal 3 6 2 4 2 4 2" xfId="29238"/>
    <cellStyle name="Normal 3 6 2 4 2 4 2 2" xfId="29239"/>
    <cellStyle name="Normal 3 6 2 4 2 4 2 2 2" xfId="29240"/>
    <cellStyle name="Normal 3 6 2 4 2 4 2 3" xfId="29241"/>
    <cellStyle name="Normal 3 6 2 4 2 4 3" xfId="29242"/>
    <cellStyle name="Normal 3 6 2 4 2 4 3 2" xfId="29243"/>
    <cellStyle name="Normal 3 6 2 4 2 4 4" xfId="29244"/>
    <cellStyle name="Normal 3 6 2 4 2 5" xfId="29245"/>
    <cellStyle name="Normal 3 6 2 4 2 5 2" xfId="29246"/>
    <cellStyle name="Normal 3 6 2 4 2 5 2 2" xfId="29247"/>
    <cellStyle name="Normal 3 6 2 4 2 5 3" xfId="29248"/>
    <cellStyle name="Normal 3 6 2 4 2 6" xfId="29249"/>
    <cellStyle name="Normal 3 6 2 4 2 6 2" xfId="29250"/>
    <cellStyle name="Normal 3 6 2 4 2 7" xfId="29251"/>
    <cellStyle name="Normal 3 6 2 4 3" xfId="29252"/>
    <cellStyle name="Normal 3 6 2 4 3 2" xfId="29253"/>
    <cellStyle name="Normal 3 6 2 4 3 2 2" xfId="29254"/>
    <cellStyle name="Normal 3 6 2 4 3 2 2 2" xfId="29255"/>
    <cellStyle name="Normal 3 6 2 4 3 2 2 2 2" xfId="29256"/>
    <cellStyle name="Normal 3 6 2 4 3 2 2 2 2 2" xfId="29257"/>
    <cellStyle name="Normal 3 6 2 4 3 2 2 2 3" xfId="29258"/>
    <cellStyle name="Normal 3 6 2 4 3 2 2 3" xfId="29259"/>
    <cellStyle name="Normal 3 6 2 4 3 2 2 3 2" xfId="29260"/>
    <cellStyle name="Normal 3 6 2 4 3 2 2 4" xfId="29261"/>
    <cellStyle name="Normal 3 6 2 4 3 2 3" xfId="29262"/>
    <cellStyle name="Normal 3 6 2 4 3 2 3 2" xfId="29263"/>
    <cellStyle name="Normal 3 6 2 4 3 2 3 2 2" xfId="29264"/>
    <cellStyle name="Normal 3 6 2 4 3 2 3 3" xfId="29265"/>
    <cellStyle name="Normal 3 6 2 4 3 2 4" xfId="29266"/>
    <cellStyle name="Normal 3 6 2 4 3 2 4 2" xfId="29267"/>
    <cellStyle name="Normal 3 6 2 4 3 2 5" xfId="29268"/>
    <cellStyle name="Normal 3 6 2 4 3 3" xfId="29269"/>
    <cellStyle name="Normal 3 6 2 4 3 3 2" xfId="29270"/>
    <cellStyle name="Normal 3 6 2 4 3 3 2 2" xfId="29271"/>
    <cellStyle name="Normal 3 6 2 4 3 3 2 2 2" xfId="29272"/>
    <cellStyle name="Normal 3 6 2 4 3 3 2 2 2 2" xfId="29273"/>
    <cellStyle name="Normal 3 6 2 4 3 3 2 2 3" xfId="29274"/>
    <cellStyle name="Normal 3 6 2 4 3 3 2 3" xfId="29275"/>
    <cellStyle name="Normal 3 6 2 4 3 3 2 3 2" xfId="29276"/>
    <cellStyle name="Normal 3 6 2 4 3 3 2 4" xfId="29277"/>
    <cellStyle name="Normal 3 6 2 4 3 3 3" xfId="29278"/>
    <cellStyle name="Normal 3 6 2 4 3 3 3 2" xfId="29279"/>
    <cellStyle name="Normal 3 6 2 4 3 3 3 2 2" xfId="29280"/>
    <cellStyle name="Normal 3 6 2 4 3 3 3 3" xfId="29281"/>
    <cellStyle name="Normal 3 6 2 4 3 3 4" xfId="29282"/>
    <cellStyle name="Normal 3 6 2 4 3 3 4 2" xfId="29283"/>
    <cellStyle name="Normal 3 6 2 4 3 3 5" xfId="29284"/>
    <cellStyle name="Normal 3 6 2 4 3 4" xfId="29285"/>
    <cellStyle name="Normal 3 6 2 4 3 4 2" xfId="29286"/>
    <cellStyle name="Normal 3 6 2 4 3 4 2 2" xfId="29287"/>
    <cellStyle name="Normal 3 6 2 4 3 4 2 2 2" xfId="29288"/>
    <cellStyle name="Normal 3 6 2 4 3 4 2 3" xfId="29289"/>
    <cellStyle name="Normal 3 6 2 4 3 4 3" xfId="29290"/>
    <cellStyle name="Normal 3 6 2 4 3 4 3 2" xfId="29291"/>
    <cellStyle name="Normal 3 6 2 4 3 4 4" xfId="29292"/>
    <cellStyle name="Normal 3 6 2 4 3 5" xfId="29293"/>
    <cellStyle name="Normal 3 6 2 4 3 5 2" xfId="29294"/>
    <cellStyle name="Normal 3 6 2 4 3 5 2 2" xfId="29295"/>
    <cellStyle name="Normal 3 6 2 4 3 5 3" xfId="29296"/>
    <cellStyle name="Normal 3 6 2 4 3 6" xfId="29297"/>
    <cellStyle name="Normal 3 6 2 4 3 6 2" xfId="29298"/>
    <cellStyle name="Normal 3 6 2 4 3 7" xfId="29299"/>
    <cellStyle name="Normal 3 6 2 4 4" xfId="29300"/>
    <cellStyle name="Normal 3 6 2 4 4 2" xfId="29301"/>
    <cellStyle name="Normal 3 6 2 4 4 2 2" xfId="29302"/>
    <cellStyle name="Normal 3 6 2 4 4 2 2 2" xfId="29303"/>
    <cellStyle name="Normal 3 6 2 4 4 2 2 2 2" xfId="29304"/>
    <cellStyle name="Normal 3 6 2 4 4 2 2 2 2 2" xfId="29305"/>
    <cellStyle name="Normal 3 6 2 4 4 2 2 2 3" xfId="29306"/>
    <cellStyle name="Normal 3 6 2 4 4 2 2 3" xfId="29307"/>
    <cellStyle name="Normal 3 6 2 4 4 2 2 3 2" xfId="29308"/>
    <cellStyle name="Normal 3 6 2 4 4 2 2 4" xfId="29309"/>
    <cellStyle name="Normal 3 6 2 4 4 2 3" xfId="29310"/>
    <cellStyle name="Normal 3 6 2 4 4 2 3 2" xfId="29311"/>
    <cellStyle name="Normal 3 6 2 4 4 2 3 2 2" xfId="29312"/>
    <cellStyle name="Normal 3 6 2 4 4 2 3 3" xfId="29313"/>
    <cellStyle name="Normal 3 6 2 4 4 2 4" xfId="29314"/>
    <cellStyle name="Normal 3 6 2 4 4 2 4 2" xfId="29315"/>
    <cellStyle name="Normal 3 6 2 4 4 2 5" xfId="29316"/>
    <cellStyle name="Normal 3 6 2 4 4 3" xfId="29317"/>
    <cellStyle name="Normal 3 6 2 4 4 3 2" xfId="29318"/>
    <cellStyle name="Normal 3 6 2 4 4 3 2 2" xfId="29319"/>
    <cellStyle name="Normal 3 6 2 4 4 3 2 2 2" xfId="29320"/>
    <cellStyle name="Normal 3 6 2 4 4 3 2 2 2 2" xfId="29321"/>
    <cellStyle name="Normal 3 6 2 4 4 3 2 2 3" xfId="29322"/>
    <cellStyle name="Normal 3 6 2 4 4 3 2 3" xfId="29323"/>
    <cellStyle name="Normal 3 6 2 4 4 3 2 3 2" xfId="29324"/>
    <cellStyle name="Normal 3 6 2 4 4 3 2 4" xfId="29325"/>
    <cellStyle name="Normal 3 6 2 4 4 3 3" xfId="29326"/>
    <cellStyle name="Normal 3 6 2 4 4 3 3 2" xfId="29327"/>
    <cellStyle name="Normal 3 6 2 4 4 3 3 2 2" xfId="29328"/>
    <cellStyle name="Normal 3 6 2 4 4 3 3 3" xfId="29329"/>
    <cellStyle name="Normal 3 6 2 4 4 3 4" xfId="29330"/>
    <cellStyle name="Normal 3 6 2 4 4 3 4 2" xfId="29331"/>
    <cellStyle name="Normal 3 6 2 4 4 3 5" xfId="29332"/>
    <cellStyle name="Normal 3 6 2 4 4 4" xfId="29333"/>
    <cellStyle name="Normal 3 6 2 4 4 4 2" xfId="29334"/>
    <cellStyle name="Normal 3 6 2 4 4 4 2 2" xfId="29335"/>
    <cellStyle name="Normal 3 6 2 4 4 4 2 2 2" xfId="29336"/>
    <cellStyle name="Normal 3 6 2 4 4 4 2 3" xfId="29337"/>
    <cellStyle name="Normal 3 6 2 4 4 4 3" xfId="29338"/>
    <cellStyle name="Normal 3 6 2 4 4 4 3 2" xfId="29339"/>
    <cellStyle name="Normal 3 6 2 4 4 4 4" xfId="29340"/>
    <cellStyle name="Normal 3 6 2 4 4 5" xfId="29341"/>
    <cellStyle name="Normal 3 6 2 4 4 5 2" xfId="29342"/>
    <cellStyle name="Normal 3 6 2 4 4 5 2 2" xfId="29343"/>
    <cellStyle name="Normal 3 6 2 4 4 5 3" xfId="29344"/>
    <cellStyle name="Normal 3 6 2 4 4 6" xfId="29345"/>
    <cellStyle name="Normal 3 6 2 4 4 6 2" xfId="29346"/>
    <cellStyle name="Normal 3 6 2 4 4 7" xfId="29347"/>
    <cellStyle name="Normal 3 6 2 4 5" xfId="29348"/>
    <cellStyle name="Normal 3 6 2 4 5 2" xfId="29349"/>
    <cellStyle name="Normal 3 6 2 4 5 2 2" xfId="29350"/>
    <cellStyle name="Normal 3 6 2 4 5 2 2 2" xfId="29351"/>
    <cellStyle name="Normal 3 6 2 4 5 2 2 2 2" xfId="29352"/>
    <cellStyle name="Normal 3 6 2 4 5 2 2 2 2 2" xfId="29353"/>
    <cellStyle name="Normal 3 6 2 4 5 2 2 2 3" xfId="29354"/>
    <cellStyle name="Normal 3 6 2 4 5 2 2 3" xfId="29355"/>
    <cellStyle name="Normal 3 6 2 4 5 2 2 3 2" xfId="29356"/>
    <cellStyle name="Normal 3 6 2 4 5 2 2 4" xfId="29357"/>
    <cellStyle name="Normal 3 6 2 4 5 2 3" xfId="29358"/>
    <cellStyle name="Normal 3 6 2 4 5 2 3 2" xfId="29359"/>
    <cellStyle name="Normal 3 6 2 4 5 2 3 2 2" xfId="29360"/>
    <cellStyle name="Normal 3 6 2 4 5 2 3 3" xfId="29361"/>
    <cellStyle name="Normal 3 6 2 4 5 2 4" xfId="29362"/>
    <cellStyle name="Normal 3 6 2 4 5 2 4 2" xfId="29363"/>
    <cellStyle name="Normal 3 6 2 4 5 2 5" xfId="29364"/>
    <cellStyle name="Normal 3 6 2 4 5 3" xfId="29365"/>
    <cellStyle name="Normal 3 6 2 4 5 3 2" xfId="29366"/>
    <cellStyle name="Normal 3 6 2 4 5 3 2 2" xfId="29367"/>
    <cellStyle name="Normal 3 6 2 4 5 3 2 2 2" xfId="29368"/>
    <cellStyle name="Normal 3 6 2 4 5 3 2 3" xfId="29369"/>
    <cellStyle name="Normal 3 6 2 4 5 3 3" xfId="29370"/>
    <cellStyle name="Normal 3 6 2 4 5 3 3 2" xfId="29371"/>
    <cellStyle name="Normal 3 6 2 4 5 3 4" xfId="29372"/>
    <cellStyle name="Normal 3 6 2 4 5 4" xfId="29373"/>
    <cellStyle name="Normal 3 6 2 4 5 4 2" xfId="29374"/>
    <cellStyle name="Normal 3 6 2 4 5 4 2 2" xfId="29375"/>
    <cellStyle name="Normal 3 6 2 4 5 4 3" xfId="29376"/>
    <cellStyle name="Normal 3 6 2 4 5 5" xfId="29377"/>
    <cellStyle name="Normal 3 6 2 4 5 5 2" xfId="29378"/>
    <cellStyle name="Normal 3 6 2 4 5 6" xfId="29379"/>
    <cellStyle name="Normal 3 6 2 4 6" xfId="29380"/>
    <cellStyle name="Normal 3 6 2 4 6 2" xfId="29381"/>
    <cellStyle name="Normal 3 6 2 4 6 2 2" xfId="29382"/>
    <cellStyle name="Normal 3 6 2 4 6 2 2 2" xfId="29383"/>
    <cellStyle name="Normal 3 6 2 4 6 2 2 2 2" xfId="29384"/>
    <cellStyle name="Normal 3 6 2 4 6 2 2 3" xfId="29385"/>
    <cellStyle name="Normal 3 6 2 4 6 2 3" xfId="29386"/>
    <cellStyle name="Normal 3 6 2 4 6 2 3 2" xfId="29387"/>
    <cellStyle name="Normal 3 6 2 4 6 2 4" xfId="29388"/>
    <cellStyle name="Normal 3 6 2 4 6 3" xfId="29389"/>
    <cellStyle name="Normal 3 6 2 4 6 3 2" xfId="29390"/>
    <cellStyle name="Normal 3 6 2 4 6 3 2 2" xfId="29391"/>
    <cellStyle name="Normal 3 6 2 4 6 3 3" xfId="29392"/>
    <cellStyle name="Normal 3 6 2 4 6 4" xfId="29393"/>
    <cellStyle name="Normal 3 6 2 4 6 4 2" xfId="29394"/>
    <cellStyle name="Normal 3 6 2 4 6 5" xfId="29395"/>
    <cellStyle name="Normal 3 6 2 4 7" xfId="29396"/>
    <cellStyle name="Normal 3 6 2 4 7 2" xfId="29397"/>
    <cellStyle name="Normal 3 6 2 4 7 2 2" xfId="29398"/>
    <cellStyle name="Normal 3 6 2 4 7 2 2 2" xfId="29399"/>
    <cellStyle name="Normal 3 6 2 4 7 2 2 2 2" xfId="29400"/>
    <cellStyle name="Normal 3 6 2 4 7 2 2 3" xfId="29401"/>
    <cellStyle name="Normal 3 6 2 4 7 2 3" xfId="29402"/>
    <cellStyle name="Normal 3 6 2 4 7 2 3 2" xfId="29403"/>
    <cellStyle name="Normal 3 6 2 4 7 2 4" xfId="29404"/>
    <cellStyle name="Normal 3 6 2 4 7 3" xfId="29405"/>
    <cellStyle name="Normal 3 6 2 4 7 3 2" xfId="29406"/>
    <cellStyle name="Normal 3 6 2 4 7 3 2 2" xfId="29407"/>
    <cellStyle name="Normal 3 6 2 4 7 3 3" xfId="29408"/>
    <cellStyle name="Normal 3 6 2 4 7 4" xfId="29409"/>
    <cellStyle name="Normal 3 6 2 4 7 4 2" xfId="29410"/>
    <cellStyle name="Normal 3 6 2 4 7 5" xfId="29411"/>
    <cellStyle name="Normal 3 6 2 4 8" xfId="29412"/>
    <cellStyle name="Normal 3 6 2 4 8 2" xfId="29413"/>
    <cellStyle name="Normal 3 6 2 4 8 2 2" xfId="29414"/>
    <cellStyle name="Normal 3 6 2 4 8 2 2 2" xfId="29415"/>
    <cellStyle name="Normal 3 6 2 4 8 2 3" xfId="29416"/>
    <cellStyle name="Normal 3 6 2 4 8 3" xfId="29417"/>
    <cellStyle name="Normal 3 6 2 4 8 3 2" xfId="29418"/>
    <cellStyle name="Normal 3 6 2 4 8 4" xfId="29419"/>
    <cellStyle name="Normal 3 6 2 4 9" xfId="29420"/>
    <cellStyle name="Normal 3 6 2 4 9 2" xfId="29421"/>
    <cellStyle name="Normal 3 6 2 4 9 2 2" xfId="29422"/>
    <cellStyle name="Normal 3 6 2 4 9 3" xfId="29423"/>
    <cellStyle name="Normal 3 6 2 5" xfId="29424"/>
    <cellStyle name="Normal 3 6 2 5 2" xfId="29425"/>
    <cellStyle name="Normal 3 6 2 5 2 2" xfId="29426"/>
    <cellStyle name="Normal 3 6 2 5 2 2 2" xfId="29427"/>
    <cellStyle name="Normal 3 6 2 5 2 2 2 2" xfId="29428"/>
    <cellStyle name="Normal 3 6 2 5 2 2 2 2 2" xfId="29429"/>
    <cellStyle name="Normal 3 6 2 5 2 2 2 3" xfId="29430"/>
    <cellStyle name="Normal 3 6 2 5 2 2 3" xfId="29431"/>
    <cellStyle name="Normal 3 6 2 5 2 2 3 2" xfId="29432"/>
    <cellStyle name="Normal 3 6 2 5 2 2 4" xfId="29433"/>
    <cellStyle name="Normal 3 6 2 5 2 3" xfId="29434"/>
    <cellStyle name="Normal 3 6 2 5 2 3 2" xfId="29435"/>
    <cellStyle name="Normal 3 6 2 5 2 3 2 2" xfId="29436"/>
    <cellStyle name="Normal 3 6 2 5 2 3 3" xfId="29437"/>
    <cellStyle name="Normal 3 6 2 5 2 4" xfId="29438"/>
    <cellStyle name="Normal 3 6 2 5 2 4 2" xfId="29439"/>
    <cellStyle name="Normal 3 6 2 5 2 5" xfId="29440"/>
    <cellStyle name="Normal 3 6 2 5 3" xfId="29441"/>
    <cellStyle name="Normal 3 6 2 5 3 2" xfId="29442"/>
    <cellStyle name="Normal 3 6 2 5 3 2 2" xfId="29443"/>
    <cellStyle name="Normal 3 6 2 5 3 2 2 2" xfId="29444"/>
    <cellStyle name="Normal 3 6 2 5 3 2 2 2 2" xfId="29445"/>
    <cellStyle name="Normal 3 6 2 5 3 2 2 3" xfId="29446"/>
    <cellStyle name="Normal 3 6 2 5 3 2 3" xfId="29447"/>
    <cellStyle name="Normal 3 6 2 5 3 2 3 2" xfId="29448"/>
    <cellStyle name="Normal 3 6 2 5 3 2 4" xfId="29449"/>
    <cellStyle name="Normal 3 6 2 5 3 3" xfId="29450"/>
    <cellStyle name="Normal 3 6 2 5 3 3 2" xfId="29451"/>
    <cellStyle name="Normal 3 6 2 5 3 3 2 2" xfId="29452"/>
    <cellStyle name="Normal 3 6 2 5 3 3 3" xfId="29453"/>
    <cellStyle name="Normal 3 6 2 5 3 4" xfId="29454"/>
    <cellStyle name="Normal 3 6 2 5 3 4 2" xfId="29455"/>
    <cellStyle name="Normal 3 6 2 5 3 5" xfId="29456"/>
    <cellStyle name="Normal 3 6 2 5 4" xfId="29457"/>
    <cellStyle name="Normal 3 6 2 5 4 2" xfId="29458"/>
    <cellStyle name="Normal 3 6 2 5 4 2 2" xfId="29459"/>
    <cellStyle name="Normal 3 6 2 5 4 2 2 2" xfId="29460"/>
    <cellStyle name="Normal 3 6 2 5 4 2 3" xfId="29461"/>
    <cellStyle name="Normal 3 6 2 5 4 3" xfId="29462"/>
    <cellStyle name="Normal 3 6 2 5 4 3 2" xfId="29463"/>
    <cellStyle name="Normal 3 6 2 5 4 4" xfId="29464"/>
    <cellStyle name="Normal 3 6 2 5 5" xfId="29465"/>
    <cellStyle name="Normal 3 6 2 5 5 2" xfId="29466"/>
    <cellStyle name="Normal 3 6 2 5 5 2 2" xfId="29467"/>
    <cellStyle name="Normal 3 6 2 5 5 3" xfId="29468"/>
    <cellStyle name="Normal 3 6 2 5 6" xfId="29469"/>
    <cellStyle name="Normal 3 6 2 5 6 2" xfId="29470"/>
    <cellStyle name="Normal 3 6 2 5 7" xfId="29471"/>
    <cellStyle name="Normal 3 6 2 6" xfId="29472"/>
    <cellStyle name="Normal 3 6 2 6 2" xfId="29473"/>
    <cellStyle name="Normal 3 6 2 6 2 2" xfId="29474"/>
    <cellStyle name="Normal 3 6 2 6 2 2 2" xfId="29475"/>
    <cellStyle name="Normal 3 6 2 6 2 2 2 2" xfId="29476"/>
    <cellStyle name="Normal 3 6 2 6 2 2 2 2 2" xfId="29477"/>
    <cellStyle name="Normal 3 6 2 6 2 2 2 3" xfId="29478"/>
    <cellStyle name="Normal 3 6 2 6 2 2 3" xfId="29479"/>
    <cellStyle name="Normal 3 6 2 6 2 2 3 2" xfId="29480"/>
    <cellStyle name="Normal 3 6 2 6 2 2 4" xfId="29481"/>
    <cellStyle name="Normal 3 6 2 6 2 3" xfId="29482"/>
    <cellStyle name="Normal 3 6 2 6 2 3 2" xfId="29483"/>
    <cellStyle name="Normal 3 6 2 6 2 3 2 2" xfId="29484"/>
    <cellStyle name="Normal 3 6 2 6 2 3 3" xfId="29485"/>
    <cellStyle name="Normal 3 6 2 6 2 4" xfId="29486"/>
    <cellStyle name="Normal 3 6 2 6 2 4 2" xfId="29487"/>
    <cellStyle name="Normal 3 6 2 6 2 5" xfId="29488"/>
    <cellStyle name="Normal 3 6 2 6 3" xfId="29489"/>
    <cellStyle name="Normal 3 6 2 6 3 2" xfId="29490"/>
    <cellStyle name="Normal 3 6 2 6 3 2 2" xfId="29491"/>
    <cellStyle name="Normal 3 6 2 6 3 2 2 2" xfId="29492"/>
    <cellStyle name="Normal 3 6 2 6 3 2 2 2 2" xfId="29493"/>
    <cellStyle name="Normal 3 6 2 6 3 2 2 3" xfId="29494"/>
    <cellStyle name="Normal 3 6 2 6 3 2 3" xfId="29495"/>
    <cellStyle name="Normal 3 6 2 6 3 2 3 2" xfId="29496"/>
    <cellStyle name="Normal 3 6 2 6 3 2 4" xfId="29497"/>
    <cellStyle name="Normal 3 6 2 6 3 3" xfId="29498"/>
    <cellStyle name="Normal 3 6 2 6 3 3 2" xfId="29499"/>
    <cellStyle name="Normal 3 6 2 6 3 3 2 2" xfId="29500"/>
    <cellStyle name="Normal 3 6 2 6 3 3 3" xfId="29501"/>
    <cellStyle name="Normal 3 6 2 6 3 4" xfId="29502"/>
    <cellStyle name="Normal 3 6 2 6 3 4 2" xfId="29503"/>
    <cellStyle name="Normal 3 6 2 6 3 5" xfId="29504"/>
    <cellStyle name="Normal 3 6 2 6 4" xfId="29505"/>
    <cellStyle name="Normal 3 6 2 6 4 2" xfId="29506"/>
    <cellStyle name="Normal 3 6 2 6 4 2 2" xfId="29507"/>
    <cellStyle name="Normal 3 6 2 6 4 2 2 2" xfId="29508"/>
    <cellStyle name="Normal 3 6 2 6 4 2 3" xfId="29509"/>
    <cellStyle name="Normal 3 6 2 6 4 3" xfId="29510"/>
    <cellStyle name="Normal 3 6 2 6 4 3 2" xfId="29511"/>
    <cellStyle name="Normal 3 6 2 6 4 4" xfId="29512"/>
    <cellStyle name="Normal 3 6 2 6 5" xfId="29513"/>
    <cellStyle name="Normal 3 6 2 6 5 2" xfId="29514"/>
    <cellStyle name="Normal 3 6 2 6 5 2 2" xfId="29515"/>
    <cellStyle name="Normal 3 6 2 6 5 3" xfId="29516"/>
    <cellStyle name="Normal 3 6 2 6 6" xfId="29517"/>
    <cellStyle name="Normal 3 6 2 6 6 2" xfId="29518"/>
    <cellStyle name="Normal 3 6 2 6 7" xfId="29519"/>
    <cellStyle name="Normal 3 6 2 7" xfId="29520"/>
    <cellStyle name="Normal 3 6 2 7 2" xfId="29521"/>
    <cellStyle name="Normal 3 6 2 7 2 2" xfId="29522"/>
    <cellStyle name="Normal 3 6 2 7 2 2 2" xfId="29523"/>
    <cellStyle name="Normal 3 6 2 7 2 2 2 2" xfId="29524"/>
    <cellStyle name="Normal 3 6 2 7 2 2 2 2 2" xfId="29525"/>
    <cellStyle name="Normal 3 6 2 7 2 2 2 3" xfId="29526"/>
    <cellStyle name="Normal 3 6 2 7 2 2 3" xfId="29527"/>
    <cellStyle name="Normal 3 6 2 7 2 2 3 2" xfId="29528"/>
    <cellStyle name="Normal 3 6 2 7 2 2 4" xfId="29529"/>
    <cellStyle name="Normal 3 6 2 7 2 3" xfId="29530"/>
    <cellStyle name="Normal 3 6 2 7 2 3 2" xfId="29531"/>
    <cellStyle name="Normal 3 6 2 7 2 3 2 2" xfId="29532"/>
    <cellStyle name="Normal 3 6 2 7 2 3 3" xfId="29533"/>
    <cellStyle name="Normal 3 6 2 7 2 4" xfId="29534"/>
    <cellStyle name="Normal 3 6 2 7 2 4 2" xfId="29535"/>
    <cellStyle name="Normal 3 6 2 7 2 5" xfId="29536"/>
    <cellStyle name="Normal 3 6 2 7 3" xfId="29537"/>
    <cellStyle name="Normal 3 6 2 7 3 2" xfId="29538"/>
    <cellStyle name="Normal 3 6 2 7 3 2 2" xfId="29539"/>
    <cellStyle name="Normal 3 6 2 7 3 2 2 2" xfId="29540"/>
    <cellStyle name="Normal 3 6 2 7 3 2 2 2 2" xfId="29541"/>
    <cellStyle name="Normal 3 6 2 7 3 2 2 3" xfId="29542"/>
    <cellStyle name="Normal 3 6 2 7 3 2 3" xfId="29543"/>
    <cellStyle name="Normal 3 6 2 7 3 2 3 2" xfId="29544"/>
    <cellStyle name="Normal 3 6 2 7 3 2 4" xfId="29545"/>
    <cellStyle name="Normal 3 6 2 7 3 3" xfId="29546"/>
    <cellStyle name="Normal 3 6 2 7 3 3 2" xfId="29547"/>
    <cellStyle name="Normal 3 6 2 7 3 3 2 2" xfId="29548"/>
    <cellStyle name="Normal 3 6 2 7 3 3 3" xfId="29549"/>
    <cellStyle name="Normal 3 6 2 7 3 4" xfId="29550"/>
    <cellStyle name="Normal 3 6 2 7 3 4 2" xfId="29551"/>
    <cellStyle name="Normal 3 6 2 7 3 5" xfId="29552"/>
    <cellStyle name="Normal 3 6 2 7 4" xfId="29553"/>
    <cellStyle name="Normal 3 6 2 7 4 2" xfId="29554"/>
    <cellStyle name="Normal 3 6 2 7 4 2 2" xfId="29555"/>
    <cellStyle name="Normal 3 6 2 7 4 2 2 2" xfId="29556"/>
    <cellStyle name="Normal 3 6 2 7 4 2 3" xfId="29557"/>
    <cellStyle name="Normal 3 6 2 7 4 3" xfId="29558"/>
    <cellStyle name="Normal 3 6 2 7 4 3 2" xfId="29559"/>
    <cellStyle name="Normal 3 6 2 7 4 4" xfId="29560"/>
    <cellStyle name="Normal 3 6 2 7 5" xfId="29561"/>
    <cellStyle name="Normal 3 6 2 7 5 2" xfId="29562"/>
    <cellStyle name="Normal 3 6 2 7 5 2 2" xfId="29563"/>
    <cellStyle name="Normal 3 6 2 7 5 3" xfId="29564"/>
    <cellStyle name="Normal 3 6 2 7 6" xfId="29565"/>
    <cellStyle name="Normal 3 6 2 7 6 2" xfId="29566"/>
    <cellStyle name="Normal 3 6 2 7 7" xfId="29567"/>
    <cellStyle name="Normal 3 6 2 8" xfId="29568"/>
    <cellStyle name="Normal 3 6 2 8 2" xfId="29569"/>
    <cellStyle name="Normal 3 6 2 8 2 2" xfId="29570"/>
    <cellStyle name="Normal 3 6 2 8 2 2 2" xfId="29571"/>
    <cellStyle name="Normal 3 6 2 8 2 2 2 2" xfId="29572"/>
    <cellStyle name="Normal 3 6 2 8 2 2 2 2 2" xfId="29573"/>
    <cellStyle name="Normal 3 6 2 8 2 2 2 3" xfId="29574"/>
    <cellStyle name="Normal 3 6 2 8 2 2 3" xfId="29575"/>
    <cellStyle name="Normal 3 6 2 8 2 2 3 2" xfId="29576"/>
    <cellStyle name="Normal 3 6 2 8 2 2 4" xfId="29577"/>
    <cellStyle name="Normal 3 6 2 8 2 3" xfId="29578"/>
    <cellStyle name="Normal 3 6 2 8 2 3 2" xfId="29579"/>
    <cellStyle name="Normal 3 6 2 8 2 3 2 2" xfId="29580"/>
    <cellStyle name="Normal 3 6 2 8 2 3 3" xfId="29581"/>
    <cellStyle name="Normal 3 6 2 8 2 4" xfId="29582"/>
    <cellStyle name="Normal 3 6 2 8 2 4 2" xfId="29583"/>
    <cellStyle name="Normal 3 6 2 8 2 5" xfId="29584"/>
    <cellStyle name="Normal 3 6 2 8 3" xfId="29585"/>
    <cellStyle name="Normal 3 6 2 8 3 2" xfId="29586"/>
    <cellStyle name="Normal 3 6 2 8 3 2 2" xfId="29587"/>
    <cellStyle name="Normal 3 6 2 8 3 2 2 2" xfId="29588"/>
    <cellStyle name="Normal 3 6 2 8 3 2 3" xfId="29589"/>
    <cellStyle name="Normal 3 6 2 8 3 3" xfId="29590"/>
    <cellStyle name="Normal 3 6 2 8 3 3 2" xfId="29591"/>
    <cellStyle name="Normal 3 6 2 8 3 4" xfId="29592"/>
    <cellStyle name="Normal 3 6 2 8 4" xfId="29593"/>
    <cellStyle name="Normal 3 6 2 8 4 2" xfId="29594"/>
    <cellStyle name="Normal 3 6 2 8 4 2 2" xfId="29595"/>
    <cellStyle name="Normal 3 6 2 8 4 3" xfId="29596"/>
    <cellStyle name="Normal 3 6 2 8 5" xfId="29597"/>
    <cellStyle name="Normal 3 6 2 8 5 2" xfId="29598"/>
    <cellStyle name="Normal 3 6 2 8 6" xfId="29599"/>
    <cellStyle name="Normal 3 6 2 9" xfId="29600"/>
    <cellStyle name="Normal 3 6 2 9 2" xfId="29601"/>
    <cellStyle name="Normal 3 6 2 9 2 2" xfId="29602"/>
    <cellStyle name="Normal 3 6 2 9 2 2 2" xfId="29603"/>
    <cellStyle name="Normal 3 6 2 9 2 2 2 2" xfId="29604"/>
    <cellStyle name="Normal 3 6 2 9 2 2 3" xfId="29605"/>
    <cellStyle name="Normal 3 6 2 9 2 3" xfId="29606"/>
    <cellStyle name="Normal 3 6 2 9 2 3 2" xfId="29607"/>
    <cellStyle name="Normal 3 6 2 9 2 4" xfId="29608"/>
    <cellStyle name="Normal 3 6 2 9 3" xfId="29609"/>
    <cellStyle name="Normal 3 6 2 9 3 2" xfId="29610"/>
    <cellStyle name="Normal 3 6 2 9 3 2 2" xfId="29611"/>
    <cellStyle name="Normal 3 6 2 9 3 3" xfId="29612"/>
    <cellStyle name="Normal 3 6 2 9 4" xfId="29613"/>
    <cellStyle name="Normal 3 6 2 9 4 2" xfId="29614"/>
    <cellStyle name="Normal 3 6 2 9 5" xfId="29615"/>
    <cellStyle name="Normal 3 6 3" xfId="29616"/>
    <cellStyle name="Normal 3 6 3 10" xfId="29617"/>
    <cellStyle name="Normal 3 6 3 10 2" xfId="29618"/>
    <cellStyle name="Normal 3 6 3 10 2 2" xfId="29619"/>
    <cellStyle name="Normal 3 6 3 10 2 2 2" xfId="29620"/>
    <cellStyle name="Normal 3 6 3 10 2 3" xfId="29621"/>
    <cellStyle name="Normal 3 6 3 10 3" xfId="29622"/>
    <cellStyle name="Normal 3 6 3 10 3 2" xfId="29623"/>
    <cellStyle name="Normal 3 6 3 10 4" xfId="29624"/>
    <cellStyle name="Normal 3 6 3 11" xfId="29625"/>
    <cellStyle name="Normal 3 6 3 11 2" xfId="29626"/>
    <cellStyle name="Normal 3 6 3 11 2 2" xfId="29627"/>
    <cellStyle name="Normal 3 6 3 11 3" xfId="29628"/>
    <cellStyle name="Normal 3 6 3 12" xfId="29629"/>
    <cellStyle name="Normal 3 6 3 12 2" xfId="29630"/>
    <cellStyle name="Normal 3 6 3 13" xfId="29631"/>
    <cellStyle name="Normal 3 6 3 2" xfId="29632"/>
    <cellStyle name="Normal 3 6 3 2 10" xfId="29633"/>
    <cellStyle name="Normal 3 6 3 2 10 2" xfId="29634"/>
    <cellStyle name="Normal 3 6 3 2 11" xfId="29635"/>
    <cellStyle name="Normal 3 6 3 2 2" xfId="29636"/>
    <cellStyle name="Normal 3 6 3 2 2 2" xfId="29637"/>
    <cellStyle name="Normal 3 6 3 2 2 2 2" xfId="29638"/>
    <cellStyle name="Normal 3 6 3 2 2 2 2 2" xfId="29639"/>
    <cellStyle name="Normal 3 6 3 2 2 2 2 2 2" xfId="29640"/>
    <cellStyle name="Normal 3 6 3 2 2 2 2 2 2 2" xfId="29641"/>
    <cellStyle name="Normal 3 6 3 2 2 2 2 2 3" xfId="29642"/>
    <cellStyle name="Normal 3 6 3 2 2 2 2 3" xfId="29643"/>
    <cellStyle name="Normal 3 6 3 2 2 2 2 3 2" xfId="29644"/>
    <cellStyle name="Normal 3 6 3 2 2 2 2 4" xfId="29645"/>
    <cellStyle name="Normal 3 6 3 2 2 2 3" xfId="29646"/>
    <cellStyle name="Normal 3 6 3 2 2 2 3 2" xfId="29647"/>
    <cellStyle name="Normal 3 6 3 2 2 2 3 2 2" xfId="29648"/>
    <cellStyle name="Normal 3 6 3 2 2 2 3 3" xfId="29649"/>
    <cellStyle name="Normal 3 6 3 2 2 2 4" xfId="29650"/>
    <cellStyle name="Normal 3 6 3 2 2 2 4 2" xfId="29651"/>
    <cellStyle name="Normal 3 6 3 2 2 2 5" xfId="29652"/>
    <cellStyle name="Normal 3 6 3 2 2 3" xfId="29653"/>
    <cellStyle name="Normal 3 6 3 2 2 3 2" xfId="29654"/>
    <cellStyle name="Normal 3 6 3 2 2 3 2 2" xfId="29655"/>
    <cellStyle name="Normal 3 6 3 2 2 3 2 2 2" xfId="29656"/>
    <cellStyle name="Normal 3 6 3 2 2 3 2 2 2 2" xfId="29657"/>
    <cellStyle name="Normal 3 6 3 2 2 3 2 2 3" xfId="29658"/>
    <cellStyle name="Normal 3 6 3 2 2 3 2 3" xfId="29659"/>
    <cellStyle name="Normal 3 6 3 2 2 3 2 3 2" xfId="29660"/>
    <cellStyle name="Normal 3 6 3 2 2 3 2 4" xfId="29661"/>
    <cellStyle name="Normal 3 6 3 2 2 3 3" xfId="29662"/>
    <cellStyle name="Normal 3 6 3 2 2 3 3 2" xfId="29663"/>
    <cellStyle name="Normal 3 6 3 2 2 3 3 2 2" xfId="29664"/>
    <cellStyle name="Normal 3 6 3 2 2 3 3 3" xfId="29665"/>
    <cellStyle name="Normal 3 6 3 2 2 3 4" xfId="29666"/>
    <cellStyle name="Normal 3 6 3 2 2 3 4 2" xfId="29667"/>
    <cellStyle name="Normal 3 6 3 2 2 3 5" xfId="29668"/>
    <cellStyle name="Normal 3 6 3 2 2 4" xfId="29669"/>
    <cellStyle name="Normal 3 6 3 2 2 4 2" xfId="29670"/>
    <cellStyle name="Normal 3 6 3 2 2 4 2 2" xfId="29671"/>
    <cellStyle name="Normal 3 6 3 2 2 4 2 2 2" xfId="29672"/>
    <cellStyle name="Normal 3 6 3 2 2 4 2 3" xfId="29673"/>
    <cellStyle name="Normal 3 6 3 2 2 4 3" xfId="29674"/>
    <cellStyle name="Normal 3 6 3 2 2 4 3 2" xfId="29675"/>
    <cellStyle name="Normal 3 6 3 2 2 4 4" xfId="29676"/>
    <cellStyle name="Normal 3 6 3 2 2 5" xfId="29677"/>
    <cellStyle name="Normal 3 6 3 2 2 5 2" xfId="29678"/>
    <cellStyle name="Normal 3 6 3 2 2 5 2 2" xfId="29679"/>
    <cellStyle name="Normal 3 6 3 2 2 5 3" xfId="29680"/>
    <cellStyle name="Normal 3 6 3 2 2 6" xfId="29681"/>
    <cellStyle name="Normal 3 6 3 2 2 6 2" xfId="29682"/>
    <cellStyle name="Normal 3 6 3 2 2 7" xfId="29683"/>
    <cellStyle name="Normal 3 6 3 2 3" xfId="29684"/>
    <cellStyle name="Normal 3 6 3 2 3 2" xfId="29685"/>
    <cellStyle name="Normal 3 6 3 2 3 2 2" xfId="29686"/>
    <cellStyle name="Normal 3 6 3 2 3 2 2 2" xfId="29687"/>
    <cellStyle name="Normal 3 6 3 2 3 2 2 2 2" xfId="29688"/>
    <cellStyle name="Normal 3 6 3 2 3 2 2 2 2 2" xfId="29689"/>
    <cellStyle name="Normal 3 6 3 2 3 2 2 2 3" xfId="29690"/>
    <cellStyle name="Normal 3 6 3 2 3 2 2 3" xfId="29691"/>
    <cellStyle name="Normal 3 6 3 2 3 2 2 3 2" xfId="29692"/>
    <cellStyle name="Normal 3 6 3 2 3 2 2 4" xfId="29693"/>
    <cellStyle name="Normal 3 6 3 2 3 2 3" xfId="29694"/>
    <cellStyle name="Normal 3 6 3 2 3 2 3 2" xfId="29695"/>
    <cellStyle name="Normal 3 6 3 2 3 2 3 2 2" xfId="29696"/>
    <cellStyle name="Normal 3 6 3 2 3 2 3 3" xfId="29697"/>
    <cellStyle name="Normal 3 6 3 2 3 2 4" xfId="29698"/>
    <cellStyle name="Normal 3 6 3 2 3 2 4 2" xfId="29699"/>
    <cellStyle name="Normal 3 6 3 2 3 2 5" xfId="29700"/>
    <cellStyle name="Normal 3 6 3 2 3 3" xfId="29701"/>
    <cellStyle name="Normal 3 6 3 2 3 3 2" xfId="29702"/>
    <cellStyle name="Normal 3 6 3 2 3 3 2 2" xfId="29703"/>
    <cellStyle name="Normal 3 6 3 2 3 3 2 2 2" xfId="29704"/>
    <cellStyle name="Normal 3 6 3 2 3 3 2 2 2 2" xfId="29705"/>
    <cellStyle name="Normal 3 6 3 2 3 3 2 2 3" xfId="29706"/>
    <cellStyle name="Normal 3 6 3 2 3 3 2 3" xfId="29707"/>
    <cellStyle name="Normal 3 6 3 2 3 3 2 3 2" xfId="29708"/>
    <cellStyle name="Normal 3 6 3 2 3 3 2 4" xfId="29709"/>
    <cellStyle name="Normal 3 6 3 2 3 3 3" xfId="29710"/>
    <cellStyle name="Normal 3 6 3 2 3 3 3 2" xfId="29711"/>
    <cellStyle name="Normal 3 6 3 2 3 3 3 2 2" xfId="29712"/>
    <cellStyle name="Normal 3 6 3 2 3 3 3 3" xfId="29713"/>
    <cellStyle name="Normal 3 6 3 2 3 3 4" xfId="29714"/>
    <cellStyle name="Normal 3 6 3 2 3 3 4 2" xfId="29715"/>
    <cellStyle name="Normal 3 6 3 2 3 3 5" xfId="29716"/>
    <cellStyle name="Normal 3 6 3 2 3 4" xfId="29717"/>
    <cellStyle name="Normal 3 6 3 2 3 4 2" xfId="29718"/>
    <cellStyle name="Normal 3 6 3 2 3 4 2 2" xfId="29719"/>
    <cellStyle name="Normal 3 6 3 2 3 4 2 2 2" xfId="29720"/>
    <cellStyle name="Normal 3 6 3 2 3 4 2 3" xfId="29721"/>
    <cellStyle name="Normal 3 6 3 2 3 4 3" xfId="29722"/>
    <cellStyle name="Normal 3 6 3 2 3 4 3 2" xfId="29723"/>
    <cellStyle name="Normal 3 6 3 2 3 4 4" xfId="29724"/>
    <cellStyle name="Normal 3 6 3 2 3 5" xfId="29725"/>
    <cellStyle name="Normal 3 6 3 2 3 5 2" xfId="29726"/>
    <cellStyle name="Normal 3 6 3 2 3 5 2 2" xfId="29727"/>
    <cellStyle name="Normal 3 6 3 2 3 5 3" xfId="29728"/>
    <cellStyle name="Normal 3 6 3 2 3 6" xfId="29729"/>
    <cellStyle name="Normal 3 6 3 2 3 6 2" xfId="29730"/>
    <cellStyle name="Normal 3 6 3 2 3 7" xfId="29731"/>
    <cellStyle name="Normal 3 6 3 2 4" xfId="29732"/>
    <cellStyle name="Normal 3 6 3 2 4 2" xfId="29733"/>
    <cellStyle name="Normal 3 6 3 2 4 2 2" xfId="29734"/>
    <cellStyle name="Normal 3 6 3 2 4 2 2 2" xfId="29735"/>
    <cellStyle name="Normal 3 6 3 2 4 2 2 2 2" xfId="29736"/>
    <cellStyle name="Normal 3 6 3 2 4 2 2 2 2 2" xfId="29737"/>
    <cellStyle name="Normal 3 6 3 2 4 2 2 2 3" xfId="29738"/>
    <cellStyle name="Normal 3 6 3 2 4 2 2 3" xfId="29739"/>
    <cellStyle name="Normal 3 6 3 2 4 2 2 3 2" xfId="29740"/>
    <cellStyle name="Normal 3 6 3 2 4 2 2 4" xfId="29741"/>
    <cellStyle name="Normal 3 6 3 2 4 2 3" xfId="29742"/>
    <cellStyle name="Normal 3 6 3 2 4 2 3 2" xfId="29743"/>
    <cellStyle name="Normal 3 6 3 2 4 2 3 2 2" xfId="29744"/>
    <cellStyle name="Normal 3 6 3 2 4 2 3 3" xfId="29745"/>
    <cellStyle name="Normal 3 6 3 2 4 2 4" xfId="29746"/>
    <cellStyle name="Normal 3 6 3 2 4 2 4 2" xfId="29747"/>
    <cellStyle name="Normal 3 6 3 2 4 2 5" xfId="29748"/>
    <cellStyle name="Normal 3 6 3 2 4 3" xfId="29749"/>
    <cellStyle name="Normal 3 6 3 2 4 3 2" xfId="29750"/>
    <cellStyle name="Normal 3 6 3 2 4 3 2 2" xfId="29751"/>
    <cellStyle name="Normal 3 6 3 2 4 3 2 2 2" xfId="29752"/>
    <cellStyle name="Normal 3 6 3 2 4 3 2 2 2 2" xfId="29753"/>
    <cellStyle name="Normal 3 6 3 2 4 3 2 2 3" xfId="29754"/>
    <cellStyle name="Normal 3 6 3 2 4 3 2 3" xfId="29755"/>
    <cellStyle name="Normal 3 6 3 2 4 3 2 3 2" xfId="29756"/>
    <cellStyle name="Normal 3 6 3 2 4 3 2 4" xfId="29757"/>
    <cellStyle name="Normal 3 6 3 2 4 3 3" xfId="29758"/>
    <cellStyle name="Normal 3 6 3 2 4 3 3 2" xfId="29759"/>
    <cellStyle name="Normal 3 6 3 2 4 3 3 2 2" xfId="29760"/>
    <cellStyle name="Normal 3 6 3 2 4 3 3 3" xfId="29761"/>
    <cellStyle name="Normal 3 6 3 2 4 3 4" xfId="29762"/>
    <cellStyle name="Normal 3 6 3 2 4 3 4 2" xfId="29763"/>
    <cellStyle name="Normal 3 6 3 2 4 3 5" xfId="29764"/>
    <cellStyle name="Normal 3 6 3 2 4 4" xfId="29765"/>
    <cellStyle name="Normal 3 6 3 2 4 4 2" xfId="29766"/>
    <cellStyle name="Normal 3 6 3 2 4 4 2 2" xfId="29767"/>
    <cellStyle name="Normal 3 6 3 2 4 4 2 2 2" xfId="29768"/>
    <cellStyle name="Normal 3 6 3 2 4 4 2 3" xfId="29769"/>
    <cellStyle name="Normal 3 6 3 2 4 4 3" xfId="29770"/>
    <cellStyle name="Normal 3 6 3 2 4 4 3 2" xfId="29771"/>
    <cellStyle name="Normal 3 6 3 2 4 4 4" xfId="29772"/>
    <cellStyle name="Normal 3 6 3 2 4 5" xfId="29773"/>
    <cellStyle name="Normal 3 6 3 2 4 5 2" xfId="29774"/>
    <cellStyle name="Normal 3 6 3 2 4 5 2 2" xfId="29775"/>
    <cellStyle name="Normal 3 6 3 2 4 5 3" xfId="29776"/>
    <cellStyle name="Normal 3 6 3 2 4 6" xfId="29777"/>
    <cellStyle name="Normal 3 6 3 2 4 6 2" xfId="29778"/>
    <cellStyle name="Normal 3 6 3 2 4 7" xfId="29779"/>
    <cellStyle name="Normal 3 6 3 2 5" xfId="29780"/>
    <cellStyle name="Normal 3 6 3 2 5 2" xfId="29781"/>
    <cellStyle name="Normal 3 6 3 2 5 2 2" xfId="29782"/>
    <cellStyle name="Normal 3 6 3 2 5 2 2 2" xfId="29783"/>
    <cellStyle name="Normal 3 6 3 2 5 2 2 2 2" xfId="29784"/>
    <cellStyle name="Normal 3 6 3 2 5 2 2 2 2 2" xfId="29785"/>
    <cellStyle name="Normal 3 6 3 2 5 2 2 2 3" xfId="29786"/>
    <cellStyle name="Normal 3 6 3 2 5 2 2 3" xfId="29787"/>
    <cellStyle name="Normal 3 6 3 2 5 2 2 3 2" xfId="29788"/>
    <cellStyle name="Normal 3 6 3 2 5 2 2 4" xfId="29789"/>
    <cellStyle name="Normal 3 6 3 2 5 2 3" xfId="29790"/>
    <cellStyle name="Normal 3 6 3 2 5 2 3 2" xfId="29791"/>
    <cellStyle name="Normal 3 6 3 2 5 2 3 2 2" xfId="29792"/>
    <cellStyle name="Normal 3 6 3 2 5 2 3 3" xfId="29793"/>
    <cellStyle name="Normal 3 6 3 2 5 2 4" xfId="29794"/>
    <cellStyle name="Normal 3 6 3 2 5 2 4 2" xfId="29795"/>
    <cellStyle name="Normal 3 6 3 2 5 2 5" xfId="29796"/>
    <cellStyle name="Normal 3 6 3 2 5 3" xfId="29797"/>
    <cellStyle name="Normal 3 6 3 2 5 3 2" xfId="29798"/>
    <cellStyle name="Normal 3 6 3 2 5 3 2 2" xfId="29799"/>
    <cellStyle name="Normal 3 6 3 2 5 3 2 2 2" xfId="29800"/>
    <cellStyle name="Normal 3 6 3 2 5 3 2 3" xfId="29801"/>
    <cellStyle name="Normal 3 6 3 2 5 3 3" xfId="29802"/>
    <cellStyle name="Normal 3 6 3 2 5 3 3 2" xfId="29803"/>
    <cellStyle name="Normal 3 6 3 2 5 3 4" xfId="29804"/>
    <cellStyle name="Normal 3 6 3 2 5 4" xfId="29805"/>
    <cellStyle name="Normal 3 6 3 2 5 4 2" xfId="29806"/>
    <cellStyle name="Normal 3 6 3 2 5 4 2 2" xfId="29807"/>
    <cellStyle name="Normal 3 6 3 2 5 4 3" xfId="29808"/>
    <cellStyle name="Normal 3 6 3 2 5 5" xfId="29809"/>
    <cellStyle name="Normal 3 6 3 2 5 5 2" xfId="29810"/>
    <cellStyle name="Normal 3 6 3 2 5 6" xfId="29811"/>
    <cellStyle name="Normal 3 6 3 2 6" xfId="29812"/>
    <cellStyle name="Normal 3 6 3 2 6 2" xfId="29813"/>
    <cellStyle name="Normal 3 6 3 2 6 2 2" xfId="29814"/>
    <cellStyle name="Normal 3 6 3 2 6 2 2 2" xfId="29815"/>
    <cellStyle name="Normal 3 6 3 2 6 2 2 2 2" xfId="29816"/>
    <cellStyle name="Normal 3 6 3 2 6 2 2 3" xfId="29817"/>
    <cellStyle name="Normal 3 6 3 2 6 2 3" xfId="29818"/>
    <cellStyle name="Normal 3 6 3 2 6 2 3 2" xfId="29819"/>
    <cellStyle name="Normal 3 6 3 2 6 2 4" xfId="29820"/>
    <cellStyle name="Normal 3 6 3 2 6 3" xfId="29821"/>
    <cellStyle name="Normal 3 6 3 2 6 3 2" xfId="29822"/>
    <cellStyle name="Normal 3 6 3 2 6 3 2 2" xfId="29823"/>
    <cellStyle name="Normal 3 6 3 2 6 3 3" xfId="29824"/>
    <cellStyle name="Normal 3 6 3 2 6 4" xfId="29825"/>
    <cellStyle name="Normal 3 6 3 2 6 4 2" xfId="29826"/>
    <cellStyle name="Normal 3 6 3 2 6 5" xfId="29827"/>
    <cellStyle name="Normal 3 6 3 2 7" xfId="29828"/>
    <cellStyle name="Normal 3 6 3 2 7 2" xfId="29829"/>
    <cellStyle name="Normal 3 6 3 2 7 2 2" xfId="29830"/>
    <cellStyle name="Normal 3 6 3 2 7 2 2 2" xfId="29831"/>
    <cellStyle name="Normal 3 6 3 2 7 2 2 2 2" xfId="29832"/>
    <cellStyle name="Normal 3 6 3 2 7 2 2 3" xfId="29833"/>
    <cellStyle name="Normal 3 6 3 2 7 2 3" xfId="29834"/>
    <cellStyle name="Normal 3 6 3 2 7 2 3 2" xfId="29835"/>
    <cellStyle name="Normal 3 6 3 2 7 2 4" xfId="29836"/>
    <cellStyle name="Normal 3 6 3 2 7 3" xfId="29837"/>
    <cellStyle name="Normal 3 6 3 2 7 3 2" xfId="29838"/>
    <cellStyle name="Normal 3 6 3 2 7 3 2 2" xfId="29839"/>
    <cellStyle name="Normal 3 6 3 2 7 3 3" xfId="29840"/>
    <cellStyle name="Normal 3 6 3 2 7 4" xfId="29841"/>
    <cellStyle name="Normal 3 6 3 2 7 4 2" xfId="29842"/>
    <cellStyle name="Normal 3 6 3 2 7 5" xfId="29843"/>
    <cellStyle name="Normal 3 6 3 2 8" xfId="29844"/>
    <cellStyle name="Normal 3 6 3 2 8 2" xfId="29845"/>
    <cellStyle name="Normal 3 6 3 2 8 2 2" xfId="29846"/>
    <cellStyle name="Normal 3 6 3 2 8 2 2 2" xfId="29847"/>
    <cellStyle name="Normal 3 6 3 2 8 2 3" xfId="29848"/>
    <cellStyle name="Normal 3 6 3 2 8 3" xfId="29849"/>
    <cellStyle name="Normal 3 6 3 2 8 3 2" xfId="29850"/>
    <cellStyle name="Normal 3 6 3 2 8 4" xfId="29851"/>
    <cellStyle name="Normal 3 6 3 2 9" xfId="29852"/>
    <cellStyle name="Normal 3 6 3 2 9 2" xfId="29853"/>
    <cellStyle name="Normal 3 6 3 2 9 2 2" xfId="29854"/>
    <cellStyle name="Normal 3 6 3 2 9 3" xfId="29855"/>
    <cellStyle name="Normal 3 6 3 3" xfId="29856"/>
    <cellStyle name="Normal 3 6 3 3 10" xfId="29857"/>
    <cellStyle name="Normal 3 6 3 3 10 2" xfId="29858"/>
    <cellStyle name="Normal 3 6 3 3 11" xfId="29859"/>
    <cellStyle name="Normal 3 6 3 3 2" xfId="29860"/>
    <cellStyle name="Normal 3 6 3 3 2 2" xfId="29861"/>
    <cellStyle name="Normal 3 6 3 3 2 2 2" xfId="29862"/>
    <cellStyle name="Normal 3 6 3 3 2 2 2 2" xfId="29863"/>
    <cellStyle name="Normal 3 6 3 3 2 2 2 2 2" xfId="29864"/>
    <cellStyle name="Normal 3 6 3 3 2 2 2 2 2 2" xfId="29865"/>
    <cellStyle name="Normal 3 6 3 3 2 2 2 2 3" xfId="29866"/>
    <cellStyle name="Normal 3 6 3 3 2 2 2 3" xfId="29867"/>
    <cellStyle name="Normal 3 6 3 3 2 2 2 3 2" xfId="29868"/>
    <cellStyle name="Normal 3 6 3 3 2 2 2 4" xfId="29869"/>
    <cellStyle name="Normal 3 6 3 3 2 2 3" xfId="29870"/>
    <cellStyle name="Normal 3 6 3 3 2 2 3 2" xfId="29871"/>
    <cellStyle name="Normal 3 6 3 3 2 2 3 2 2" xfId="29872"/>
    <cellStyle name="Normal 3 6 3 3 2 2 3 3" xfId="29873"/>
    <cellStyle name="Normal 3 6 3 3 2 2 4" xfId="29874"/>
    <cellStyle name="Normal 3 6 3 3 2 2 4 2" xfId="29875"/>
    <cellStyle name="Normal 3 6 3 3 2 2 5" xfId="29876"/>
    <cellStyle name="Normal 3 6 3 3 2 3" xfId="29877"/>
    <cellStyle name="Normal 3 6 3 3 2 3 2" xfId="29878"/>
    <cellStyle name="Normal 3 6 3 3 2 3 2 2" xfId="29879"/>
    <cellStyle name="Normal 3 6 3 3 2 3 2 2 2" xfId="29880"/>
    <cellStyle name="Normal 3 6 3 3 2 3 2 2 2 2" xfId="29881"/>
    <cellStyle name="Normal 3 6 3 3 2 3 2 2 3" xfId="29882"/>
    <cellStyle name="Normal 3 6 3 3 2 3 2 3" xfId="29883"/>
    <cellStyle name="Normal 3 6 3 3 2 3 2 3 2" xfId="29884"/>
    <cellStyle name="Normal 3 6 3 3 2 3 2 4" xfId="29885"/>
    <cellStyle name="Normal 3 6 3 3 2 3 3" xfId="29886"/>
    <cellStyle name="Normal 3 6 3 3 2 3 3 2" xfId="29887"/>
    <cellStyle name="Normal 3 6 3 3 2 3 3 2 2" xfId="29888"/>
    <cellStyle name="Normal 3 6 3 3 2 3 3 3" xfId="29889"/>
    <cellStyle name="Normal 3 6 3 3 2 3 4" xfId="29890"/>
    <cellStyle name="Normal 3 6 3 3 2 3 4 2" xfId="29891"/>
    <cellStyle name="Normal 3 6 3 3 2 3 5" xfId="29892"/>
    <cellStyle name="Normal 3 6 3 3 2 4" xfId="29893"/>
    <cellStyle name="Normal 3 6 3 3 2 4 2" xfId="29894"/>
    <cellStyle name="Normal 3 6 3 3 2 4 2 2" xfId="29895"/>
    <cellStyle name="Normal 3 6 3 3 2 4 2 2 2" xfId="29896"/>
    <cellStyle name="Normal 3 6 3 3 2 4 2 3" xfId="29897"/>
    <cellStyle name="Normal 3 6 3 3 2 4 3" xfId="29898"/>
    <cellStyle name="Normal 3 6 3 3 2 4 3 2" xfId="29899"/>
    <cellStyle name="Normal 3 6 3 3 2 4 4" xfId="29900"/>
    <cellStyle name="Normal 3 6 3 3 2 5" xfId="29901"/>
    <cellStyle name="Normal 3 6 3 3 2 5 2" xfId="29902"/>
    <cellStyle name="Normal 3 6 3 3 2 5 2 2" xfId="29903"/>
    <cellStyle name="Normal 3 6 3 3 2 5 3" xfId="29904"/>
    <cellStyle name="Normal 3 6 3 3 2 6" xfId="29905"/>
    <cellStyle name="Normal 3 6 3 3 2 6 2" xfId="29906"/>
    <cellStyle name="Normal 3 6 3 3 2 7" xfId="29907"/>
    <cellStyle name="Normal 3 6 3 3 3" xfId="29908"/>
    <cellStyle name="Normal 3 6 3 3 3 2" xfId="29909"/>
    <cellStyle name="Normal 3 6 3 3 3 2 2" xfId="29910"/>
    <cellStyle name="Normal 3 6 3 3 3 2 2 2" xfId="29911"/>
    <cellStyle name="Normal 3 6 3 3 3 2 2 2 2" xfId="29912"/>
    <cellStyle name="Normal 3 6 3 3 3 2 2 2 2 2" xfId="29913"/>
    <cellStyle name="Normal 3 6 3 3 3 2 2 2 3" xfId="29914"/>
    <cellStyle name="Normal 3 6 3 3 3 2 2 3" xfId="29915"/>
    <cellStyle name="Normal 3 6 3 3 3 2 2 3 2" xfId="29916"/>
    <cellStyle name="Normal 3 6 3 3 3 2 2 4" xfId="29917"/>
    <cellStyle name="Normal 3 6 3 3 3 2 3" xfId="29918"/>
    <cellStyle name="Normal 3 6 3 3 3 2 3 2" xfId="29919"/>
    <cellStyle name="Normal 3 6 3 3 3 2 3 2 2" xfId="29920"/>
    <cellStyle name="Normal 3 6 3 3 3 2 3 3" xfId="29921"/>
    <cellStyle name="Normal 3 6 3 3 3 2 4" xfId="29922"/>
    <cellStyle name="Normal 3 6 3 3 3 2 4 2" xfId="29923"/>
    <cellStyle name="Normal 3 6 3 3 3 2 5" xfId="29924"/>
    <cellStyle name="Normal 3 6 3 3 3 3" xfId="29925"/>
    <cellStyle name="Normal 3 6 3 3 3 3 2" xfId="29926"/>
    <cellStyle name="Normal 3 6 3 3 3 3 2 2" xfId="29927"/>
    <cellStyle name="Normal 3 6 3 3 3 3 2 2 2" xfId="29928"/>
    <cellStyle name="Normal 3 6 3 3 3 3 2 2 2 2" xfId="29929"/>
    <cellStyle name="Normal 3 6 3 3 3 3 2 2 3" xfId="29930"/>
    <cellStyle name="Normal 3 6 3 3 3 3 2 3" xfId="29931"/>
    <cellStyle name="Normal 3 6 3 3 3 3 2 3 2" xfId="29932"/>
    <cellStyle name="Normal 3 6 3 3 3 3 2 4" xfId="29933"/>
    <cellStyle name="Normal 3 6 3 3 3 3 3" xfId="29934"/>
    <cellStyle name="Normal 3 6 3 3 3 3 3 2" xfId="29935"/>
    <cellStyle name="Normal 3 6 3 3 3 3 3 2 2" xfId="29936"/>
    <cellStyle name="Normal 3 6 3 3 3 3 3 3" xfId="29937"/>
    <cellStyle name="Normal 3 6 3 3 3 3 4" xfId="29938"/>
    <cellStyle name="Normal 3 6 3 3 3 3 4 2" xfId="29939"/>
    <cellStyle name="Normal 3 6 3 3 3 3 5" xfId="29940"/>
    <cellStyle name="Normal 3 6 3 3 3 4" xfId="29941"/>
    <cellStyle name="Normal 3 6 3 3 3 4 2" xfId="29942"/>
    <cellStyle name="Normal 3 6 3 3 3 4 2 2" xfId="29943"/>
    <cellStyle name="Normal 3 6 3 3 3 4 2 2 2" xfId="29944"/>
    <cellStyle name="Normal 3 6 3 3 3 4 2 3" xfId="29945"/>
    <cellStyle name="Normal 3 6 3 3 3 4 3" xfId="29946"/>
    <cellStyle name="Normal 3 6 3 3 3 4 3 2" xfId="29947"/>
    <cellStyle name="Normal 3 6 3 3 3 4 4" xfId="29948"/>
    <cellStyle name="Normal 3 6 3 3 3 5" xfId="29949"/>
    <cellStyle name="Normal 3 6 3 3 3 5 2" xfId="29950"/>
    <cellStyle name="Normal 3 6 3 3 3 5 2 2" xfId="29951"/>
    <cellStyle name="Normal 3 6 3 3 3 5 3" xfId="29952"/>
    <cellStyle name="Normal 3 6 3 3 3 6" xfId="29953"/>
    <cellStyle name="Normal 3 6 3 3 3 6 2" xfId="29954"/>
    <cellStyle name="Normal 3 6 3 3 3 7" xfId="29955"/>
    <cellStyle name="Normal 3 6 3 3 4" xfId="29956"/>
    <cellStyle name="Normal 3 6 3 3 4 2" xfId="29957"/>
    <cellStyle name="Normal 3 6 3 3 4 2 2" xfId="29958"/>
    <cellStyle name="Normal 3 6 3 3 4 2 2 2" xfId="29959"/>
    <cellStyle name="Normal 3 6 3 3 4 2 2 2 2" xfId="29960"/>
    <cellStyle name="Normal 3 6 3 3 4 2 2 2 2 2" xfId="29961"/>
    <cellStyle name="Normal 3 6 3 3 4 2 2 2 3" xfId="29962"/>
    <cellStyle name="Normal 3 6 3 3 4 2 2 3" xfId="29963"/>
    <cellStyle name="Normal 3 6 3 3 4 2 2 3 2" xfId="29964"/>
    <cellStyle name="Normal 3 6 3 3 4 2 2 4" xfId="29965"/>
    <cellStyle name="Normal 3 6 3 3 4 2 3" xfId="29966"/>
    <cellStyle name="Normal 3 6 3 3 4 2 3 2" xfId="29967"/>
    <cellStyle name="Normal 3 6 3 3 4 2 3 2 2" xfId="29968"/>
    <cellStyle name="Normal 3 6 3 3 4 2 3 3" xfId="29969"/>
    <cellStyle name="Normal 3 6 3 3 4 2 4" xfId="29970"/>
    <cellStyle name="Normal 3 6 3 3 4 2 4 2" xfId="29971"/>
    <cellStyle name="Normal 3 6 3 3 4 2 5" xfId="29972"/>
    <cellStyle name="Normal 3 6 3 3 4 3" xfId="29973"/>
    <cellStyle name="Normal 3 6 3 3 4 3 2" xfId="29974"/>
    <cellStyle name="Normal 3 6 3 3 4 3 2 2" xfId="29975"/>
    <cellStyle name="Normal 3 6 3 3 4 3 2 2 2" xfId="29976"/>
    <cellStyle name="Normal 3 6 3 3 4 3 2 2 2 2" xfId="29977"/>
    <cellStyle name="Normal 3 6 3 3 4 3 2 2 3" xfId="29978"/>
    <cellStyle name="Normal 3 6 3 3 4 3 2 3" xfId="29979"/>
    <cellStyle name="Normal 3 6 3 3 4 3 2 3 2" xfId="29980"/>
    <cellStyle name="Normal 3 6 3 3 4 3 2 4" xfId="29981"/>
    <cellStyle name="Normal 3 6 3 3 4 3 3" xfId="29982"/>
    <cellStyle name="Normal 3 6 3 3 4 3 3 2" xfId="29983"/>
    <cellStyle name="Normal 3 6 3 3 4 3 3 2 2" xfId="29984"/>
    <cellStyle name="Normal 3 6 3 3 4 3 3 3" xfId="29985"/>
    <cellStyle name="Normal 3 6 3 3 4 3 4" xfId="29986"/>
    <cellStyle name="Normal 3 6 3 3 4 3 4 2" xfId="29987"/>
    <cellStyle name="Normal 3 6 3 3 4 3 5" xfId="29988"/>
    <cellStyle name="Normal 3 6 3 3 4 4" xfId="29989"/>
    <cellStyle name="Normal 3 6 3 3 4 4 2" xfId="29990"/>
    <cellStyle name="Normal 3 6 3 3 4 4 2 2" xfId="29991"/>
    <cellStyle name="Normal 3 6 3 3 4 4 2 2 2" xfId="29992"/>
    <cellStyle name="Normal 3 6 3 3 4 4 2 3" xfId="29993"/>
    <cellStyle name="Normal 3 6 3 3 4 4 3" xfId="29994"/>
    <cellStyle name="Normal 3 6 3 3 4 4 3 2" xfId="29995"/>
    <cellStyle name="Normal 3 6 3 3 4 4 4" xfId="29996"/>
    <cellStyle name="Normal 3 6 3 3 4 5" xfId="29997"/>
    <cellStyle name="Normal 3 6 3 3 4 5 2" xfId="29998"/>
    <cellStyle name="Normal 3 6 3 3 4 5 2 2" xfId="29999"/>
    <cellStyle name="Normal 3 6 3 3 4 5 3" xfId="30000"/>
    <cellStyle name="Normal 3 6 3 3 4 6" xfId="30001"/>
    <cellStyle name="Normal 3 6 3 3 4 6 2" xfId="30002"/>
    <cellStyle name="Normal 3 6 3 3 4 7" xfId="30003"/>
    <cellStyle name="Normal 3 6 3 3 5" xfId="30004"/>
    <cellStyle name="Normal 3 6 3 3 5 2" xfId="30005"/>
    <cellStyle name="Normal 3 6 3 3 5 2 2" xfId="30006"/>
    <cellStyle name="Normal 3 6 3 3 5 2 2 2" xfId="30007"/>
    <cellStyle name="Normal 3 6 3 3 5 2 2 2 2" xfId="30008"/>
    <cellStyle name="Normal 3 6 3 3 5 2 2 2 2 2" xfId="30009"/>
    <cellStyle name="Normal 3 6 3 3 5 2 2 2 3" xfId="30010"/>
    <cellStyle name="Normal 3 6 3 3 5 2 2 3" xfId="30011"/>
    <cellStyle name="Normal 3 6 3 3 5 2 2 3 2" xfId="30012"/>
    <cellStyle name="Normal 3 6 3 3 5 2 2 4" xfId="30013"/>
    <cellStyle name="Normal 3 6 3 3 5 2 3" xfId="30014"/>
    <cellStyle name="Normal 3 6 3 3 5 2 3 2" xfId="30015"/>
    <cellStyle name="Normal 3 6 3 3 5 2 3 2 2" xfId="30016"/>
    <cellStyle name="Normal 3 6 3 3 5 2 3 3" xfId="30017"/>
    <cellStyle name="Normal 3 6 3 3 5 2 4" xfId="30018"/>
    <cellStyle name="Normal 3 6 3 3 5 2 4 2" xfId="30019"/>
    <cellStyle name="Normal 3 6 3 3 5 2 5" xfId="30020"/>
    <cellStyle name="Normal 3 6 3 3 5 3" xfId="30021"/>
    <cellStyle name="Normal 3 6 3 3 5 3 2" xfId="30022"/>
    <cellStyle name="Normal 3 6 3 3 5 3 2 2" xfId="30023"/>
    <cellStyle name="Normal 3 6 3 3 5 3 2 2 2" xfId="30024"/>
    <cellStyle name="Normal 3 6 3 3 5 3 2 3" xfId="30025"/>
    <cellStyle name="Normal 3 6 3 3 5 3 3" xfId="30026"/>
    <cellStyle name="Normal 3 6 3 3 5 3 3 2" xfId="30027"/>
    <cellStyle name="Normal 3 6 3 3 5 3 4" xfId="30028"/>
    <cellStyle name="Normal 3 6 3 3 5 4" xfId="30029"/>
    <cellStyle name="Normal 3 6 3 3 5 4 2" xfId="30030"/>
    <cellStyle name="Normal 3 6 3 3 5 4 2 2" xfId="30031"/>
    <cellStyle name="Normal 3 6 3 3 5 4 3" xfId="30032"/>
    <cellStyle name="Normal 3 6 3 3 5 5" xfId="30033"/>
    <cellStyle name="Normal 3 6 3 3 5 5 2" xfId="30034"/>
    <cellStyle name="Normal 3 6 3 3 5 6" xfId="30035"/>
    <cellStyle name="Normal 3 6 3 3 6" xfId="30036"/>
    <cellStyle name="Normal 3 6 3 3 6 2" xfId="30037"/>
    <cellStyle name="Normal 3 6 3 3 6 2 2" xfId="30038"/>
    <cellStyle name="Normal 3 6 3 3 6 2 2 2" xfId="30039"/>
    <cellStyle name="Normal 3 6 3 3 6 2 2 2 2" xfId="30040"/>
    <cellStyle name="Normal 3 6 3 3 6 2 2 3" xfId="30041"/>
    <cellStyle name="Normal 3 6 3 3 6 2 3" xfId="30042"/>
    <cellStyle name="Normal 3 6 3 3 6 2 3 2" xfId="30043"/>
    <cellStyle name="Normal 3 6 3 3 6 2 4" xfId="30044"/>
    <cellStyle name="Normal 3 6 3 3 6 3" xfId="30045"/>
    <cellStyle name="Normal 3 6 3 3 6 3 2" xfId="30046"/>
    <cellStyle name="Normal 3 6 3 3 6 3 2 2" xfId="30047"/>
    <cellStyle name="Normal 3 6 3 3 6 3 3" xfId="30048"/>
    <cellStyle name="Normal 3 6 3 3 6 4" xfId="30049"/>
    <cellStyle name="Normal 3 6 3 3 6 4 2" xfId="30050"/>
    <cellStyle name="Normal 3 6 3 3 6 5" xfId="30051"/>
    <cellStyle name="Normal 3 6 3 3 7" xfId="30052"/>
    <cellStyle name="Normal 3 6 3 3 7 2" xfId="30053"/>
    <cellStyle name="Normal 3 6 3 3 7 2 2" xfId="30054"/>
    <cellStyle name="Normal 3 6 3 3 7 2 2 2" xfId="30055"/>
    <cellStyle name="Normal 3 6 3 3 7 2 2 2 2" xfId="30056"/>
    <cellStyle name="Normal 3 6 3 3 7 2 2 3" xfId="30057"/>
    <cellStyle name="Normal 3 6 3 3 7 2 3" xfId="30058"/>
    <cellStyle name="Normal 3 6 3 3 7 2 3 2" xfId="30059"/>
    <cellStyle name="Normal 3 6 3 3 7 2 4" xfId="30060"/>
    <cellStyle name="Normal 3 6 3 3 7 3" xfId="30061"/>
    <cellStyle name="Normal 3 6 3 3 7 3 2" xfId="30062"/>
    <cellStyle name="Normal 3 6 3 3 7 3 2 2" xfId="30063"/>
    <cellStyle name="Normal 3 6 3 3 7 3 3" xfId="30064"/>
    <cellStyle name="Normal 3 6 3 3 7 4" xfId="30065"/>
    <cellStyle name="Normal 3 6 3 3 7 4 2" xfId="30066"/>
    <cellStyle name="Normal 3 6 3 3 7 5" xfId="30067"/>
    <cellStyle name="Normal 3 6 3 3 8" xfId="30068"/>
    <cellStyle name="Normal 3 6 3 3 8 2" xfId="30069"/>
    <cellStyle name="Normal 3 6 3 3 8 2 2" xfId="30070"/>
    <cellStyle name="Normal 3 6 3 3 8 2 2 2" xfId="30071"/>
    <cellStyle name="Normal 3 6 3 3 8 2 3" xfId="30072"/>
    <cellStyle name="Normal 3 6 3 3 8 3" xfId="30073"/>
    <cellStyle name="Normal 3 6 3 3 8 3 2" xfId="30074"/>
    <cellStyle name="Normal 3 6 3 3 8 4" xfId="30075"/>
    <cellStyle name="Normal 3 6 3 3 9" xfId="30076"/>
    <cellStyle name="Normal 3 6 3 3 9 2" xfId="30077"/>
    <cellStyle name="Normal 3 6 3 3 9 2 2" xfId="30078"/>
    <cellStyle name="Normal 3 6 3 3 9 3" xfId="30079"/>
    <cellStyle name="Normal 3 6 3 4" xfId="30080"/>
    <cellStyle name="Normal 3 6 3 4 2" xfId="30081"/>
    <cellStyle name="Normal 3 6 3 4 2 2" xfId="30082"/>
    <cellStyle name="Normal 3 6 3 4 2 2 2" xfId="30083"/>
    <cellStyle name="Normal 3 6 3 4 2 2 2 2" xfId="30084"/>
    <cellStyle name="Normal 3 6 3 4 2 2 2 2 2" xfId="30085"/>
    <cellStyle name="Normal 3 6 3 4 2 2 2 3" xfId="30086"/>
    <cellStyle name="Normal 3 6 3 4 2 2 3" xfId="30087"/>
    <cellStyle name="Normal 3 6 3 4 2 2 3 2" xfId="30088"/>
    <cellStyle name="Normal 3 6 3 4 2 2 4" xfId="30089"/>
    <cellStyle name="Normal 3 6 3 4 2 3" xfId="30090"/>
    <cellStyle name="Normal 3 6 3 4 2 3 2" xfId="30091"/>
    <cellStyle name="Normal 3 6 3 4 2 3 2 2" xfId="30092"/>
    <cellStyle name="Normal 3 6 3 4 2 3 3" xfId="30093"/>
    <cellStyle name="Normal 3 6 3 4 2 4" xfId="30094"/>
    <cellStyle name="Normal 3 6 3 4 2 4 2" xfId="30095"/>
    <cellStyle name="Normal 3 6 3 4 2 5" xfId="30096"/>
    <cellStyle name="Normal 3 6 3 4 3" xfId="30097"/>
    <cellStyle name="Normal 3 6 3 4 3 2" xfId="30098"/>
    <cellStyle name="Normal 3 6 3 4 3 2 2" xfId="30099"/>
    <cellStyle name="Normal 3 6 3 4 3 2 2 2" xfId="30100"/>
    <cellStyle name="Normal 3 6 3 4 3 2 2 2 2" xfId="30101"/>
    <cellStyle name="Normal 3 6 3 4 3 2 2 3" xfId="30102"/>
    <cellStyle name="Normal 3 6 3 4 3 2 3" xfId="30103"/>
    <cellStyle name="Normal 3 6 3 4 3 2 3 2" xfId="30104"/>
    <cellStyle name="Normal 3 6 3 4 3 2 4" xfId="30105"/>
    <cellStyle name="Normal 3 6 3 4 3 3" xfId="30106"/>
    <cellStyle name="Normal 3 6 3 4 3 3 2" xfId="30107"/>
    <cellStyle name="Normal 3 6 3 4 3 3 2 2" xfId="30108"/>
    <cellStyle name="Normal 3 6 3 4 3 3 3" xfId="30109"/>
    <cellStyle name="Normal 3 6 3 4 3 4" xfId="30110"/>
    <cellStyle name="Normal 3 6 3 4 3 4 2" xfId="30111"/>
    <cellStyle name="Normal 3 6 3 4 3 5" xfId="30112"/>
    <cellStyle name="Normal 3 6 3 4 4" xfId="30113"/>
    <cellStyle name="Normal 3 6 3 4 4 2" xfId="30114"/>
    <cellStyle name="Normal 3 6 3 4 4 2 2" xfId="30115"/>
    <cellStyle name="Normal 3 6 3 4 4 2 2 2" xfId="30116"/>
    <cellStyle name="Normal 3 6 3 4 4 2 3" xfId="30117"/>
    <cellStyle name="Normal 3 6 3 4 4 3" xfId="30118"/>
    <cellStyle name="Normal 3 6 3 4 4 3 2" xfId="30119"/>
    <cellStyle name="Normal 3 6 3 4 4 4" xfId="30120"/>
    <cellStyle name="Normal 3 6 3 4 5" xfId="30121"/>
    <cellStyle name="Normal 3 6 3 4 5 2" xfId="30122"/>
    <cellStyle name="Normal 3 6 3 4 5 2 2" xfId="30123"/>
    <cellStyle name="Normal 3 6 3 4 5 3" xfId="30124"/>
    <cellStyle name="Normal 3 6 3 4 6" xfId="30125"/>
    <cellStyle name="Normal 3 6 3 4 6 2" xfId="30126"/>
    <cellStyle name="Normal 3 6 3 4 7" xfId="30127"/>
    <cellStyle name="Normal 3 6 3 5" xfId="30128"/>
    <cellStyle name="Normal 3 6 3 5 2" xfId="30129"/>
    <cellStyle name="Normal 3 6 3 5 2 2" xfId="30130"/>
    <cellStyle name="Normal 3 6 3 5 2 2 2" xfId="30131"/>
    <cellStyle name="Normal 3 6 3 5 2 2 2 2" xfId="30132"/>
    <cellStyle name="Normal 3 6 3 5 2 2 2 2 2" xfId="30133"/>
    <cellStyle name="Normal 3 6 3 5 2 2 2 3" xfId="30134"/>
    <cellStyle name="Normal 3 6 3 5 2 2 3" xfId="30135"/>
    <cellStyle name="Normal 3 6 3 5 2 2 3 2" xfId="30136"/>
    <cellStyle name="Normal 3 6 3 5 2 2 4" xfId="30137"/>
    <cellStyle name="Normal 3 6 3 5 2 3" xfId="30138"/>
    <cellStyle name="Normal 3 6 3 5 2 3 2" xfId="30139"/>
    <cellStyle name="Normal 3 6 3 5 2 3 2 2" xfId="30140"/>
    <cellStyle name="Normal 3 6 3 5 2 3 3" xfId="30141"/>
    <cellStyle name="Normal 3 6 3 5 2 4" xfId="30142"/>
    <cellStyle name="Normal 3 6 3 5 2 4 2" xfId="30143"/>
    <cellStyle name="Normal 3 6 3 5 2 5" xfId="30144"/>
    <cellStyle name="Normal 3 6 3 5 3" xfId="30145"/>
    <cellStyle name="Normal 3 6 3 5 3 2" xfId="30146"/>
    <cellStyle name="Normal 3 6 3 5 3 2 2" xfId="30147"/>
    <cellStyle name="Normal 3 6 3 5 3 2 2 2" xfId="30148"/>
    <cellStyle name="Normal 3 6 3 5 3 2 2 2 2" xfId="30149"/>
    <cellStyle name="Normal 3 6 3 5 3 2 2 3" xfId="30150"/>
    <cellStyle name="Normal 3 6 3 5 3 2 3" xfId="30151"/>
    <cellStyle name="Normal 3 6 3 5 3 2 3 2" xfId="30152"/>
    <cellStyle name="Normal 3 6 3 5 3 2 4" xfId="30153"/>
    <cellStyle name="Normal 3 6 3 5 3 3" xfId="30154"/>
    <cellStyle name="Normal 3 6 3 5 3 3 2" xfId="30155"/>
    <cellStyle name="Normal 3 6 3 5 3 3 2 2" xfId="30156"/>
    <cellStyle name="Normal 3 6 3 5 3 3 3" xfId="30157"/>
    <cellStyle name="Normal 3 6 3 5 3 4" xfId="30158"/>
    <cellStyle name="Normal 3 6 3 5 3 4 2" xfId="30159"/>
    <cellStyle name="Normal 3 6 3 5 3 5" xfId="30160"/>
    <cellStyle name="Normal 3 6 3 5 4" xfId="30161"/>
    <cellStyle name="Normal 3 6 3 5 4 2" xfId="30162"/>
    <cellStyle name="Normal 3 6 3 5 4 2 2" xfId="30163"/>
    <cellStyle name="Normal 3 6 3 5 4 2 2 2" xfId="30164"/>
    <cellStyle name="Normal 3 6 3 5 4 2 3" xfId="30165"/>
    <cellStyle name="Normal 3 6 3 5 4 3" xfId="30166"/>
    <cellStyle name="Normal 3 6 3 5 4 3 2" xfId="30167"/>
    <cellStyle name="Normal 3 6 3 5 4 4" xfId="30168"/>
    <cellStyle name="Normal 3 6 3 5 5" xfId="30169"/>
    <cellStyle name="Normal 3 6 3 5 5 2" xfId="30170"/>
    <cellStyle name="Normal 3 6 3 5 5 2 2" xfId="30171"/>
    <cellStyle name="Normal 3 6 3 5 5 3" xfId="30172"/>
    <cellStyle name="Normal 3 6 3 5 6" xfId="30173"/>
    <cellStyle name="Normal 3 6 3 5 6 2" xfId="30174"/>
    <cellStyle name="Normal 3 6 3 5 7" xfId="30175"/>
    <cellStyle name="Normal 3 6 3 6" xfId="30176"/>
    <cellStyle name="Normal 3 6 3 6 2" xfId="30177"/>
    <cellStyle name="Normal 3 6 3 6 2 2" xfId="30178"/>
    <cellStyle name="Normal 3 6 3 6 2 2 2" xfId="30179"/>
    <cellStyle name="Normal 3 6 3 6 2 2 2 2" xfId="30180"/>
    <cellStyle name="Normal 3 6 3 6 2 2 2 2 2" xfId="30181"/>
    <cellStyle name="Normal 3 6 3 6 2 2 2 3" xfId="30182"/>
    <cellStyle name="Normal 3 6 3 6 2 2 3" xfId="30183"/>
    <cellStyle name="Normal 3 6 3 6 2 2 3 2" xfId="30184"/>
    <cellStyle name="Normal 3 6 3 6 2 2 4" xfId="30185"/>
    <cellStyle name="Normal 3 6 3 6 2 3" xfId="30186"/>
    <cellStyle name="Normal 3 6 3 6 2 3 2" xfId="30187"/>
    <cellStyle name="Normal 3 6 3 6 2 3 2 2" xfId="30188"/>
    <cellStyle name="Normal 3 6 3 6 2 3 3" xfId="30189"/>
    <cellStyle name="Normal 3 6 3 6 2 4" xfId="30190"/>
    <cellStyle name="Normal 3 6 3 6 2 4 2" xfId="30191"/>
    <cellStyle name="Normal 3 6 3 6 2 5" xfId="30192"/>
    <cellStyle name="Normal 3 6 3 6 3" xfId="30193"/>
    <cellStyle name="Normal 3 6 3 6 3 2" xfId="30194"/>
    <cellStyle name="Normal 3 6 3 6 3 2 2" xfId="30195"/>
    <cellStyle name="Normal 3 6 3 6 3 2 2 2" xfId="30196"/>
    <cellStyle name="Normal 3 6 3 6 3 2 2 2 2" xfId="30197"/>
    <cellStyle name="Normal 3 6 3 6 3 2 2 3" xfId="30198"/>
    <cellStyle name="Normal 3 6 3 6 3 2 3" xfId="30199"/>
    <cellStyle name="Normal 3 6 3 6 3 2 3 2" xfId="30200"/>
    <cellStyle name="Normal 3 6 3 6 3 2 4" xfId="30201"/>
    <cellStyle name="Normal 3 6 3 6 3 3" xfId="30202"/>
    <cellStyle name="Normal 3 6 3 6 3 3 2" xfId="30203"/>
    <cellStyle name="Normal 3 6 3 6 3 3 2 2" xfId="30204"/>
    <cellStyle name="Normal 3 6 3 6 3 3 3" xfId="30205"/>
    <cellStyle name="Normal 3 6 3 6 3 4" xfId="30206"/>
    <cellStyle name="Normal 3 6 3 6 3 4 2" xfId="30207"/>
    <cellStyle name="Normal 3 6 3 6 3 5" xfId="30208"/>
    <cellStyle name="Normal 3 6 3 6 4" xfId="30209"/>
    <cellStyle name="Normal 3 6 3 6 4 2" xfId="30210"/>
    <cellStyle name="Normal 3 6 3 6 4 2 2" xfId="30211"/>
    <cellStyle name="Normal 3 6 3 6 4 2 2 2" xfId="30212"/>
    <cellStyle name="Normal 3 6 3 6 4 2 3" xfId="30213"/>
    <cellStyle name="Normal 3 6 3 6 4 3" xfId="30214"/>
    <cellStyle name="Normal 3 6 3 6 4 3 2" xfId="30215"/>
    <cellStyle name="Normal 3 6 3 6 4 4" xfId="30216"/>
    <cellStyle name="Normal 3 6 3 6 5" xfId="30217"/>
    <cellStyle name="Normal 3 6 3 6 5 2" xfId="30218"/>
    <cellStyle name="Normal 3 6 3 6 5 2 2" xfId="30219"/>
    <cellStyle name="Normal 3 6 3 6 5 3" xfId="30220"/>
    <cellStyle name="Normal 3 6 3 6 6" xfId="30221"/>
    <cellStyle name="Normal 3 6 3 6 6 2" xfId="30222"/>
    <cellStyle name="Normal 3 6 3 6 7" xfId="30223"/>
    <cellStyle name="Normal 3 6 3 7" xfId="30224"/>
    <cellStyle name="Normal 3 6 3 7 2" xfId="30225"/>
    <cellStyle name="Normal 3 6 3 7 2 2" xfId="30226"/>
    <cellStyle name="Normal 3 6 3 7 2 2 2" xfId="30227"/>
    <cellStyle name="Normal 3 6 3 7 2 2 2 2" xfId="30228"/>
    <cellStyle name="Normal 3 6 3 7 2 2 2 2 2" xfId="30229"/>
    <cellStyle name="Normal 3 6 3 7 2 2 2 3" xfId="30230"/>
    <cellStyle name="Normal 3 6 3 7 2 2 3" xfId="30231"/>
    <cellStyle name="Normal 3 6 3 7 2 2 3 2" xfId="30232"/>
    <cellStyle name="Normal 3 6 3 7 2 2 4" xfId="30233"/>
    <cellStyle name="Normal 3 6 3 7 2 3" xfId="30234"/>
    <cellStyle name="Normal 3 6 3 7 2 3 2" xfId="30235"/>
    <cellStyle name="Normal 3 6 3 7 2 3 2 2" xfId="30236"/>
    <cellStyle name="Normal 3 6 3 7 2 3 3" xfId="30237"/>
    <cellStyle name="Normal 3 6 3 7 2 4" xfId="30238"/>
    <cellStyle name="Normal 3 6 3 7 2 4 2" xfId="30239"/>
    <cellStyle name="Normal 3 6 3 7 2 5" xfId="30240"/>
    <cellStyle name="Normal 3 6 3 7 3" xfId="30241"/>
    <cellStyle name="Normal 3 6 3 7 3 2" xfId="30242"/>
    <cellStyle name="Normal 3 6 3 7 3 2 2" xfId="30243"/>
    <cellStyle name="Normal 3 6 3 7 3 2 2 2" xfId="30244"/>
    <cellStyle name="Normal 3 6 3 7 3 2 3" xfId="30245"/>
    <cellStyle name="Normal 3 6 3 7 3 3" xfId="30246"/>
    <cellStyle name="Normal 3 6 3 7 3 3 2" xfId="30247"/>
    <cellStyle name="Normal 3 6 3 7 3 4" xfId="30248"/>
    <cellStyle name="Normal 3 6 3 7 4" xfId="30249"/>
    <cellStyle name="Normal 3 6 3 7 4 2" xfId="30250"/>
    <cellStyle name="Normal 3 6 3 7 4 2 2" xfId="30251"/>
    <cellStyle name="Normal 3 6 3 7 4 3" xfId="30252"/>
    <cellStyle name="Normal 3 6 3 7 5" xfId="30253"/>
    <cellStyle name="Normal 3 6 3 7 5 2" xfId="30254"/>
    <cellStyle name="Normal 3 6 3 7 6" xfId="30255"/>
    <cellStyle name="Normal 3 6 3 8" xfId="30256"/>
    <cellStyle name="Normal 3 6 3 8 2" xfId="30257"/>
    <cellStyle name="Normal 3 6 3 8 2 2" xfId="30258"/>
    <cellStyle name="Normal 3 6 3 8 2 2 2" xfId="30259"/>
    <cellStyle name="Normal 3 6 3 8 2 2 2 2" xfId="30260"/>
    <cellStyle name="Normal 3 6 3 8 2 2 3" xfId="30261"/>
    <cellStyle name="Normal 3 6 3 8 2 3" xfId="30262"/>
    <cellStyle name="Normal 3 6 3 8 2 3 2" xfId="30263"/>
    <cellStyle name="Normal 3 6 3 8 2 4" xfId="30264"/>
    <cellStyle name="Normal 3 6 3 8 3" xfId="30265"/>
    <cellStyle name="Normal 3 6 3 8 3 2" xfId="30266"/>
    <cellStyle name="Normal 3 6 3 8 3 2 2" xfId="30267"/>
    <cellStyle name="Normal 3 6 3 8 3 3" xfId="30268"/>
    <cellStyle name="Normal 3 6 3 8 4" xfId="30269"/>
    <cellStyle name="Normal 3 6 3 8 4 2" xfId="30270"/>
    <cellStyle name="Normal 3 6 3 8 5" xfId="30271"/>
    <cellStyle name="Normal 3 6 3 9" xfId="30272"/>
    <cellStyle name="Normal 3 6 3 9 2" xfId="30273"/>
    <cellStyle name="Normal 3 6 3 9 2 2" xfId="30274"/>
    <cellStyle name="Normal 3 6 3 9 2 2 2" xfId="30275"/>
    <cellStyle name="Normal 3 6 3 9 2 2 2 2" xfId="30276"/>
    <cellStyle name="Normal 3 6 3 9 2 2 3" xfId="30277"/>
    <cellStyle name="Normal 3 6 3 9 2 3" xfId="30278"/>
    <cellStyle name="Normal 3 6 3 9 2 3 2" xfId="30279"/>
    <cellStyle name="Normal 3 6 3 9 2 4" xfId="30280"/>
    <cellStyle name="Normal 3 6 3 9 3" xfId="30281"/>
    <cellStyle name="Normal 3 6 3 9 3 2" xfId="30282"/>
    <cellStyle name="Normal 3 6 3 9 3 2 2" xfId="30283"/>
    <cellStyle name="Normal 3 6 3 9 3 3" xfId="30284"/>
    <cellStyle name="Normal 3 6 3 9 4" xfId="30285"/>
    <cellStyle name="Normal 3 6 3 9 4 2" xfId="30286"/>
    <cellStyle name="Normal 3 6 3 9 5" xfId="30287"/>
    <cellStyle name="Normal 3 6 4" xfId="30288"/>
    <cellStyle name="Normal 3 6 4 10" xfId="30289"/>
    <cellStyle name="Normal 3 6 4 10 2" xfId="30290"/>
    <cellStyle name="Normal 3 6 4 11" xfId="30291"/>
    <cellStyle name="Normal 3 6 4 2" xfId="30292"/>
    <cellStyle name="Normal 3 6 4 2 2" xfId="30293"/>
    <cellStyle name="Normal 3 6 4 2 2 2" xfId="30294"/>
    <cellStyle name="Normal 3 6 4 2 2 2 2" xfId="30295"/>
    <cellStyle name="Normal 3 6 4 2 2 2 2 2" xfId="30296"/>
    <cellStyle name="Normal 3 6 4 2 2 2 2 2 2" xfId="30297"/>
    <cellStyle name="Normal 3 6 4 2 2 2 2 3" xfId="30298"/>
    <cellStyle name="Normal 3 6 4 2 2 2 3" xfId="30299"/>
    <cellStyle name="Normal 3 6 4 2 2 2 3 2" xfId="30300"/>
    <cellStyle name="Normal 3 6 4 2 2 2 4" xfId="30301"/>
    <cellStyle name="Normal 3 6 4 2 2 3" xfId="30302"/>
    <cellStyle name="Normal 3 6 4 2 2 3 2" xfId="30303"/>
    <cellStyle name="Normal 3 6 4 2 2 3 2 2" xfId="30304"/>
    <cellStyle name="Normal 3 6 4 2 2 3 3" xfId="30305"/>
    <cellStyle name="Normal 3 6 4 2 2 4" xfId="30306"/>
    <cellStyle name="Normal 3 6 4 2 2 4 2" xfId="30307"/>
    <cellStyle name="Normal 3 6 4 2 2 5" xfId="30308"/>
    <cellStyle name="Normal 3 6 4 2 3" xfId="30309"/>
    <cellStyle name="Normal 3 6 4 2 3 2" xfId="30310"/>
    <cellStyle name="Normal 3 6 4 2 3 2 2" xfId="30311"/>
    <cellStyle name="Normal 3 6 4 2 3 2 2 2" xfId="30312"/>
    <cellStyle name="Normal 3 6 4 2 3 2 2 2 2" xfId="30313"/>
    <cellStyle name="Normal 3 6 4 2 3 2 2 3" xfId="30314"/>
    <cellStyle name="Normal 3 6 4 2 3 2 3" xfId="30315"/>
    <cellStyle name="Normal 3 6 4 2 3 2 3 2" xfId="30316"/>
    <cellStyle name="Normal 3 6 4 2 3 2 4" xfId="30317"/>
    <cellStyle name="Normal 3 6 4 2 3 3" xfId="30318"/>
    <cellStyle name="Normal 3 6 4 2 3 3 2" xfId="30319"/>
    <cellStyle name="Normal 3 6 4 2 3 3 2 2" xfId="30320"/>
    <cellStyle name="Normal 3 6 4 2 3 3 3" xfId="30321"/>
    <cellStyle name="Normal 3 6 4 2 3 4" xfId="30322"/>
    <cellStyle name="Normal 3 6 4 2 3 4 2" xfId="30323"/>
    <cellStyle name="Normal 3 6 4 2 3 5" xfId="30324"/>
    <cellStyle name="Normal 3 6 4 2 4" xfId="30325"/>
    <cellStyle name="Normal 3 6 4 2 4 2" xfId="30326"/>
    <cellStyle name="Normal 3 6 4 2 4 2 2" xfId="30327"/>
    <cellStyle name="Normal 3 6 4 2 4 2 2 2" xfId="30328"/>
    <cellStyle name="Normal 3 6 4 2 4 2 3" xfId="30329"/>
    <cellStyle name="Normal 3 6 4 2 4 3" xfId="30330"/>
    <cellStyle name="Normal 3 6 4 2 4 3 2" xfId="30331"/>
    <cellStyle name="Normal 3 6 4 2 4 4" xfId="30332"/>
    <cellStyle name="Normal 3 6 4 2 5" xfId="30333"/>
    <cellStyle name="Normal 3 6 4 2 5 2" xfId="30334"/>
    <cellStyle name="Normal 3 6 4 2 5 2 2" xfId="30335"/>
    <cellStyle name="Normal 3 6 4 2 5 3" xfId="30336"/>
    <cellStyle name="Normal 3 6 4 2 6" xfId="30337"/>
    <cellStyle name="Normal 3 6 4 2 6 2" xfId="30338"/>
    <cellStyle name="Normal 3 6 4 2 7" xfId="30339"/>
    <cellStyle name="Normal 3 6 4 3" xfId="30340"/>
    <cellStyle name="Normal 3 6 4 3 2" xfId="30341"/>
    <cellStyle name="Normal 3 6 4 3 2 2" xfId="30342"/>
    <cellStyle name="Normal 3 6 4 3 2 2 2" xfId="30343"/>
    <cellStyle name="Normal 3 6 4 3 2 2 2 2" xfId="30344"/>
    <cellStyle name="Normal 3 6 4 3 2 2 2 2 2" xfId="30345"/>
    <cellStyle name="Normal 3 6 4 3 2 2 2 3" xfId="30346"/>
    <cellStyle name="Normal 3 6 4 3 2 2 3" xfId="30347"/>
    <cellStyle name="Normal 3 6 4 3 2 2 3 2" xfId="30348"/>
    <cellStyle name="Normal 3 6 4 3 2 2 4" xfId="30349"/>
    <cellStyle name="Normal 3 6 4 3 2 3" xfId="30350"/>
    <cellStyle name="Normal 3 6 4 3 2 3 2" xfId="30351"/>
    <cellStyle name="Normal 3 6 4 3 2 3 2 2" xfId="30352"/>
    <cellStyle name="Normal 3 6 4 3 2 3 3" xfId="30353"/>
    <cellStyle name="Normal 3 6 4 3 2 4" xfId="30354"/>
    <cellStyle name="Normal 3 6 4 3 2 4 2" xfId="30355"/>
    <cellStyle name="Normal 3 6 4 3 2 5" xfId="30356"/>
    <cellStyle name="Normal 3 6 4 3 3" xfId="30357"/>
    <cellStyle name="Normal 3 6 4 3 3 2" xfId="30358"/>
    <cellStyle name="Normal 3 6 4 3 3 2 2" xfId="30359"/>
    <cellStyle name="Normal 3 6 4 3 3 2 2 2" xfId="30360"/>
    <cellStyle name="Normal 3 6 4 3 3 2 2 2 2" xfId="30361"/>
    <cellStyle name="Normal 3 6 4 3 3 2 2 3" xfId="30362"/>
    <cellStyle name="Normal 3 6 4 3 3 2 3" xfId="30363"/>
    <cellStyle name="Normal 3 6 4 3 3 2 3 2" xfId="30364"/>
    <cellStyle name="Normal 3 6 4 3 3 2 4" xfId="30365"/>
    <cellStyle name="Normal 3 6 4 3 3 3" xfId="30366"/>
    <cellStyle name="Normal 3 6 4 3 3 3 2" xfId="30367"/>
    <cellStyle name="Normal 3 6 4 3 3 3 2 2" xfId="30368"/>
    <cellStyle name="Normal 3 6 4 3 3 3 3" xfId="30369"/>
    <cellStyle name="Normal 3 6 4 3 3 4" xfId="30370"/>
    <cellStyle name="Normal 3 6 4 3 3 4 2" xfId="30371"/>
    <cellStyle name="Normal 3 6 4 3 3 5" xfId="30372"/>
    <cellStyle name="Normal 3 6 4 3 4" xfId="30373"/>
    <cellStyle name="Normal 3 6 4 3 4 2" xfId="30374"/>
    <cellStyle name="Normal 3 6 4 3 4 2 2" xfId="30375"/>
    <cellStyle name="Normal 3 6 4 3 4 2 2 2" xfId="30376"/>
    <cellStyle name="Normal 3 6 4 3 4 2 3" xfId="30377"/>
    <cellStyle name="Normal 3 6 4 3 4 3" xfId="30378"/>
    <cellStyle name="Normal 3 6 4 3 4 3 2" xfId="30379"/>
    <cellStyle name="Normal 3 6 4 3 4 4" xfId="30380"/>
    <cellStyle name="Normal 3 6 4 3 5" xfId="30381"/>
    <cellStyle name="Normal 3 6 4 3 5 2" xfId="30382"/>
    <cellStyle name="Normal 3 6 4 3 5 2 2" xfId="30383"/>
    <cellStyle name="Normal 3 6 4 3 5 3" xfId="30384"/>
    <cellStyle name="Normal 3 6 4 3 6" xfId="30385"/>
    <cellStyle name="Normal 3 6 4 3 6 2" xfId="30386"/>
    <cellStyle name="Normal 3 6 4 3 7" xfId="30387"/>
    <cellStyle name="Normal 3 6 4 4" xfId="30388"/>
    <cellStyle name="Normal 3 6 4 4 2" xfId="30389"/>
    <cellStyle name="Normal 3 6 4 4 2 2" xfId="30390"/>
    <cellStyle name="Normal 3 6 4 4 2 2 2" xfId="30391"/>
    <cellStyle name="Normal 3 6 4 4 2 2 2 2" xfId="30392"/>
    <cellStyle name="Normal 3 6 4 4 2 2 2 2 2" xfId="30393"/>
    <cellStyle name="Normal 3 6 4 4 2 2 2 3" xfId="30394"/>
    <cellStyle name="Normal 3 6 4 4 2 2 3" xfId="30395"/>
    <cellStyle name="Normal 3 6 4 4 2 2 3 2" xfId="30396"/>
    <cellStyle name="Normal 3 6 4 4 2 2 4" xfId="30397"/>
    <cellStyle name="Normal 3 6 4 4 2 3" xfId="30398"/>
    <cellStyle name="Normal 3 6 4 4 2 3 2" xfId="30399"/>
    <cellStyle name="Normal 3 6 4 4 2 3 2 2" xfId="30400"/>
    <cellStyle name="Normal 3 6 4 4 2 3 3" xfId="30401"/>
    <cellStyle name="Normal 3 6 4 4 2 4" xfId="30402"/>
    <cellStyle name="Normal 3 6 4 4 2 4 2" xfId="30403"/>
    <cellStyle name="Normal 3 6 4 4 2 5" xfId="30404"/>
    <cellStyle name="Normal 3 6 4 4 3" xfId="30405"/>
    <cellStyle name="Normal 3 6 4 4 3 2" xfId="30406"/>
    <cellStyle name="Normal 3 6 4 4 3 2 2" xfId="30407"/>
    <cellStyle name="Normal 3 6 4 4 3 2 2 2" xfId="30408"/>
    <cellStyle name="Normal 3 6 4 4 3 2 2 2 2" xfId="30409"/>
    <cellStyle name="Normal 3 6 4 4 3 2 2 3" xfId="30410"/>
    <cellStyle name="Normal 3 6 4 4 3 2 3" xfId="30411"/>
    <cellStyle name="Normal 3 6 4 4 3 2 3 2" xfId="30412"/>
    <cellStyle name="Normal 3 6 4 4 3 2 4" xfId="30413"/>
    <cellStyle name="Normal 3 6 4 4 3 3" xfId="30414"/>
    <cellStyle name="Normal 3 6 4 4 3 3 2" xfId="30415"/>
    <cellStyle name="Normal 3 6 4 4 3 3 2 2" xfId="30416"/>
    <cellStyle name="Normal 3 6 4 4 3 3 3" xfId="30417"/>
    <cellStyle name="Normal 3 6 4 4 3 4" xfId="30418"/>
    <cellStyle name="Normal 3 6 4 4 3 4 2" xfId="30419"/>
    <cellStyle name="Normal 3 6 4 4 3 5" xfId="30420"/>
    <cellStyle name="Normal 3 6 4 4 4" xfId="30421"/>
    <cellStyle name="Normal 3 6 4 4 4 2" xfId="30422"/>
    <cellStyle name="Normal 3 6 4 4 4 2 2" xfId="30423"/>
    <cellStyle name="Normal 3 6 4 4 4 2 2 2" xfId="30424"/>
    <cellStyle name="Normal 3 6 4 4 4 2 3" xfId="30425"/>
    <cellStyle name="Normal 3 6 4 4 4 3" xfId="30426"/>
    <cellStyle name="Normal 3 6 4 4 4 3 2" xfId="30427"/>
    <cellStyle name="Normal 3 6 4 4 4 4" xfId="30428"/>
    <cellStyle name="Normal 3 6 4 4 5" xfId="30429"/>
    <cellStyle name="Normal 3 6 4 4 5 2" xfId="30430"/>
    <cellStyle name="Normal 3 6 4 4 5 2 2" xfId="30431"/>
    <cellStyle name="Normal 3 6 4 4 5 3" xfId="30432"/>
    <cellStyle name="Normal 3 6 4 4 6" xfId="30433"/>
    <cellStyle name="Normal 3 6 4 4 6 2" xfId="30434"/>
    <cellStyle name="Normal 3 6 4 4 7" xfId="30435"/>
    <cellStyle name="Normal 3 6 4 5" xfId="30436"/>
    <cellStyle name="Normal 3 6 4 5 2" xfId="30437"/>
    <cellStyle name="Normal 3 6 4 5 2 2" xfId="30438"/>
    <cellStyle name="Normal 3 6 4 5 2 2 2" xfId="30439"/>
    <cellStyle name="Normal 3 6 4 5 2 2 2 2" xfId="30440"/>
    <cellStyle name="Normal 3 6 4 5 2 2 2 2 2" xfId="30441"/>
    <cellStyle name="Normal 3 6 4 5 2 2 2 3" xfId="30442"/>
    <cellStyle name="Normal 3 6 4 5 2 2 3" xfId="30443"/>
    <cellStyle name="Normal 3 6 4 5 2 2 3 2" xfId="30444"/>
    <cellStyle name="Normal 3 6 4 5 2 2 4" xfId="30445"/>
    <cellStyle name="Normal 3 6 4 5 2 3" xfId="30446"/>
    <cellStyle name="Normal 3 6 4 5 2 3 2" xfId="30447"/>
    <cellStyle name="Normal 3 6 4 5 2 3 2 2" xfId="30448"/>
    <cellStyle name="Normal 3 6 4 5 2 3 3" xfId="30449"/>
    <cellStyle name="Normal 3 6 4 5 2 4" xfId="30450"/>
    <cellStyle name="Normal 3 6 4 5 2 4 2" xfId="30451"/>
    <cellStyle name="Normal 3 6 4 5 2 5" xfId="30452"/>
    <cellStyle name="Normal 3 6 4 5 3" xfId="30453"/>
    <cellStyle name="Normal 3 6 4 5 3 2" xfId="30454"/>
    <cellStyle name="Normal 3 6 4 5 3 2 2" xfId="30455"/>
    <cellStyle name="Normal 3 6 4 5 3 2 2 2" xfId="30456"/>
    <cellStyle name="Normal 3 6 4 5 3 2 3" xfId="30457"/>
    <cellStyle name="Normal 3 6 4 5 3 3" xfId="30458"/>
    <cellStyle name="Normal 3 6 4 5 3 3 2" xfId="30459"/>
    <cellStyle name="Normal 3 6 4 5 3 4" xfId="30460"/>
    <cellStyle name="Normal 3 6 4 5 4" xfId="30461"/>
    <cellStyle name="Normal 3 6 4 5 4 2" xfId="30462"/>
    <cellStyle name="Normal 3 6 4 5 4 2 2" xfId="30463"/>
    <cellStyle name="Normal 3 6 4 5 4 3" xfId="30464"/>
    <cellStyle name="Normal 3 6 4 5 5" xfId="30465"/>
    <cellStyle name="Normal 3 6 4 5 5 2" xfId="30466"/>
    <cellStyle name="Normal 3 6 4 5 6" xfId="30467"/>
    <cellStyle name="Normal 3 6 4 6" xfId="30468"/>
    <cellStyle name="Normal 3 6 4 6 2" xfId="30469"/>
    <cellStyle name="Normal 3 6 4 6 2 2" xfId="30470"/>
    <cellStyle name="Normal 3 6 4 6 2 2 2" xfId="30471"/>
    <cellStyle name="Normal 3 6 4 6 2 2 2 2" xfId="30472"/>
    <cellStyle name="Normal 3 6 4 6 2 2 3" xfId="30473"/>
    <cellStyle name="Normal 3 6 4 6 2 3" xfId="30474"/>
    <cellStyle name="Normal 3 6 4 6 2 3 2" xfId="30475"/>
    <cellStyle name="Normal 3 6 4 6 2 4" xfId="30476"/>
    <cellStyle name="Normal 3 6 4 6 3" xfId="30477"/>
    <cellStyle name="Normal 3 6 4 6 3 2" xfId="30478"/>
    <cellStyle name="Normal 3 6 4 6 3 2 2" xfId="30479"/>
    <cellStyle name="Normal 3 6 4 6 3 3" xfId="30480"/>
    <cellStyle name="Normal 3 6 4 6 4" xfId="30481"/>
    <cellStyle name="Normal 3 6 4 6 4 2" xfId="30482"/>
    <cellStyle name="Normal 3 6 4 6 5" xfId="30483"/>
    <cellStyle name="Normal 3 6 4 7" xfId="30484"/>
    <cellStyle name="Normal 3 6 4 7 2" xfId="30485"/>
    <cellStyle name="Normal 3 6 4 7 2 2" xfId="30486"/>
    <cellStyle name="Normal 3 6 4 7 2 2 2" xfId="30487"/>
    <cellStyle name="Normal 3 6 4 7 2 2 2 2" xfId="30488"/>
    <cellStyle name="Normal 3 6 4 7 2 2 3" xfId="30489"/>
    <cellStyle name="Normal 3 6 4 7 2 3" xfId="30490"/>
    <cellStyle name="Normal 3 6 4 7 2 3 2" xfId="30491"/>
    <cellStyle name="Normal 3 6 4 7 2 4" xfId="30492"/>
    <cellStyle name="Normal 3 6 4 7 3" xfId="30493"/>
    <cellStyle name="Normal 3 6 4 7 3 2" xfId="30494"/>
    <cellStyle name="Normal 3 6 4 7 3 2 2" xfId="30495"/>
    <cellStyle name="Normal 3 6 4 7 3 3" xfId="30496"/>
    <cellStyle name="Normal 3 6 4 7 4" xfId="30497"/>
    <cellStyle name="Normal 3 6 4 7 4 2" xfId="30498"/>
    <cellStyle name="Normal 3 6 4 7 5" xfId="30499"/>
    <cellStyle name="Normal 3 6 4 8" xfId="30500"/>
    <cellStyle name="Normal 3 6 4 8 2" xfId="30501"/>
    <cellStyle name="Normal 3 6 4 8 2 2" xfId="30502"/>
    <cellStyle name="Normal 3 6 4 8 2 2 2" xfId="30503"/>
    <cellStyle name="Normal 3 6 4 8 2 3" xfId="30504"/>
    <cellStyle name="Normal 3 6 4 8 3" xfId="30505"/>
    <cellStyle name="Normal 3 6 4 8 3 2" xfId="30506"/>
    <cellStyle name="Normal 3 6 4 8 4" xfId="30507"/>
    <cellStyle name="Normal 3 6 4 9" xfId="30508"/>
    <cellStyle name="Normal 3 6 4 9 2" xfId="30509"/>
    <cellStyle name="Normal 3 6 4 9 2 2" xfId="30510"/>
    <cellStyle name="Normal 3 6 4 9 3" xfId="30511"/>
    <cellStyle name="Normal 3 6 5" xfId="30512"/>
    <cellStyle name="Normal 3 6 5 10" xfId="30513"/>
    <cellStyle name="Normal 3 6 5 10 2" xfId="30514"/>
    <cellStyle name="Normal 3 6 5 11" xfId="30515"/>
    <cellStyle name="Normal 3 6 5 2" xfId="30516"/>
    <cellStyle name="Normal 3 6 5 2 2" xfId="30517"/>
    <cellStyle name="Normal 3 6 5 2 2 2" xfId="30518"/>
    <cellStyle name="Normal 3 6 5 2 2 2 2" xfId="30519"/>
    <cellStyle name="Normal 3 6 5 2 2 2 2 2" xfId="30520"/>
    <cellStyle name="Normal 3 6 5 2 2 2 2 2 2" xfId="30521"/>
    <cellStyle name="Normal 3 6 5 2 2 2 2 3" xfId="30522"/>
    <cellStyle name="Normal 3 6 5 2 2 2 3" xfId="30523"/>
    <cellStyle name="Normal 3 6 5 2 2 2 3 2" xfId="30524"/>
    <cellStyle name="Normal 3 6 5 2 2 2 4" xfId="30525"/>
    <cellStyle name="Normal 3 6 5 2 2 3" xfId="30526"/>
    <cellStyle name="Normal 3 6 5 2 2 3 2" xfId="30527"/>
    <cellStyle name="Normal 3 6 5 2 2 3 2 2" xfId="30528"/>
    <cellStyle name="Normal 3 6 5 2 2 3 3" xfId="30529"/>
    <cellStyle name="Normal 3 6 5 2 2 4" xfId="30530"/>
    <cellStyle name="Normal 3 6 5 2 2 4 2" xfId="30531"/>
    <cellStyle name="Normal 3 6 5 2 2 5" xfId="30532"/>
    <cellStyle name="Normal 3 6 5 2 3" xfId="30533"/>
    <cellStyle name="Normal 3 6 5 2 3 2" xfId="30534"/>
    <cellStyle name="Normal 3 6 5 2 3 2 2" xfId="30535"/>
    <cellStyle name="Normal 3 6 5 2 3 2 2 2" xfId="30536"/>
    <cellStyle name="Normal 3 6 5 2 3 2 2 2 2" xfId="30537"/>
    <cellStyle name="Normal 3 6 5 2 3 2 2 3" xfId="30538"/>
    <cellStyle name="Normal 3 6 5 2 3 2 3" xfId="30539"/>
    <cellStyle name="Normal 3 6 5 2 3 2 3 2" xfId="30540"/>
    <cellStyle name="Normal 3 6 5 2 3 2 4" xfId="30541"/>
    <cellStyle name="Normal 3 6 5 2 3 3" xfId="30542"/>
    <cellStyle name="Normal 3 6 5 2 3 3 2" xfId="30543"/>
    <cellStyle name="Normal 3 6 5 2 3 3 2 2" xfId="30544"/>
    <cellStyle name="Normal 3 6 5 2 3 3 3" xfId="30545"/>
    <cellStyle name="Normal 3 6 5 2 3 4" xfId="30546"/>
    <cellStyle name="Normal 3 6 5 2 3 4 2" xfId="30547"/>
    <cellStyle name="Normal 3 6 5 2 3 5" xfId="30548"/>
    <cellStyle name="Normal 3 6 5 2 4" xfId="30549"/>
    <cellStyle name="Normal 3 6 5 2 4 2" xfId="30550"/>
    <cellStyle name="Normal 3 6 5 2 4 2 2" xfId="30551"/>
    <cellStyle name="Normal 3 6 5 2 4 2 2 2" xfId="30552"/>
    <cellStyle name="Normal 3 6 5 2 4 2 3" xfId="30553"/>
    <cellStyle name="Normal 3 6 5 2 4 3" xfId="30554"/>
    <cellStyle name="Normal 3 6 5 2 4 3 2" xfId="30555"/>
    <cellStyle name="Normal 3 6 5 2 4 4" xfId="30556"/>
    <cellStyle name="Normal 3 6 5 2 5" xfId="30557"/>
    <cellStyle name="Normal 3 6 5 2 5 2" xfId="30558"/>
    <cellStyle name="Normal 3 6 5 2 5 2 2" xfId="30559"/>
    <cellStyle name="Normal 3 6 5 2 5 3" xfId="30560"/>
    <cellStyle name="Normal 3 6 5 2 6" xfId="30561"/>
    <cellStyle name="Normal 3 6 5 2 6 2" xfId="30562"/>
    <cellStyle name="Normal 3 6 5 2 7" xfId="30563"/>
    <cellStyle name="Normal 3 6 5 3" xfId="30564"/>
    <cellStyle name="Normal 3 6 5 3 2" xfId="30565"/>
    <cellStyle name="Normal 3 6 5 3 2 2" xfId="30566"/>
    <cellStyle name="Normal 3 6 5 3 2 2 2" xfId="30567"/>
    <cellStyle name="Normal 3 6 5 3 2 2 2 2" xfId="30568"/>
    <cellStyle name="Normal 3 6 5 3 2 2 2 2 2" xfId="30569"/>
    <cellStyle name="Normal 3 6 5 3 2 2 2 3" xfId="30570"/>
    <cellStyle name="Normal 3 6 5 3 2 2 3" xfId="30571"/>
    <cellStyle name="Normal 3 6 5 3 2 2 3 2" xfId="30572"/>
    <cellStyle name="Normal 3 6 5 3 2 2 4" xfId="30573"/>
    <cellStyle name="Normal 3 6 5 3 2 3" xfId="30574"/>
    <cellStyle name="Normal 3 6 5 3 2 3 2" xfId="30575"/>
    <cellStyle name="Normal 3 6 5 3 2 3 2 2" xfId="30576"/>
    <cellStyle name="Normal 3 6 5 3 2 3 3" xfId="30577"/>
    <cellStyle name="Normal 3 6 5 3 2 4" xfId="30578"/>
    <cellStyle name="Normal 3 6 5 3 2 4 2" xfId="30579"/>
    <cellStyle name="Normal 3 6 5 3 2 5" xfId="30580"/>
    <cellStyle name="Normal 3 6 5 3 3" xfId="30581"/>
    <cellStyle name="Normal 3 6 5 3 3 2" xfId="30582"/>
    <cellStyle name="Normal 3 6 5 3 3 2 2" xfId="30583"/>
    <cellStyle name="Normal 3 6 5 3 3 2 2 2" xfId="30584"/>
    <cellStyle name="Normal 3 6 5 3 3 2 2 2 2" xfId="30585"/>
    <cellStyle name="Normal 3 6 5 3 3 2 2 3" xfId="30586"/>
    <cellStyle name="Normal 3 6 5 3 3 2 3" xfId="30587"/>
    <cellStyle name="Normal 3 6 5 3 3 2 3 2" xfId="30588"/>
    <cellStyle name="Normal 3 6 5 3 3 2 4" xfId="30589"/>
    <cellStyle name="Normal 3 6 5 3 3 3" xfId="30590"/>
    <cellStyle name="Normal 3 6 5 3 3 3 2" xfId="30591"/>
    <cellStyle name="Normal 3 6 5 3 3 3 2 2" xfId="30592"/>
    <cellStyle name="Normal 3 6 5 3 3 3 3" xfId="30593"/>
    <cellStyle name="Normal 3 6 5 3 3 4" xfId="30594"/>
    <cellStyle name="Normal 3 6 5 3 3 4 2" xfId="30595"/>
    <cellStyle name="Normal 3 6 5 3 3 5" xfId="30596"/>
    <cellStyle name="Normal 3 6 5 3 4" xfId="30597"/>
    <cellStyle name="Normal 3 6 5 3 4 2" xfId="30598"/>
    <cellStyle name="Normal 3 6 5 3 4 2 2" xfId="30599"/>
    <cellStyle name="Normal 3 6 5 3 4 2 2 2" xfId="30600"/>
    <cellStyle name="Normal 3 6 5 3 4 2 3" xfId="30601"/>
    <cellStyle name="Normal 3 6 5 3 4 3" xfId="30602"/>
    <cellStyle name="Normal 3 6 5 3 4 3 2" xfId="30603"/>
    <cellStyle name="Normal 3 6 5 3 4 4" xfId="30604"/>
    <cellStyle name="Normal 3 6 5 3 5" xfId="30605"/>
    <cellStyle name="Normal 3 6 5 3 5 2" xfId="30606"/>
    <cellStyle name="Normal 3 6 5 3 5 2 2" xfId="30607"/>
    <cellStyle name="Normal 3 6 5 3 5 3" xfId="30608"/>
    <cellStyle name="Normal 3 6 5 3 6" xfId="30609"/>
    <cellStyle name="Normal 3 6 5 3 6 2" xfId="30610"/>
    <cellStyle name="Normal 3 6 5 3 7" xfId="30611"/>
    <cellStyle name="Normal 3 6 5 4" xfId="30612"/>
    <cellStyle name="Normal 3 6 5 4 2" xfId="30613"/>
    <cellStyle name="Normal 3 6 5 4 2 2" xfId="30614"/>
    <cellStyle name="Normal 3 6 5 4 2 2 2" xfId="30615"/>
    <cellStyle name="Normal 3 6 5 4 2 2 2 2" xfId="30616"/>
    <cellStyle name="Normal 3 6 5 4 2 2 2 2 2" xfId="30617"/>
    <cellStyle name="Normal 3 6 5 4 2 2 2 3" xfId="30618"/>
    <cellStyle name="Normal 3 6 5 4 2 2 3" xfId="30619"/>
    <cellStyle name="Normal 3 6 5 4 2 2 3 2" xfId="30620"/>
    <cellStyle name="Normal 3 6 5 4 2 2 4" xfId="30621"/>
    <cellStyle name="Normal 3 6 5 4 2 3" xfId="30622"/>
    <cellStyle name="Normal 3 6 5 4 2 3 2" xfId="30623"/>
    <cellStyle name="Normal 3 6 5 4 2 3 2 2" xfId="30624"/>
    <cellStyle name="Normal 3 6 5 4 2 3 3" xfId="30625"/>
    <cellStyle name="Normal 3 6 5 4 2 4" xfId="30626"/>
    <cellStyle name="Normal 3 6 5 4 2 4 2" xfId="30627"/>
    <cellStyle name="Normal 3 6 5 4 2 5" xfId="30628"/>
    <cellStyle name="Normal 3 6 5 4 3" xfId="30629"/>
    <cellStyle name="Normal 3 6 5 4 3 2" xfId="30630"/>
    <cellStyle name="Normal 3 6 5 4 3 2 2" xfId="30631"/>
    <cellStyle name="Normal 3 6 5 4 3 2 2 2" xfId="30632"/>
    <cellStyle name="Normal 3 6 5 4 3 2 2 2 2" xfId="30633"/>
    <cellStyle name="Normal 3 6 5 4 3 2 2 3" xfId="30634"/>
    <cellStyle name="Normal 3 6 5 4 3 2 3" xfId="30635"/>
    <cellStyle name="Normal 3 6 5 4 3 2 3 2" xfId="30636"/>
    <cellStyle name="Normal 3 6 5 4 3 2 4" xfId="30637"/>
    <cellStyle name="Normal 3 6 5 4 3 3" xfId="30638"/>
    <cellStyle name="Normal 3 6 5 4 3 3 2" xfId="30639"/>
    <cellStyle name="Normal 3 6 5 4 3 3 2 2" xfId="30640"/>
    <cellStyle name="Normal 3 6 5 4 3 3 3" xfId="30641"/>
    <cellStyle name="Normal 3 6 5 4 3 4" xfId="30642"/>
    <cellStyle name="Normal 3 6 5 4 3 4 2" xfId="30643"/>
    <cellStyle name="Normal 3 6 5 4 3 5" xfId="30644"/>
    <cellStyle name="Normal 3 6 5 4 4" xfId="30645"/>
    <cellStyle name="Normal 3 6 5 4 4 2" xfId="30646"/>
    <cellStyle name="Normal 3 6 5 4 4 2 2" xfId="30647"/>
    <cellStyle name="Normal 3 6 5 4 4 2 2 2" xfId="30648"/>
    <cellStyle name="Normal 3 6 5 4 4 2 3" xfId="30649"/>
    <cellStyle name="Normal 3 6 5 4 4 3" xfId="30650"/>
    <cellStyle name="Normal 3 6 5 4 4 3 2" xfId="30651"/>
    <cellStyle name="Normal 3 6 5 4 4 4" xfId="30652"/>
    <cellStyle name="Normal 3 6 5 4 5" xfId="30653"/>
    <cellStyle name="Normal 3 6 5 4 5 2" xfId="30654"/>
    <cellStyle name="Normal 3 6 5 4 5 2 2" xfId="30655"/>
    <cellStyle name="Normal 3 6 5 4 5 3" xfId="30656"/>
    <cellStyle name="Normal 3 6 5 4 6" xfId="30657"/>
    <cellStyle name="Normal 3 6 5 4 6 2" xfId="30658"/>
    <cellStyle name="Normal 3 6 5 4 7" xfId="30659"/>
    <cellStyle name="Normal 3 6 5 5" xfId="30660"/>
    <cellStyle name="Normal 3 6 5 5 2" xfId="30661"/>
    <cellStyle name="Normal 3 6 5 5 2 2" xfId="30662"/>
    <cellStyle name="Normal 3 6 5 5 2 2 2" xfId="30663"/>
    <cellStyle name="Normal 3 6 5 5 2 2 2 2" xfId="30664"/>
    <cellStyle name="Normal 3 6 5 5 2 2 2 2 2" xfId="30665"/>
    <cellStyle name="Normal 3 6 5 5 2 2 2 3" xfId="30666"/>
    <cellStyle name="Normal 3 6 5 5 2 2 3" xfId="30667"/>
    <cellStyle name="Normal 3 6 5 5 2 2 3 2" xfId="30668"/>
    <cellStyle name="Normal 3 6 5 5 2 2 4" xfId="30669"/>
    <cellStyle name="Normal 3 6 5 5 2 3" xfId="30670"/>
    <cellStyle name="Normal 3 6 5 5 2 3 2" xfId="30671"/>
    <cellStyle name="Normal 3 6 5 5 2 3 2 2" xfId="30672"/>
    <cellStyle name="Normal 3 6 5 5 2 3 3" xfId="30673"/>
    <cellStyle name="Normal 3 6 5 5 2 4" xfId="30674"/>
    <cellStyle name="Normal 3 6 5 5 2 4 2" xfId="30675"/>
    <cellStyle name="Normal 3 6 5 5 2 5" xfId="30676"/>
    <cellStyle name="Normal 3 6 5 5 3" xfId="30677"/>
    <cellStyle name="Normal 3 6 5 5 3 2" xfId="30678"/>
    <cellStyle name="Normal 3 6 5 5 3 2 2" xfId="30679"/>
    <cellStyle name="Normal 3 6 5 5 3 2 2 2" xfId="30680"/>
    <cellStyle name="Normal 3 6 5 5 3 2 3" xfId="30681"/>
    <cellStyle name="Normal 3 6 5 5 3 3" xfId="30682"/>
    <cellStyle name="Normal 3 6 5 5 3 3 2" xfId="30683"/>
    <cellStyle name="Normal 3 6 5 5 3 4" xfId="30684"/>
    <cellStyle name="Normal 3 6 5 5 4" xfId="30685"/>
    <cellStyle name="Normal 3 6 5 5 4 2" xfId="30686"/>
    <cellStyle name="Normal 3 6 5 5 4 2 2" xfId="30687"/>
    <cellStyle name="Normal 3 6 5 5 4 3" xfId="30688"/>
    <cellStyle name="Normal 3 6 5 5 5" xfId="30689"/>
    <cellStyle name="Normal 3 6 5 5 5 2" xfId="30690"/>
    <cellStyle name="Normal 3 6 5 5 6" xfId="30691"/>
    <cellStyle name="Normal 3 6 5 6" xfId="30692"/>
    <cellStyle name="Normal 3 6 5 6 2" xfId="30693"/>
    <cellStyle name="Normal 3 6 5 6 2 2" xfId="30694"/>
    <cellStyle name="Normal 3 6 5 6 2 2 2" xfId="30695"/>
    <cellStyle name="Normal 3 6 5 6 2 2 2 2" xfId="30696"/>
    <cellStyle name="Normal 3 6 5 6 2 2 3" xfId="30697"/>
    <cellStyle name="Normal 3 6 5 6 2 3" xfId="30698"/>
    <cellStyle name="Normal 3 6 5 6 2 3 2" xfId="30699"/>
    <cellStyle name="Normal 3 6 5 6 2 4" xfId="30700"/>
    <cellStyle name="Normal 3 6 5 6 3" xfId="30701"/>
    <cellStyle name="Normal 3 6 5 6 3 2" xfId="30702"/>
    <cellStyle name="Normal 3 6 5 6 3 2 2" xfId="30703"/>
    <cellStyle name="Normal 3 6 5 6 3 3" xfId="30704"/>
    <cellStyle name="Normal 3 6 5 6 4" xfId="30705"/>
    <cellStyle name="Normal 3 6 5 6 4 2" xfId="30706"/>
    <cellStyle name="Normal 3 6 5 6 5" xfId="30707"/>
    <cellStyle name="Normal 3 6 5 7" xfId="30708"/>
    <cellStyle name="Normal 3 6 5 7 2" xfId="30709"/>
    <cellStyle name="Normal 3 6 5 7 2 2" xfId="30710"/>
    <cellStyle name="Normal 3 6 5 7 2 2 2" xfId="30711"/>
    <cellStyle name="Normal 3 6 5 7 2 2 2 2" xfId="30712"/>
    <cellStyle name="Normal 3 6 5 7 2 2 3" xfId="30713"/>
    <cellStyle name="Normal 3 6 5 7 2 3" xfId="30714"/>
    <cellStyle name="Normal 3 6 5 7 2 3 2" xfId="30715"/>
    <cellStyle name="Normal 3 6 5 7 2 4" xfId="30716"/>
    <cellStyle name="Normal 3 6 5 7 3" xfId="30717"/>
    <cellStyle name="Normal 3 6 5 7 3 2" xfId="30718"/>
    <cellStyle name="Normal 3 6 5 7 3 2 2" xfId="30719"/>
    <cellStyle name="Normal 3 6 5 7 3 3" xfId="30720"/>
    <cellStyle name="Normal 3 6 5 7 4" xfId="30721"/>
    <cellStyle name="Normal 3 6 5 7 4 2" xfId="30722"/>
    <cellStyle name="Normal 3 6 5 7 5" xfId="30723"/>
    <cellStyle name="Normal 3 6 5 8" xfId="30724"/>
    <cellStyle name="Normal 3 6 5 8 2" xfId="30725"/>
    <cellStyle name="Normal 3 6 5 8 2 2" xfId="30726"/>
    <cellStyle name="Normal 3 6 5 8 2 2 2" xfId="30727"/>
    <cellStyle name="Normal 3 6 5 8 2 3" xfId="30728"/>
    <cellStyle name="Normal 3 6 5 8 3" xfId="30729"/>
    <cellStyle name="Normal 3 6 5 8 3 2" xfId="30730"/>
    <cellStyle name="Normal 3 6 5 8 4" xfId="30731"/>
    <cellStyle name="Normal 3 6 5 9" xfId="30732"/>
    <cellStyle name="Normal 3 6 5 9 2" xfId="30733"/>
    <cellStyle name="Normal 3 6 5 9 2 2" xfId="30734"/>
    <cellStyle name="Normal 3 6 5 9 3" xfId="30735"/>
    <cellStyle name="Normal 3 6 6" xfId="30736"/>
    <cellStyle name="Normal 3 6 6 2" xfId="30737"/>
    <cellStyle name="Normal 3 6 6 2 2" xfId="30738"/>
    <cellStyle name="Normal 3 6 6 2 2 2" xfId="30739"/>
    <cellStyle name="Normal 3 6 6 2 2 2 2" xfId="30740"/>
    <cellStyle name="Normal 3 6 6 2 2 2 2 2" xfId="30741"/>
    <cellStyle name="Normal 3 6 6 2 2 2 3" xfId="30742"/>
    <cellStyle name="Normal 3 6 6 2 2 3" xfId="30743"/>
    <cellStyle name="Normal 3 6 6 2 2 3 2" xfId="30744"/>
    <cellStyle name="Normal 3 6 6 2 2 4" xfId="30745"/>
    <cellStyle name="Normal 3 6 6 2 3" xfId="30746"/>
    <cellStyle name="Normal 3 6 6 2 3 2" xfId="30747"/>
    <cellStyle name="Normal 3 6 6 2 3 2 2" xfId="30748"/>
    <cellStyle name="Normal 3 6 6 2 3 3" xfId="30749"/>
    <cellStyle name="Normal 3 6 6 2 4" xfId="30750"/>
    <cellStyle name="Normal 3 6 6 2 4 2" xfId="30751"/>
    <cellStyle name="Normal 3 6 6 2 5" xfId="30752"/>
    <cellStyle name="Normal 3 6 6 3" xfId="30753"/>
    <cellStyle name="Normal 3 6 6 3 2" xfId="30754"/>
    <cellStyle name="Normal 3 6 6 3 2 2" xfId="30755"/>
    <cellStyle name="Normal 3 6 6 3 2 2 2" xfId="30756"/>
    <cellStyle name="Normal 3 6 6 3 2 2 2 2" xfId="30757"/>
    <cellStyle name="Normal 3 6 6 3 2 2 3" xfId="30758"/>
    <cellStyle name="Normal 3 6 6 3 2 3" xfId="30759"/>
    <cellStyle name="Normal 3 6 6 3 2 3 2" xfId="30760"/>
    <cellStyle name="Normal 3 6 6 3 2 4" xfId="30761"/>
    <cellStyle name="Normal 3 6 6 3 3" xfId="30762"/>
    <cellStyle name="Normal 3 6 6 3 3 2" xfId="30763"/>
    <cellStyle name="Normal 3 6 6 3 3 2 2" xfId="30764"/>
    <cellStyle name="Normal 3 6 6 3 3 3" xfId="30765"/>
    <cellStyle name="Normal 3 6 6 3 4" xfId="30766"/>
    <cellStyle name="Normal 3 6 6 3 4 2" xfId="30767"/>
    <cellStyle name="Normal 3 6 6 3 5" xfId="30768"/>
    <cellStyle name="Normal 3 6 6 4" xfId="30769"/>
    <cellStyle name="Normal 3 6 6 4 2" xfId="30770"/>
    <cellStyle name="Normal 3 6 6 4 2 2" xfId="30771"/>
    <cellStyle name="Normal 3 6 6 4 2 2 2" xfId="30772"/>
    <cellStyle name="Normal 3 6 6 4 2 3" xfId="30773"/>
    <cellStyle name="Normal 3 6 6 4 3" xfId="30774"/>
    <cellStyle name="Normal 3 6 6 4 3 2" xfId="30775"/>
    <cellStyle name="Normal 3 6 6 4 4" xfId="30776"/>
    <cellStyle name="Normal 3 6 6 5" xfId="30777"/>
    <cellStyle name="Normal 3 6 6 5 2" xfId="30778"/>
    <cellStyle name="Normal 3 6 6 5 2 2" xfId="30779"/>
    <cellStyle name="Normal 3 6 6 5 3" xfId="30780"/>
    <cellStyle name="Normal 3 6 6 6" xfId="30781"/>
    <cellStyle name="Normal 3 6 6 6 2" xfId="30782"/>
    <cellStyle name="Normal 3 6 6 7" xfId="30783"/>
    <cellStyle name="Normal 3 6 7" xfId="30784"/>
    <cellStyle name="Normal 3 6 7 2" xfId="30785"/>
    <cellStyle name="Normal 3 6 7 2 2" xfId="30786"/>
    <cellStyle name="Normal 3 6 7 2 2 2" xfId="30787"/>
    <cellStyle name="Normal 3 6 7 2 2 2 2" xfId="30788"/>
    <cellStyle name="Normal 3 6 7 2 2 2 2 2" xfId="30789"/>
    <cellStyle name="Normal 3 6 7 2 2 2 3" xfId="30790"/>
    <cellStyle name="Normal 3 6 7 2 2 3" xfId="30791"/>
    <cellStyle name="Normal 3 6 7 2 2 3 2" xfId="30792"/>
    <cellStyle name="Normal 3 6 7 2 2 4" xfId="30793"/>
    <cellStyle name="Normal 3 6 7 2 3" xfId="30794"/>
    <cellStyle name="Normal 3 6 7 2 3 2" xfId="30795"/>
    <cellStyle name="Normal 3 6 7 2 3 2 2" xfId="30796"/>
    <cellStyle name="Normal 3 6 7 2 3 3" xfId="30797"/>
    <cellStyle name="Normal 3 6 7 2 4" xfId="30798"/>
    <cellStyle name="Normal 3 6 7 2 4 2" xfId="30799"/>
    <cellStyle name="Normal 3 6 7 2 5" xfId="30800"/>
    <cellStyle name="Normal 3 6 7 3" xfId="30801"/>
    <cellStyle name="Normal 3 6 7 3 2" xfId="30802"/>
    <cellStyle name="Normal 3 6 7 3 2 2" xfId="30803"/>
    <cellStyle name="Normal 3 6 7 3 2 2 2" xfId="30804"/>
    <cellStyle name="Normal 3 6 7 3 2 2 2 2" xfId="30805"/>
    <cellStyle name="Normal 3 6 7 3 2 2 3" xfId="30806"/>
    <cellStyle name="Normal 3 6 7 3 2 3" xfId="30807"/>
    <cellStyle name="Normal 3 6 7 3 2 3 2" xfId="30808"/>
    <cellStyle name="Normal 3 6 7 3 2 4" xfId="30809"/>
    <cellStyle name="Normal 3 6 7 3 3" xfId="30810"/>
    <cellStyle name="Normal 3 6 7 3 3 2" xfId="30811"/>
    <cellStyle name="Normal 3 6 7 3 3 2 2" xfId="30812"/>
    <cellStyle name="Normal 3 6 7 3 3 3" xfId="30813"/>
    <cellStyle name="Normal 3 6 7 3 4" xfId="30814"/>
    <cellStyle name="Normal 3 6 7 3 4 2" xfId="30815"/>
    <cellStyle name="Normal 3 6 7 3 5" xfId="30816"/>
    <cellStyle name="Normal 3 6 7 4" xfId="30817"/>
    <cellStyle name="Normal 3 6 7 4 2" xfId="30818"/>
    <cellStyle name="Normal 3 6 7 4 2 2" xfId="30819"/>
    <cellStyle name="Normal 3 6 7 4 2 2 2" xfId="30820"/>
    <cellStyle name="Normal 3 6 7 4 2 3" xfId="30821"/>
    <cellStyle name="Normal 3 6 7 4 3" xfId="30822"/>
    <cellStyle name="Normal 3 6 7 4 3 2" xfId="30823"/>
    <cellStyle name="Normal 3 6 7 4 4" xfId="30824"/>
    <cellStyle name="Normal 3 6 7 5" xfId="30825"/>
    <cellStyle name="Normal 3 6 7 5 2" xfId="30826"/>
    <cellStyle name="Normal 3 6 7 5 2 2" xfId="30827"/>
    <cellStyle name="Normal 3 6 7 5 3" xfId="30828"/>
    <cellStyle name="Normal 3 6 7 6" xfId="30829"/>
    <cellStyle name="Normal 3 6 7 6 2" xfId="30830"/>
    <cellStyle name="Normal 3 6 7 7" xfId="30831"/>
    <cellStyle name="Normal 3 6 8" xfId="30832"/>
    <cellStyle name="Normal 3 6 8 2" xfId="30833"/>
    <cellStyle name="Normal 3 6 8 2 2" xfId="30834"/>
    <cellStyle name="Normal 3 6 8 2 2 2" xfId="30835"/>
    <cellStyle name="Normal 3 6 8 2 2 2 2" xfId="30836"/>
    <cellStyle name="Normal 3 6 8 2 2 2 2 2" xfId="30837"/>
    <cellStyle name="Normal 3 6 8 2 2 2 3" xfId="30838"/>
    <cellStyle name="Normal 3 6 8 2 2 3" xfId="30839"/>
    <cellStyle name="Normal 3 6 8 2 2 3 2" xfId="30840"/>
    <cellStyle name="Normal 3 6 8 2 2 4" xfId="30841"/>
    <cellStyle name="Normal 3 6 8 2 3" xfId="30842"/>
    <cellStyle name="Normal 3 6 8 2 3 2" xfId="30843"/>
    <cellStyle name="Normal 3 6 8 2 3 2 2" xfId="30844"/>
    <cellStyle name="Normal 3 6 8 2 3 3" xfId="30845"/>
    <cellStyle name="Normal 3 6 8 2 4" xfId="30846"/>
    <cellStyle name="Normal 3 6 8 2 4 2" xfId="30847"/>
    <cellStyle name="Normal 3 6 8 2 5" xfId="30848"/>
    <cellStyle name="Normal 3 6 8 3" xfId="30849"/>
    <cellStyle name="Normal 3 6 8 3 2" xfId="30850"/>
    <cellStyle name="Normal 3 6 8 3 2 2" xfId="30851"/>
    <cellStyle name="Normal 3 6 8 3 2 2 2" xfId="30852"/>
    <cellStyle name="Normal 3 6 8 3 2 2 2 2" xfId="30853"/>
    <cellStyle name="Normal 3 6 8 3 2 2 3" xfId="30854"/>
    <cellStyle name="Normal 3 6 8 3 2 3" xfId="30855"/>
    <cellStyle name="Normal 3 6 8 3 2 3 2" xfId="30856"/>
    <cellStyle name="Normal 3 6 8 3 2 4" xfId="30857"/>
    <cellStyle name="Normal 3 6 8 3 3" xfId="30858"/>
    <cellStyle name="Normal 3 6 8 3 3 2" xfId="30859"/>
    <cellStyle name="Normal 3 6 8 3 3 2 2" xfId="30860"/>
    <cellStyle name="Normal 3 6 8 3 3 3" xfId="30861"/>
    <cellStyle name="Normal 3 6 8 3 4" xfId="30862"/>
    <cellStyle name="Normal 3 6 8 3 4 2" xfId="30863"/>
    <cellStyle name="Normal 3 6 8 3 5" xfId="30864"/>
    <cellStyle name="Normal 3 6 8 4" xfId="30865"/>
    <cellStyle name="Normal 3 6 8 4 2" xfId="30866"/>
    <cellStyle name="Normal 3 6 8 4 2 2" xfId="30867"/>
    <cellStyle name="Normal 3 6 8 4 2 2 2" xfId="30868"/>
    <cellStyle name="Normal 3 6 8 4 2 3" xfId="30869"/>
    <cellStyle name="Normal 3 6 8 4 3" xfId="30870"/>
    <cellStyle name="Normal 3 6 8 4 3 2" xfId="30871"/>
    <cellStyle name="Normal 3 6 8 4 4" xfId="30872"/>
    <cellStyle name="Normal 3 6 8 5" xfId="30873"/>
    <cellStyle name="Normal 3 6 8 5 2" xfId="30874"/>
    <cellStyle name="Normal 3 6 8 5 2 2" xfId="30875"/>
    <cellStyle name="Normal 3 6 8 5 3" xfId="30876"/>
    <cellStyle name="Normal 3 6 8 6" xfId="30877"/>
    <cellStyle name="Normal 3 6 8 6 2" xfId="30878"/>
    <cellStyle name="Normal 3 6 8 7" xfId="30879"/>
    <cellStyle name="Normal 3 6 9" xfId="30880"/>
    <cellStyle name="Normal 3 6 9 2" xfId="30881"/>
    <cellStyle name="Normal 3 6 9 2 2" xfId="30882"/>
    <cellStyle name="Normal 3 6 9 2 2 2" xfId="30883"/>
    <cellStyle name="Normal 3 6 9 2 2 2 2" xfId="30884"/>
    <cellStyle name="Normal 3 6 9 2 2 2 2 2" xfId="30885"/>
    <cellStyle name="Normal 3 6 9 2 2 2 3" xfId="30886"/>
    <cellStyle name="Normal 3 6 9 2 2 3" xfId="30887"/>
    <cellStyle name="Normal 3 6 9 2 2 3 2" xfId="30888"/>
    <cellStyle name="Normal 3 6 9 2 2 4" xfId="30889"/>
    <cellStyle name="Normal 3 6 9 2 3" xfId="30890"/>
    <cellStyle name="Normal 3 6 9 2 3 2" xfId="30891"/>
    <cellStyle name="Normal 3 6 9 2 3 2 2" xfId="30892"/>
    <cellStyle name="Normal 3 6 9 2 3 3" xfId="30893"/>
    <cellStyle name="Normal 3 6 9 2 4" xfId="30894"/>
    <cellStyle name="Normal 3 6 9 2 4 2" xfId="30895"/>
    <cellStyle name="Normal 3 6 9 2 5" xfId="30896"/>
    <cellStyle name="Normal 3 6 9 3" xfId="30897"/>
    <cellStyle name="Normal 3 6 9 3 2" xfId="30898"/>
    <cellStyle name="Normal 3 6 9 3 2 2" xfId="30899"/>
    <cellStyle name="Normal 3 6 9 3 2 2 2" xfId="30900"/>
    <cellStyle name="Normal 3 6 9 3 2 3" xfId="30901"/>
    <cellStyle name="Normal 3 6 9 3 3" xfId="30902"/>
    <cellStyle name="Normal 3 6 9 3 3 2" xfId="30903"/>
    <cellStyle name="Normal 3 6 9 3 4" xfId="30904"/>
    <cellStyle name="Normal 3 6 9 4" xfId="30905"/>
    <cellStyle name="Normal 3 6 9 4 2" xfId="30906"/>
    <cellStyle name="Normal 3 6 9 4 2 2" xfId="30907"/>
    <cellStyle name="Normal 3 6 9 4 3" xfId="30908"/>
    <cellStyle name="Normal 3 6 9 5" xfId="30909"/>
    <cellStyle name="Normal 3 6 9 5 2" xfId="30910"/>
    <cellStyle name="Normal 3 6 9 6" xfId="30911"/>
    <cellStyle name="Normal 3 7" xfId="30912"/>
    <cellStyle name="Normal 3 7 10" xfId="30913"/>
    <cellStyle name="Normal 3 7 10 2" xfId="30914"/>
    <cellStyle name="Normal 3 7 10 2 2" xfId="30915"/>
    <cellStyle name="Normal 3 7 10 2 2 2" xfId="30916"/>
    <cellStyle name="Normal 3 7 10 2 2 2 2" xfId="30917"/>
    <cellStyle name="Normal 3 7 10 2 2 3" xfId="30918"/>
    <cellStyle name="Normal 3 7 10 2 3" xfId="30919"/>
    <cellStyle name="Normal 3 7 10 2 3 2" xfId="30920"/>
    <cellStyle name="Normal 3 7 10 2 4" xfId="30921"/>
    <cellStyle name="Normal 3 7 10 3" xfId="30922"/>
    <cellStyle name="Normal 3 7 10 3 2" xfId="30923"/>
    <cellStyle name="Normal 3 7 10 3 2 2" xfId="30924"/>
    <cellStyle name="Normal 3 7 10 3 3" xfId="30925"/>
    <cellStyle name="Normal 3 7 10 4" xfId="30926"/>
    <cellStyle name="Normal 3 7 10 4 2" xfId="30927"/>
    <cellStyle name="Normal 3 7 10 5" xfId="30928"/>
    <cellStyle name="Normal 3 7 11" xfId="30929"/>
    <cellStyle name="Normal 3 7 11 2" xfId="30930"/>
    <cellStyle name="Normal 3 7 11 2 2" xfId="30931"/>
    <cellStyle name="Normal 3 7 11 2 2 2" xfId="30932"/>
    <cellStyle name="Normal 3 7 11 2 3" xfId="30933"/>
    <cellStyle name="Normal 3 7 11 3" xfId="30934"/>
    <cellStyle name="Normal 3 7 11 3 2" xfId="30935"/>
    <cellStyle name="Normal 3 7 11 4" xfId="30936"/>
    <cellStyle name="Normal 3 7 12" xfId="30937"/>
    <cellStyle name="Normal 3 7 12 2" xfId="30938"/>
    <cellStyle name="Normal 3 7 12 2 2" xfId="30939"/>
    <cellStyle name="Normal 3 7 12 3" xfId="30940"/>
    <cellStyle name="Normal 3 7 13" xfId="30941"/>
    <cellStyle name="Normal 3 7 13 2" xfId="30942"/>
    <cellStyle name="Normal 3 7 14" xfId="30943"/>
    <cellStyle name="Normal 3 7 2" xfId="30944"/>
    <cellStyle name="Normal 3 7 2 10" xfId="30945"/>
    <cellStyle name="Normal 3 7 2 10 2" xfId="30946"/>
    <cellStyle name="Normal 3 7 2 10 2 2" xfId="30947"/>
    <cellStyle name="Normal 3 7 2 10 2 2 2" xfId="30948"/>
    <cellStyle name="Normal 3 7 2 10 2 3" xfId="30949"/>
    <cellStyle name="Normal 3 7 2 10 3" xfId="30950"/>
    <cellStyle name="Normal 3 7 2 10 3 2" xfId="30951"/>
    <cellStyle name="Normal 3 7 2 10 4" xfId="30952"/>
    <cellStyle name="Normal 3 7 2 11" xfId="30953"/>
    <cellStyle name="Normal 3 7 2 11 2" xfId="30954"/>
    <cellStyle name="Normal 3 7 2 11 2 2" xfId="30955"/>
    <cellStyle name="Normal 3 7 2 11 3" xfId="30956"/>
    <cellStyle name="Normal 3 7 2 12" xfId="30957"/>
    <cellStyle name="Normal 3 7 2 12 2" xfId="30958"/>
    <cellStyle name="Normal 3 7 2 13" xfId="30959"/>
    <cellStyle name="Normal 3 7 2 2" xfId="30960"/>
    <cellStyle name="Normal 3 7 2 2 10" xfId="30961"/>
    <cellStyle name="Normal 3 7 2 2 10 2" xfId="30962"/>
    <cellStyle name="Normal 3 7 2 2 11" xfId="30963"/>
    <cellStyle name="Normal 3 7 2 2 2" xfId="30964"/>
    <cellStyle name="Normal 3 7 2 2 2 2" xfId="30965"/>
    <cellStyle name="Normal 3 7 2 2 2 2 2" xfId="30966"/>
    <cellStyle name="Normal 3 7 2 2 2 2 2 2" xfId="30967"/>
    <cellStyle name="Normal 3 7 2 2 2 2 2 2 2" xfId="30968"/>
    <cellStyle name="Normal 3 7 2 2 2 2 2 2 2 2" xfId="30969"/>
    <cellStyle name="Normal 3 7 2 2 2 2 2 2 3" xfId="30970"/>
    <cellStyle name="Normal 3 7 2 2 2 2 2 3" xfId="30971"/>
    <cellStyle name="Normal 3 7 2 2 2 2 2 3 2" xfId="30972"/>
    <cellStyle name="Normal 3 7 2 2 2 2 2 4" xfId="30973"/>
    <cellStyle name="Normal 3 7 2 2 2 2 3" xfId="30974"/>
    <cellStyle name="Normal 3 7 2 2 2 2 3 2" xfId="30975"/>
    <cellStyle name="Normal 3 7 2 2 2 2 3 2 2" xfId="30976"/>
    <cellStyle name="Normal 3 7 2 2 2 2 3 3" xfId="30977"/>
    <cellStyle name="Normal 3 7 2 2 2 2 4" xfId="30978"/>
    <cellStyle name="Normal 3 7 2 2 2 2 4 2" xfId="30979"/>
    <cellStyle name="Normal 3 7 2 2 2 2 5" xfId="30980"/>
    <cellStyle name="Normal 3 7 2 2 2 3" xfId="30981"/>
    <cellStyle name="Normal 3 7 2 2 2 3 2" xfId="30982"/>
    <cellStyle name="Normal 3 7 2 2 2 3 2 2" xfId="30983"/>
    <cellStyle name="Normal 3 7 2 2 2 3 2 2 2" xfId="30984"/>
    <cellStyle name="Normal 3 7 2 2 2 3 2 2 2 2" xfId="30985"/>
    <cellStyle name="Normal 3 7 2 2 2 3 2 2 3" xfId="30986"/>
    <cellStyle name="Normal 3 7 2 2 2 3 2 3" xfId="30987"/>
    <cellStyle name="Normal 3 7 2 2 2 3 2 3 2" xfId="30988"/>
    <cellStyle name="Normal 3 7 2 2 2 3 2 4" xfId="30989"/>
    <cellStyle name="Normal 3 7 2 2 2 3 3" xfId="30990"/>
    <cellStyle name="Normal 3 7 2 2 2 3 3 2" xfId="30991"/>
    <cellStyle name="Normal 3 7 2 2 2 3 3 2 2" xfId="30992"/>
    <cellStyle name="Normal 3 7 2 2 2 3 3 3" xfId="30993"/>
    <cellStyle name="Normal 3 7 2 2 2 3 4" xfId="30994"/>
    <cellStyle name="Normal 3 7 2 2 2 3 4 2" xfId="30995"/>
    <cellStyle name="Normal 3 7 2 2 2 3 5" xfId="30996"/>
    <cellStyle name="Normal 3 7 2 2 2 4" xfId="30997"/>
    <cellStyle name="Normal 3 7 2 2 2 4 2" xfId="30998"/>
    <cellStyle name="Normal 3 7 2 2 2 4 2 2" xfId="30999"/>
    <cellStyle name="Normal 3 7 2 2 2 4 2 2 2" xfId="31000"/>
    <cellStyle name="Normal 3 7 2 2 2 4 2 3" xfId="31001"/>
    <cellStyle name="Normal 3 7 2 2 2 4 3" xfId="31002"/>
    <cellStyle name="Normal 3 7 2 2 2 4 3 2" xfId="31003"/>
    <cellStyle name="Normal 3 7 2 2 2 4 4" xfId="31004"/>
    <cellStyle name="Normal 3 7 2 2 2 5" xfId="31005"/>
    <cellStyle name="Normal 3 7 2 2 2 5 2" xfId="31006"/>
    <cellStyle name="Normal 3 7 2 2 2 5 2 2" xfId="31007"/>
    <cellStyle name="Normal 3 7 2 2 2 5 3" xfId="31008"/>
    <cellStyle name="Normal 3 7 2 2 2 6" xfId="31009"/>
    <cellStyle name="Normal 3 7 2 2 2 6 2" xfId="31010"/>
    <cellStyle name="Normal 3 7 2 2 2 7" xfId="31011"/>
    <cellStyle name="Normal 3 7 2 2 3" xfId="31012"/>
    <cellStyle name="Normal 3 7 2 2 3 2" xfId="31013"/>
    <cellStyle name="Normal 3 7 2 2 3 2 2" xfId="31014"/>
    <cellStyle name="Normal 3 7 2 2 3 2 2 2" xfId="31015"/>
    <cellStyle name="Normal 3 7 2 2 3 2 2 2 2" xfId="31016"/>
    <cellStyle name="Normal 3 7 2 2 3 2 2 2 2 2" xfId="31017"/>
    <cellStyle name="Normal 3 7 2 2 3 2 2 2 3" xfId="31018"/>
    <cellStyle name="Normal 3 7 2 2 3 2 2 3" xfId="31019"/>
    <cellStyle name="Normal 3 7 2 2 3 2 2 3 2" xfId="31020"/>
    <cellStyle name="Normal 3 7 2 2 3 2 2 4" xfId="31021"/>
    <cellStyle name="Normal 3 7 2 2 3 2 3" xfId="31022"/>
    <cellStyle name="Normal 3 7 2 2 3 2 3 2" xfId="31023"/>
    <cellStyle name="Normal 3 7 2 2 3 2 3 2 2" xfId="31024"/>
    <cellStyle name="Normal 3 7 2 2 3 2 3 3" xfId="31025"/>
    <cellStyle name="Normal 3 7 2 2 3 2 4" xfId="31026"/>
    <cellStyle name="Normal 3 7 2 2 3 2 4 2" xfId="31027"/>
    <cellStyle name="Normal 3 7 2 2 3 2 5" xfId="31028"/>
    <cellStyle name="Normal 3 7 2 2 3 3" xfId="31029"/>
    <cellStyle name="Normal 3 7 2 2 3 3 2" xfId="31030"/>
    <cellStyle name="Normal 3 7 2 2 3 3 2 2" xfId="31031"/>
    <cellStyle name="Normal 3 7 2 2 3 3 2 2 2" xfId="31032"/>
    <cellStyle name="Normal 3 7 2 2 3 3 2 2 2 2" xfId="31033"/>
    <cellStyle name="Normal 3 7 2 2 3 3 2 2 3" xfId="31034"/>
    <cellStyle name="Normal 3 7 2 2 3 3 2 3" xfId="31035"/>
    <cellStyle name="Normal 3 7 2 2 3 3 2 3 2" xfId="31036"/>
    <cellStyle name="Normal 3 7 2 2 3 3 2 4" xfId="31037"/>
    <cellStyle name="Normal 3 7 2 2 3 3 3" xfId="31038"/>
    <cellStyle name="Normal 3 7 2 2 3 3 3 2" xfId="31039"/>
    <cellStyle name="Normal 3 7 2 2 3 3 3 2 2" xfId="31040"/>
    <cellStyle name="Normal 3 7 2 2 3 3 3 3" xfId="31041"/>
    <cellStyle name="Normal 3 7 2 2 3 3 4" xfId="31042"/>
    <cellStyle name="Normal 3 7 2 2 3 3 4 2" xfId="31043"/>
    <cellStyle name="Normal 3 7 2 2 3 3 5" xfId="31044"/>
    <cellStyle name="Normal 3 7 2 2 3 4" xfId="31045"/>
    <cellStyle name="Normal 3 7 2 2 3 4 2" xfId="31046"/>
    <cellStyle name="Normal 3 7 2 2 3 4 2 2" xfId="31047"/>
    <cellStyle name="Normal 3 7 2 2 3 4 2 2 2" xfId="31048"/>
    <cellStyle name="Normal 3 7 2 2 3 4 2 3" xfId="31049"/>
    <cellStyle name="Normal 3 7 2 2 3 4 3" xfId="31050"/>
    <cellStyle name="Normal 3 7 2 2 3 4 3 2" xfId="31051"/>
    <cellStyle name="Normal 3 7 2 2 3 4 4" xfId="31052"/>
    <cellStyle name="Normal 3 7 2 2 3 5" xfId="31053"/>
    <cellStyle name="Normal 3 7 2 2 3 5 2" xfId="31054"/>
    <cellStyle name="Normal 3 7 2 2 3 5 2 2" xfId="31055"/>
    <cellStyle name="Normal 3 7 2 2 3 5 3" xfId="31056"/>
    <cellStyle name="Normal 3 7 2 2 3 6" xfId="31057"/>
    <cellStyle name="Normal 3 7 2 2 3 6 2" xfId="31058"/>
    <cellStyle name="Normal 3 7 2 2 3 7" xfId="31059"/>
    <cellStyle name="Normal 3 7 2 2 4" xfId="31060"/>
    <cellStyle name="Normal 3 7 2 2 4 2" xfId="31061"/>
    <cellStyle name="Normal 3 7 2 2 4 2 2" xfId="31062"/>
    <cellStyle name="Normal 3 7 2 2 4 2 2 2" xfId="31063"/>
    <cellStyle name="Normal 3 7 2 2 4 2 2 2 2" xfId="31064"/>
    <cellStyle name="Normal 3 7 2 2 4 2 2 2 2 2" xfId="31065"/>
    <cellStyle name="Normal 3 7 2 2 4 2 2 2 3" xfId="31066"/>
    <cellStyle name="Normal 3 7 2 2 4 2 2 3" xfId="31067"/>
    <cellStyle name="Normal 3 7 2 2 4 2 2 3 2" xfId="31068"/>
    <cellStyle name="Normal 3 7 2 2 4 2 2 4" xfId="31069"/>
    <cellStyle name="Normal 3 7 2 2 4 2 3" xfId="31070"/>
    <cellStyle name="Normal 3 7 2 2 4 2 3 2" xfId="31071"/>
    <cellStyle name="Normal 3 7 2 2 4 2 3 2 2" xfId="31072"/>
    <cellStyle name="Normal 3 7 2 2 4 2 3 3" xfId="31073"/>
    <cellStyle name="Normal 3 7 2 2 4 2 4" xfId="31074"/>
    <cellStyle name="Normal 3 7 2 2 4 2 4 2" xfId="31075"/>
    <cellStyle name="Normal 3 7 2 2 4 2 5" xfId="31076"/>
    <cellStyle name="Normal 3 7 2 2 4 3" xfId="31077"/>
    <cellStyle name="Normal 3 7 2 2 4 3 2" xfId="31078"/>
    <cellStyle name="Normal 3 7 2 2 4 3 2 2" xfId="31079"/>
    <cellStyle name="Normal 3 7 2 2 4 3 2 2 2" xfId="31080"/>
    <cellStyle name="Normal 3 7 2 2 4 3 2 2 2 2" xfId="31081"/>
    <cellStyle name="Normal 3 7 2 2 4 3 2 2 3" xfId="31082"/>
    <cellStyle name="Normal 3 7 2 2 4 3 2 3" xfId="31083"/>
    <cellStyle name="Normal 3 7 2 2 4 3 2 3 2" xfId="31084"/>
    <cellStyle name="Normal 3 7 2 2 4 3 2 4" xfId="31085"/>
    <cellStyle name="Normal 3 7 2 2 4 3 3" xfId="31086"/>
    <cellStyle name="Normal 3 7 2 2 4 3 3 2" xfId="31087"/>
    <cellStyle name="Normal 3 7 2 2 4 3 3 2 2" xfId="31088"/>
    <cellStyle name="Normal 3 7 2 2 4 3 3 3" xfId="31089"/>
    <cellStyle name="Normal 3 7 2 2 4 3 4" xfId="31090"/>
    <cellStyle name="Normal 3 7 2 2 4 3 4 2" xfId="31091"/>
    <cellStyle name="Normal 3 7 2 2 4 3 5" xfId="31092"/>
    <cellStyle name="Normal 3 7 2 2 4 4" xfId="31093"/>
    <cellStyle name="Normal 3 7 2 2 4 4 2" xfId="31094"/>
    <cellStyle name="Normal 3 7 2 2 4 4 2 2" xfId="31095"/>
    <cellStyle name="Normal 3 7 2 2 4 4 2 2 2" xfId="31096"/>
    <cellStyle name="Normal 3 7 2 2 4 4 2 3" xfId="31097"/>
    <cellStyle name="Normal 3 7 2 2 4 4 3" xfId="31098"/>
    <cellStyle name="Normal 3 7 2 2 4 4 3 2" xfId="31099"/>
    <cellStyle name="Normal 3 7 2 2 4 4 4" xfId="31100"/>
    <cellStyle name="Normal 3 7 2 2 4 5" xfId="31101"/>
    <cellStyle name="Normal 3 7 2 2 4 5 2" xfId="31102"/>
    <cellStyle name="Normal 3 7 2 2 4 5 2 2" xfId="31103"/>
    <cellStyle name="Normal 3 7 2 2 4 5 3" xfId="31104"/>
    <cellStyle name="Normal 3 7 2 2 4 6" xfId="31105"/>
    <cellStyle name="Normal 3 7 2 2 4 6 2" xfId="31106"/>
    <cellStyle name="Normal 3 7 2 2 4 7" xfId="31107"/>
    <cellStyle name="Normal 3 7 2 2 5" xfId="31108"/>
    <cellStyle name="Normal 3 7 2 2 5 2" xfId="31109"/>
    <cellStyle name="Normal 3 7 2 2 5 2 2" xfId="31110"/>
    <cellStyle name="Normal 3 7 2 2 5 2 2 2" xfId="31111"/>
    <cellStyle name="Normal 3 7 2 2 5 2 2 2 2" xfId="31112"/>
    <cellStyle name="Normal 3 7 2 2 5 2 2 2 2 2" xfId="31113"/>
    <cellStyle name="Normal 3 7 2 2 5 2 2 2 3" xfId="31114"/>
    <cellStyle name="Normal 3 7 2 2 5 2 2 3" xfId="31115"/>
    <cellStyle name="Normal 3 7 2 2 5 2 2 3 2" xfId="31116"/>
    <cellStyle name="Normal 3 7 2 2 5 2 2 4" xfId="31117"/>
    <cellStyle name="Normal 3 7 2 2 5 2 3" xfId="31118"/>
    <cellStyle name="Normal 3 7 2 2 5 2 3 2" xfId="31119"/>
    <cellStyle name="Normal 3 7 2 2 5 2 3 2 2" xfId="31120"/>
    <cellStyle name="Normal 3 7 2 2 5 2 3 3" xfId="31121"/>
    <cellStyle name="Normal 3 7 2 2 5 2 4" xfId="31122"/>
    <cellStyle name="Normal 3 7 2 2 5 2 4 2" xfId="31123"/>
    <cellStyle name="Normal 3 7 2 2 5 2 5" xfId="31124"/>
    <cellStyle name="Normal 3 7 2 2 5 3" xfId="31125"/>
    <cellStyle name="Normal 3 7 2 2 5 3 2" xfId="31126"/>
    <cellStyle name="Normal 3 7 2 2 5 3 2 2" xfId="31127"/>
    <cellStyle name="Normal 3 7 2 2 5 3 2 2 2" xfId="31128"/>
    <cellStyle name="Normal 3 7 2 2 5 3 2 3" xfId="31129"/>
    <cellStyle name="Normal 3 7 2 2 5 3 3" xfId="31130"/>
    <cellStyle name="Normal 3 7 2 2 5 3 3 2" xfId="31131"/>
    <cellStyle name="Normal 3 7 2 2 5 3 4" xfId="31132"/>
    <cellStyle name="Normal 3 7 2 2 5 4" xfId="31133"/>
    <cellStyle name="Normal 3 7 2 2 5 4 2" xfId="31134"/>
    <cellStyle name="Normal 3 7 2 2 5 4 2 2" xfId="31135"/>
    <cellStyle name="Normal 3 7 2 2 5 4 3" xfId="31136"/>
    <cellStyle name="Normal 3 7 2 2 5 5" xfId="31137"/>
    <cellStyle name="Normal 3 7 2 2 5 5 2" xfId="31138"/>
    <cellStyle name="Normal 3 7 2 2 5 6" xfId="31139"/>
    <cellStyle name="Normal 3 7 2 2 6" xfId="31140"/>
    <cellStyle name="Normal 3 7 2 2 6 2" xfId="31141"/>
    <cellStyle name="Normal 3 7 2 2 6 2 2" xfId="31142"/>
    <cellStyle name="Normal 3 7 2 2 6 2 2 2" xfId="31143"/>
    <cellStyle name="Normal 3 7 2 2 6 2 2 2 2" xfId="31144"/>
    <cellStyle name="Normal 3 7 2 2 6 2 2 3" xfId="31145"/>
    <cellStyle name="Normal 3 7 2 2 6 2 3" xfId="31146"/>
    <cellStyle name="Normal 3 7 2 2 6 2 3 2" xfId="31147"/>
    <cellStyle name="Normal 3 7 2 2 6 2 4" xfId="31148"/>
    <cellStyle name="Normal 3 7 2 2 6 3" xfId="31149"/>
    <cellStyle name="Normal 3 7 2 2 6 3 2" xfId="31150"/>
    <cellStyle name="Normal 3 7 2 2 6 3 2 2" xfId="31151"/>
    <cellStyle name="Normal 3 7 2 2 6 3 3" xfId="31152"/>
    <cellStyle name="Normal 3 7 2 2 6 4" xfId="31153"/>
    <cellStyle name="Normal 3 7 2 2 6 4 2" xfId="31154"/>
    <cellStyle name="Normal 3 7 2 2 6 5" xfId="31155"/>
    <cellStyle name="Normal 3 7 2 2 7" xfId="31156"/>
    <cellStyle name="Normal 3 7 2 2 7 2" xfId="31157"/>
    <cellStyle name="Normal 3 7 2 2 7 2 2" xfId="31158"/>
    <cellStyle name="Normal 3 7 2 2 7 2 2 2" xfId="31159"/>
    <cellStyle name="Normal 3 7 2 2 7 2 2 2 2" xfId="31160"/>
    <cellStyle name="Normal 3 7 2 2 7 2 2 3" xfId="31161"/>
    <cellStyle name="Normal 3 7 2 2 7 2 3" xfId="31162"/>
    <cellStyle name="Normal 3 7 2 2 7 2 3 2" xfId="31163"/>
    <cellStyle name="Normal 3 7 2 2 7 2 4" xfId="31164"/>
    <cellStyle name="Normal 3 7 2 2 7 3" xfId="31165"/>
    <cellStyle name="Normal 3 7 2 2 7 3 2" xfId="31166"/>
    <cellStyle name="Normal 3 7 2 2 7 3 2 2" xfId="31167"/>
    <cellStyle name="Normal 3 7 2 2 7 3 3" xfId="31168"/>
    <cellStyle name="Normal 3 7 2 2 7 4" xfId="31169"/>
    <cellStyle name="Normal 3 7 2 2 7 4 2" xfId="31170"/>
    <cellStyle name="Normal 3 7 2 2 7 5" xfId="31171"/>
    <cellStyle name="Normal 3 7 2 2 8" xfId="31172"/>
    <cellStyle name="Normal 3 7 2 2 8 2" xfId="31173"/>
    <cellStyle name="Normal 3 7 2 2 8 2 2" xfId="31174"/>
    <cellStyle name="Normal 3 7 2 2 8 2 2 2" xfId="31175"/>
    <cellStyle name="Normal 3 7 2 2 8 2 3" xfId="31176"/>
    <cellStyle name="Normal 3 7 2 2 8 3" xfId="31177"/>
    <cellStyle name="Normal 3 7 2 2 8 3 2" xfId="31178"/>
    <cellStyle name="Normal 3 7 2 2 8 4" xfId="31179"/>
    <cellStyle name="Normal 3 7 2 2 9" xfId="31180"/>
    <cellStyle name="Normal 3 7 2 2 9 2" xfId="31181"/>
    <cellStyle name="Normal 3 7 2 2 9 2 2" xfId="31182"/>
    <cellStyle name="Normal 3 7 2 2 9 3" xfId="31183"/>
    <cellStyle name="Normal 3 7 2 3" xfId="31184"/>
    <cellStyle name="Normal 3 7 2 3 10" xfId="31185"/>
    <cellStyle name="Normal 3 7 2 3 10 2" xfId="31186"/>
    <cellStyle name="Normal 3 7 2 3 11" xfId="31187"/>
    <cellStyle name="Normal 3 7 2 3 2" xfId="31188"/>
    <cellStyle name="Normal 3 7 2 3 2 2" xfId="31189"/>
    <cellStyle name="Normal 3 7 2 3 2 2 2" xfId="31190"/>
    <cellStyle name="Normal 3 7 2 3 2 2 2 2" xfId="31191"/>
    <cellStyle name="Normal 3 7 2 3 2 2 2 2 2" xfId="31192"/>
    <cellStyle name="Normal 3 7 2 3 2 2 2 2 2 2" xfId="31193"/>
    <cellStyle name="Normal 3 7 2 3 2 2 2 2 3" xfId="31194"/>
    <cellStyle name="Normal 3 7 2 3 2 2 2 3" xfId="31195"/>
    <cellStyle name="Normal 3 7 2 3 2 2 2 3 2" xfId="31196"/>
    <cellStyle name="Normal 3 7 2 3 2 2 2 4" xfId="31197"/>
    <cellStyle name="Normal 3 7 2 3 2 2 3" xfId="31198"/>
    <cellStyle name="Normal 3 7 2 3 2 2 3 2" xfId="31199"/>
    <cellStyle name="Normal 3 7 2 3 2 2 3 2 2" xfId="31200"/>
    <cellStyle name="Normal 3 7 2 3 2 2 3 3" xfId="31201"/>
    <cellStyle name="Normal 3 7 2 3 2 2 4" xfId="31202"/>
    <cellStyle name="Normal 3 7 2 3 2 2 4 2" xfId="31203"/>
    <cellStyle name="Normal 3 7 2 3 2 2 5" xfId="31204"/>
    <cellStyle name="Normal 3 7 2 3 2 3" xfId="31205"/>
    <cellStyle name="Normal 3 7 2 3 2 3 2" xfId="31206"/>
    <cellStyle name="Normal 3 7 2 3 2 3 2 2" xfId="31207"/>
    <cellStyle name="Normal 3 7 2 3 2 3 2 2 2" xfId="31208"/>
    <cellStyle name="Normal 3 7 2 3 2 3 2 2 2 2" xfId="31209"/>
    <cellStyle name="Normal 3 7 2 3 2 3 2 2 3" xfId="31210"/>
    <cellStyle name="Normal 3 7 2 3 2 3 2 3" xfId="31211"/>
    <cellStyle name="Normal 3 7 2 3 2 3 2 3 2" xfId="31212"/>
    <cellStyle name="Normal 3 7 2 3 2 3 2 4" xfId="31213"/>
    <cellStyle name="Normal 3 7 2 3 2 3 3" xfId="31214"/>
    <cellStyle name="Normal 3 7 2 3 2 3 3 2" xfId="31215"/>
    <cellStyle name="Normal 3 7 2 3 2 3 3 2 2" xfId="31216"/>
    <cellStyle name="Normal 3 7 2 3 2 3 3 3" xfId="31217"/>
    <cellStyle name="Normal 3 7 2 3 2 3 4" xfId="31218"/>
    <cellStyle name="Normal 3 7 2 3 2 3 4 2" xfId="31219"/>
    <cellStyle name="Normal 3 7 2 3 2 3 5" xfId="31220"/>
    <cellStyle name="Normal 3 7 2 3 2 4" xfId="31221"/>
    <cellStyle name="Normal 3 7 2 3 2 4 2" xfId="31222"/>
    <cellStyle name="Normal 3 7 2 3 2 4 2 2" xfId="31223"/>
    <cellStyle name="Normal 3 7 2 3 2 4 2 2 2" xfId="31224"/>
    <cellStyle name="Normal 3 7 2 3 2 4 2 3" xfId="31225"/>
    <cellStyle name="Normal 3 7 2 3 2 4 3" xfId="31226"/>
    <cellStyle name="Normal 3 7 2 3 2 4 3 2" xfId="31227"/>
    <cellStyle name="Normal 3 7 2 3 2 4 4" xfId="31228"/>
    <cellStyle name="Normal 3 7 2 3 2 5" xfId="31229"/>
    <cellStyle name="Normal 3 7 2 3 2 5 2" xfId="31230"/>
    <cellStyle name="Normal 3 7 2 3 2 5 2 2" xfId="31231"/>
    <cellStyle name="Normal 3 7 2 3 2 5 3" xfId="31232"/>
    <cellStyle name="Normal 3 7 2 3 2 6" xfId="31233"/>
    <cellStyle name="Normal 3 7 2 3 2 6 2" xfId="31234"/>
    <cellStyle name="Normal 3 7 2 3 2 7" xfId="31235"/>
    <cellStyle name="Normal 3 7 2 3 3" xfId="31236"/>
    <cellStyle name="Normal 3 7 2 3 3 2" xfId="31237"/>
    <cellStyle name="Normal 3 7 2 3 3 2 2" xfId="31238"/>
    <cellStyle name="Normal 3 7 2 3 3 2 2 2" xfId="31239"/>
    <cellStyle name="Normal 3 7 2 3 3 2 2 2 2" xfId="31240"/>
    <cellStyle name="Normal 3 7 2 3 3 2 2 2 2 2" xfId="31241"/>
    <cellStyle name="Normal 3 7 2 3 3 2 2 2 3" xfId="31242"/>
    <cellStyle name="Normal 3 7 2 3 3 2 2 3" xfId="31243"/>
    <cellStyle name="Normal 3 7 2 3 3 2 2 3 2" xfId="31244"/>
    <cellStyle name="Normal 3 7 2 3 3 2 2 4" xfId="31245"/>
    <cellStyle name="Normal 3 7 2 3 3 2 3" xfId="31246"/>
    <cellStyle name="Normal 3 7 2 3 3 2 3 2" xfId="31247"/>
    <cellStyle name="Normal 3 7 2 3 3 2 3 2 2" xfId="31248"/>
    <cellStyle name="Normal 3 7 2 3 3 2 3 3" xfId="31249"/>
    <cellStyle name="Normal 3 7 2 3 3 2 4" xfId="31250"/>
    <cellStyle name="Normal 3 7 2 3 3 2 4 2" xfId="31251"/>
    <cellStyle name="Normal 3 7 2 3 3 2 5" xfId="31252"/>
    <cellStyle name="Normal 3 7 2 3 3 3" xfId="31253"/>
    <cellStyle name="Normal 3 7 2 3 3 3 2" xfId="31254"/>
    <cellStyle name="Normal 3 7 2 3 3 3 2 2" xfId="31255"/>
    <cellStyle name="Normal 3 7 2 3 3 3 2 2 2" xfId="31256"/>
    <cellStyle name="Normal 3 7 2 3 3 3 2 2 2 2" xfId="31257"/>
    <cellStyle name="Normal 3 7 2 3 3 3 2 2 3" xfId="31258"/>
    <cellStyle name="Normal 3 7 2 3 3 3 2 3" xfId="31259"/>
    <cellStyle name="Normal 3 7 2 3 3 3 2 3 2" xfId="31260"/>
    <cellStyle name="Normal 3 7 2 3 3 3 2 4" xfId="31261"/>
    <cellStyle name="Normal 3 7 2 3 3 3 3" xfId="31262"/>
    <cellStyle name="Normal 3 7 2 3 3 3 3 2" xfId="31263"/>
    <cellStyle name="Normal 3 7 2 3 3 3 3 2 2" xfId="31264"/>
    <cellStyle name="Normal 3 7 2 3 3 3 3 3" xfId="31265"/>
    <cellStyle name="Normal 3 7 2 3 3 3 4" xfId="31266"/>
    <cellStyle name="Normal 3 7 2 3 3 3 4 2" xfId="31267"/>
    <cellStyle name="Normal 3 7 2 3 3 3 5" xfId="31268"/>
    <cellStyle name="Normal 3 7 2 3 3 4" xfId="31269"/>
    <cellStyle name="Normal 3 7 2 3 3 4 2" xfId="31270"/>
    <cellStyle name="Normal 3 7 2 3 3 4 2 2" xfId="31271"/>
    <cellStyle name="Normal 3 7 2 3 3 4 2 2 2" xfId="31272"/>
    <cellStyle name="Normal 3 7 2 3 3 4 2 3" xfId="31273"/>
    <cellStyle name="Normal 3 7 2 3 3 4 3" xfId="31274"/>
    <cellStyle name="Normal 3 7 2 3 3 4 3 2" xfId="31275"/>
    <cellStyle name="Normal 3 7 2 3 3 4 4" xfId="31276"/>
    <cellStyle name="Normal 3 7 2 3 3 5" xfId="31277"/>
    <cellStyle name="Normal 3 7 2 3 3 5 2" xfId="31278"/>
    <cellStyle name="Normal 3 7 2 3 3 5 2 2" xfId="31279"/>
    <cellStyle name="Normal 3 7 2 3 3 5 3" xfId="31280"/>
    <cellStyle name="Normal 3 7 2 3 3 6" xfId="31281"/>
    <cellStyle name="Normal 3 7 2 3 3 6 2" xfId="31282"/>
    <cellStyle name="Normal 3 7 2 3 3 7" xfId="31283"/>
    <cellStyle name="Normal 3 7 2 3 4" xfId="31284"/>
    <cellStyle name="Normal 3 7 2 3 4 2" xfId="31285"/>
    <cellStyle name="Normal 3 7 2 3 4 2 2" xfId="31286"/>
    <cellStyle name="Normal 3 7 2 3 4 2 2 2" xfId="31287"/>
    <cellStyle name="Normal 3 7 2 3 4 2 2 2 2" xfId="31288"/>
    <cellStyle name="Normal 3 7 2 3 4 2 2 2 2 2" xfId="31289"/>
    <cellStyle name="Normal 3 7 2 3 4 2 2 2 3" xfId="31290"/>
    <cellStyle name="Normal 3 7 2 3 4 2 2 3" xfId="31291"/>
    <cellStyle name="Normal 3 7 2 3 4 2 2 3 2" xfId="31292"/>
    <cellStyle name="Normal 3 7 2 3 4 2 2 4" xfId="31293"/>
    <cellStyle name="Normal 3 7 2 3 4 2 3" xfId="31294"/>
    <cellStyle name="Normal 3 7 2 3 4 2 3 2" xfId="31295"/>
    <cellStyle name="Normal 3 7 2 3 4 2 3 2 2" xfId="31296"/>
    <cellStyle name="Normal 3 7 2 3 4 2 3 3" xfId="31297"/>
    <cellStyle name="Normal 3 7 2 3 4 2 4" xfId="31298"/>
    <cellStyle name="Normal 3 7 2 3 4 2 4 2" xfId="31299"/>
    <cellStyle name="Normal 3 7 2 3 4 2 5" xfId="31300"/>
    <cellStyle name="Normal 3 7 2 3 4 3" xfId="31301"/>
    <cellStyle name="Normal 3 7 2 3 4 3 2" xfId="31302"/>
    <cellStyle name="Normal 3 7 2 3 4 3 2 2" xfId="31303"/>
    <cellStyle name="Normal 3 7 2 3 4 3 2 2 2" xfId="31304"/>
    <cellStyle name="Normal 3 7 2 3 4 3 2 2 2 2" xfId="31305"/>
    <cellStyle name="Normal 3 7 2 3 4 3 2 2 3" xfId="31306"/>
    <cellStyle name="Normal 3 7 2 3 4 3 2 3" xfId="31307"/>
    <cellStyle name="Normal 3 7 2 3 4 3 2 3 2" xfId="31308"/>
    <cellStyle name="Normal 3 7 2 3 4 3 2 4" xfId="31309"/>
    <cellStyle name="Normal 3 7 2 3 4 3 3" xfId="31310"/>
    <cellStyle name="Normal 3 7 2 3 4 3 3 2" xfId="31311"/>
    <cellStyle name="Normal 3 7 2 3 4 3 3 2 2" xfId="31312"/>
    <cellStyle name="Normal 3 7 2 3 4 3 3 3" xfId="31313"/>
    <cellStyle name="Normal 3 7 2 3 4 3 4" xfId="31314"/>
    <cellStyle name="Normal 3 7 2 3 4 3 4 2" xfId="31315"/>
    <cellStyle name="Normal 3 7 2 3 4 3 5" xfId="31316"/>
    <cellStyle name="Normal 3 7 2 3 4 4" xfId="31317"/>
    <cellStyle name="Normal 3 7 2 3 4 4 2" xfId="31318"/>
    <cellStyle name="Normal 3 7 2 3 4 4 2 2" xfId="31319"/>
    <cellStyle name="Normal 3 7 2 3 4 4 2 2 2" xfId="31320"/>
    <cellStyle name="Normal 3 7 2 3 4 4 2 3" xfId="31321"/>
    <cellStyle name="Normal 3 7 2 3 4 4 3" xfId="31322"/>
    <cellStyle name="Normal 3 7 2 3 4 4 3 2" xfId="31323"/>
    <cellStyle name="Normal 3 7 2 3 4 4 4" xfId="31324"/>
    <cellStyle name="Normal 3 7 2 3 4 5" xfId="31325"/>
    <cellStyle name="Normal 3 7 2 3 4 5 2" xfId="31326"/>
    <cellStyle name="Normal 3 7 2 3 4 5 2 2" xfId="31327"/>
    <cellStyle name="Normal 3 7 2 3 4 5 3" xfId="31328"/>
    <cellStyle name="Normal 3 7 2 3 4 6" xfId="31329"/>
    <cellStyle name="Normal 3 7 2 3 4 6 2" xfId="31330"/>
    <cellStyle name="Normal 3 7 2 3 4 7" xfId="31331"/>
    <cellStyle name="Normal 3 7 2 3 5" xfId="31332"/>
    <cellStyle name="Normal 3 7 2 3 5 2" xfId="31333"/>
    <cellStyle name="Normal 3 7 2 3 5 2 2" xfId="31334"/>
    <cellStyle name="Normal 3 7 2 3 5 2 2 2" xfId="31335"/>
    <cellStyle name="Normal 3 7 2 3 5 2 2 2 2" xfId="31336"/>
    <cellStyle name="Normal 3 7 2 3 5 2 2 2 2 2" xfId="31337"/>
    <cellStyle name="Normal 3 7 2 3 5 2 2 2 3" xfId="31338"/>
    <cellStyle name="Normal 3 7 2 3 5 2 2 3" xfId="31339"/>
    <cellStyle name="Normal 3 7 2 3 5 2 2 3 2" xfId="31340"/>
    <cellStyle name="Normal 3 7 2 3 5 2 2 4" xfId="31341"/>
    <cellStyle name="Normal 3 7 2 3 5 2 3" xfId="31342"/>
    <cellStyle name="Normal 3 7 2 3 5 2 3 2" xfId="31343"/>
    <cellStyle name="Normal 3 7 2 3 5 2 3 2 2" xfId="31344"/>
    <cellStyle name="Normal 3 7 2 3 5 2 3 3" xfId="31345"/>
    <cellStyle name="Normal 3 7 2 3 5 2 4" xfId="31346"/>
    <cellStyle name="Normal 3 7 2 3 5 2 4 2" xfId="31347"/>
    <cellStyle name="Normal 3 7 2 3 5 2 5" xfId="31348"/>
    <cellStyle name="Normal 3 7 2 3 5 3" xfId="31349"/>
    <cellStyle name="Normal 3 7 2 3 5 3 2" xfId="31350"/>
    <cellStyle name="Normal 3 7 2 3 5 3 2 2" xfId="31351"/>
    <cellStyle name="Normal 3 7 2 3 5 3 2 2 2" xfId="31352"/>
    <cellStyle name="Normal 3 7 2 3 5 3 2 3" xfId="31353"/>
    <cellStyle name="Normal 3 7 2 3 5 3 3" xfId="31354"/>
    <cellStyle name="Normal 3 7 2 3 5 3 3 2" xfId="31355"/>
    <cellStyle name="Normal 3 7 2 3 5 3 4" xfId="31356"/>
    <cellStyle name="Normal 3 7 2 3 5 4" xfId="31357"/>
    <cellStyle name="Normal 3 7 2 3 5 4 2" xfId="31358"/>
    <cellStyle name="Normal 3 7 2 3 5 4 2 2" xfId="31359"/>
    <cellStyle name="Normal 3 7 2 3 5 4 3" xfId="31360"/>
    <cellStyle name="Normal 3 7 2 3 5 5" xfId="31361"/>
    <cellStyle name="Normal 3 7 2 3 5 5 2" xfId="31362"/>
    <cellStyle name="Normal 3 7 2 3 5 6" xfId="31363"/>
    <cellStyle name="Normal 3 7 2 3 6" xfId="31364"/>
    <cellStyle name="Normal 3 7 2 3 6 2" xfId="31365"/>
    <cellStyle name="Normal 3 7 2 3 6 2 2" xfId="31366"/>
    <cellStyle name="Normal 3 7 2 3 6 2 2 2" xfId="31367"/>
    <cellStyle name="Normal 3 7 2 3 6 2 2 2 2" xfId="31368"/>
    <cellStyle name="Normal 3 7 2 3 6 2 2 3" xfId="31369"/>
    <cellStyle name="Normal 3 7 2 3 6 2 3" xfId="31370"/>
    <cellStyle name="Normal 3 7 2 3 6 2 3 2" xfId="31371"/>
    <cellStyle name="Normal 3 7 2 3 6 2 4" xfId="31372"/>
    <cellStyle name="Normal 3 7 2 3 6 3" xfId="31373"/>
    <cellStyle name="Normal 3 7 2 3 6 3 2" xfId="31374"/>
    <cellStyle name="Normal 3 7 2 3 6 3 2 2" xfId="31375"/>
    <cellStyle name="Normal 3 7 2 3 6 3 3" xfId="31376"/>
    <cellStyle name="Normal 3 7 2 3 6 4" xfId="31377"/>
    <cellStyle name="Normal 3 7 2 3 6 4 2" xfId="31378"/>
    <cellStyle name="Normal 3 7 2 3 6 5" xfId="31379"/>
    <cellStyle name="Normal 3 7 2 3 7" xfId="31380"/>
    <cellStyle name="Normal 3 7 2 3 7 2" xfId="31381"/>
    <cellStyle name="Normal 3 7 2 3 7 2 2" xfId="31382"/>
    <cellStyle name="Normal 3 7 2 3 7 2 2 2" xfId="31383"/>
    <cellStyle name="Normal 3 7 2 3 7 2 2 2 2" xfId="31384"/>
    <cellStyle name="Normal 3 7 2 3 7 2 2 3" xfId="31385"/>
    <cellStyle name="Normal 3 7 2 3 7 2 3" xfId="31386"/>
    <cellStyle name="Normal 3 7 2 3 7 2 3 2" xfId="31387"/>
    <cellStyle name="Normal 3 7 2 3 7 2 4" xfId="31388"/>
    <cellStyle name="Normal 3 7 2 3 7 3" xfId="31389"/>
    <cellStyle name="Normal 3 7 2 3 7 3 2" xfId="31390"/>
    <cellStyle name="Normal 3 7 2 3 7 3 2 2" xfId="31391"/>
    <cellStyle name="Normal 3 7 2 3 7 3 3" xfId="31392"/>
    <cellStyle name="Normal 3 7 2 3 7 4" xfId="31393"/>
    <cellStyle name="Normal 3 7 2 3 7 4 2" xfId="31394"/>
    <cellStyle name="Normal 3 7 2 3 7 5" xfId="31395"/>
    <cellStyle name="Normal 3 7 2 3 8" xfId="31396"/>
    <cellStyle name="Normal 3 7 2 3 8 2" xfId="31397"/>
    <cellStyle name="Normal 3 7 2 3 8 2 2" xfId="31398"/>
    <cellStyle name="Normal 3 7 2 3 8 2 2 2" xfId="31399"/>
    <cellStyle name="Normal 3 7 2 3 8 2 3" xfId="31400"/>
    <cellStyle name="Normal 3 7 2 3 8 3" xfId="31401"/>
    <cellStyle name="Normal 3 7 2 3 8 3 2" xfId="31402"/>
    <cellStyle name="Normal 3 7 2 3 8 4" xfId="31403"/>
    <cellStyle name="Normal 3 7 2 3 9" xfId="31404"/>
    <cellStyle name="Normal 3 7 2 3 9 2" xfId="31405"/>
    <cellStyle name="Normal 3 7 2 3 9 2 2" xfId="31406"/>
    <cellStyle name="Normal 3 7 2 3 9 3" xfId="31407"/>
    <cellStyle name="Normal 3 7 2 4" xfId="31408"/>
    <cellStyle name="Normal 3 7 2 4 2" xfId="31409"/>
    <cellStyle name="Normal 3 7 2 4 2 2" xfId="31410"/>
    <cellStyle name="Normal 3 7 2 4 2 2 2" xfId="31411"/>
    <cellStyle name="Normal 3 7 2 4 2 2 2 2" xfId="31412"/>
    <cellStyle name="Normal 3 7 2 4 2 2 2 2 2" xfId="31413"/>
    <cellStyle name="Normal 3 7 2 4 2 2 2 3" xfId="31414"/>
    <cellStyle name="Normal 3 7 2 4 2 2 3" xfId="31415"/>
    <cellStyle name="Normal 3 7 2 4 2 2 3 2" xfId="31416"/>
    <cellStyle name="Normal 3 7 2 4 2 2 4" xfId="31417"/>
    <cellStyle name="Normal 3 7 2 4 2 3" xfId="31418"/>
    <cellStyle name="Normal 3 7 2 4 2 3 2" xfId="31419"/>
    <cellStyle name="Normal 3 7 2 4 2 3 2 2" xfId="31420"/>
    <cellStyle name="Normal 3 7 2 4 2 3 3" xfId="31421"/>
    <cellStyle name="Normal 3 7 2 4 2 4" xfId="31422"/>
    <cellStyle name="Normal 3 7 2 4 2 4 2" xfId="31423"/>
    <cellStyle name="Normal 3 7 2 4 2 5" xfId="31424"/>
    <cellStyle name="Normal 3 7 2 4 3" xfId="31425"/>
    <cellStyle name="Normal 3 7 2 4 3 2" xfId="31426"/>
    <cellStyle name="Normal 3 7 2 4 3 2 2" xfId="31427"/>
    <cellStyle name="Normal 3 7 2 4 3 2 2 2" xfId="31428"/>
    <cellStyle name="Normal 3 7 2 4 3 2 2 2 2" xfId="31429"/>
    <cellStyle name="Normal 3 7 2 4 3 2 2 3" xfId="31430"/>
    <cellStyle name="Normal 3 7 2 4 3 2 3" xfId="31431"/>
    <cellStyle name="Normal 3 7 2 4 3 2 3 2" xfId="31432"/>
    <cellStyle name="Normal 3 7 2 4 3 2 4" xfId="31433"/>
    <cellStyle name="Normal 3 7 2 4 3 3" xfId="31434"/>
    <cellStyle name="Normal 3 7 2 4 3 3 2" xfId="31435"/>
    <cellStyle name="Normal 3 7 2 4 3 3 2 2" xfId="31436"/>
    <cellStyle name="Normal 3 7 2 4 3 3 3" xfId="31437"/>
    <cellStyle name="Normal 3 7 2 4 3 4" xfId="31438"/>
    <cellStyle name="Normal 3 7 2 4 3 4 2" xfId="31439"/>
    <cellStyle name="Normal 3 7 2 4 3 5" xfId="31440"/>
    <cellStyle name="Normal 3 7 2 4 4" xfId="31441"/>
    <cellStyle name="Normal 3 7 2 4 4 2" xfId="31442"/>
    <cellStyle name="Normal 3 7 2 4 4 2 2" xfId="31443"/>
    <cellStyle name="Normal 3 7 2 4 4 2 2 2" xfId="31444"/>
    <cellStyle name="Normal 3 7 2 4 4 2 3" xfId="31445"/>
    <cellStyle name="Normal 3 7 2 4 4 3" xfId="31446"/>
    <cellStyle name="Normal 3 7 2 4 4 3 2" xfId="31447"/>
    <cellStyle name="Normal 3 7 2 4 4 4" xfId="31448"/>
    <cellStyle name="Normal 3 7 2 4 5" xfId="31449"/>
    <cellStyle name="Normal 3 7 2 4 5 2" xfId="31450"/>
    <cellStyle name="Normal 3 7 2 4 5 2 2" xfId="31451"/>
    <cellStyle name="Normal 3 7 2 4 5 3" xfId="31452"/>
    <cellStyle name="Normal 3 7 2 4 6" xfId="31453"/>
    <cellStyle name="Normal 3 7 2 4 6 2" xfId="31454"/>
    <cellStyle name="Normal 3 7 2 4 7" xfId="31455"/>
    <cellStyle name="Normal 3 7 2 5" xfId="31456"/>
    <cellStyle name="Normal 3 7 2 5 2" xfId="31457"/>
    <cellStyle name="Normal 3 7 2 5 2 2" xfId="31458"/>
    <cellStyle name="Normal 3 7 2 5 2 2 2" xfId="31459"/>
    <cellStyle name="Normal 3 7 2 5 2 2 2 2" xfId="31460"/>
    <cellStyle name="Normal 3 7 2 5 2 2 2 2 2" xfId="31461"/>
    <cellStyle name="Normal 3 7 2 5 2 2 2 3" xfId="31462"/>
    <cellStyle name="Normal 3 7 2 5 2 2 3" xfId="31463"/>
    <cellStyle name="Normal 3 7 2 5 2 2 3 2" xfId="31464"/>
    <cellStyle name="Normal 3 7 2 5 2 2 4" xfId="31465"/>
    <cellStyle name="Normal 3 7 2 5 2 3" xfId="31466"/>
    <cellStyle name="Normal 3 7 2 5 2 3 2" xfId="31467"/>
    <cellStyle name="Normal 3 7 2 5 2 3 2 2" xfId="31468"/>
    <cellStyle name="Normal 3 7 2 5 2 3 3" xfId="31469"/>
    <cellStyle name="Normal 3 7 2 5 2 4" xfId="31470"/>
    <cellStyle name="Normal 3 7 2 5 2 4 2" xfId="31471"/>
    <cellStyle name="Normal 3 7 2 5 2 5" xfId="31472"/>
    <cellStyle name="Normal 3 7 2 5 3" xfId="31473"/>
    <cellStyle name="Normal 3 7 2 5 3 2" xfId="31474"/>
    <cellStyle name="Normal 3 7 2 5 3 2 2" xfId="31475"/>
    <cellStyle name="Normal 3 7 2 5 3 2 2 2" xfId="31476"/>
    <cellStyle name="Normal 3 7 2 5 3 2 2 2 2" xfId="31477"/>
    <cellStyle name="Normal 3 7 2 5 3 2 2 3" xfId="31478"/>
    <cellStyle name="Normal 3 7 2 5 3 2 3" xfId="31479"/>
    <cellStyle name="Normal 3 7 2 5 3 2 3 2" xfId="31480"/>
    <cellStyle name="Normal 3 7 2 5 3 2 4" xfId="31481"/>
    <cellStyle name="Normal 3 7 2 5 3 3" xfId="31482"/>
    <cellStyle name="Normal 3 7 2 5 3 3 2" xfId="31483"/>
    <cellStyle name="Normal 3 7 2 5 3 3 2 2" xfId="31484"/>
    <cellStyle name="Normal 3 7 2 5 3 3 3" xfId="31485"/>
    <cellStyle name="Normal 3 7 2 5 3 4" xfId="31486"/>
    <cellStyle name="Normal 3 7 2 5 3 4 2" xfId="31487"/>
    <cellStyle name="Normal 3 7 2 5 3 5" xfId="31488"/>
    <cellStyle name="Normal 3 7 2 5 4" xfId="31489"/>
    <cellStyle name="Normal 3 7 2 5 4 2" xfId="31490"/>
    <cellStyle name="Normal 3 7 2 5 4 2 2" xfId="31491"/>
    <cellStyle name="Normal 3 7 2 5 4 2 2 2" xfId="31492"/>
    <cellStyle name="Normal 3 7 2 5 4 2 3" xfId="31493"/>
    <cellStyle name="Normal 3 7 2 5 4 3" xfId="31494"/>
    <cellStyle name="Normal 3 7 2 5 4 3 2" xfId="31495"/>
    <cellStyle name="Normal 3 7 2 5 4 4" xfId="31496"/>
    <cellStyle name="Normal 3 7 2 5 5" xfId="31497"/>
    <cellStyle name="Normal 3 7 2 5 5 2" xfId="31498"/>
    <cellStyle name="Normal 3 7 2 5 5 2 2" xfId="31499"/>
    <cellStyle name="Normal 3 7 2 5 5 3" xfId="31500"/>
    <cellStyle name="Normal 3 7 2 5 6" xfId="31501"/>
    <cellStyle name="Normal 3 7 2 5 6 2" xfId="31502"/>
    <cellStyle name="Normal 3 7 2 5 7" xfId="31503"/>
    <cellStyle name="Normal 3 7 2 6" xfId="31504"/>
    <cellStyle name="Normal 3 7 2 6 2" xfId="31505"/>
    <cellStyle name="Normal 3 7 2 6 2 2" xfId="31506"/>
    <cellStyle name="Normal 3 7 2 6 2 2 2" xfId="31507"/>
    <cellStyle name="Normal 3 7 2 6 2 2 2 2" xfId="31508"/>
    <cellStyle name="Normal 3 7 2 6 2 2 2 2 2" xfId="31509"/>
    <cellStyle name="Normal 3 7 2 6 2 2 2 3" xfId="31510"/>
    <cellStyle name="Normal 3 7 2 6 2 2 3" xfId="31511"/>
    <cellStyle name="Normal 3 7 2 6 2 2 3 2" xfId="31512"/>
    <cellStyle name="Normal 3 7 2 6 2 2 4" xfId="31513"/>
    <cellStyle name="Normal 3 7 2 6 2 3" xfId="31514"/>
    <cellStyle name="Normal 3 7 2 6 2 3 2" xfId="31515"/>
    <cellStyle name="Normal 3 7 2 6 2 3 2 2" xfId="31516"/>
    <cellStyle name="Normal 3 7 2 6 2 3 3" xfId="31517"/>
    <cellStyle name="Normal 3 7 2 6 2 4" xfId="31518"/>
    <cellStyle name="Normal 3 7 2 6 2 4 2" xfId="31519"/>
    <cellStyle name="Normal 3 7 2 6 2 5" xfId="31520"/>
    <cellStyle name="Normal 3 7 2 6 3" xfId="31521"/>
    <cellStyle name="Normal 3 7 2 6 3 2" xfId="31522"/>
    <cellStyle name="Normal 3 7 2 6 3 2 2" xfId="31523"/>
    <cellStyle name="Normal 3 7 2 6 3 2 2 2" xfId="31524"/>
    <cellStyle name="Normal 3 7 2 6 3 2 2 2 2" xfId="31525"/>
    <cellStyle name="Normal 3 7 2 6 3 2 2 3" xfId="31526"/>
    <cellStyle name="Normal 3 7 2 6 3 2 3" xfId="31527"/>
    <cellStyle name="Normal 3 7 2 6 3 2 3 2" xfId="31528"/>
    <cellStyle name="Normal 3 7 2 6 3 2 4" xfId="31529"/>
    <cellStyle name="Normal 3 7 2 6 3 3" xfId="31530"/>
    <cellStyle name="Normal 3 7 2 6 3 3 2" xfId="31531"/>
    <cellStyle name="Normal 3 7 2 6 3 3 2 2" xfId="31532"/>
    <cellStyle name="Normal 3 7 2 6 3 3 3" xfId="31533"/>
    <cellStyle name="Normal 3 7 2 6 3 4" xfId="31534"/>
    <cellStyle name="Normal 3 7 2 6 3 4 2" xfId="31535"/>
    <cellStyle name="Normal 3 7 2 6 3 5" xfId="31536"/>
    <cellStyle name="Normal 3 7 2 6 4" xfId="31537"/>
    <cellStyle name="Normal 3 7 2 6 4 2" xfId="31538"/>
    <cellStyle name="Normal 3 7 2 6 4 2 2" xfId="31539"/>
    <cellStyle name="Normal 3 7 2 6 4 2 2 2" xfId="31540"/>
    <cellStyle name="Normal 3 7 2 6 4 2 3" xfId="31541"/>
    <cellStyle name="Normal 3 7 2 6 4 3" xfId="31542"/>
    <cellStyle name="Normal 3 7 2 6 4 3 2" xfId="31543"/>
    <cellStyle name="Normal 3 7 2 6 4 4" xfId="31544"/>
    <cellStyle name="Normal 3 7 2 6 5" xfId="31545"/>
    <cellStyle name="Normal 3 7 2 6 5 2" xfId="31546"/>
    <cellStyle name="Normal 3 7 2 6 5 2 2" xfId="31547"/>
    <cellStyle name="Normal 3 7 2 6 5 3" xfId="31548"/>
    <cellStyle name="Normal 3 7 2 6 6" xfId="31549"/>
    <cellStyle name="Normal 3 7 2 6 6 2" xfId="31550"/>
    <cellStyle name="Normal 3 7 2 6 7" xfId="31551"/>
    <cellStyle name="Normal 3 7 2 7" xfId="31552"/>
    <cellStyle name="Normal 3 7 2 7 2" xfId="31553"/>
    <cellStyle name="Normal 3 7 2 7 2 2" xfId="31554"/>
    <cellStyle name="Normal 3 7 2 7 2 2 2" xfId="31555"/>
    <cellStyle name="Normal 3 7 2 7 2 2 2 2" xfId="31556"/>
    <cellStyle name="Normal 3 7 2 7 2 2 2 2 2" xfId="31557"/>
    <cellStyle name="Normal 3 7 2 7 2 2 2 3" xfId="31558"/>
    <cellStyle name="Normal 3 7 2 7 2 2 3" xfId="31559"/>
    <cellStyle name="Normal 3 7 2 7 2 2 3 2" xfId="31560"/>
    <cellStyle name="Normal 3 7 2 7 2 2 4" xfId="31561"/>
    <cellStyle name="Normal 3 7 2 7 2 3" xfId="31562"/>
    <cellStyle name="Normal 3 7 2 7 2 3 2" xfId="31563"/>
    <cellStyle name="Normal 3 7 2 7 2 3 2 2" xfId="31564"/>
    <cellStyle name="Normal 3 7 2 7 2 3 3" xfId="31565"/>
    <cellStyle name="Normal 3 7 2 7 2 4" xfId="31566"/>
    <cellStyle name="Normal 3 7 2 7 2 4 2" xfId="31567"/>
    <cellStyle name="Normal 3 7 2 7 2 5" xfId="31568"/>
    <cellStyle name="Normal 3 7 2 7 3" xfId="31569"/>
    <cellStyle name="Normal 3 7 2 7 3 2" xfId="31570"/>
    <cellStyle name="Normal 3 7 2 7 3 2 2" xfId="31571"/>
    <cellStyle name="Normal 3 7 2 7 3 2 2 2" xfId="31572"/>
    <cellStyle name="Normal 3 7 2 7 3 2 3" xfId="31573"/>
    <cellStyle name="Normal 3 7 2 7 3 3" xfId="31574"/>
    <cellStyle name="Normal 3 7 2 7 3 3 2" xfId="31575"/>
    <cellStyle name="Normal 3 7 2 7 3 4" xfId="31576"/>
    <cellStyle name="Normal 3 7 2 7 4" xfId="31577"/>
    <cellStyle name="Normal 3 7 2 7 4 2" xfId="31578"/>
    <cellStyle name="Normal 3 7 2 7 4 2 2" xfId="31579"/>
    <cellStyle name="Normal 3 7 2 7 4 3" xfId="31580"/>
    <cellStyle name="Normal 3 7 2 7 5" xfId="31581"/>
    <cellStyle name="Normal 3 7 2 7 5 2" xfId="31582"/>
    <cellStyle name="Normal 3 7 2 7 6" xfId="31583"/>
    <cellStyle name="Normal 3 7 2 8" xfId="31584"/>
    <cellStyle name="Normal 3 7 2 8 2" xfId="31585"/>
    <cellStyle name="Normal 3 7 2 8 2 2" xfId="31586"/>
    <cellStyle name="Normal 3 7 2 8 2 2 2" xfId="31587"/>
    <cellStyle name="Normal 3 7 2 8 2 2 2 2" xfId="31588"/>
    <cellStyle name="Normal 3 7 2 8 2 2 3" xfId="31589"/>
    <cellStyle name="Normal 3 7 2 8 2 3" xfId="31590"/>
    <cellStyle name="Normal 3 7 2 8 2 3 2" xfId="31591"/>
    <cellStyle name="Normal 3 7 2 8 2 4" xfId="31592"/>
    <cellStyle name="Normal 3 7 2 8 3" xfId="31593"/>
    <cellStyle name="Normal 3 7 2 8 3 2" xfId="31594"/>
    <cellStyle name="Normal 3 7 2 8 3 2 2" xfId="31595"/>
    <cellStyle name="Normal 3 7 2 8 3 3" xfId="31596"/>
    <cellStyle name="Normal 3 7 2 8 4" xfId="31597"/>
    <cellStyle name="Normal 3 7 2 8 4 2" xfId="31598"/>
    <cellStyle name="Normal 3 7 2 8 5" xfId="31599"/>
    <cellStyle name="Normal 3 7 2 9" xfId="31600"/>
    <cellStyle name="Normal 3 7 2 9 2" xfId="31601"/>
    <cellStyle name="Normal 3 7 2 9 2 2" xfId="31602"/>
    <cellStyle name="Normal 3 7 2 9 2 2 2" xfId="31603"/>
    <cellStyle name="Normal 3 7 2 9 2 2 2 2" xfId="31604"/>
    <cellStyle name="Normal 3 7 2 9 2 2 3" xfId="31605"/>
    <cellStyle name="Normal 3 7 2 9 2 3" xfId="31606"/>
    <cellStyle name="Normal 3 7 2 9 2 3 2" xfId="31607"/>
    <cellStyle name="Normal 3 7 2 9 2 4" xfId="31608"/>
    <cellStyle name="Normal 3 7 2 9 3" xfId="31609"/>
    <cellStyle name="Normal 3 7 2 9 3 2" xfId="31610"/>
    <cellStyle name="Normal 3 7 2 9 3 2 2" xfId="31611"/>
    <cellStyle name="Normal 3 7 2 9 3 3" xfId="31612"/>
    <cellStyle name="Normal 3 7 2 9 4" xfId="31613"/>
    <cellStyle name="Normal 3 7 2 9 4 2" xfId="31614"/>
    <cellStyle name="Normal 3 7 2 9 5" xfId="31615"/>
    <cellStyle name="Normal 3 7 3" xfId="31616"/>
    <cellStyle name="Normal 3 7 3 10" xfId="31617"/>
    <cellStyle name="Normal 3 7 3 10 2" xfId="31618"/>
    <cellStyle name="Normal 3 7 3 11" xfId="31619"/>
    <cellStyle name="Normal 3 7 3 2" xfId="31620"/>
    <cellStyle name="Normal 3 7 3 2 2" xfId="31621"/>
    <cellStyle name="Normal 3 7 3 2 2 2" xfId="31622"/>
    <cellStyle name="Normal 3 7 3 2 2 2 2" xfId="31623"/>
    <cellStyle name="Normal 3 7 3 2 2 2 2 2" xfId="31624"/>
    <cellStyle name="Normal 3 7 3 2 2 2 2 2 2" xfId="31625"/>
    <cellStyle name="Normal 3 7 3 2 2 2 2 3" xfId="31626"/>
    <cellStyle name="Normal 3 7 3 2 2 2 3" xfId="31627"/>
    <cellStyle name="Normal 3 7 3 2 2 2 3 2" xfId="31628"/>
    <cellStyle name="Normal 3 7 3 2 2 2 4" xfId="31629"/>
    <cellStyle name="Normal 3 7 3 2 2 3" xfId="31630"/>
    <cellStyle name="Normal 3 7 3 2 2 3 2" xfId="31631"/>
    <cellStyle name="Normal 3 7 3 2 2 3 2 2" xfId="31632"/>
    <cellStyle name="Normal 3 7 3 2 2 3 3" xfId="31633"/>
    <cellStyle name="Normal 3 7 3 2 2 4" xfId="31634"/>
    <cellStyle name="Normal 3 7 3 2 2 4 2" xfId="31635"/>
    <cellStyle name="Normal 3 7 3 2 2 5" xfId="31636"/>
    <cellStyle name="Normal 3 7 3 2 3" xfId="31637"/>
    <cellStyle name="Normal 3 7 3 2 3 2" xfId="31638"/>
    <cellStyle name="Normal 3 7 3 2 3 2 2" xfId="31639"/>
    <cellStyle name="Normal 3 7 3 2 3 2 2 2" xfId="31640"/>
    <cellStyle name="Normal 3 7 3 2 3 2 2 2 2" xfId="31641"/>
    <cellStyle name="Normal 3 7 3 2 3 2 2 3" xfId="31642"/>
    <cellStyle name="Normal 3 7 3 2 3 2 3" xfId="31643"/>
    <cellStyle name="Normal 3 7 3 2 3 2 3 2" xfId="31644"/>
    <cellStyle name="Normal 3 7 3 2 3 2 4" xfId="31645"/>
    <cellStyle name="Normal 3 7 3 2 3 3" xfId="31646"/>
    <cellStyle name="Normal 3 7 3 2 3 3 2" xfId="31647"/>
    <cellStyle name="Normal 3 7 3 2 3 3 2 2" xfId="31648"/>
    <cellStyle name="Normal 3 7 3 2 3 3 3" xfId="31649"/>
    <cellStyle name="Normal 3 7 3 2 3 4" xfId="31650"/>
    <cellStyle name="Normal 3 7 3 2 3 4 2" xfId="31651"/>
    <cellStyle name="Normal 3 7 3 2 3 5" xfId="31652"/>
    <cellStyle name="Normal 3 7 3 2 4" xfId="31653"/>
    <cellStyle name="Normal 3 7 3 2 4 2" xfId="31654"/>
    <cellStyle name="Normal 3 7 3 2 4 2 2" xfId="31655"/>
    <cellStyle name="Normal 3 7 3 2 4 2 2 2" xfId="31656"/>
    <cellStyle name="Normal 3 7 3 2 4 2 3" xfId="31657"/>
    <cellStyle name="Normal 3 7 3 2 4 3" xfId="31658"/>
    <cellStyle name="Normal 3 7 3 2 4 3 2" xfId="31659"/>
    <cellStyle name="Normal 3 7 3 2 4 4" xfId="31660"/>
    <cellStyle name="Normal 3 7 3 2 5" xfId="31661"/>
    <cellStyle name="Normal 3 7 3 2 5 2" xfId="31662"/>
    <cellStyle name="Normal 3 7 3 2 5 2 2" xfId="31663"/>
    <cellStyle name="Normal 3 7 3 2 5 3" xfId="31664"/>
    <cellStyle name="Normal 3 7 3 2 6" xfId="31665"/>
    <cellStyle name="Normal 3 7 3 2 6 2" xfId="31666"/>
    <cellStyle name="Normal 3 7 3 2 7" xfId="31667"/>
    <cellStyle name="Normal 3 7 3 3" xfId="31668"/>
    <cellStyle name="Normal 3 7 3 3 2" xfId="31669"/>
    <cellStyle name="Normal 3 7 3 3 2 2" xfId="31670"/>
    <cellStyle name="Normal 3 7 3 3 2 2 2" xfId="31671"/>
    <cellStyle name="Normal 3 7 3 3 2 2 2 2" xfId="31672"/>
    <cellStyle name="Normal 3 7 3 3 2 2 2 2 2" xfId="31673"/>
    <cellStyle name="Normal 3 7 3 3 2 2 2 3" xfId="31674"/>
    <cellStyle name="Normal 3 7 3 3 2 2 3" xfId="31675"/>
    <cellStyle name="Normal 3 7 3 3 2 2 3 2" xfId="31676"/>
    <cellStyle name="Normal 3 7 3 3 2 2 4" xfId="31677"/>
    <cellStyle name="Normal 3 7 3 3 2 3" xfId="31678"/>
    <cellStyle name="Normal 3 7 3 3 2 3 2" xfId="31679"/>
    <cellStyle name="Normal 3 7 3 3 2 3 2 2" xfId="31680"/>
    <cellStyle name="Normal 3 7 3 3 2 3 3" xfId="31681"/>
    <cellStyle name="Normal 3 7 3 3 2 4" xfId="31682"/>
    <cellStyle name="Normal 3 7 3 3 2 4 2" xfId="31683"/>
    <cellStyle name="Normal 3 7 3 3 2 5" xfId="31684"/>
    <cellStyle name="Normal 3 7 3 3 3" xfId="31685"/>
    <cellStyle name="Normal 3 7 3 3 3 2" xfId="31686"/>
    <cellStyle name="Normal 3 7 3 3 3 2 2" xfId="31687"/>
    <cellStyle name="Normal 3 7 3 3 3 2 2 2" xfId="31688"/>
    <cellStyle name="Normal 3 7 3 3 3 2 2 2 2" xfId="31689"/>
    <cellStyle name="Normal 3 7 3 3 3 2 2 3" xfId="31690"/>
    <cellStyle name="Normal 3 7 3 3 3 2 3" xfId="31691"/>
    <cellStyle name="Normal 3 7 3 3 3 2 3 2" xfId="31692"/>
    <cellStyle name="Normal 3 7 3 3 3 2 4" xfId="31693"/>
    <cellStyle name="Normal 3 7 3 3 3 3" xfId="31694"/>
    <cellStyle name="Normal 3 7 3 3 3 3 2" xfId="31695"/>
    <cellStyle name="Normal 3 7 3 3 3 3 2 2" xfId="31696"/>
    <cellStyle name="Normal 3 7 3 3 3 3 3" xfId="31697"/>
    <cellStyle name="Normal 3 7 3 3 3 4" xfId="31698"/>
    <cellStyle name="Normal 3 7 3 3 3 4 2" xfId="31699"/>
    <cellStyle name="Normal 3 7 3 3 3 5" xfId="31700"/>
    <cellStyle name="Normal 3 7 3 3 4" xfId="31701"/>
    <cellStyle name="Normal 3 7 3 3 4 2" xfId="31702"/>
    <cellStyle name="Normal 3 7 3 3 4 2 2" xfId="31703"/>
    <cellStyle name="Normal 3 7 3 3 4 2 2 2" xfId="31704"/>
    <cellStyle name="Normal 3 7 3 3 4 2 3" xfId="31705"/>
    <cellStyle name="Normal 3 7 3 3 4 3" xfId="31706"/>
    <cellStyle name="Normal 3 7 3 3 4 3 2" xfId="31707"/>
    <cellStyle name="Normal 3 7 3 3 4 4" xfId="31708"/>
    <cellStyle name="Normal 3 7 3 3 5" xfId="31709"/>
    <cellStyle name="Normal 3 7 3 3 5 2" xfId="31710"/>
    <cellStyle name="Normal 3 7 3 3 5 2 2" xfId="31711"/>
    <cellStyle name="Normal 3 7 3 3 5 3" xfId="31712"/>
    <cellStyle name="Normal 3 7 3 3 6" xfId="31713"/>
    <cellStyle name="Normal 3 7 3 3 6 2" xfId="31714"/>
    <cellStyle name="Normal 3 7 3 3 7" xfId="31715"/>
    <cellStyle name="Normal 3 7 3 4" xfId="31716"/>
    <cellStyle name="Normal 3 7 3 4 2" xfId="31717"/>
    <cellStyle name="Normal 3 7 3 4 2 2" xfId="31718"/>
    <cellStyle name="Normal 3 7 3 4 2 2 2" xfId="31719"/>
    <cellStyle name="Normal 3 7 3 4 2 2 2 2" xfId="31720"/>
    <cellStyle name="Normal 3 7 3 4 2 2 2 2 2" xfId="31721"/>
    <cellStyle name="Normal 3 7 3 4 2 2 2 3" xfId="31722"/>
    <cellStyle name="Normal 3 7 3 4 2 2 3" xfId="31723"/>
    <cellStyle name="Normal 3 7 3 4 2 2 3 2" xfId="31724"/>
    <cellStyle name="Normal 3 7 3 4 2 2 4" xfId="31725"/>
    <cellStyle name="Normal 3 7 3 4 2 3" xfId="31726"/>
    <cellStyle name="Normal 3 7 3 4 2 3 2" xfId="31727"/>
    <cellStyle name="Normal 3 7 3 4 2 3 2 2" xfId="31728"/>
    <cellStyle name="Normal 3 7 3 4 2 3 3" xfId="31729"/>
    <cellStyle name="Normal 3 7 3 4 2 4" xfId="31730"/>
    <cellStyle name="Normal 3 7 3 4 2 4 2" xfId="31731"/>
    <cellStyle name="Normal 3 7 3 4 2 5" xfId="31732"/>
    <cellStyle name="Normal 3 7 3 4 3" xfId="31733"/>
    <cellStyle name="Normal 3 7 3 4 3 2" xfId="31734"/>
    <cellStyle name="Normal 3 7 3 4 3 2 2" xfId="31735"/>
    <cellStyle name="Normal 3 7 3 4 3 2 2 2" xfId="31736"/>
    <cellStyle name="Normal 3 7 3 4 3 2 2 2 2" xfId="31737"/>
    <cellStyle name="Normal 3 7 3 4 3 2 2 3" xfId="31738"/>
    <cellStyle name="Normal 3 7 3 4 3 2 3" xfId="31739"/>
    <cellStyle name="Normal 3 7 3 4 3 2 3 2" xfId="31740"/>
    <cellStyle name="Normal 3 7 3 4 3 2 4" xfId="31741"/>
    <cellStyle name="Normal 3 7 3 4 3 3" xfId="31742"/>
    <cellStyle name="Normal 3 7 3 4 3 3 2" xfId="31743"/>
    <cellStyle name="Normal 3 7 3 4 3 3 2 2" xfId="31744"/>
    <cellStyle name="Normal 3 7 3 4 3 3 3" xfId="31745"/>
    <cellStyle name="Normal 3 7 3 4 3 4" xfId="31746"/>
    <cellStyle name="Normal 3 7 3 4 3 4 2" xfId="31747"/>
    <cellStyle name="Normal 3 7 3 4 3 5" xfId="31748"/>
    <cellStyle name="Normal 3 7 3 4 4" xfId="31749"/>
    <cellStyle name="Normal 3 7 3 4 4 2" xfId="31750"/>
    <cellStyle name="Normal 3 7 3 4 4 2 2" xfId="31751"/>
    <cellStyle name="Normal 3 7 3 4 4 2 2 2" xfId="31752"/>
    <cellStyle name="Normal 3 7 3 4 4 2 3" xfId="31753"/>
    <cellStyle name="Normal 3 7 3 4 4 3" xfId="31754"/>
    <cellStyle name="Normal 3 7 3 4 4 3 2" xfId="31755"/>
    <cellStyle name="Normal 3 7 3 4 4 4" xfId="31756"/>
    <cellStyle name="Normal 3 7 3 4 5" xfId="31757"/>
    <cellStyle name="Normal 3 7 3 4 5 2" xfId="31758"/>
    <cellStyle name="Normal 3 7 3 4 5 2 2" xfId="31759"/>
    <cellStyle name="Normal 3 7 3 4 5 3" xfId="31760"/>
    <cellStyle name="Normal 3 7 3 4 6" xfId="31761"/>
    <cellStyle name="Normal 3 7 3 4 6 2" xfId="31762"/>
    <cellStyle name="Normal 3 7 3 4 7" xfId="31763"/>
    <cellStyle name="Normal 3 7 3 5" xfId="31764"/>
    <cellStyle name="Normal 3 7 3 5 2" xfId="31765"/>
    <cellStyle name="Normal 3 7 3 5 2 2" xfId="31766"/>
    <cellStyle name="Normal 3 7 3 5 2 2 2" xfId="31767"/>
    <cellStyle name="Normal 3 7 3 5 2 2 2 2" xfId="31768"/>
    <cellStyle name="Normal 3 7 3 5 2 2 2 2 2" xfId="31769"/>
    <cellStyle name="Normal 3 7 3 5 2 2 2 3" xfId="31770"/>
    <cellStyle name="Normal 3 7 3 5 2 2 3" xfId="31771"/>
    <cellStyle name="Normal 3 7 3 5 2 2 3 2" xfId="31772"/>
    <cellStyle name="Normal 3 7 3 5 2 2 4" xfId="31773"/>
    <cellStyle name="Normal 3 7 3 5 2 3" xfId="31774"/>
    <cellStyle name="Normal 3 7 3 5 2 3 2" xfId="31775"/>
    <cellStyle name="Normal 3 7 3 5 2 3 2 2" xfId="31776"/>
    <cellStyle name="Normal 3 7 3 5 2 3 3" xfId="31777"/>
    <cellStyle name="Normal 3 7 3 5 2 4" xfId="31778"/>
    <cellStyle name="Normal 3 7 3 5 2 4 2" xfId="31779"/>
    <cellStyle name="Normal 3 7 3 5 2 5" xfId="31780"/>
    <cellStyle name="Normal 3 7 3 5 3" xfId="31781"/>
    <cellStyle name="Normal 3 7 3 5 3 2" xfId="31782"/>
    <cellStyle name="Normal 3 7 3 5 3 2 2" xfId="31783"/>
    <cellStyle name="Normal 3 7 3 5 3 2 2 2" xfId="31784"/>
    <cellStyle name="Normal 3 7 3 5 3 2 3" xfId="31785"/>
    <cellStyle name="Normal 3 7 3 5 3 3" xfId="31786"/>
    <cellStyle name="Normal 3 7 3 5 3 3 2" xfId="31787"/>
    <cellStyle name="Normal 3 7 3 5 3 4" xfId="31788"/>
    <cellStyle name="Normal 3 7 3 5 4" xfId="31789"/>
    <cellStyle name="Normal 3 7 3 5 4 2" xfId="31790"/>
    <cellStyle name="Normal 3 7 3 5 4 2 2" xfId="31791"/>
    <cellStyle name="Normal 3 7 3 5 4 3" xfId="31792"/>
    <cellStyle name="Normal 3 7 3 5 5" xfId="31793"/>
    <cellStyle name="Normal 3 7 3 5 5 2" xfId="31794"/>
    <cellStyle name="Normal 3 7 3 5 6" xfId="31795"/>
    <cellStyle name="Normal 3 7 3 6" xfId="31796"/>
    <cellStyle name="Normal 3 7 3 6 2" xfId="31797"/>
    <cellStyle name="Normal 3 7 3 6 2 2" xfId="31798"/>
    <cellStyle name="Normal 3 7 3 6 2 2 2" xfId="31799"/>
    <cellStyle name="Normal 3 7 3 6 2 2 2 2" xfId="31800"/>
    <cellStyle name="Normal 3 7 3 6 2 2 3" xfId="31801"/>
    <cellStyle name="Normal 3 7 3 6 2 3" xfId="31802"/>
    <cellStyle name="Normal 3 7 3 6 2 3 2" xfId="31803"/>
    <cellStyle name="Normal 3 7 3 6 2 4" xfId="31804"/>
    <cellStyle name="Normal 3 7 3 6 3" xfId="31805"/>
    <cellStyle name="Normal 3 7 3 6 3 2" xfId="31806"/>
    <cellStyle name="Normal 3 7 3 6 3 2 2" xfId="31807"/>
    <cellStyle name="Normal 3 7 3 6 3 3" xfId="31808"/>
    <cellStyle name="Normal 3 7 3 6 4" xfId="31809"/>
    <cellStyle name="Normal 3 7 3 6 4 2" xfId="31810"/>
    <cellStyle name="Normal 3 7 3 6 5" xfId="31811"/>
    <cellStyle name="Normal 3 7 3 7" xfId="31812"/>
    <cellStyle name="Normal 3 7 3 7 2" xfId="31813"/>
    <cellStyle name="Normal 3 7 3 7 2 2" xfId="31814"/>
    <cellStyle name="Normal 3 7 3 7 2 2 2" xfId="31815"/>
    <cellStyle name="Normal 3 7 3 7 2 2 2 2" xfId="31816"/>
    <cellStyle name="Normal 3 7 3 7 2 2 3" xfId="31817"/>
    <cellStyle name="Normal 3 7 3 7 2 3" xfId="31818"/>
    <cellStyle name="Normal 3 7 3 7 2 3 2" xfId="31819"/>
    <cellStyle name="Normal 3 7 3 7 2 4" xfId="31820"/>
    <cellStyle name="Normal 3 7 3 7 3" xfId="31821"/>
    <cellStyle name="Normal 3 7 3 7 3 2" xfId="31822"/>
    <cellStyle name="Normal 3 7 3 7 3 2 2" xfId="31823"/>
    <cellStyle name="Normal 3 7 3 7 3 3" xfId="31824"/>
    <cellStyle name="Normal 3 7 3 7 4" xfId="31825"/>
    <cellStyle name="Normal 3 7 3 7 4 2" xfId="31826"/>
    <cellStyle name="Normal 3 7 3 7 5" xfId="31827"/>
    <cellStyle name="Normal 3 7 3 8" xfId="31828"/>
    <cellStyle name="Normal 3 7 3 8 2" xfId="31829"/>
    <cellStyle name="Normal 3 7 3 8 2 2" xfId="31830"/>
    <cellStyle name="Normal 3 7 3 8 2 2 2" xfId="31831"/>
    <cellStyle name="Normal 3 7 3 8 2 3" xfId="31832"/>
    <cellStyle name="Normal 3 7 3 8 3" xfId="31833"/>
    <cellStyle name="Normal 3 7 3 8 3 2" xfId="31834"/>
    <cellStyle name="Normal 3 7 3 8 4" xfId="31835"/>
    <cellStyle name="Normal 3 7 3 9" xfId="31836"/>
    <cellStyle name="Normal 3 7 3 9 2" xfId="31837"/>
    <cellStyle name="Normal 3 7 3 9 2 2" xfId="31838"/>
    <cellStyle name="Normal 3 7 3 9 3" xfId="31839"/>
    <cellStyle name="Normal 3 7 4" xfId="31840"/>
    <cellStyle name="Normal 3 7 4 10" xfId="31841"/>
    <cellStyle name="Normal 3 7 4 10 2" xfId="31842"/>
    <cellStyle name="Normal 3 7 4 11" xfId="31843"/>
    <cellStyle name="Normal 3 7 4 2" xfId="31844"/>
    <cellStyle name="Normal 3 7 4 2 2" xfId="31845"/>
    <cellStyle name="Normal 3 7 4 2 2 2" xfId="31846"/>
    <cellStyle name="Normal 3 7 4 2 2 2 2" xfId="31847"/>
    <cellStyle name="Normal 3 7 4 2 2 2 2 2" xfId="31848"/>
    <cellStyle name="Normal 3 7 4 2 2 2 2 2 2" xfId="31849"/>
    <cellStyle name="Normal 3 7 4 2 2 2 2 3" xfId="31850"/>
    <cellStyle name="Normal 3 7 4 2 2 2 3" xfId="31851"/>
    <cellStyle name="Normal 3 7 4 2 2 2 3 2" xfId="31852"/>
    <cellStyle name="Normal 3 7 4 2 2 2 4" xfId="31853"/>
    <cellStyle name="Normal 3 7 4 2 2 3" xfId="31854"/>
    <cellStyle name="Normal 3 7 4 2 2 3 2" xfId="31855"/>
    <cellStyle name="Normal 3 7 4 2 2 3 2 2" xfId="31856"/>
    <cellStyle name="Normal 3 7 4 2 2 3 3" xfId="31857"/>
    <cellStyle name="Normal 3 7 4 2 2 4" xfId="31858"/>
    <cellStyle name="Normal 3 7 4 2 2 4 2" xfId="31859"/>
    <cellStyle name="Normal 3 7 4 2 2 5" xfId="31860"/>
    <cellStyle name="Normal 3 7 4 2 3" xfId="31861"/>
    <cellStyle name="Normal 3 7 4 2 3 2" xfId="31862"/>
    <cellStyle name="Normal 3 7 4 2 3 2 2" xfId="31863"/>
    <cellStyle name="Normal 3 7 4 2 3 2 2 2" xfId="31864"/>
    <cellStyle name="Normal 3 7 4 2 3 2 2 2 2" xfId="31865"/>
    <cellStyle name="Normal 3 7 4 2 3 2 2 3" xfId="31866"/>
    <cellStyle name="Normal 3 7 4 2 3 2 3" xfId="31867"/>
    <cellStyle name="Normal 3 7 4 2 3 2 3 2" xfId="31868"/>
    <cellStyle name="Normal 3 7 4 2 3 2 4" xfId="31869"/>
    <cellStyle name="Normal 3 7 4 2 3 3" xfId="31870"/>
    <cellStyle name="Normal 3 7 4 2 3 3 2" xfId="31871"/>
    <cellStyle name="Normal 3 7 4 2 3 3 2 2" xfId="31872"/>
    <cellStyle name="Normal 3 7 4 2 3 3 3" xfId="31873"/>
    <cellStyle name="Normal 3 7 4 2 3 4" xfId="31874"/>
    <cellStyle name="Normal 3 7 4 2 3 4 2" xfId="31875"/>
    <cellStyle name="Normal 3 7 4 2 3 5" xfId="31876"/>
    <cellStyle name="Normal 3 7 4 2 4" xfId="31877"/>
    <cellStyle name="Normal 3 7 4 2 4 2" xfId="31878"/>
    <cellStyle name="Normal 3 7 4 2 4 2 2" xfId="31879"/>
    <cellStyle name="Normal 3 7 4 2 4 2 2 2" xfId="31880"/>
    <cellStyle name="Normal 3 7 4 2 4 2 3" xfId="31881"/>
    <cellStyle name="Normal 3 7 4 2 4 3" xfId="31882"/>
    <cellStyle name="Normal 3 7 4 2 4 3 2" xfId="31883"/>
    <cellStyle name="Normal 3 7 4 2 4 4" xfId="31884"/>
    <cellStyle name="Normal 3 7 4 2 5" xfId="31885"/>
    <cellStyle name="Normal 3 7 4 2 5 2" xfId="31886"/>
    <cellStyle name="Normal 3 7 4 2 5 2 2" xfId="31887"/>
    <cellStyle name="Normal 3 7 4 2 5 3" xfId="31888"/>
    <cellStyle name="Normal 3 7 4 2 6" xfId="31889"/>
    <cellStyle name="Normal 3 7 4 2 6 2" xfId="31890"/>
    <cellStyle name="Normal 3 7 4 2 7" xfId="31891"/>
    <cellStyle name="Normal 3 7 4 3" xfId="31892"/>
    <cellStyle name="Normal 3 7 4 3 2" xfId="31893"/>
    <cellStyle name="Normal 3 7 4 3 2 2" xfId="31894"/>
    <cellStyle name="Normal 3 7 4 3 2 2 2" xfId="31895"/>
    <cellStyle name="Normal 3 7 4 3 2 2 2 2" xfId="31896"/>
    <cellStyle name="Normal 3 7 4 3 2 2 2 2 2" xfId="31897"/>
    <cellStyle name="Normal 3 7 4 3 2 2 2 3" xfId="31898"/>
    <cellStyle name="Normal 3 7 4 3 2 2 3" xfId="31899"/>
    <cellStyle name="Normal 3 7 4 3 2 2 3 2" xfId="31900"/>
    <cellStyle name="Normal 3 7 4 3 2 2 4" xfId="31901"/>
    <cellStyle name="Normal 3 7 4 3 2 3" xfId="31902"/>
    <cellStyle name="Normal 3 7 4 3 2 3 2" xfId="31903"/>
    <cellStyle name="Normal 3 7 4 3 2 3 2 2" xfId="31904"/>
    <cellStyle name="Normal 3 7 4 3 2 3 3" xfId="31905"/>
    <cellStyle name="Normal 3 7 4 3 2 4" xfId="31906"/>
    <cellStyle name="Normal 3 7 4 3 2 4 2" xfId="31907"/>
    <cellStyle name="Normal 3 7 4 3 2 5" xfId="31908"/>
    <cellStyle name="Normal 3 7 4 3 3" xfId="31909"/>
    <cellStyle name="Normal 3 7 4 3 3 2" xfId="31910"/>
    <cellStyle name="Normal 3 7 4 3 3 2 2" xfId="31911"/>
    <cellStyle name="Normal 3 7 4 3 3 2 2 2" xfId="31912"/>
    <cellStyle name="Normal 3 7 4 3 3 2 2 2 2" xfId="31913"/>
    <cellStyle name="Normal 3 7 4 3 3 2 2 3" xfId="31914"/>
    <cellStyle name="Normal 3 7 4 3 3 2 3" xfId="31915"/>
    <cellStyle name="Normal 3 7 4 3 3 2 3 2" xfId="31916"/>
    <cellStyle name="Normal 3 7 4 3 3 2 4" xfId="31917"/>
    <cellStyle name="Normal 3 7 4 3 3 3" xfId="31918"/>
    <cellStyle name="Normal 3 7 4 3 3 3 2" xfId="31919"/>
    <cellStyle name="Normal 3 7 4 3 3 3 2 2" xfId="31920"/>
    <cellStyle name="Normal 3 7 4 3 3 3 3" xfId="31921"/>
    <cellStyle name="Normal 3 7 4 3 3 4" xfId="31922"/>
    <cellStyle name="Normal 3 7 4 3 3 4 2" xfId="31923"/>
    <cellStyle name="Normal 3 7 4 3 3 5" xfId="31924"/>
    <cellStyle name="Normal 3 7 4 3 4" xfId="31925"/>
    <cellStyle name="Normal 3 7 4 3 4 2" xfId="31926"/>
    <cellStyle name="Normal 3 7 4 3 4 2 2" xfId="31927"/>
    <cellStyle name="Normal 3 7 4 3 4 2 2 2" xfId="31928"/>
    <cellStyle name="Normal 3 7 4 3 4 2 3" xfId="31929"/>
    <cellStyle name="Normal 3 7 4 3 4 3" xfId="31930"/>
    <cellStyle name="Normal 3 7 4 3 4 3 2" xfId="31931"/>
    <cellStyle name="Normal 3 7 4 3 4 4" xfId="31932"/>
    <cellStyle name="Normal 3 7 4 3 5" xfId="31933"/>
    <cellStyle name="Normal 3 7 4 3 5 2" xfId="31934"/>
    <cellStyle name="Normal 3 7 4 3 5 2 2" xfId="31935"/>
    <cellStyle name="Normal 3 7 4 3 5 3" xfId="31936"/>
    <cellStyle name="Normal 3 7 4 3 6" xfId="31937"/>
    <cellStyle name="Normal 3 7 4 3 6 2" xfId="31938"/>
    <cellStyle name="Normal 3 7 4 3 7" xfId="31939"/>
    <cellStyle name="Normal 3 7 4 4" xfId="31940"/>
    <cellStyle name="Normal 3 7 4 4 2" xfId="31941"/>
    <cellStyle name="Normal 3 7 4 4 2 2" xfId="31942"/>
    <cellStyle name="Normal 3 7 4 4 2 2 2" xfId="31943"/>
    <cellStyle name="Normal 3 7 4 4 2 2 2 2" xfId="31944"/>
    <cellStyle name="Normal 3 7 4 4 2 2 2 2 2" xfId="31945"/>
    <cellStyle name="Normal 3 7 4 4 2 2 2 3" xfId="31946"/>
    <cellStyle name="Normal 3 7 4 4 2 2 3" xfId="31947"/>
    <cellStyle name="Normal 3 7 4 4 2 2 3 2" xfId="31948"/>
    <cellStyle name="Normal 3 7 4 4 2 2 4" xfId="31949"/>
    <cellStyle name="Normal 3 7 4 4 2 3" xfId="31950"/>
    <cellStyle name="Normal 3 7 4 4 2 3 2" xfId="31951"/>
    <cellStyle name="Normal 3 7 4 4 2 3 2 2" xfId="31952"/>
    <cellStyle name="Normal 3 7 4 4 2 3 3" xfId="31953"/>
    <cellStyle name="Normal 3 7 4 4 2 4" xfId="31954"/>
    <cellStyle name="Normal 3 7 4 4 2 4 2" xfId="31955"/>
    <cellStyle name="Normal 3 7 4 4 2 5" xfId="31956"/>
    <cellStyle name="Normal 3 7 4 4 3" xfId="31957"/>
    <cellStyle name="Normal 3 7 4 4 3 2" xfId="31958"/>
    <cellStyle name="Normal 3 7 4 4 3 2 2" xfId="31959"/>
    <cellStyle name="Normal 3 7 4 4 3 2 2 2" xfId="31960"/>
    <cellStyle name="Normal 3 7 4 4 3 2 2 2 2" xfId="31961"/>
    <cellStyle name="Normal 3 7 4 4 3 2 2 3" xfId="31962"/>
    <cellStyle name="Normal 3 7 4 4 3 2 3" xfId="31963"/>
    <cellStyle name="Normal 3 7 4 4 3 2 3 2" xfId="31964"/>
    <cellStyle name="Normal 3 7 4 4 3 2 4" xfId="31965"/>
    <cellStyle name="Normal 3 7 4 4 3 3" xfId="31966"/>
    <cellStyle name="Normal 3 7 4 4 3 3 2" xfId="31967"/>
    <cellStyle name="Normal 3 7 4 4 3 3 2 2" xfId="31968"/>
    <cellStyle name="Normal 3 7 4 4 3 3 3" xfId="31969"/>
    <cellStyle name="Normal 3 7 4 4 3 4" xfId="31970"/>
    <cellStyle name="Normal 3 7 4 4 3 4 2" xfId="31971"/>
    <cellStyle name="Normal 3 7 4 4 3 5" xfId="31972"/>
    <cellStyle name="Normal 3 7 4 4 4" xfId="31973"/>
    <cellStyle name="Normal 3 7 4 4 4 2" xfId="31974"/>
    <cellStyle name="Normal 3 7 4 4 4 2 2" xfId="31975"/>
    <cellStyle name="Normal 3 7 4 4 4 2 2 2" xfId="31976"/>
    <cellStyle name="Normal 3 7 4 4 4 2 3" xfId="31977"/>
    <cellStyle name="Normal 3 7 4 4 4 3" xfId="31978"/>
    <cellStyle name="Normal 3 7 4 4 4 3 2" xfId="31979"/>
    <cellStyle name="Normal 3 7 4 4 4 4" xfId="31980"/>
    <cellStyle name="Normal 3 7 4 4 5" xfId="31981"/>
    <cellStyle name="Normal 3 7 4 4 5 2" xfId="31982"/>
    <cellStyle name="Normal 3 7 4 4 5 2 2" xfId="31983"/>
    <cellStyle name="Normal 3 7 4 4 5 3" xfId="31984"/>
    <cellStyle name="Normal 3 7 4 4 6" xfId="31985"/>
    <cellStyle name="Normal 3 7 4 4 6 2" xfId="31986"/>
    <cellStyle name="Normal 3 7 4 4 7" xfId="31987"/>
    <cellStyle name="Normal 3 7 4 5" xfId="31988"/>
    <cellStyle name="Normal 3 7 4 5 2" xfId="31989"/>
    <cellStyle name="Normal 3 7 4 5 2 2" xfId="31990"/>
    <cellStyle name="Normal 3 7 4 5 2 2 2" xfId="31991"/>
    <cellStyle name="Normal 3 7 4 5 2 2 2 2" xfId="31992"/>
    <cellStyle name="Normal 3 7 4 5 2 2 2 2 2" xfId="31993"/>
    <cellStyle name="Normal 3 7 4 5 2 2 2 3" xfId="31994"/>
    <cellStyle name="Normal 3 7 4 5 2 2 3" xfId="31995"/>
    <cellStyle name="Normal 3 7 4 5 2 2 3 2" xfId="31996"/>
    <cellStyle name="Normal 3 7 4 5 2 2 4" xfId="31997"/>
    <cellStyle name="Normal 3 7 4 5 2 3" xfId="31998"/>
    <cellStyle name="Normal 3 7 4 5 2 3 2" xfId="31999"/>
    <cellStyle name="Normal 3 7 4 5 2 3 2 2" xfId="32000"/>
    <cellStyle name="Normal 3 7 4 5 2 3 3" xfId="32001"/>
    <cellStyle name="Normal 3 7 4 5 2 4" xfId="32002"/>
    <cellStyle name="Normal 3 7 4 5 2 4 2" xfId="32003"/>
    <cellStyle name="Normal 3 7 4 5 2 5" xfId="32004"/>
    <cellStyle name="Normal 3 7 4 5 3" xfId="32005"/>
    <cellStyle name="Normal 3 7 4 5 3 2" xfId="32006"/>
    <cellStyle name="Normal 3 7 4 5 3 2 2" xfId="32007"/>
    <cellStyle name="Normal 3 7 4 5 3 2 2 2" xfId="32008"/>
    <cellStyle name="Normal 3 7 4 5 3 2 3" xfId="32009"/>
    <cellStyle name="Normal 3 7 4 5 3 3" xfId="32010"/>
    <cellStyle name="Normal 3 7 4 5 3 3 2" xfId="32011"/>
    <cellStyle name="Normal 3 7 4 5 3 4" xfId="32012"/>
    <cellStyle name="Normal 3 7 4 5 4" xfId="32013"/>
    <cellStyle name="Normal 3 7 4 5 4 2" xfId="32014"/>
    <cellStyle name="Normal 3 7 4 5 4 2 2" xfId="32015"/>
    <cellStyle name="Normal 3 7 4 5 4 3" xfId="32016"/>
    <cellStyle name="Normal 3 7 4 5 5" xfId="32017"/>
    <cellStyle name="Normal 3 7 4 5 5 2" xfId="32018"/>
    <cellStyle name="Normal 3 7 4 5 6" xfId="32019"/>
    <cellStyle name="Normal 3 7 4 6" xfId="32020"/>
    <cellStyle name="Normal 3 7 4 6 2" xfId="32021"/>
    <cellStyle name="Normal 3 7 4 6 2 2" xfId="32022"/>
    <cellStyle name="Normal 3 7 4 6 2 2 2" xfId="32023"/>
    <cellStyle name="Normal 3 7 4 6 2 2 2 2" xfId="32024"/>
    <cellStyle name="Normal 3 7 4 6 2 2 3" xfId="32025"/>
    <cellStyle name="Normal 3 7 4 6 2 3" xfId="32026"/>
    <cellStyle name="Normal 3 7 4 6 2 3 2" xfId="32027"/>
    <cellStyle name="Normal 3 7 4 6 2 4" xfId="32028"/>
    <cellStyle name="Normal 3 7 4 6 3" xfId="32029"/>
    <cellStyle name="Normal 3 7 4 6 3 2" xfId="32030"/>
    <cellStyle name="Normal 3 7 4 6 3 2 2" xfId="32031"/>
    <cellStyle name="Normal 3 7 4 6 3 3" xfId="32032"/>
    <cellStyle name="Normal 3 7 4 6 4" xfId="32033"/>
    <cellStyle name="Normal 3 7 4 6 4 2" xfId="32034"/>
    <cellStyle name="Normal 3 7 4 6 5" xfId="32035"/>
    <cellStyle name="Normal 3 7 4 7" xfId="32036"/>
    <cellStyle name="Normal 3 7 4 7 2" xfId="32037"/>
    <cellStyle name="Normal 3 7 4 7 2 2" xfId="32038"/>
    <cellStyle name="Normal 3 7 4 7 2 2 2" xfId="32039"/>
    <cellStyle name="Normal 3 7 4 7 2 2 2 2" xfId="32040"/>
    <cellStyle name="Normal 3 7 4 7 2 2 3" xfId="32041"/>
    <cellStyle name="Normal 3 7 4 7 2 3" xfId="32042"/>
    <cellStyle name="Normal 3 7 4 7 2 3 2" xfId="32043"/>
    <cellStyle name="Normal 3 7 4 7 2 4" xfId="32044"/>
    <cellStyle name="Normal 3 7 4 7 3" xfId="32045"/>
    <cellStyle name="Normal 3 7 4 7 3 2" xfId="32046"/>
    <cellStyle name="Normal 3 7 4 7 3 2 2" xfId="32047"/>
    <cellStyle name="Normal 3 7 4 7 3 3" xfId="32048"/>
    <cellStyle name="Normal 3 7 4 7 4" xfId="32049"/>
    <cellStyle name="Normal 3 7 4 7 4 2" xfId="32050"/>
    <cellStyle name="Normal 3 7 4 7 5" xfId="32051"/>
    <cellStyle name="Normal 3 7 4 8" xfId="32052"/>
    <cellStyle name="Normal 3 7 4 8 2" xfId="32053"/>
    <cellStyle name="Normal 3 7 4 8 2 2" xfId="32054"/>
    <cellStyle name="Normal 3 7 4 8 2 2 2" xfId="32055"/>
    <cellStyle name="Normal 3 7 4 8 2 3" xfId="32056"/>
    <cellStyle name="Normal 3 7 4 8 3" xfId="32057"/>
    <cellStyle name="Normal 3 7 4 8 3 2" xfId="32058"/>
    <cellStyle name="Normal 3 7 4 8 4" xfId="32059"/>
    <cellStyle name="Normal 3 7 4 9" xfId="32060"/>
    <cellStyle name="Normal 3 7 4 9 2" xfId="32061"/>
    <cellStyle name="Normal 3 7 4 9 2 2" xfId="32062"/>
    <cellStyle name="Normal 3 7 4 9 3" xfId="32063"/>
    <cellStyle name="Normal 3 7 5" xfId="32064"/>
    <cellStyle name="Normal 3 7 5 2" xfId="32065"/>
    <cellStyle name="Normal 3 7 5 2 2" xfId="32066"/>
    <cellStyle name="Normal 3 7 5 2 2 2" xfId="32067"/>
    <cellStyle name="Normal 3 7 5 2 2 2 2" xfId="32068"/>
    <cellStyle name="Normal 3 7 5 2 2 2 2 2" xfId="32069"/>
    <cellStyle name="Normal 3 7 5 2 2 2 3" xfId="32070"/>
    <cellStyle name="Normal 3 7 5 2 2 3" xfId="32071"/>
    <cellStyle name="Normal 3 7 5 2 2 3 2" xfId="32072"/>
    <cellStyle name="Normal 3 7 5 2 2 4" xfId="32073"/>
    <cellStyle name="Normal 3 7 5 2 3" xfId="32074"/>
    <cellStyle name="Normal 3 7 5 2 3 2" xfId="32075"/>
    <cellStyle name="Normal 3 7 5 2 3 2 2" xfId="32076"/>
    <cellStyle name="Normal 3 7 5 2 3 3" xfId="32077"/>
    <cellStyle name="Normal 3 7 5 2 4" xfId="32078"/>
    <cellStyle name="Normal 3 7 5 2 4 2" xfId="32079"/>
    <cellStyle name="Normal 3 7 5 2 5" xfId="32080"/>
    <cellStyle name="Normal 3 7 5 3" xfId="32081"/>
    <cellStyle name="Normal 3 7 5 3 2" xfId="32082"/>
    <cellStyle name="Normal 3 7 5 3 2 2" xfId="32083"/>
    <cellStyle name="Normal 3 7 5 3 2 2 2" xfId="32084"/>
    <cellStyle name="Normal 3 7 5 3 2 2 2 2" xfId="32085"/>
    <cellStyle name="Normal 3 7 5 3 2 2 3" xfId="32086"/>
    <cellStyle name="Normal 3 7 5 3 2 3" xfId="32087"/>
    <cellStyle name="Normal 3 7 5 3 2 3 2" xfId="32088"/>
    <cellStyle name="Normal 3 7 5 3 2 4" xfId="32089"/>
    <cellStyle name="Normal 3 7 5 3 3" xfId="32090"/>
    <cellStyle name="Normal 3 7 5 3 3 2" xfId="32091"/>
    <cellStyle name="Normal 3 7 5 3 3 2 2" xfId="32092"/>
    <cellStyle name="Normal 3 7 5 3 3 3" xfId="32093"/>
    <cellStyle name="Normal 3 7 5 3 4" xfId="32094"/>
    <cellStyle name="Normal 3 7 5 3 4 2" xfId="32095"/>
    <cellStyle name="Normal 3 7 5 3 5" xfId="32096"/>
    <cellStyle name="Normal 3 7 5 4" xfId="32097"/>
    <cellStyle name="Normal 3 7 5 4 2" xfId="32098"/>
    <cellStyle name="Normal 3 7 5 4 2 2" xfId="32099"/>
    <cellStyle name="Normal 3 7 5 4 2 2 2" xfId="32100"/>
    <cellStyle name="Normal 3 7 5 4 2 3" xfId="32101"/>
    <cellStyle name="Normal 3 7 5 4 3" xfId="32102"/>
    <cellStyle name="Normal 3 7 5 4 3 2" xfId="32103"/>
    <cellStyle name="Normal 3 7 5 4 4" xfId="32104"/>
    <cellStyle name="Normal 3 7 5 5" xfId="32105"/>
    <cellStyle name="Normal 3 7 5 5 2" xfId="32106"/>
    <cellStyle name="Normal 3 7 5 5 2 2" xfId="32107"/>
    <cellStyle name="Normal 3 7 5 5 3" xfId="32108"/>
    <cellStyle name="Normal 3 7 5 6" xfId="32109"/>
    <cellStyle name="Normal 3 7 5 6 2" xfId="32110"/>
    <cellStyle name="Normal 3 7 5 7" xfId="32111"/>
    <cellStyle name="Normal 3 7 6" xfId="32112"/>
    <cellStyle name="Normal 3 7 6 2" xfId="32113"/>
    <cellStyle name="Normal 3 7 6 2 2" xfId="32114"/>
    <cellStyle name="Normal 3 7 6 2 2 2" xfId="32115"/>
    <cellStyle name="Normal 3 7 6 2 2 2 2" xfId="32116"/>
    <cellStyle name="Normal 3 7 6 2 2 2 2 2" xfId="32117"/>
    <cellStyle name="Normal 3 7 6 2 2 2 3" xfId="32118"/>
    <cellStyle name="Normal 3 7 6 2 2 3" xfId="32119"/>
    <cellStyle name="Normal 3 7 6 2 2 3 2" xfId="32120"/>
    <cellStyle name="Normal 3 7 6 2 2 4" xfId="32121"/>
    <cellStyle name="Normal 3 7 6 2 3" xfId="32122"/>
    <cellStyle name="Normal 3 7 6 2 3 2" xfId="32123"/>
    <cellStyle name="Normal 3 7 6 2 3 2 2" xfId="32124"/>
    <cellStyle name="Normal 3 7 6 2 3 3" xfId="32125"/>
    <cellStyle name="Normal 3 7 6 2 4" xfId="32126"/>
    <cellStyle name="Normal 3 7 6 2 4 2" xfId="32127"/>
    <cellStyle name="Normal 3 7 6 2 5" xfId="32128"/>
    <cellStyle name="Normal 3 7 6 3" xfId="32129"/>
    <cellStyle name="Normal 3 7 6 3 2" xfId="32130"/>
    <cellStyle name="Normal 3 7 6 3 2 2" xfId="32131"/>
    <cellStyle name="Normal 3 7 6 3 2 2 2" xfId="32132"/>
    <cellStyle name="Normal 3 7 6 3 2 2 2 2" xfId="32133"/>
    <cellStyle name="Normal 3 7 6 3 2 2 3" xfId="32134"/>
    <cellStyle name="Normal 3 7 6 3 2 3" xfId="32135"/>
    <cellStyle name="Normal 3 7 6 3 2 3 2" xfId="32136"/>
    <cellStyle name="Normal 3 7 6 3 2 4" xfId="32137"/>
    <cellStyle name="Normal 3 7 6 3 3" xfId="32138"/>
    <cellStyle name="Normal 3 7 6 3 3 2" xfId="32139"/>
    <cellStyle name="Normal 3 7 6 3 3 2 2" xfId="32140"/>
    <cellStyle name="Normal 3 7 6 3 3 3" xfId="32141"/>
    <cellStyle name="Normal 3 7 6 3 4" xfId="32142"/>
    <cellStyle name="Normal 3 7 6 3 4 2" xfId="32143"/>
    <cellStyle name="Normal 3 7 6 3 5" xfId="32144"/>
    <cellStyle name="Normal 3 7 6 4" xfId="32145"/>
    <cellStyle name="Normal 3 7 6 4 2" xfId="32146"/>
    <cellStyle name="Normal 3 7 6 4 2 2" xfId="32147"/>
    <cellStyle name="Normal 3 7 6 4 2 2 2" xfId="32148"/>
    <cellStyle name="Normal 3 7 6 4 2 3" xfId="32149"/>
    <cellStyle name="Normal 3 7 6 4 3" xfId="32150"/>
    <cellStyle name="Normal 3 7 6 4 3 2" xfId="32151"/>
    <cellStyle name="Normal 3 7 6 4 4" xfId="32152"/>
    <cellStyle name="Normal 3 7 6 5" xfId="32153"/>
    <cellStyle name="Normal 3 7 6 5 2" xfId="32154"/>
    <cellStyle name="Normal 3 7 6 5 2 2" xfId="32155"/>
    <cellStyle name="Normal 3 7 6 5 3" xfId="32156"/>
    <cellStyle name="Normal 3 7 6 6" xfId="32157"/>
    <cellStyle name="Normal 3 7 6 6 2" xfId="32158"/>
    <cellStyle name="Normal 3 7 6 7" xfId="32159"/>
    <cellStyle name="Normal 3 7 7" xfId="32160"/>
    <cellStyle name="Normal 3 7 7 2" xfId="32161"/>
    <cellStyle name="Normal 3 7 7 2 2" xfId="32162"/>
    <cellStyle name="Normal 3 7 7 2 2 2" xfId="32163"/>
    <cellStyle name="Normal 3 7 7 2 2 2 2" xfId="32164"/>
    <cellStyle name="Normal 3 7 7 2 2 2 2 2" xfId="32165"/>
    <cellStyle name="Normal 3 7 7 2 2 2 3" xfId="32166"/>
    <cellStyle name="Normal 3 7 7 2 2 3" xfId="32167"/>
    <cellStyle name="Normal 3 7 7 2 2 3 2" xfId="32168"/>
    <cellStyle name="Normal 3 7 7 2 2 4" xfId="32169"/>
    <cellStyle name="Normal 3 7 7 2 3" xfId="32170"/>
    <cellStyle name="Normal 3 7 7 2 3 2" xfId="32171"/>
    <cellStyle name="Normal 3 7 7 2 3 2 2" xfId="32172"/>
    <cellStyle name="Normal 3 7 7 2 3 3" xfId="32173"/>
    <cellStyle name="Normal 3 7 7 2 4" xfId="32174"/>
    <cellStyle name="Normal 3 7 7 2 4 2" xfId="32175"/>
    <cellStyle name="Normal 3 7 7 2 5" xfId="32176"/>
    <cellStyle name="Normal 3 7 7 3" xfId="32177"/>
    <cellStyle name="Normal 3 7 7 3 2" xfId="32178"/>
    <cellStyle name="Normal 3 7 7 3 2 2" xfId="32179"/>
    <cellStyle name="Normal 3 7 7 3 2 2 2" xfId="32180"/>
    <cellStyle name="Normal 3 7 7 3 2 2 2 2" xfId="32181"/>
    <cellStyle name="Normal 3 7 7 3 2 2 3" xfId="32182"/>
    <cellStyle name="Normal 3 7 7 3 2 3" xfId="32183"/>
    <cellStyle name="Normal 3 7 7 3 2 3 2" xfId="32184"/>
    <cellStyle name="Normal 3 7 7 3 2 4" xfId="32185"/>
    <cellStyle name="Normal 3 7 7 3 3" xfId="32186"/>
    <cellStyle name="Normal 3 7 7 3 3 2" xfId="32187"/>
    <cellStyle name="Normal 3 7 7 3 3 2 2" xfId="32188"/>
    <cellStyle name="Normal 3 7 7 3 3 3" xfId="32189"/>
    <cellStyle name="Normal 3 7 7 3 4" xfId="32190"/>
    <cellStyle name="Normal 3 7 7 3 4 2" xfId="32191"/>
    <cellStyle name="Normal 3 7 7 3 5" xfId="32192"/>
    <cellStyle name="Normal 3 7 7 4" xfId="32193"/>
    <cellStyle name="Normal 3 7 7 4 2" xfId="32194"/>
    <cellStyle name="Normal 3 7 7 4 2 2" xfId="32195"/>
    <cellStyle name="Normal 3 7 7 4 2 2 2" xfId="32196"/>
    <cellStyle name="Normal 3 7 7 4 2 3" xfId="32197"/>
    <cellStyle name="Normal 3 7 7 4 3" xfId="32198"/>
    <cellStyle name="Normal 3 7 7 4 3 2" xfId="32199"/>
    <cellStyle name="Normal 3 7 7 4 4" xfId="32200"/>
    <cellStyle name="Normal 3 7 7 5" xfId="32201"/>
    <cellStyle name="Normal 3 7 7 5 2" xfId="32202"/>
    <cellStyle name="Normal 3 7 7 5 2 2" xfId="32203"/>
    <cellStyle name="Normal 3 7 7 5 3" xfId="32204"/>
    <cellStyle name="Normal 3 7 7 6" xfId="32205"/>
    <cellStyle name="Normal 3 7 7 6 2" xfId="32206"/>
    <cellStyle name="Normal 3 7 7 7" xfId="32207"/>
    <cellStyle name="Normal 3 7 8" xfId="32208"/>
    <cellStyle name="Normal 3 7 8 2" xfId="32209"/>
    <cellStyle name="Normal 3 7 8 2 2" xfId="32210"/>
    <cellStyle name="Normal 3 7 8 2 2 2" xfId="32211"/>
    <cellStyle name="Normal 3 7 8 2 2 2 2" xfId="32212"/>
    <cellStyle name="Normal 3 7 8 2 2 2 2 2" xfId="32213"/>
    <cellStyle name="Normal 3 7 8 2 2 2 3" xfId="32214"/>
    <cellStyle name="Normal 3 7 8 2 2 3" xfId="32215"/>
    <cellStyle name="Normal 3 7 8 2 2 3 2" xfId="32216"/>
    <cellStyle name="Normal 3 7 8 2 2 4" xfId="32217"/>
    <cellStyle name="Normal 3 7 8 2 3" xfId="32218"/>
    <cellStyle name="Normal 3 7 8 2 3 2" xfId="32219"/>
    <cellStyle name="Normal 3 7 8 2 3 2 2" xfId="32220"/>
    <cellStyle name="Normal 3 7 8 2 3 3" xfId="32221"/>
    <cellStyle name="Normal 3 7 8 2 4" xfId="32222"/>
    <cellStyle name="Normal 3 7 8 2 4 2" xfId="32223"/>
    <cellStyle name="Normal 3 7 8 2 5" xfId="32224"/>
    <cellStyle name="Normal 3 7 8 3" xfId="32225"/>
    <cellStyle name="Normal 3 7 8 3 2" xfId="32226"/>
    <cellStyle name="Normal 3 7 8 3 2 2" xfId="32227"/>
    <cellStyle name="Normal 3 7 8 3 2 2 2" xfId="32228"/>
    <cellStyle name="Normal 3 7 8 3 2 3" xfId="32229"/>
    <cellStyle name="Normal 3 7 8 3 3" xfId="32230"/>
    <cellStyle name="Normal 3 7 8 3 3 2" xfId="32231"/>
    <cellStyle name="Normal 3 7 8 3 4" xfId="32232"/>
    <cellStyle name="Normal 3 7 8 4" xfId="32233"/>
    <cellStyle name="Normal 3 7 8 4 2" xfId="32234"/>
    <cellStyle name="Normal 3 7 8 4 2 2" xfId="32235"/>
    <cellStyle name="Normal 3 7 8 4 3" xfId="32236"/>
    <cellStyle name="Normal 3 7 8 5" xfId="32237"/>
    <cellStyle name="Normal 3 7 8 5 2" xfId="32238"/>
    <cellStyle name="Normal 3 7 8 6" xfId="32239"/>
    <cellStyle name="Normal 3 7 9" xfId="32240"/>
    <cellStyle name="Normal 3 7 9 2" xfId="32241"/>
    <cellStyle name="Normal 3 7 9 2 2" xfId="32242"/>
    <cellStyle name="Normal 3 7 9 2 2 2" xfId="32243"/>
    <cellStyle name="Normal 3 7 9 2 2 2 2" xfId="32244"/>
    <cellStyle name="Normal 3 7 9 2 2 3" xfId="32245"/>
    <cellStyle name="Normal 3 7 9 2 3" xfId="32246"/>
    <cellStyle name="Normal 3 7 9 2 3 2" xfId="32247"/>
    <cellStyle name="Normal 3 7 9 2 4" xfId="32248"/>
    <cellStyle name="Normal 3 7 9 3" xfId="32249"/>
    <cellStyle name="Normal 3 7 9 3 2" xfId="32250"/>
    <cellStyle name="Normal 3 7 9 3 2 2" xfId="32251"/>
    <cellStyle name="Normal 3 7 9 3 3" xfId="32252"/>
    <cellStyle name="Normal 3 7 9 4" xfId="32253"/>
    <cellStyle name="Normal 3 7 9 4 2" xfId="32254"/>
    <cellStyle name="Normal 3 7 9 5" xfId="32255"/>
    <cellStyle name="Normal 3 8" xfId="32256"/>
    <cellStyle name="Normal 3 8 10" xfId="32257"/>
    <cellStyle name="Normal 3 8 10 2" xfId="32258"/>
    <cellStyle name="Normal 3 8 10 2 2" xfId="32259"/>
    <cellStyle name="Normal 3 8 10 2 2 2" xfId="32260"/>
    <cellStyle name="Normal 3 8 10 2 3" xfId="32261"/>
    <cellStyle name="Normal 3 8 10 3" xfId="32262"/>
    <cellStyle name="Normal 3 8 10 3 2" xfId="32263"/>
    <cellStyle name="Normal 3 8 10 4" xfId="32264"/>
    <cellStyle name="Normal 3 8 11" xfId="32265"/>
    <cellStyle name="Normal 3 8 11 2" xfId="32266"/>
    <cellStyle name="Normal 3 8 11 2 2" xfId="32267"/>
    <cellStyle name="Normal 3 8 11 3" xfId="32268"/>
    <cellStyle name="Normal 3 8 12" xfId="32269"/>
    <cellStyle name="Normal 3 8 12 2" xfId="32270"/>
    <cellStyle name="Normal 3 8 13" xfId="32271"/>
    <cellStyle name="Normal 3 8 2" xfId="32272"/>
    <cellStyle name="Normal 3 8 2 10" xfId="32273"/>
    <cellStyle name="Normal 3 8 2 10 2" xfId="32274"/>
    <cellStyle name="Normal 3 8 2 11" xfId="32275"/>
    <cellStyle name="Normal 3 8 2 2" xfId="32276"/>
    <cellStyle name="Normal 3 8 2 2 2" xfId="32277"/>
    <cellStyle name="Normal 3 8 2 2 2 2" xfId="32278"/>
    <cellStyle name="Normal 3 8 2 2 2 2 2" xfId="32279"/>
    <cellStyle name="Normal 3 8 2 2 2 2 2 2" xfId="32280"/>
    <cellStyle name="Normal 3 8 2 2 2 2 2 2 2" xfId="32281"/>
    <cellStyle name="Normal 3 8 2 2 2 2 2 3" xfId="32282"/>
    <cellStyle name="Normal 3 8 2 2 2 2 3" xfId="32283"/>
    <cellStyle name="Normal 3 8 2 2 2 2 3 2" xfId="32284"/>
    <cellStyle name="Normal 3 8 2 2 2 2 4" xfId="32285"/>
    <cellStyle name="Normal 3 8 2 2 2 3" xfId="32286"/>
    <cellStyle name="Normal 3 8 2 2 2 3 2" xfId="32287"/>
    <cellStyle name="Normal 3 8 2 2 2 3 2 2" xfId="32288"/>
    <cellStyle name="Normal 3 8 2 2 2 3 3" xfId="32289"/>
    <cellStyle name="Normal 3 8 2 2 2 4" xfId="32290"/>
    <cellStyle name="Normal 3 8 2 2 2 4 2" xfId="32291"/>
    <cellStyle name="Normal 3 8 2 2 2 5" xfId="32292"/>
    <cellStyle name="Normal 3 8 2 2 3" xfId="32293"/>
    <cellStyle name="Normal 3 8 2 2 3 2" xfId="32294"/>
    <cellStyle name="Normal 3 8 2 2 3 2 2" xfId="32295"/>
    <cellStyle name="Normal 3 8 2 2 3 2 2 2" xfId="32296"/>
    <cellStyle name="Normal 3 8 2 2 3 2 2 2 2" xfId="32297"/>
    <cellStyle name="Normal 3 8 2 2 3 2 2 3" xfId="32298"/>
    <cellStyle name="Normal 3 8 2 2 3 2 3" xfId="32299"/>
    <cellStyle name="Normal 3 8 2 2 3 2 3 2" xfId="32300"/>
    <cellStyle name="Normal 3 8 2 2 3 2 4" xfId="32301"/>
    <cellStyle name="Normal 3 8 2 2 3 3" xfId="32302"/>
    <cellStyle name="Normal 3 8 2 2 3 3 2" xfId="32303"/>
    <cellStyle name="Normal 3 8 2 2 3 3 2 2" xfId="32304"/>
    <cellStyle name="Normal 3 8 2 2 3 3 3" xfId="32305"/>
    <cellStyle name="Normal 3 8 2 2 3 4" xfId="32306"/>
    <cellStyle name="Normal 3 8 2 2 3 4 2" xfId="32307"/>
    <cellStyle name="Normal 3 8 2 2 3 5" xfId="32308"/>
    <cellStyle name="Normal 3 8 2 2 4" xfId="32309"/>
    <cellStyle name="Normal 3 8 2 2 4 2" xfId="32310"/>
    <cellStyle name="Normal 3 8 2 2 4 2 2" xfId="32311"/>
    <cellStyle name="Normal 3 8 2 2 4 2 2 2" xfId="32312"/>
    <cellStyle name="Normal 3 8 2 2 4 2 3" xfId="32313"/>
    <cellStyle name="Normal 3 8 2 2 4 3" xfId="32314"/>
    <cellStyle name="Normal 3 8 2 2 4 3 2" xfId="32315"/>
    <cellStyle name="Normal 3 8 2 2 4 4" xfId="32316"/>
    <cellStyle name="Normal 3 8 2 2 5" xfId="32317"/>
    <cellStyle name="Normal 3 8 2 2 5 2" xfId="32318"/>
    <cellStyle name="Normal 3 8 2 2 5 2 2" xfId="32319"/>
    <cellStyle name="Normal 3 8 2 2 5 3" xfId="32320"/>
    <cellStyle name="Normal 3 8 2 2 6" xfId="32321"/>
    <cellStyle name="Normal 3 8 2 2 6 2" xfId="32322"/>
    <cellStyle name="Normal 3 8 2 2 7" xfId="32323"/>
    <cellStyle name="Normal 3 8 2 3" xfId="32324"/>
    <cellStyle name="Normal 3 8 2 3 2" xfId="32325"/>
    <cellStyle name="Normal 3 8 2 3 2 2" xfId="32326"/>
    <cellStyle name="Normal 3 8 2 3 2 2 2" xfId="32327"/>
    <cellStyle name="Normal 3 8 2 3 2 2 2 2" xfId="32328"/>
    <cellStyle name="Normal 3 8 2 3 2 2 2 2 2" xfId="32329"/>
    <cellStyle name="Normal 3 8 2 3 2 2 2 3" xfId="32330"/>
    <cellStyle name="Normal 3 8 2 3 2 2 3" xfId="32331"/>
    <cellStyle name="Normal 3 8 2 3 2 2 3 2" xfId="32332"/>
    <cellStyle name="Normal 3 8 2 3 2 2 4" xfId="32333"/>
    <cellStyle name="Normal 3 8 2 3 2 3" xfId="32334"/>
    <cellStyle name="Normal 3 8 2 3 2 3 2" xfId="32335"/>
    <cellStyle name="Normal 3 8 2 3 2 3 2 2" xfId="32336"/>
    <cellStyle name="Normal 3 8 2 3 2 3 3" xfId="32337"/>
    <cellStyle name="Normal 3 8 2 3 2 4" xfId="32338"/>
    <cellStyle name="Normal 3 8 2 3 2 4 2" xfId="32339"/>
    <cellStyle name="Normal 3 8 2 3 2 5" xfId="32340"/>
    <cellStyle name="Normal 3 8 2 3 3" xfId="32341"/>
    <cellStyle name="Normal 3 8 2 3 3 2" xfId="32342"/>
    <cellStyle name="Normal 3 8 2 3 3 2 2" xfId="32343"/>
    <cellStyle name="Normal 3 8 2 3 3 2 2 2" xfId="32344"/>
    <cellStyle name="Normal 3 8 2 3 3 2 2 2 2" xfId="32345"/>
    <cellStyle name="Normal 3 8 2 3 3 2 2 3" xfId="32346"/>
    <cellStyle name="Normal 3 8 2 3 3 2 3" xfId="32347"/>
    <cellStyle name="Normal 3 8 2 3 3 2 3 2" xfId="32348"/>
    <cellStyle name="Normal 3 8 2 3 3 2 4" xfId="32349"/>
    <cellStyle name="Normal 3 8 2 3 3 3" xfId="32350"/>
    <cellStyle name="Normal 3 8 2 3 3 3 2" xfId="32351"/>
    <cellStyle name="Normal 3 8 2 3 3 3 2 2" xfId="32352"/>
    <cellStyle name="Normal 3 8 2 3 3 3 3" xfId="32353"/>
    <cellStyle name="Normal 3 8 2 3 3 4" xfId="32354"/>
    <cellStyle name="Normal 3 8 2 3 3 4 2" xfId="32355"/>
    <cellStyle name="Normal 3 8 2 3 3 5" xfId="32356"/>
    <cellStyle name="Normal 3 8 2 3 4" xfId="32357"/>
    <cellStyle name="Normal 3 8 2 3 4 2" xfId="32358"/>
    <cellStyle name="Normal 3 8 2 3 4 2 2" xfId="32359"/>
    <cellStyle name="Normal 3 8 2 3 4 2 2 2" xfId="32360"/>
    <cellStyle name="Normal 3 8 2 3 4 2 3" xfId="32361"/>
    <cellStyle name="Normal 3 8 2 3 4 3" xfId="32362"/>
    <cellStyle name="Normal 3 8 2 3 4 3 2" xfId="32363"/>
    <cellStyle name="Normal 3 8 2 3 4 4" xfId="32364"/>
    <cellStyle name="Normal 3 8 2 3 5" xfId="32365"/>
    <cellStyle name="Normal 3 8 2 3 5 2" xfId="32366"/>
    <cellStyle name="Normal 3 8 2 3 5 2 2" xfId="32367"/>
    <cellStyle name="Normal 3 8 2 3 5 3" xfId="32368"/>
    <cellStyle name="Normal 3 8 2 3 6" xfId="32369"/>
    <cellStyle name="Normal 3 8 2 3 6 2" xfId="32370"/>
    <cellStyle name="Normal 3 8 2 3 7" xfId="32371"/>
    <cellStyle name="Normal 3 8 2 4" xfId="32372"/>
    <cellStyle name="Normal 3 8 2 4 2" xfId="32373"/>
    <cellStyle name="Normal 3 8 2 4 2 2" xfId="32374"/>
    <cellStyle name="Normal 3 8 2 4 2 2 2" xfId="32375"/>
    <cellStyle name="Normal 3 8 2 4 2 2 2 2" xfId="32376"/>
    <cellStyle name="Normal 3 8 2 4 2 2 2 2 2" xfId="32377"/>
    <cellStyle name="Normal 3 8 2 4 2 2 2 3" xfId="32378"/>
    <cellStyle name="Normal 3 8 2 4 2 2 3" xfId="32379"/>
    <cellStyle name="Normal 3 8 2 4 2 2 3 2" xfId="32380"/>
    <cellStyle name="Normal 3 8 2 4 2 2 4" xfId="32381"/>
    <cellStyle name="Normal 3 8 2 4 2 3" xfId="32382"/>
    <cellStyle name="Normal 3 8 2 4 2 3 2" xfId="32383"/>
    <cellStyle name="Normal 3 8 2 4 2 3 2 2" xfId="32384"/>
    <cellStyle name="Normal 3 8 2 4 2 3 3" xfId="32385"/>
    <cellStyle name="Normal 3 8 2 4 2 4" xfId="32386"/>
    <cellStyle name="Normal 3 8 2 4 2 4 2" xfId="32387"/>
    <cellStyle name="Normal 3 8 2 4 2 5" xfId="32388"/>
    <cellStyle name="Normal 3 8 2 4 3" xfId="32389"/>
    <cellStyle name="Normal 3 8 2 4 3 2" xfId="32390"/>
    <cellStyle name="Normal 3 8 2 4 3 2 2" xfId="32391"/>
    <cellStyle name="Normal 3 8 2 4 3 2 2 2" xfId="32392"/>
    <cellStyle name="Normal 3 8 2 4 3 2 2 2 2" xfId="32393"/>
    <cellStyle name="Normal 3 8 2 4 3 2 2 3" xfId="32394"/>
    <cellStyle name="Normal 3 8 2 4 3 2 3" xfId="32395"/>
    <cellStyle name="Normal 3 8 2 4 3 2 3 2" xfId="32396"/>
    <cellStyle name="Normal 3 8 2 4 3 2 4" xfId="32397"/>
    <cellStyle name="Normal 3 8 2 4 3 3" xfId="32398"/>
    <cellStyle name="Normal 3 8 2 4 3 3 2" xfId="32399"/>
    <cellStyle name="Normal 3 8 2 4 3 3 2 2" xfId="32400"/>
    <cellStyle name="Normal 3 8 2 4 3 3 3" xfId="32401"/>
    <cellStyle name="Normal 3 8 2 4 3 4" xfId="32402"/>
    <cellStyle name="Normal 3 8 2 4 3 4 2" xfId="32403"/>
    <cellStyle name="Normal 3 8 2 4 3 5" xfId="32404"/>
    <cellStyle name="Normal 3 8 2 4 4" xfId="32405"/>
    <cellStyle name="Normal 3 8 2 4 4 2" xfId="32406"/>
    <cellStyle name="Normal 3 8 2 4 4 2 2" xfId="32407"/>
    <cellStyle name="Normal 3 8 2 4 4 2 2 2" xfId="32408"/>
    <cellStyle name="Normal 3 8 2 4 4 2 3" xfId="32409"/>
    <cellStyle name="Normal 3 8 2 4 4 3" xfId="32410"/>
    <cellStyle name="Normal 3 8 2 4 4 3 2" xfId="32411"/>
    <cellStyle name="Normal 3 8 2 4 4 4" xfId="32412"/>
    <cellStyle name="Normal 3 8 2 4 5" xfId="32413"/>
    <cellStyle name="Normal 3 8 2 4 5 2" xfId="32414"/>
    <cellStyle name="Normal 3 8 2 4 5 2 2" xfId="32415"/>
    <cellStyle name="Normal 3 8 2 4 5 3" xfId="32416"/>
    <cellStyle name="Normal 3 8 2 4 6" xfId="32417"/>
    <cellStyle name="Normal 3 8 2 4 6 2" xfId="32418"/>
    <cellStyle name="Normal 3 8 2 4 7" xfId="32419"/>
    <cellStyle name="Normal 3 8 2 5" xfId="32420"/>
    <cellStyle name="Normal 3 8 2 5 2" xfId="32421"/>
    <cellStyle name="Normal 3 8 2 5 2 2" xfId="32422"/>
    <cellStyle name="Normal 3 8 2 5 2 2 2" xfId="32423"/>
    <cellStyle name="Normal 3 8 2 5 2 2 2 2" xfId="32424"/>
    <cellStyle name="Normal 3 8 2 5 2 2 2 2 2" xfId="32425"/>
    <cellStyle name="Normal 3 8 2 5 2 2 2 3" xfId="32426"/>
    <cellStyle name="Normal 3 8 2 5 2 2 3" xfId="32427"/>
    <cellStyle name="Normal 3 8 2 5 2 2 3 2" xfId="32428"/>
    <cellStyle name="Normal 3 8 2 5 2 2 4" xfId="32429"/>
    <cellStyle name="Normal 3 8 2 5 2 3" xfId="32430"/>
    <cellStyle name="Normal 3 8 2 5 2 3 2" xfId="32431"/>
    <cellStyle name="Normal 3 8 2 5 2 3 2 2" xfId="32432"/>
    <cellStyle name="Normal 3 8 2 5 2 3 3" xfId="32433"/>
    <cellStyle name="Normal 3 8 2 5 2 4" xfId="32434"/>
    <cellStyle name="Normal 3 8 2 5 2 4 2" xfId="32435"/>
    <cellStyle name="Normal 3 8 2 5 2 5" xfId="32436"/>
    <cellStyle name="Normal 3 8 2 5 3" xfId="32437"/>
    <cellStyle name="Normal 3 8 2 5 3 2" xfId="32438"/>
    <cellStyle name="Normal 3 8 2 5 3 2 2" xfId="32439"/>
    <cellStyle name="Normal 3 8 2 5 3 2 2 2" xfId="32440"/>
    <cellStyle name="Normal 3 8 2 5 3 2 3" xfId="32441"/>
    <cellStyle name="Normal 3 8 2 5 3 3" xfId="32442"/>
    <cellStyle name="Normal 3 8 2 5 3 3 2" xfId="32443"/>
    <cellStyle name="Normal 3 8 2 5 3 4" xfId="32444"/>
    <cellStyle name="Normal 3 8 2 5 4" xfId="32445"/>
    <cellStyle name="Normal 3 8 2 5 4 2" xfId="32446"/>
    <cellStyle name="Normal 3 8 2 5 4 2 2" xfId="32447"/>
    <cellStyle name="Normal 3 8 2 5 4 3" xfId="32448"/>
    <cellStyle name="Normal 3 8 2 5 5" xfId="32449"/>
    <cellStyle name="Normal 3 8 2 5 5 2" xfId="32450"/>
    <cellStyle name="Normal 3 8 2 5 6" xfId="32451"/>
    <cellStyle name="Normal 3 8 2 6" xfId="32452"/>
    <cellStyle name="Normal 3 8 2 6 2" xfId="32453"/>
    <cellStyle name="Normal 3 8 2 6 2 2" xfId="32454"/>
    <cellStyle name="Normal 3 8 2 6 2 2 2" xfId="32455"/>
    <cellStyle name="Normal 3 8 2 6 2 2 2 2" xfId="32456"/>
    <cellStyle name="Normal 3 8 2 6 2 2 3" xfId="32457"/>
    <cellStyle name="Normal 3 8 2 6 2 3" xfId="32458"/>
    <cellStyle name="Normal 3 8 2 6 2 3 2" xfId="32459"/>
    <cellStyle name="Normal 3 8 2 6 2 4" xfId="32460"/>
    <cellStyle name="Normal 3 8 2 6 3" xfId="32461"/>
    <cellStyle name="Normal 3 8 2 6 3 2" xfId="32462"/>
    <cellStyle name="Normal 3 8 2 6 3 2 2" xfId="32463"/>
    <cellStyle name="Normal 3 8 2 6 3 3" xfId="32464"/>
    <cellStyle name="Normal 3 8 2 6 4" xfId="32465"/>
    <cellStyle name="Normal 3 8 2 6 4 2" xfId="32466"/>
    <cellStyle name="Normal 3 8 2 6 5" xfId="32467"/>
    <cellStyle name="Normal 3 8 2 7" xfId="32468"/>
    <cellStyle name="Normal 3 8 2 7 2" xfId="32469"/>
    <cellStyle name="Normal 3 8 2 7 2 2" xfId="32470"/>
    <cellStyle name="Normal 3 8 2 7 2 2 2" xfId="32471"/>
    <cellStyle name="Normal 3 8 2 7 2 2 2 2" xfId="32472"/>
    <cellStyle name="Normal 3 8 2 7 2 2 3" xfId="32473"/>
    <cellStyle name="Normal 3 8 2 7 2 3" xfId="32474"/>
    <cellStyle name="Normal 3 8 2 7 2 3 2" xfId="32475"/>
    <cellStyle name="Normal 3 8 2 7 2 4" xfId="32476"/>
    <cellStyle name="Normal 3 8 2 7 3" xfId="32477"/>
    <cellStyle name="Normal 3 8 2 7 3 2" xfId="32478"/>
    <cellStyle name="Normal 3 8 2 7 3 2 2" xfId="32479"/>
    <cellStyle name="Normal 3 8 2 7 3 3" xfId="32480"/>
    <cellStyle name="Normal 3 8 2 7 4" xfId="32481"/>
    <cellStyle name="Normal 3 8 2 7 4 2" xfId="32482"/>
    <cellStyle name="Normal 3 8 2 7 5" xfId="32483"/>
    <cellStyle name="Normal 3 8 2 8" xfId="32484"/>
    <cellStyle name="Normal 3 8 2 8 2" xfId="32485"/>
    <cellStyle name="Normal 3 8 2 8 2 2" xfId="32486"/>
    <cellStyle name="Normal 3 8 2 8 2 2 2" xfId="32487"/>
    <cellStyle name="Normal 3 8 2 8 2 3" xfId="32488"/>
    <cellStyle name="Normal 3 8 2 8 3" xfId="32489"/>
    <cellStyle name="Normal 3 8 2 8 3 2" xfId="32490"/>
    <cellStyle name="Normal 3 8 2 8 4" xfId="32491"/>
    <cellStyle name="Normal 3 8 2 9" xfId="32492"/>
    <cellStyle name="Normal 3 8 2 9 2" xfId="32493"/>
    <cellStyle name="Normal 3 8 2 9 2 2" xfId="32494"/>
    <cellStyle name="Normal 3 8 2 9 3" xfId="32495"/>
    <cellStyle name="Normal 3 8 3" xfId="32496"/>
    <cellStyle name="Normal 3 8 3 10" xfId="32497"/>
    <cellStyle name="Normal 3 8 3 10 2" xfId="32498"/>
    <cellStyle name="Normal 3 8 3 11" xfId="32499"/>
    <cellStyle name="Normal 3 8 3 2" xfId="32500"/>
    <cellStyle name="Normal 3 8 3 2 2" xfId="32501"/>
    <cellStyle name="Normal 3 8 3 2 2 2" xfId="32502"/>
    <cellStyle name="Normal 3 8 3 2 2 2 2" xfId="32503"/>
    <cellStyle name="Normal 3 8 3 2 2 2 2 2" xfId="32504"/>
    <cellStyle name="Normal 3 8 3 2 2 2 2 2 2" xfId="32505"/>
    <cellStyle name="Normal 3 8 3 2 2 2 2 3" xfId="32506"/>
    <cellStyle name="Normal 3 8 3 2 2 2 3" xfId="32507"/>
    <cellStyle name="Normal 3 8 3 2 2 2 3 2" xfId="32508"/>
    <cellStyle name="Normal 3 8 3 2 2 2 4" xfId="32509"/>
    <cellStyle name="Normal 3 8 3 2 2 3" xfId="32510"/>
    <cellStyle name="Normal 3 8 3 2 2 3 2" xfId="32511"/>
    <cellStyle name="Normal 3 8 3 2 2 3 2 2" xfId="32512"/>
    <cellStyle name="Normal 3 8 3 2 2 3 3" xfId="32513"/>
    <cellStyle name="Normal 3 8 3 2 2 4" xfId="32514"/>
    <cellStyle name="Normal 3 8 3 2 2 4 2" xfId="32515"/>
    <cellStyle name="Normal 3 8 3 2 2 5" xfId="32516"/>
    <cellStyle name="Normal 3 8 3 2 3" xfId="32517"/>
    <cellStyle name="Normal 3 8 3 2 3 2" xfId="32518"/>
    <cellStyle name="Normal 3 8 3 2 3 2 2" xfId="32519"/>
    <cellStyle name="Normal 3 8 3 2 3 2 2 2" xfId="32520"/>
    <cellStyle name="Normal 3 8 3 2 3 2 2 2 2" xfId="32521"/>
    <cellStyle name="Normal 3 8 3 2 3 2 2 3" xfId="32522"/>
    <cellStyle name="Normal 3 8 3 2 3 2 3" xfId="32523"/>
    <cellStyle name="Normal 3 8 3 2 3 2 3 2" xfId="32524"/>
    <cellStyle name="Normal 3 8 3 2 3 2 4" xfId="32525"/>
    <cellStyle name="Normal 3 8 3 2 3 3" xfId="32526"/>
    <cellStyle name="Normal 3 8 3 2 3 3 2" xfId="32527"/>
    <cellStyle name="Normal 3 8 3 2 3 3 2 2" xfId="32528"/>
    <cellStyle name="Normal 3 8 3 2 3 3 3" xfId="32529"/>
    <cellStyle name="Normal 3 8 3 2 3 4" xfId="32530"/>
    <cellStyle name="Normal 3 8 3 2 3 4 2" xfId="32531"/>
    <cellStyle name="Normal 3 8 3 2 3 5" xfId="32532"/>
    <cellStyle name="Normal 3 8 3 2 4" xfId="32533"/>
    <cellStyle name="Normal 3 8 3 2 4 2" xfId="32534"/>
    <cellStyle name="Normal 3 8 3 2 4 2 2" xfId="32535"/>
    <cellStyle name="Normal 3 8 3 2 4 2 2 2" xfId="32536"/>
    <cellStyle name="Normal 3 8 3 2 4 2 3" xfId="32537"/>
    <cellStyle name="Normal 3 8 3 2 4 3" xfId="32538"/>
    <cellStyle name="Normal 3 8 3 2 4 3 2" xfId="32539"/>
    <cellStyle name="Normal 3 8 3 2 4 4" xfId="32540"/>
    <cellStyle name="Normal 3 8 3 2 5" xfId="32541"/>
    <cellStyle name="Normal 3 8 3 2 5 2" xfId="32542"/>
    <cellStyle name="Normal 3 8 3 2 5 2 2" xfId="32543"/>
    <cellStyle name="Normal 3 8 3 2 5 3" xfId="32544"/>
    <cellStyle name="Normal 3 8 3 2 6" xfId="32545"/>
    <cellStyle name="Normal 3 8 3 2 6 2" xfId="32546"/>
    <cellStyle name="Normal 3 8 3 2 7" xfId="32547"/>
    <cellStyle name="Normal 3 8 3 3" xfId="32548"/>
    <cellStyle name="Normal 3 8 3 3 2" xfId="32549"/>
    <cellStyle name="Normal 3 8 3 3 2 2" xfId="32550"/>
    <cellStyle name="Normal 3 8 3 3 2 2 2" xfId="32551"/>
    <cellStyle name="Normal 3 8 3 3 2 2 2 2" xfId="32552"/>
    <cellStyle name="Normal 3 8 3 3 2 2 2 2 2" xfId="32553"/>
    <cellStyle name="Normal 3 8 3 3 2 2 2 3" xfId="32554"/>
    <cellStyle name="Normal 3 8 3 3 2 2 3" xfId="32555"/>
    <cellStyle name="Normal 3 8 3 3 2 2 3 2" xfId="32556"/>
    <cellStyle name="Normal 3 8 3 3 2 2 4" xfId="32557"/>
    <cellStyle name="Normal 3 8 3 3 2 3" xfId="32558"/>
    <cellStyle name="Normal 3 8 3 3 2 3 2" xfId="32559"/>
    <cellStyle name="Normal 3 8 3 3 2 3 2 2" xfId="32560"/>
    <cellStyle name="Normal 3 8 3 3 2 3 3" xfId="32561"/>
    <cellStyle name="Normal 3 8 3 3 2 4" xfId="32562"/>
    <cellStyle name="Normal 3 8 3 3 2 4 2" xfId="32563"/>
    <cellStyle name="Normal 3 8 3 3 2 5" xfId="32564"/>
    <cellStyle name="Normal 3 8 3 3 3" xfId="32565"/>
    <cellStyle name="Normal 3 8 3 3 3 2" xfId="32566"/>
    <cellStyle name="Normal 3 8 3 3 3 2 2" xfId="32567"/>
    <cellStyle name="Normal 3 8 3 3 3 2 2 2" xfId="32568"/>
    <cellStyle name="Normal 3 8 3 3 3 2 2 2 2" xfId="32569"/>
    <cellStyle name="Normal 3 8 3 3 3 2 2 3" xfId="32570"/>
    <cellStyle name="Normal 3 8 3 3 3 2 3" xfId="32571"/>
    <cellStyle name="Normal 3 8 3 3 3 2 3 2" xfId="32572"/>
    <cellStyle name="Normal 3 8 3 3 3 2 4" xfId="32573"/>
    <cellStyle name="Normal 3 8 3 3 3 3" xfId="32574"/>
    <cellStyle name="Normal 3 8 3 3 3 3 2" xfId="32575"/>
    <cellStyle name="Normal 3 8 3 3 3 3 2 2" xfId="32576"/>
    <cellStyle name="Normal 3 8 3 3 3 3 3" xfId="32577"/>
    <cellStyle name="Normal 3 8 3 3 3 4" xfId="32578"/>
    <cellStyle name="Normal 3 8 3 3 3 4 2" xfId="32579"/>
    <cellStyle name="Normal 3 8 3 3 3 5" xfId="32580"/>
    <cellStyle name="Normal 3 8 3 3 4" xfId="32581"/>
    <cellStyle name="Normal 3 8 3 3 4 2" xfId="32582"/>
    <cellStyle name="Normal 3 8 3 3 4 2 2" xfId="32583"/>
    <cellStyle name="Normal 3 8 3 3 4 2 2 2" xfId="32584"/>
    <cellStyle name="Normal 3 8 3 3 4 2 3" xfId="32585"/>
    <cellStyle name="Normal 3 8 3 3 4 3" xfId="32586"/>
    <cellStyle name="Normal 3 8 3 3 4 3 2" xfId="32587"/>
    <cellStyle name="Normal 3 8 3 3 4 4" xfId="32588"/>
    <cellStyle name="Normal 3 8 3 3 5" xfId="32589"/>
    <cellStyle name="Normal 3 8 3 3 5 2" xfId="32590"/>
    <cellStyle name="Normal 3 8 3 3 5 2 2" xfId="32591"/>
    <cellStyle name="Normal 3 8 3 3 5 3" xfId="32592"/>
    <cellStyle name="Normal 3 8 3 3 6" xfId="32593"/>
    <cellStyle name="Normal 3 8 3 3 6 2" xfId="32594"/>
    <cellStyle name="Normal 3 8 3 3 7" xfId="32595"/>
    <cellStyle name="Normal 3 8 3 4" xfId="32596"/>
    <cellStyle name="Normal 3 8 3 4 2" xfId="32597"/>
    <cellStyle name="Normal 3 8 3 4 2 2" xfId="32598"/>
    <cellStyle name="Normal 3 8 3 4 2 2 2" xfId="32599"/>
    <cellStyle name="Normal 3 8 3 4 2 2 2 2" xfId="32600"/>
    <cellStyle name="Normal 3 8 3 4 2 2 2 2 2" xfId="32601"/>
    <cellStyle name="Normal 3 8 3 4 2 2 2 3" xfId="32602"/>
    <cellStyle name="Normal 3 8 3 4 2 2 3" xfId="32603"/>
    <cellStyle name="Normal 3 8 3 4 2 2 3 2" xfId="32604"/>
    <cellStyle name="Normal 3 8 3 4 2 2 4" xfId="32605"/>
    <cellStyle name="Normal 3 8 3 4 2 3" xfId="32606"/>
    <cellStyle name="Normal 3 8 3 4 2 3 2" xfId="32607"/>
    <cellStyle name="Normal 3 8 3 4 2 3 2 2" xfId="32608"/>
    <cellStyle name="Normal 3 8 3 4 2 3 3" xfId="32609"/>
    <cellStyle name="Normal 3 8 3 4 2 4" xfId="32610"/>
    <cellStyle name="Normal 3 8 3 4 2 4 2" xfId="32611"/>
    <cellStyle name="Normal 3 8 3 4 2 5" xfId="32612"/>
    <cellStyle name="Normal 3 8 3 4 3" xfId="32613"/>
    <cellStyle name="Normal 3 8 3 4 3 2" xfId="32614"/>
    <cellStyle name="Normal 3 8 3 4 3 2 2" xfId="32615"/>
    <cellStyle name="Normal 3 8 3 4 3 2 2 2" xfId="32616"/>
    <cellStyle name="Normal 3 8 3 4 3 2 2 2 2" xfId="32617"/>
    <cellStyle name="Normal 3 8 3 4 3 2 2 3" xfId="32618"/>
    <cellStyle name="Normal 3 8 3 4 3 2 3" xfId="32619"/>
    <cellStyle name="Normal 3 8 3 4 3 2 3 2" xfId="32620"/>
    <cellStyle name="Normal 3 8 3 4 3 2 4" xfId="32621"/>
    <cellStyle name="Normal 3 8 3 4 3 3" xfId="32622"/>
    <cellStyle name="Normal 3 8 3 4 3 3 2" xfId="32623"/>
    <cellStyle name="Normal 3 8 3 4 3 3 2 2" xfId="32624"/>
    <cellStyle name="Normal 3 8 3 4 3 3 3" xfId="32625"/>
    <cellStyle name="Normal 3 8 3 4 3 4" xfId="32626"/>
    <cellStyle name="Normal 3 8 3 4 3 4 2" xfId="32627"/>
    <cellStyle name="Normal 3 8 3 4 3 5" xfId="32628"/>
    <cellStyle name="Normal 3 8 3 4 4" xfId="32629"/>
    <cellStyle name="Normal 3 8 3 4 4 2" xfId="32630"/>
    <cellStyle name="Normal 3 8 3 4 4 2 2" xfId="32631"/>
    <cellStyle name="Normal 3 8 3 4 4 2 2 2" xfId="32632"/>
    <cellStyle name="Normal 3 8 3 4 4 2 3" xfId="32633"/>
    <cellStyle name="Normal 3 8 3 4 4 3" xfId="32634"/>
    <cellStyle name="Normal 3 8 3 4 4 3 2" xfId="32635"/>
    <cellStyle name="Normal 3 8 3 4 4 4" xfId="32636"/>
    <cellStyle name="Normal 3 8 3 4 5" xfId="32637"/>
    <cellStyle name="Normal 3 8 3 4 5 2" xfId="32638"/>
    <cellStyle name="Normal 3 8 3 4 5 2 2" xfId="32639"/>
    <cellStyle name="Normal 3 8 3 4 5 3" xfId="32640"/>
    <cellStyle name="Normal 3 8 3 4 6" xfId="32641"/>
    <cellStyle name="Normal 3 8 3 4 6 2" xfId="32642"/>
    <cellStyle name="Normal 3 8 3 4 7" xfId="32643"/>
    <cellStyle name="Normal 3 8 3 5" xfId="32644"/>
    <cellStyle name="Normal 3 8 3 5 2" xfId="32645"/>
    <cellStyle name="Normal 3 8 3 5 2 2" xfId="32646"/>
    <cellStyle name="Normal 3 8 3 5 2 2 2" xfId="32647"/>
    <cellStyle name="Normal 3 8 3 5 2 2 2 2" xfId="32648"/>
    <cellStyle name="Normal 3 8 3 5 2 2 2 2 2" xfId="32649"/>
    <cellStyle name="Normal 3 8 3 5 2 2 2 3" xfId="32650"/>
    <cellStyle name="Normal 3 8 3 5 2 2 3" xfId="32651"/>
    <cellStyle name="Normal 3 8 3 5 2 2 3 2" xfId="32652"/>
    <cellStyle name="Normal 3 8 3 5 2 2 4" xfId="32653"/>
    <cellStyle name="Normal 3 8 3 5 2 3" xfId="32654"/>
    <cellStyle name="Normal 3 8 3 5 2 3 2" xfId="32655"/>
    <cellStyle name="Normal 3 8 3 5 2 3 2 2" xfId="32656"/>
    <cellStyle name="Normal 3 8 3 5 2 3 3" xfId="32657"/>
    <cellStyle name="Normal 3 8 3 5 2 4" xfId="32658"/>
    <cellStyle name="Normal 3 8 3 5 2 4 2" xfId="32659"/>
    <cellStyle name="Normal 3 8 3 5 2 5" xfId="32660"/>
    <cellStyle name="Normal 3 8 3 5 3" xfId="32661"/>
    <cellStyle name="Normal 3 8 3 5 3 2" xfId="32662"/>
    <cellStyle name="Normal 3 8 3 5 3 2 2" xfId="32663"/>
    <cellStyle name="Normal 3 8 3 5 3 2 2 2" xfId="32664"/>
    <cellStyle name="Normal 3 8 3 5 3 2 3" xfId="32665"/>
    <cellStyle name="Normal 3 8 3 5 3 3" xfId="32666"/>
    <cellStyle name="Normal 3 8 3 5 3 3 2" xfId="32667"/>
    <cellStyle name="Normal 3 8 3 5 3 4" xfId="32668"/>
    <cellStyle name="Normal 3 8 3 5 4" xfId="32669"/>
    <cellStyle name="Normal 3 8 3 5 4 2" xfId="32670"/>
    <cellStyle name="Normal 3 8 3 5 4 2 2" xfId="32671"/>
    <cellStyle name="Normal 3 8 3 5 4 3" xfId="32672"/>
    <cellStyle name="Normal 3 8 3 5 5" xfId="32673"/>
    <cellStyle name="Normal 3 8 3 5 5 2" xfId="32674"/>
    <cellStyle name="Normal 3 8 3 5 6" xfId="32675"/>
    <cellStyle name="Normal 3 8 3 6" xfId="32676"/>
    <cellStyle name="Normal 3 8 3 6 2" xfId="32677"/>
    <cellStyle name="Normal 3 8 3 6 2 2" xfId="32678"/>
    <cellStyle name="Normal 3 8 3 6 2 2 2" xfId="32679"/>
    <cellStyle name="Normal 3 8 3 6 2 2 2 2" xfId="32680"/>
    <cellStyle name="Normal 3 8 3 6 2 2 3" xfId="32681"/>
    <cellStyle name="Normal 3 8 3 6 2 3" xfId="32682"/>
    <cellStyle name="Normal 3 8 3 6 2 3 2" xfId="32683"/>
    <cellStyle name="Normal 3 8 3 6 2 4" xfId="32684"/>
    <cellStyle name="Normal 3 8 3 6 3" xfId="32685"/>
    <cellStyle name="Normal 3 8 3 6 3 2" xfId="32686"/>
    <cellStyle name="Normal 3 8 3 6 3 2 2" xfId="32687"/>
    <cellStyle name="Normal 3 8 3 6 3 3" xfId="32688"/>
    <cellStyle name="Normal 3 8 3 6 4" xfId="32689"/>
    <cellStyle name="Normal 3 8 3 6 4 2" xfId="32690"/>
    <cellStyle name="Normal 3 8 3 6 5" xfId="32691"/>
    <cellStyle name="Normal 3 8 3 7" xfId="32692"/>
    <cellStyle name="Normal 3 8 3 7 2" xfId="32693"/>
    <cellStyle name="Normal 3 8 3 7 2 2" xfId="32694"/>
    <cellStyle name="Normal 3 8 3 7 2 2 2" xfId="32695"/>
    <cellStyle name="Normal 3 8 3 7 2 2 2 2" xfId="32696"/>
    <cellStyle name="Normal 3 8 3 7 2 2 3" xfId="32697"/>
    <cellStyle name="Normal 3 8 3 7 2 3" xfId="32698"/>
    <cellStyle name="Normal 3 8 3 7 2 3 2" xfId="32699"/>
    <cellStyle name="Normal 3 8 3 7 2 4" xfId="32700"/>
    <cellStyle name="Normal 3 8 3 7 3" xfId="32701"/>
    <cellStyle name="Normal 3 8 3 7 3 2" xfId="32702"/>
    <cellStyle name="Normal 3 8 3 7 3 2 2" xfId="32703"/>
    <cellStyle name="Normal 3 8 3 7 3 3" xfId="32704"/>
    <cellStyle name="Normal 3 8 3 7 4" xfId="32705"/>
    <cellStyle name="Normal 3 8 3 7 4 2" xfId="32706"/>
    <cellStyle name="Normal 3 8 3 7 5" xfId="32707"/>
    <cellStyle name="Normal 3 8 3 8" xfId="32708"/>
    <cellStyle name="Normal 3 8 3 8 2" xfId="32709"/>
    <cellStyle name="Normal 3 8 3 8 2 2" xfId="32710"/>
    <cellStyle name="Normal 3 8 3 8 2 2 2" xfId="32711"/>
    <cellStyle name="Normal 3 8 3 8 2 3" xfId="32712"/>
    <cellStyle name="Normal 3 8 3 8 3" xfId="32713"/>
    <cellStyle name="Normal 3 8 3 8 3 2" xfId="32714"/>
    <cellStyle name="Normal 3 8 3 8 4" xfId="32715"/>
    <cellStyle name="Normal 3 8 3 9" xfId="32716"/>
    <cellStyle name="Normal 3 8 3 9 2" xfId="32717"/>
    <cellStyle name="Normal 3 8 3 9 2 2" xfId="32718"/>
    <cellStyle name="Normal 3 8 3 9 3" xfId="32719"/>
    <cellStyle name="Normal 3 8 4" xfId="32720"/>
    <cellStyle name="Normal 3 8 4 2" xfId="32721"/>
    <cellStyle name="Normal 3 8 4 2 2" xfId="32722"/>
    <cellStyle name="Normal 3 8 4 2 2 2" xfId="32723"/>
    <cellStyle name="Normal 3 8 4 2 2 2 2" xfId="32724"/>
    <cellStyle name="Normal 3 8 4 2 2 2 2 2" xfId="32725"/>
    <cellStyle name="Normal 3 8 4 2 2 2 3" xfId="32726"/>
    <cellStyle name="Normal 3 8 4 2 2 3" xfId="32727"/>
    <cellStyle name="Normal 3 8 4 2 2 3 2" xfId="32728"/>
    <cellStyle name="Normal 3 8 4 2 2 4" xfId="32729"/>
    <cellStyle name="Normal 3 8 4 2 3" xfId="32730"/>
    <cellStyle name="Normal 3 8 4 2 3 2" xfId="32731"/>
    <cellStyle name="Normal 3 8 4 2 3 2 2" xfId="32732"/>
    <cellStyle name="Normal 3 8 4 2 3 3" xfId="32733"/>
    <cellStyle name="Normal 3 8 4 2 4" xfId="32734"/>
    <cellStyle name="Normal 3 8 4 2 4 2" xfId="32735"/>
    <cellStyle name="Normal 3 8 4 2 5" xfId="32736"/>
    <cellStyle name="Normal 3 8 4 3" xfId="32737"/>
    <cellStyle name="Normal 3 8 4 3 2" xfId="32738"/>
    <cellStyle name="Normal 3 8 4 3 2 2" xfId="32739"/>
    <cellStyle name="Normal 3 8 4 3 2 2 2" xfId="32740"/>
    <cellStyle name="Normal 3 8 4 3 2 2 2 2" xfId="32741"/>
    <cellStyle name="Normal 3 8 4 3 2 2 3" xfId="32742"/>
    <cellStyle name="Normal 3 8 4 3 2 3" xfId="32743"/>
    <cellStyle name="Normal 3 8 4 3 2 3 2" xfId="32744"/>
    <cellStyle name="Normal 3 8 4 3 2 4" xfId="32745"/>
    <cellStyle name="Normal 3 8 4 3 3" xfId="32746"/>
    <cellStyle name="Normal 3 8 4 3 3 2" xfId="32747"/>
    <cellStyle name="Normal 3 8 4 3 3 2 2" xfId="32748"/>
    <cellStyle name="Normal 3 8 4 3 3 3" xfId="32749"/>
    <cellStyle name="Normal 3 8 4 3 4" xfId="32750"/>
    <cellStyle name="Normal 3 8 4 3 4 2" xfId="32751"/>
    <cellStyle name="Normal 3 8 4 3 5" xfId="32752"/>
    <cellStyle name="Normal 3 8 4 4" xfId="32753"/>
    <cellStyle name="Normal 3 8 4 4 2" xfId="32754"/>
    <cellStyle name="Normal 3 8 4 4 2 2" xfId="32755"/>
    <cellStyle name="Normal 3 8 4 4 2 2 2" xfId="32756"/>
    <cellStyle name="Normal 3 8 4 4 2 3" xfId="32757"/>
    <cellStyle name="Normal 3 8 4 4 3" xfId="32758"/>
    <cellStyle name="Normal 3 8 4 4 3 2" xfId="32759"/>
    <cellStyle name="Normal 3 8 4 4 4" xfId="32760"/>
    <cellStyle name="Normal 3 8 4 5" xfId="32761"/>
    <cellStyle name="Normal 3 8 4 5 2" xfId="32762"/>
    <cellStyle name="Normal 3 8 4 5 2 2" xfId="32763"/>
    <cellStyle name="Normal 3 8 4 5 3" xfId="32764"/>
    <cellStyle name="Normal 3 8 4 6" xfId="32765"/>
    <cellStyle name="Normal 3 8 4 6 2" xfId="32766"/>
    <cellStyle name="Normal 3 8 4 7" xfId="32767"/>
    <cellStyle name="Normal 3 8 5" xfId="32768"/>
    <cellStyle name="Normal 3 8 5 2" xfId="32769"/>
    <cellStyle name="Normal 3 8 5 2 2" xfId="32770"/>
    <cellStyle name="Normal 3 8 5 2 2 2" xfId="32771"/>
    <cellStyle name="Normal 3 8 5 2 2 2 2" xfId="32772"/>
    <cellStyle name="Normal 3 8 5 2 2 2 2 2" xfId="32773"/>
    <cellStyle name="Normal 3 8 5 2 2 2 3" xfId="32774"/>
    <cellStyle name="Normal 3 8 5 2 2 3" xfId="32775"/>
    <cellStyle name="Normal 3 8 5 2 2 3 2" xfId="32776"/>
    <cellStyle name="Normal 3 8 5 2 2 4" xfId="32777"/>
    <cellStyle name="Normal 3 8 5 2 3" xfId="32778"/>
    <cellStyle name="Normal 3 8 5 2 3 2" xfId="32779"/>
    <cellStyle name="Normal 3 8 5 2 3 2 2" xfId="32780"/>
    <cellStyle name="Normal 3 8 5 2 3 3" xfId="32781"/>
    <cellStyle name="Normal 3 8 5 2 4" xfId="32782"/>
    <cellStyle name="Normal 3 8 5 2 4 2" xfId="32783"/>
    <cellStyle name="Normal 3 8 5 2 5" xfId="32784"/>
    <cellStyle name="Normal 3 8 5 3" xfId="32785"/>
    <cellStyle name="Normal 3 8 5 3 2" xfId="32786"/>
    <cellStyle name="Normal 3 8 5 3 2 2" xfId="32787"/>
    <cellStyle name="Normal 3 8 5 3 2 2 2" xfId="32788"/>
    <cellStyle name="Normal 3 8 5 3 2 2 2 2" xfId="32789"/>
    <cellStyle name="Normal 3 8 5 3 2 2 3" xfId="32790"/>
    <cellStyle name="Normal 3 8 5 3 2 3" xfId="32791"/>
    <cellStyle name="Normal 3 8 5 3 2 3 2" xfId="32792"/>
    <cellStyle name="Normal 3 8 5 3 2 4" xfId="32793"/>
    <cellStyle name="Normal 3 8 5 3 3" xfId="32794"/>
    <cellStyle name="Normal 3 8 5 3 3 2" xfId="32795"/>
    <cellStyle name="Normal 3 8 5 3 3 2 2" xfId="32796"/>
    <cellStyle name="Normal 3 8 5 3 3 3" xfId="32797"/>
    <cellStyle name="Normal 3 8 5 3 4" xfId="32798"/>
    <cellStyle name="Normal 3 8 5 3 4 2" xfId="32799"/>
    <cellStyle name="Normal 3 8 5 3 5" xfId="32800"/>
    <cellStyle name="Normal 3 8 5 4" xfId="32801"/>
    <cellStyle name="Normal 3 8 5 4 2" xfId="32802"/>
    <cellStyle name="Normal 3 8 5 4 2 2" xfId="32803"/>
    <cellStyle name="Normal 3 8 5 4 2 2 2" xfId="32804"/>
    <cellStyle name="Normal 3 8 5 4 2 3" xfId="32805"/>
    <cellStyle name="Normal 3 8 5 4 3" xfId="32806"/>
    <cellStyle name="Normal 3 8 5 4 3 2" xfId="32807"/>
    <cellStyle name="Normal 3 8 5 4 4" xfId="32808"/>
    <cellStyle name="Normal 3 8 5 5" xfId="32809"/>
    <cellStyle name="Normal 3 8 5 5 2" xfId="32810"/>
    <cellStyle name="Normal 3 8 5 5 2 2" xfId="32811"/>
    <cellStyle name="Normal 3 8 5 5 3" xfId="32812"/>
    <cellStyle name="Normal 3 8 5 6" xfId="32813"/>
    <cellStyle name="Normal 3 8 5 6 2" xfId="32814"/>
    <cellStyle name="Normal 3 8 5 7" xfId="32815"/>
    <cellStyle name="Normal 3 8 6" xfId="32816"/>
    <cellStyle name="Normal 3 8 6 2" xfId="32817"/>
    <cellStyle name="Normal 3 8 6 2 2" xfId="32818"/>
    <cellStyle name="Normal 3 8 6 2 2 2" xfId="32819"/>
    <cellStyle name="Normal 3 8 6 2 2 2 2" xfId="32820"/>
    <cellStyle name="Normal 3 8 6 2 2 2 2 2" xfId="32821"/>
    <cellStyle name="Normal 3 8 6 2 2 2 3" xfId="32822"/>
    <cellStyle name="Normal 3 8 6 2 2 3" xfId="32823"/>
    <cellStyle name="Normal 3 8 6 2 2 3 2" xfId="32824"/>
    <cellStyle name="Normal 3 8 6 2 2 4" xfId="32825"/>
    <cellStyle name="Normal 3 8 6 2 3" xfId="32826"/>
    <cellStyle name="Normal 3 8 6 2 3 2" xfId="32827"/>
    <cellStyle name="Normal 3 8 6 2 3 2 2" xfId="32828"/>
    <cellStyle name="Normal 3 8 6 2 3 3" xfId="32829"/>
    <cellStyle name="Normal 3 8 6 2 4" xfId="32830"/>
    <cellStyle name="Normal 3 8 6 2 4 2" xfId="32831"/>
    <cellStyle name="Normal 3 8 6 2 5" xfId="32832"/>
    <cellStyle name="Normal 3 8 6 3" xfId="32833"/>
    <cellStyle name="Normal 3 8 6 3 2" xfId="32834"/>
    <cellStyle name="Normal 3 8 6 3 2 2" xfId="32835"/>
    <cellStyle name="Normal 3 8 6 3 2 2 2" xfId="32836"/>
    <cellStyle name="Normal 3 8 6 3 2 2 2 2" xfId="32837"/>
    <cellStyle name="Normal 3 8 6 3 2 2 3" xfId="32838"/>
    <cellStyle name="Normal 3 8 6 3 2 3" xfId="32839"/>
    <cellStyle name="Normal 3 8 6 3 2 3 2" xfId="32840"/>
    <cellStyle name="Normal 3 8 6 3 2 4" xfId="32841"/>
    <cellStyle name="Normal 3 8 6 3 3" xfId="32842"/>
    <cellStyle name="Normal 3 8 6 3 3 2" xfId="32843"/>
    <cellStyle name="Normal 3 8 6 3 3 2 2" xfId="32844"/>
    <cellStyle name="Normal 3 8 6 3 3 3" xfId="32845"/>
    <cellStyle name="Normal 3 8 6 3 4" xfId="32846"/>
    <cellStyle name="Normal 3 8 6 3 4 2" xfId="32847"/>
    <cellStyle name="Normal 3 8 6 3 5" xfId="32848"/>
    <cellStyle name="Normal 3 8 6 4" xfId="32849"/>
    <cellStyle name="Normal 3 8 6 4 2" xfId="32850"/>
    <cellStyle name="Normal 3 8 6 4 2 2" xfId="32851"/>
    <cellStyle name="Normal 3 8 6 4 2 2 2" xfId="32852"/>
    <cellStyle name="Normal 3 8 6 4 2 3" xfId="32853"/>
    <cellStyle name="Normal 3 8 6 4 3" xfId="32854"/>
    <cellStyle name="Normal 3 8 6 4 3 2" xfId="32855"/>
    <cellStyle name="Normal 3 8 6 4 4" xfId="32856"/>
    <cellStyle name="Normal 3 8 6 5" xfId="32857"/>
    <cellStyle name="Normal 3 8 6 5 2" xfId="32858"/>
    <cellStyle name="Normal 3 8 6 5 2 2" xfId="32859"/>
    <cellStyle name="Normal 3 8 6 5 3" xfId="32860"/>
    <cellStyle name="Normal 3 8 6 6" xfId="32861"/>
    <cellStyle name="Normal 3 8 6 6 2" xfId="32862"/>
    <cellStyle name="Normal 3 8 6 7" xfId="32863"/>
    <cellStyle name="Normal 3 8 7" xfId="32864"/>
    <cellStyle name="Normal 3 8 7 2" xfId="32865"/>
    <cellStyle name="Normal 3 8 7 2 2" xfId="32866"/>
    <cellStyle name="Normal 3 8 7 2 2 2" xfId="32867"/>
    <cellStyle name="Normal 3 8 7 2 2 2 2" xfId="32868"/>
    <cellStyle name="Normal 3 8 7 2 2 2 2 2" xfId="32869"/>
    <cellStyle name="Normal 3 8 7 2 2 2 3" xfId="32870"/>
    <cellStyle name="Normal 3 8 7 2 2 3" xfId="32871"/>
    <cellStyle name="Normal 3 8 7 2 2 3 2" xfId="32872"/>
    <cellStyle name="Normal 3 8 7 2 2 4" xfId="32873"/>
    <cellStyle name="Normal 3 8 7 2 3" xfId="32874"/>
    <cellStyle name="Normal 3 8 7 2 3 2" xfId="32875"/>
    <cellStyle name="Normal 3 8 7 2 3 2 2" xfId="32876"/>
    <cellStyle name="Normal 3 8 7 2 3 3" xfId="32877"/>
    <cellStyle name="Normal 3 8 7 2 4" xfId="32878"/>
    <cellStyle name="Normal 3 8 7 2 4 2" xfId="32879"/>
    <cellStyle name="Normal 3 8 7 2 5" xfId="32880"/>
    <cellStyle name="Normal 3 8 7 3" xfId="32881"/>
    <cellStyle name="Normal 3 8 7 3 2" xfId="32882"/>
    <cellStyle name="Normal 3 8 7 3 2 2" xfId="32883"/>
    <cellStyle name="Normal 3 8 7 3 2 2 2" xfId="32884"/>
    <cellStyle name="Normal 3 8 7 3 2 3" xfId="32885"/>
    <cellStyle name="Normal 3 8 7 3 3" xfId="32886"/>
    <cellStyle name="Normal 3 8 7 3 3 2" xfId="32887"/>
    <cellStyle name="Normal 3 8 7 3 4" xfId="32888"/>
    <cellStyle name="Normal 3 8 7 4" xfId="32889"/>
    <cellStyle name="Normal 3 8 7 4 2" xfId="32890"/>
    <cellStyle name="Normal 3 8 7 4 2 2" xfId="32891"/>
    <cellStyle name="Normal 3 8 7 4 3" xfId="32892"/>
    <cellStyle name="Normal 3 8 7 5" xfId="32893"/>
    <cellStyle name="Normal 3 8 7 5 2" xfId="32894"/>
    <cellStyle name="Normal 3 8 7 6" xfId="32895"/>
    <cellStyle name="Normal 3 8 8" xfId="32896"/>
    <cellStyle name="Normal 3 8 8 2" xfId="32897"/>
    <cellStyle name="Normal 3 8 8 2 2" xfId="32898"/>
    <cellStyle name="Normal 3 8 8 2 2 2" xfId="32899"/>
    <cellStyle name="Normal 3 8 8 2 2 2 2" xfId="32900"/>
    <cellStyle name="Normal 3 8 8 2 2 3" xfId="32901"/>
    <cellStyle name="Normal 3 8 8 2 3" xfId="32902"/>
    <cellStyle name="Normal 3 8 8 2 3 2" xfId="32903"/>
    <cellStyle name="Normal 3 8 8 2 4" xfId="32904"/>
    <cellStyle name="Normal 3 8 8 3" xfId="32905"/>
    <cellStyle name="Normal 3 8 8 3 2" xfId="32906"/>
    <cellStyle name="Normal 3 8 8 3 2 2" xfId="32907"/>
    <cellStyle name="Normal 3 8 8 3 3" xfId="32908"/>
    <cellStyle name="Normal 3 8 8 4" xfId="32909"/>
    <cellStyle name="Normal 3 8 8 4 2" xfId="32910"/>
    <cellStyle name="Normal 3 8 8 5" xfId="32911"/>
    <cellStyle name="Normal 3 8 9" xfId="32912"/>
    <cellStyle name="Normal 3 8 9 2" xfId="32913"/>
    <cellStyle name="Normal 3 8 9 2 2" xfId="32914"/>
    <cellStyle name="Normal 3 8 9 2 2 2" xfId="32915"/>
    <cellStyle name="Normal 3 8 9 2 2 2 2" xfId="32916"/>
    <cellStyle name="Normal 3 8 9 2 2 3" xfId="32917"/>
    <cellStyle name="Normal 3 8 9 2 3" xfId="32918"/>
    <cellStyle name="Normal 3 8 9 2 3 2" xfId="32919"/>
    <cellStyle name="Normal 3 8 9 2 4" xfId="32920"/>
    <cellStyle name="Normal 3 8 9 3" xfId="32921"/>
    <cellStyle name="Normal 3 8 9 3 2" xfId="32922"/>
    <cellStyle name="Normal 3 8 9 3 2 2" xfId="32923"/>
    <cellStyle name="Normal 3 8 9 3 3" xfId="32924"/>
    <cellStyle name="Normal 3 8 9 4" xfId="32925"/>
    <cellStyle name="Normal 3 8 9 4 2" xfId="32926"/>
    <cellStyle name="Normal 3 8 9 5" xfId="32927"/>
    <cellStyle name="Normal 3 9" xfId="32928"/>
    <cellStyle name="Normal 3 9 10" xfId="32929"/>
    <cellStyle name="Normal 3 9 10 2" xfId="32930"/>
    <cellStyle name="Normal 3 9 11" xfId="32931"/>
    <cellStyle name="Normal 3 9 2" xfId="32932"/>
    <cellStyle name="Normal 3 9 2 2" xfId="32933"/>
    <cellStyle name="Normal 3 9 2 2 2" xfId="32934"/>
    <cellStyle name="Normal 3 9 2 2 2 2" xfId="32935"/>
    <cellStyle name="Normal 3 9 2 2 2 2 2" xfId="32936"/>
    <cellStyle name="Normal 3 9 2 2 2 2 2 2" xfId="32937"/>
    <cellStyle name="Normal 3 9 2 2 2 2 3" xfId="32938"/>
    <cellStyle name="Normal 3 9 2 2 2 3" xfId="32939"/>
    <cellStyle name="Normal 3 9 2 2 2 3 2" xfId="32940"/>
    <cellStyle name="Normal 3 9 2 2 2 4" xfId="32941"/>
    <cellStyle name="Normal 3 9 2 2 3" xfId="32942"/>
    <cellStyle name="Normal 3 9 2 2 3 2" xfId="32943"/>
    <cellStyle name="Normal 3 9 2 2 3 2 2" xfId="32944"/>
    <cellStyle name="Normal 3 9 2 2 3 3" xfId="32945"/>
    <cellStyle name="Normal 3 9 2 2 4" xfId="32946"/>
    <cellStyle name="Normal 3 9 2 2 4 2" xfId="32947"/>
    <cellStyle name="Normal 3 9 2 2 5" xfId="32948"/>
    <cellStyle name="Normal 3 9 2 3" xfId="32949"/>
    <cellStyle name="Normal 3 9 2 3 2" xfId="32950"/>
    <cellStyle name="Normal 3 9 2 3 2 2" xfId="32951"/>
    <cellStyle name="Normal 3 9 2 3 2 2 2" xfId="32952"/>
    <cellStyle name="Normal 3 9 2 3 2 2 2 2" xfId="32953"/>
    <cellStyle name="Normal 3 9 2 3 2 2 3" xfId="32954"/>
    <cellStyle name="Normal 3 9 2 3 2 3" xfId="32955"/>
    <cellStyle name="Normal 3 9 2 3 2 3 2" xfId="32956"/>
    <cellStyle name="Normal 3 9 2 3 2 4" xfId="32957"/>
    <cellStyle name="Normal 3 9 2 3 3" xfId="32958"/>
    <cellStyle name="Normal 3 9 2 3 3 2" xfId="32959"/>
    <cellStyle name="Normal 3 9 2 3 3 2 2" xfId="32960"/>
    <cellStyle name="Normal 3 9 2 3 3 3" xfId="32961"/>
    <cellStyle name="Normal 3 9 2 3 4" xfId="32962"/>
    <cellStyle name="Normal 3 9 2 3 4 2" xfId="32963"/>
    <cellStyle name="Normal 3 9 2 3 5" xfId="32964"/>
    <cellStyle name="Normal 3 9 2 4" xfId="32965"/>
    <cellStyle name="Normal 3 9 2 4 2" xfId="32966"/>
    <cellStyle name="Normal 3 9 2 4 2 2" xfId="32967"/>
    <cellStyle name="Normal 3 9 2 4 2 2 2" xfId="32968"/>
    <cellStyle name="Normal 3 9 2 4 2 3" xfId="32969"/>
    <cellStyle name="Normal 3 9 2 4 3" xfId="32970"/>
    <cellStyle name="Normal 3 9 2 4 3 2" xfId="32971"/>
    <cellStyle name="Normal 3 9 2 4 4" xfId="32972"/>
    <cellStyle name="Normal 3 9 2 5" xfId="32973"/>
    <cellStyle name="Normal 3 9 2 5 2" xfId="32974"/>
    <cellStyle name="Normal 3 9 2 5 2 2" xfId="32975"/>
    <cellStyle name="Normal 3 9 2 5 3" xfId="32976"/>
    <cellStyle name="Normal 3 9 2 6" xfId="32977"/>
    <cellStyle name="Normal 3 9 2 6 2" xfId="32978"/>
    <cellStyle name="Normal 3 9 2 7" xfId="32979"/>
    <cellStyle name="Normal 3 9 3" xfId="32980"/>
    <cellStyle name="Normal 3 9 3 2" xfId="32981"/>
    <cellStyle name="Normal 3 9 3 2 2" xfId="32982"/>
    <cellStyle name="Normal 3 9 3 2 2 2" xfId="32983"/>
    <cellStyle name="Normal 3 9 3 2 2 2 2" xfId="32984"/>
    <cellStyle name="Normal 3 9 3 2 2 2 2 2" xfId="32985"/>
    <cellStyle name="Normal 3 9 3 2 2 2 3" xfId="32986"/>
    <cellStyle name="Normal 3 9 3 2 2 3" xfId="32987"/>
    <cellStyle name="Normal 3 9 3 2 2 3 2" xfId="32988"/>
    <cellStyle name="Normal 3 9 3 2 2 4" xfId="32989"/>
    <cellStyle name="Normal 3 9 3 2 3" xfId="32990"/>
    <cellStyle name="Normal 3 9 3 2 3 2" xfId="32991"/>
    <cellStyle name="Normal 3 9 3 2 3 2 2" xfId="32992"/>
    <cellStyle name="Normal 3 9 3 2 3 3" xfId="32993"/>
    <cellStyle name="Normal 3 9 3 2 4" xfId="32994"/>
    <cellStyle name="Normal 3 9 3 2 4 2" xfId="32995"/>
    <cellStyle name="Normal 3 9 3 2 5" xfId="32996"/>
    <cellStyle name="Normal 3 9 3 3" xfId="32997"/>
    <cellStyle name="Normal 3 9 3 3 2" xfId="32998"/>
    <cellStyle name="Normal 3 9 3 3 2 2" xfId="32999"/>
    <cellStyle name="Normal 3 9 3 3 2 2 2" xfId="33000"/>
    <cellStyle name="Normal 3 9 3 3 2 2 2 2" xfId="33001"/>
    <cellStyle name="Normal 3 9 3 3 2 2 3" xfId="33002"/>
    <cellStyle name="Normal 3 9 3 3 2 3" xfId="33003"/>
    <cellStyle name="Normal 3 9 3 3 2 3 2" xfId="33004"/>
    <cellStyle name="Normal 3 9 3 3 2 4" xfId="33005"/>
    <cellStyle name="Normal 3 9 3 3 3" xfId="33006"/>
    <cellStyle name="Normal 3 9 3 3 3 2" xfId="33007"/>
    <cellStyle name="Normal 3 9 3 3 3 2 2" xfId="33008"/>
    <cellStyle name="Normal 3 9 3 3 3 3" xfId="33009"/>
    <cellStyle name="Normal 3 9 3 3 4" xfId="33010"/>
    <cellStyle name="Normal 3 9 3 3 4 2" xfId="33011"/>
    <cellStyle name="Normal 3 9 3 3 5" xfId="33012"/>
    <cellStyle name="Normal 3 9 3 4" xfId="33013"/>
    <cellStyle name="Normal 3 9 3 4 2" xfId="33014"/>
    <cellStyle name="Normal 3 9 3 4 2 2" xfId="33015"/>
    <cellStyle name="Normal 3 9 3 4 2 2 2" xfId="33016"/>
    <cellStyle name="Normal 3 9 3 4 2 3" xfId="33017"/>
    <cellStyle name="Normal 3 9 3 4 3" xfId="33018"/>
    <cellStyle name="Normal 3 9 3 4 3 2" xfId="33019"/>
    <cellStyle name="Normal 3 9 3 4 4" xfId="33020"/>
    <cellStyle name="Normal 3 9 3 5" xfId="33021"/>
    <cellStyle name="Normal 3 9 3 5 2" xfId="33022"/>
    <cellStyle name="Normal 3 9 3 5 2 2" xfId="33023"/>
    <cellStyle name="Normal 3 9 3 5 3" xfId="33024"/>
    <cellStyle name="Normal 3 9 3 6" xfId="33025"/>
    <cellStyle name="Normal 3 9 3 6 2" xfId="33026"/>
    <cellStyle name="Normal 3 9 3 7" xfId="33027"/>
    <cellStyle name="Normal 3 9 4" xfId="33028"/>
    <cellStyle name="Normal 3 9 4 2" xfId="33029"/>
    <cellStyle name="Normal 3 9 4 2 2" xfId="33030"/>
    <cellStyle name="Normal 3 9 4 2 2 2" xfId="33031"/>
    <cellStyle name="Normal 3 9 4 2 2 2 2" xfId="33032"/>
    <cellStyle name="Normal 3 9 4 2 2 2 2 2" xfId="33033"/>
    <cellStyle name="Normal 3 9 4 2 2 2 3" xfId="33034"/>
    <cellStyle name="Normal 3 9 4 2 2 3" xfId="33035"/>
    <cellStyle name="Normal 3 9 4 2 2 3 2" xfId="33036"/>
    <cellStyle name="Normal 3 9 4 2 2 4" xfId="33037"/>
    <cellStyle name="Normal 3 9 4 2 3" xfId="33038"/>
    <cellStyle name="Normal 3 9 4 2 3 2" xfId="33039"/>
    <cellStyle name="Normal 3 9 4 2 3 2 2" xfId="33040"/>
    <cellStyle name="Normal 3 9 4 2 3 3" xfId="33041"/>
    <cellStyle name="Normal 3 9 4 2 4" xfId="33042"/>
    <cellStyle name="Normal 3 9 4 2 4 2" xfId="33043"/>
    <cellStyle name="Normal 3 9 4 2 5" xfId="33044"/>
    <cellStyle name="Normal 3 9 4 3" xfId="33045"/>
    <cellStyle name="Normal 3 9 4 3 2" xfId="33046"/>
    <cellStyle name="Normal 3 9 4 3 2 2" xfId="33047"/>
    <cellStyle name="Normal 3 9 4 3 2 2 2" xfId="33048"/>
    <cellStyle name="Normal 3 9 4 3 2 2 2 2" xfId="33049"/>
    <cellStyle name="Normal 3 9 4 3 2 2 3" xfId="33050"/>
    <cellStyle name="Normal 3 9 4 3 2 3" xfId="33051"/>
    <cellStyle name="Normal 3 9 4 3 2 3 2" xfId="33052"/>
    <cellStyle name="Normal 3 9 4 3 2 4" xfId="33053"/>
    <cellStyle name="Normal 3 9 4 3 3" xfId="33054"/>
    <cellStyle name="Normal 3 9 4 3 3 2" xfId="33055"/>
    <cellStyle name="Normal 3 9 4 3 3 2 2" xfId="33056"/>
    <cellStyle name="Normal 3 9 4 3 3 3" xfId="33057"/>
    <cellStyle name="Normal 3 9 4 3 4" xfId="33058"/>
    <cellStyle name="Normal 3 9 4 3 4 2" xfId="33059"/>
    <cellStyle name="Normal 3 9 4 3 5" xfId="33060"/>
    <cellStyle name="Normal 3 9 4 4" xfId="33061"/>
    <cellStyle name="Normal 3 9 4 4 2" xfId="33062"/>
    <cellStyle name="Normal 3 9 4 4 2 2" xfId="33063"/>
    <cellStyle name="Normal 3 9 4 4 2 2 2" xfId="33064"/>
    <cellStyle name="Normal 3 9 4 4 2 3" xfId="33065"/>
    <cellStyle name="Normal 3 9 4 4 3" xfId="33066"/>
    <cellStyle name="Normal 3 9 4 4 3 2" xfId="33067"/>
    <cellStyle name="Normal 3 9 4 4 4" xfId="33068"/>
    <cellStyle name="Normal 3 9 4 5" xfId="33069"/>
    <cellStyle name="Normal 3 9 4 5 2" xfId="33070"/>
    <cellStyle name="Normal 3 9 4 5 2 2" xfId="33071"/>
    <cellStyle name="Normal 3 9 4 5 3" xfId="33072"/>
    <cellStyle name="Normal 3 9 4 6" xfId="33073"/>
    <cellStyle name="Normal 3 9 4 6 2" xfId="33074"/>
    <cellStyle name="Normal 3 9 4 7" xfId="33075"/>
    <cellStyle name="Normal 3 9 5" xfId="33076"/>
    <cellStyle name="Normal 3 9 5 2" xfId="33077"/>
    <cellStyle name="Normal 3 9 5 2 2" xfId="33078"/>
    <cellStyle name="Normal 3 9 5 2 2 2" xfId="33079"/>
    <cellStyle name="Normal 3 9 5 2 2 2 2" xfId="33080"/>
    <cellStyle name="Normal 3 9 5 2 2 2 2 2" xfId="33081"/>
    <cellStyle name="Normal 3 9 5 2 2 2 3" xfId="33082"/>
    <cellStyle name="Normal 3 9 5 2 2 3" xfId="33083"/>
    <cellStyle name="Normal 3 9 5 2 2 3 2" xfId="33084"/>
    <cellStyle name="Normal 3 9 5 2 2 4" xfId="33085"/>
    <cellStyle name="Normal 3 9 5 2 3" xfId="33086"/>
    <cellStyle name="Normal 3 9 5 2 3 2" xfId="33087"/>
    <cellStyle name="Normal 3 9 5 2 3 2 2" xfId="33088"/>
    <cellStyle name="Normal 3 9 5 2 3 3" xfId="33089"/>
    <cellStyle name="Normal 3 9 5 2 4" xfId="33090"/>
    <cellStyle name="Normal 3 9 5 2 4 2" xfId="33091"/>
    <cellStyle name="Normal 3 9 5 2 5" xfId="33092"/>
    <cellStyle name="Normal 3 9 5 3" xfId="33093"/>
    <cellStyle name="Normal 3 9 5 3 2" xfId="33094"/>
    <cellStyle name="Normal 3 9 5 3 2 2" xfId="33095"/>
    <cellStyle name="Normal 3 9 5 3 2 2 2" xfId="33096"/>
    <cellStyle name="Normal 3 9 5 3 2 3" xfId="33097"/>
    <cellStyle name="Normal 3 9 5 3 3" xfId="33098"/>
    <cellStyle name="Normal 3 9 5 3 3 2" xfId="33099"/>
    <cellStyle name="Normal 3 9 5 3 4" xfId="33100"/>
    <cellStyle name="Normal 3 9 5 4" xfId="33101"/>
    <cellStyle name="Normal 3 9 5 4 2" xfId="33102"/>
    <cellStyle name="Normal 3 9 5 4 2 2" xfId="33103"/>
    <cellStyle name="Normal 3 9 5 4 3" xfId="33104"/>
    <cellStyle name="Normal 3 9 5 5" xfId="33105"/>
    <cellStyle name="Normal 3 9 5 5 2" xfId="33106"/>
    <cellStyle name="Normal 3 9 5 6" xfId="33107"/>
    <cellStyle name="Normal 3 9 6" xfId="33108"/>
    <cellStyle name="Normal 3 9 6 2" xfId="33109"/>
    <cellStyle name="Normal 3 9 6 2 2" xfId="33110"/>
    <cellStyle name="Normal 3 9 6 2 2 2" xfId="33111"/>
    <cellStyle name="Normal 3 9 6 2 2 2 2" xfId="33112"/>
    <cellStyle name="Normal 3 9 6 2 2 3" xfId="33113"/>
    <cellStyle name="Normal 3 9 6 2 3" xfId="33114"/>
    <cellStyle name="Normal 3 9 6 2 3 2" xfId="33115"/>
    <cellStyle name="Normal 3 9 6 2 4" xfId="33116"/>
    <cellStyle name="Normal 3 9 6 3" xfId="33117"/>
    <cellStyle name="Normal 3 9 6 3 2" xfId="33118"/>
    <cellStyle name="Normal 3 9 6 3 2 2" xfId="33119"/>
    <cellStyle name="Normal 3 9 6 3 3" xfId="33120"/>
    <cellStyle name="Normal 3 9 6 4" xfId="33121"/>
    <cellStyle name="Normal 3 9 6 4 2" xfId="33122"/>
    <cellStyle name="Normal 3 9 6 5" xfId="33123"/>
    <cellStyle name="Normal 3 9 7" xfId="33124"/>
    <cellStyle name="Normal 3 9 7 2" xfId="33125"/>
    <cellStyle name="Normal 3 9 7 2 2" xfId="33126"/>
    <cellStyle name="Normal 3 9 7 2 2 2" xfId="33127"/>
    <cellStyle name="Normal 3 9 7 2 2 2 2" xfId="33128"/>
    <cellStyle name="Normal 3 9 7 2 2 3" xfId="33129"/>
    <cellStyle name="Normal 3 9 7 2 3" xfId="33130"/>
    <cellStyle name="Normal 3 9 7 2 3 2" xfId="33131"/>
    <cellStyle name="Normal 3 9 7 2 4" xfId="33132"/>
    <cellStyle name="Normal 3 9 7 3" xfId="33133"/>
    <cellStyle name="Normal 3 9 7 3 2" xfId="33134"/>
    <cellStyle name="Normal 3 9 7 3 2 2" xfId="33135"/>
    <cellStyle name="Normal 3 9 7 3 3" xfId="33136"/>
    <cellStyle name="Normal 3 9 7 4" xfId="33137"/>
    <cellStyle name="Normal 3 9 7 4 2" xfId="33138"/>
    <cellStyle name="Normal 3 9 7 5" xfId="33139"/>
    <cellStyle name="Normal 3 9 8" xfId="33140"/>
    <cellStyle name="Normal 3 9 8 2" xfId="33141"/>
    <cellStyle name="Normal 3 9 8 2 2" xfId="33142"/>
    <cellStyle name="Normal 3 9 8 2 2 2" xfId="33143"/>
    <cellStyle name="Normal 3 9 8 2 3" xfId="33144"/>
    <cellStyle name="Normal 3 9 8 3" xfId="33145"/>
    <cellStyle name="Normal 3 9 8 3 2" xfId="33146"/>
    <cellStyle name="Normal 3 9 8 4" xfId="33147"/>
    <cellStyle name="Normal 3 9 9" xfId="33148"/>
    <cellStyle name="Normal 3 9 9 2" xfId="33149"/>
    <cellStyle name="Normal 3 9 9 2 2" xfId="33150"/>
    <cellStyle name="Normal 3 9 9 3" xfId="33151"/>
    <cellStyle name="Normal 30" xfId="33152"/>
    <cellStyle name="Normal 31" xfId="33153"/>
    <cellStyle name="Normal 32" xfId="33154"/>
    <cellStyle name="Normal 33" xfId="33155"/>
    <cellStyle name="Normal 34" xfId="33156"/>
    <cellStyle name="Normal 4" xfId="33157"/>
    <cellStyle name="Normal 4 10" xfId="33158"/>
    <cellStyle name="Normal 4 10 2" xfId="33159"/>
    <cellStyle name="Normal 4 10 2 2" xfId="33160"/>
    <cellStyle name="Normal 4 10 2 2 2" xfId="33161"/>
    <cellStyle name="Normal 4 10 2 2 2 2" xfId="33162"/>
    <cellStyle name="Normal 4 10 2 2 2 2 2" xfId="33163"/>
    <cellStyle name="Normal 4 10 2 2 2 3" xfId="33164"/>
    <cellStyle name="Normal 4 10 2 2 3" xfId="33165"/>
    <cellStyle name="Normal 4 10 2 2 3 2" xfId="33166"/>
    <cellStyle name="Normal 4 10 2 2 4" xfId="33167"/>
    <cellStyle name="Normal 4 10 2 3" xfId="33168"/>
    <cellStyle name="Normal 4 10 2 3 2" xfId="33169"/>
    <cellStyle name="Normal 4 10 2 3 2 2" xfId="33170"/>
    <cellStyle name="Normal 4 10 2 3 3" xfId="33171"/>
    <cellStyle name="Normal 4 10 2 4" xfId="33172"/>
    <cellStyle name="Normal 4 10 2 4 2" xfId="33173"/>
    <cellStyle name="Normal 4 10 2 5" xfId="33174"/>
    <cellStyle name="Normal 4 10 3" xfId="33175"/>
    <cellStyle name="Normal 4 10 3 2" xfId="33176"/>
    <cellStyle name="Normal 4 10 3 2 2" xfId="33177"/>
    <cellStyle name="Normal 4 10 3 2 2 2" xfId="33178"/>
    <cellStyle name="Normal 4 10 3 2 2 2 2" xfId="33179"/>
    <cellStyle name="Normal 4 10 3 2 2 3" xfId="33180"/>
    <cellStyle name="Normal 4 10 3 2 3" xfId="33181"/>
    <cellStyle name="Normal 4 10 3 2 3 2" xfId="33182"/>
    <cellStyle name="Normal 4 10 3 2 4" xfId="33183"/>
    <cellStyle name="Normal 4 10 3 3" xfId="33184"/>
    <cellStyle name="Normal 4 10 3 3 2" xfId="33185"/>
    <cellStyle name="Normal 4 10 3 3 2 2" xfId="33186"/>
    <cellStyle name="Normal 4 10 3 3 3" xfId="33187"/>
    <cellStyle name="Normal 4 10 3 4" xfId="33188"/>
    <cellStyle name="Normal 4 10 3 4 2" xfId="33189"/>
    <cellStyle name="Normal 4 10 3 5" xfId="33190"/>
    <cellStyle name="Normal 4 10 4" xfId="33191"/>
    <cellStyle name="Normal 4 10 4 2" xfId="33192"/>
    <cellStyle name="Normal 4 10 4 2 2" xfId="33193"/>
    <cellStyle name="Normal 4 10 4 2 2 2" xfId="33194"/>
    <cellStyle name="Normal 4 10 4 2 3" xfId="33195"/>
    <cellStyle name="Normal 4 10 4 3" xfId="33196"/>
    <cellStyle name="Normal 4 10 4 3 2" xfId="33197"/>
    <cellStyle name="Normal 4 10 4 4" xfId="33198"/>
    <cellStyle name="Normal 4 10 5" xfId="33199"/>
    <cellStyle name="Normal 4 10 5 2" xfId="33200"/>
    <cellStyle name="Normal 4 10 5 2 2" xfId="33201"/>
    <cellStyle name="Normal 4 10 5 3" xfId="33202"/>
    <cellStyle name="Normal 4 10 6" xfId="33203"/>
    <cellStyle name="Normal 4 10 6 2" xfId="33204"/>
    <cellStyle name="Normal 4 10 7" xfId="33205"/>
    <cellStyle name="Normal 4 11" xfId="33206"/>
    <cellStyle name="Normal 4 11 2" xfId="33207"/>
    <cellStyle name="Normal 4 11 2 2" xfId="33208"/>
    <cellStyle name="Normal 4 11 2 2 2" xfId="33209"/>
    <cellStyle name="Normal 4 11 2 2 2 2" xfId="33210"/>
    <cellStyle name="Normal 4 11 2 2 2 2 2" xfId="33211"/>
    <cellStyle name="Normal 4 11 2 2 2 3" xfId="33212"/>
    <cellStyle name="Normal 4 11 2 2 3" xfId="33213"/>
    <cellStyle name="Normal 4 11 2 2 3 2" xfId="33214"/>
    <cellStyle name="Normal 4 11 2 2 4" xfId="33215"/>
    <cellStyle name="Normal 4 11 2 3" xfId="33216"/>
    <cellStyle name="Normal 4 11 2 3 2" xfId="33217"/>
    <cellStyle name="Normal 4 11 2 3 2 2" xfId="33218"/>
    <cellStyle name="Normal 4 11 2 3 3" xfId="33219"/>
    <cellStyle name="Normal 4 11 2 4" xfId="33220"/>
    <cellStyle name="Normal 4 11 2 4 2" xfId="33221"/>
    <cellStyle name="Normal 4 11 2 5" xfId="33222"/>
    <cellStyle name="Normal 4 11 3" xfId="33223"/>
    <cellStyle name="Normal 4 11 3 2" xfId="33224"/>
    <cellStyle name="Normal 4 11 3 2 2" xfId="33225"/>
    <cellStyle name="Normal 4 11 3 2 2 2" xfId="33226"/>
    <cellStyle name="Normal 4 11 3 2 2 2 2" xfId="33227"/>
    <cellStyle name="Normal 4 11 3 2 2 3" xfId="33228"/>
    <cellStyle name="Normal 4 11 3 2 3" xfId="33229"/>
    <cellStyle name="Normal 4 11 3 2 3 2" xfId="33230"/>
    <cellStyle name="Normal 4 11 3 2 4" xfId="33231"/>
    <cellStyle name="Normal 4 11 3 3" xfId="33232"/>
    <cellStyle name="Normal 4 11 3 3 2" xfId="33233"/>
    <cellStyle name="Normal 4 11 3 3 2 2" xfId="33234"/>
    <cellStyle name="Normal 4 11 3 3 3" xfId="33235"/>
    <cellStyle name="Normal 4 11 3 4" xfId="33236"/>
    <cellStyle name="Normal 4 11 3 4 2" xfId="33237"/>
    <cellStyle name="Normal 4 11 3 5" xfId="33238"/>
    <cellStyle name="Normal 4 11 4" xfId="33239"/>
    <cellStyle name="Normal 4 11 4 2" xfId="33240"/>
    <cellStyle name="Normal 4 11 4 2 2" xfId="33241"/>
    <cellStyle name="Normal 4 11 4 2 2 2" xfId="33242"/>
    <cellStyle name="Normal 4 11 4 2 3" xfId="33243"/>
    <cellStyle name="Normal 4 11 4 3" xfId="33244"/>
    <cellStyle name="Normal 4 11 4 3 2" xfId="33245"/>
    <cellStyle name="Normal 4 11 4 4" xfId="33246"/>
    <cellStyle name="Normal 4 11 5" xfId="33247"/>
    <cellStyle name="Normal 4 11 5 2" xfId="33248"/>
    <cellStyle name="Normal 4 11 5 2 2" xfId="33249"/>
    <cellStyle name="Normal 4 11 5 3" xfId="33250"/>
    <cellStyle name="Normal 4 11 6" xfId="33251"/>
    <cellStyle name="Normal 4 11 6 2" xfId="33252"/>
    <cellStyle name="Normal 4 11 7" xfId="33253"/>
    <cellStyle name="Normal 4 12" xfId="33254"/>
    <cellStyle name="Normal 4 12 2" xfId="33255"/>
    <cellStyle name="Normal 4 12 2 2" xfId="33256"/>
    <cellStyle name="Normal 4 12 2 2 2" xfId="33257"/>
    <cellStyle name="Normal 4 12 2 2 2 2" xfId="33258"/>
    <cellStyle name="Normal 4 12 2 2 2 2 2" xfId="33259"/>
    <cellStyle name="Normal 4 12 2 2 2 3" xfId="33260"/>
    <cellStyle name="Normal 4 12 2 2 3" xfId="33261"/>
    <cellStyle name="Normal 4 12 2 2 3 2" xfId="33262"/>
    <cellStyle name="Normal 4 12 2 2 4" xfId="33263"/>
    <cellStyle name="Normal 4 12 2 3" xfId="33264"/>
    <cellStyle name="Normal 4 12 2 3 2" xfId="33265"/>
    <cellStyle name="Normal 4 12 2 3 2 2" xfId="33266"/>
    <cellStyle name="Normal 4 12 2 3 3" xfId="33267"/>
    <cellStyle name="Normal 4 12 2 4" xfId="33268"/>
    <cellStyle name="Normal 4 12 2 4 2" xfId="33269"/>
    <cellStyle name="Normal 4 12 2 5" xfId="33270"/>
    <cellStyle name="Normal 4 12 3" xfId="33271"/>
    <cellStyle name="Normal 4 12 3 2" xfId="33272"/>
    <cellStyle name="Normal 4 12 3 2 2" xfId="33273"/>
    <cellStyle name="Normal 4 12 3 2 2 2" xfId="33274"/>
    <cellStyle name="Normal 4 12 3 2 2 2 2" xfId="33275"/>
    <cellStyle name="Normal 4 12 3 2 2 3" xfId="33276"/>
    <cellStyle name="Normal 4 12 3 2 3" xfId="33277"/>
    <cellStyle name="Normal 4 12 3 2 3 2" xfId="33278"/>
    <cellStyle name="Normal 4 12 3 2 4" xfId="33279"/>
    <cellStyle name="Normal 4 12 3 3" xfId="33280"/>
    <cellStyle name="Normal 4 12 3 3 2" xfId="33281"/>
    <cellStyle name="Normal 4 12 3 3 2 2" xfId="33282"/>
    <cellStyle name="Normal 4 12 3 3 3" xfId="33283"/>
    <cellStyle name="Normal 4 12 3 4" xfId="33284"/>
    <cellStyle name="Normal 4 12 3 4 2" xfId="33285"/>
    <cellStyle name="Normal 4 12 3 5" xfId="33286"/>
    <cellStyle name="Normal 4 12 4" xfId="33287"/>
    <cellStyle name="Normal 4 12 4 2" xfId="33288"/>
    <cellStyle name="Normal 4 12 4 2 2" xfId="33289"/>
    <cellStyle name="Normal 4 12 4 2 2 2" xfId="33290"/>
    <cellStyle name="Normal 4 12 4 2 3" xfId="33291"/>
    <cellStyle name="Normal 4 12 4 3" xfId="33292"/>
    <cellStyle name="Normal 4 12 4 3 2" xfId="33293"/>
    <cellStyle name="Normal 4 12 4 4" xfId="33294"/>
    <cellStyle name="Normal 4 12 5" xfId="33295"/>
    <cellStyle name="Normal 4 12 5 2" xfId="33296"/>
    <cellStyle name="Normal 4 12 5 2 2" xfId="33297"/>
    <cellStyle name="Normal 4 12 5 3" xfId="33298"/>
    <cellStyle name="Normal 4 12 6" xfId="33299"/>
    <cellStyle name="Normal 4 12 6 2" xfId="33300"/>
    <cellStyle name="Normal 4 12 7" xfId="33301"/>
    <cellStyle name="Normal 4 13" xfId="33302"/>
    <cellStyle name="Normal 4 13 2" xfId="33303"/>
    <cellStyle name="Normal 4 13 2 2" xfId="33304"/>
    <cellStyle name="Normal 4 13 2 2 2" xfId="33305"/>
    <cellStyle name="Normal 4 13 2 2 2 2" xfId="33306"/>
    <cellStyle name="Normal 4 13 2 2 2 2 2" xfId="33307"/>
    <cellStyle name="Normal 4 13 2 2 2 3" xfId="33308"/>
    <cellStyle name="Normal 4 13 2 2 3" xfId="33309"/>
    <cellStyle name="Normal 4 13 2 2 3 2" xfId="33310"/>
    <cellStyle name="Normal 4 13 2 2 4" xfId="33311"/>
    <cellStyle name="Normal 4 13 2 3" xfId="33312"/>
    <cellStyle name="Normal 4 13 2 3 2" xfId="33313"/>
    <cellStyle name="Normal 4 13 2 3 2 2" xfId="33314"/>
    <cellStyle name="Normal 4 13 2 3 3" xfId="33315"/>
    <cellStyle name="Normal 4 13 2 4" xfId="33316"/>
    <cellStyle name="Normal 4 13 2 4 2" xfId="33317"/>
    <cellStyle name="Normal 4 13 2 5" xfId="33318"/>
    <cellStyle name="Normal 4 13 3" xfId="33319"/>
    <cellStyle name="Normal 4 13 3 2" xfId="33320"/>
    <cellStyle name="Normal 4 13 3 2 2" xfId="33321"/>
    <cellStyle name="Normal 4 13 3 2 2 2" xfId="33322"/>
    <cellStyle name="Normal 4 13 3 2 3" xfId="33323"/>
    <cellStyle name="Normal 4 13 3 3" xfId="33324"/>
    <cellStyle name="Normal 4 13 3 3 2" xfId="33325"/>
    <cellStyle name="Normal 4 13 3 4" xfId="33326"/>
    <cellStyle name="Normal 4 13 4" xfId="33327"/>
    <cellStyle name="Normal 4 13 4 2" xfId="33328"/>
    <cellStyle name="Normal 4 13 4 2 2" xfId="33329"/>
    <cellStyle name="Normal 4 13 4 3" xfId="33330"/>
    <cellStyle name="Normal 4 13 5" xfId="33331"/>
    <cellStyle name="Normal 4 13 5 2" xfId="33332"/>
    <cellStyle name="Normal 4 13 6" xfId="33333"/>
    <cellStyle name="Normal 4 14" xfId="33334"/>
    <cellStyle name="Normal 4 14 2" xfId="33335"/>
    <cellStyle name="Normal 4 14 2 2" xfId="33336"/>
    <cellStyle name="Normal 4 14 2 2 2" xfId="33337"/>
    <cellStyle name="Normal 4 14 2 2 2 2" xfId="33338"/>
    <cellStyle name="Normal 4 14 2 2 3" xfId="33339"/>
    <cellStyle name="Normal 4 14 2 3" xfId="33340"/>
    <cellStyle name="Normal 4 14 2 3 2" xfId="33341"/>
    <cellStyle name="Normal 4 14 2 4" xfId="33342"/>
    <cellStyle name="Normal 4 14 3" xfId="33343"/>
    <cellStyle name="Normal 4 14 3 2" xfId="33344"/>
    <cellStyle name="Normal 4 14 3 2 2" xfId="33345"/>
    <cellStyle name="Normal 4 14 3 3" xfId="33346"/>
    <cellStyle name="Normal 4 14 4" xfId="33347"/>
    <cellStyle name="Normal 4 14 4 2" xfId="33348"/>
    <cellStyle name="Normal 4 14 5" xfId="33349"/>
    <cellStyle name="Normal 4 15" xfId="33350"/>
    <cellStyle name="Normal 4 15 2" xfId="33351"/>
    <cellStyle name="Normal 4 15 2 2" xfId="33352"/>
    <cellStyle name="Normal 4 15 2 2 2" xfId="33353"/>
    <cellStyle name="Normal 4 15 2 2 2 2" xfId="33354"/>
    <cellStyle name="Normal 4 15 2 2 3" xfId="33355"/>
    <cellStyle name="Normal 4 15 2 3" xfId="33356"/>
    <cellStyle name="Normal 4 15 2 3 2" xfId="33357"/>
    <cellStyle name="Normal 4 15 2 4" xfId="33358"/>
    <cellStyle name="Normal 4 15 3" xfId="33359"/>
    <cellStyle name="Normal 4 15 3 2" xfId="33360"/>
    <cellStyle name="Normal 4 15 3 2 2" xfId="33361"/>
    <cellStyle name="Normal 4 15 3 3" xfId="33362"/>
    <cellStyle name="Normal 4 15 4" xfId="33363"/>
    <cellStyle name="Normal 4 15 4 2" xfId="33364"/>
    <cellStyle name="Normal 4 15 5" xfId="33365"/>
    <cellStyle name="Normal 4 16" xfId="33366"/>
    <cellStyle name="Normal 4 16 2" xfId="33367"/>
    <cellStyle name="Normal 4 16 2 2" xfId="33368"/>
    <cellStyle name="Normal 4 16 2 2 2" xfId="33369"/>
    <cellStyle name="Normal 4 16 2 3" xfId="33370"/>
    <cellStyle name="Normal 4 16 3" xfId="33371"/>
    <cellStyle name="Normal 4 16 3 2" xfId="33372"/>
    <cellStyle name="Normal 4 16 4" xfId="33373"/>
    <cellStyle name="Normal 4 17" xfId="33374"/>
    <cellStyle name="Normal 4 17 2" xfId="33375"/>
    <cellStyle name="Normal 4 17 2 2" xfId="33376"/>
    <cellStyle name="Normal 4 17 3" xfId="33377"/>
    <cellStyle name="Normal 4 18" xfId="33378"/>
    <cellStyle name="Normal 4 18 2" xfId="33379"/>
    <cellStyle name="Normal 4 19" xfId="33380"/>
    <cellStyle name="Normal 4 19 2" xfId="33381"/>
    <cellStyle name="Normal 4 2" xfId="33382"/>
    <cellStyle name="Normal 4 20" xfId="33383"/>
    <cellStyle name="Normal 4 20 2" xfId="33384"/>
    <cellStyle name="Normal 4 21" xfId="33385"/>
    <cellStyle name="Normal 4 21 2" xfId="33386"/>
    <cellStyle name="Normal 4 22" xfId="33387"/>
    <cellStyle name="Normal 4 3" xfId="33388"/>
    <cellStyle name="Normal 4 3 10" xfId="33389"/>
    <cellStyle name="Normal 4 3 10 2" xfId="33390"/>
    <cellStyle name="Normal 4 3 10 2 2" xfId="33391"/>
    <cellStyle name="Normal 4 3 10 2 2 2" xfId="33392"/>
    <cellStyle name="Normal 4 3 10 2 2 2 2" xfId="33393"/>
    <cellStyle name="Normal 4 3 10 2 2 2 2 2" xfId="33394"/>
    <cellStyle name="Normal 4 3 10 2 2 2 3" xfId="33395"/>
    <cellStyle name="Normal 4 3 10 2 2 3" xfId="33396"/>
    <cellStyle name="Normal 4 3 10 2 2 3 2" xfId="33397"/>
    <cellStyle name="Normal 4 3 10 2 2 4" xfId="33398"/>
    <cellStyle name="Normal 4 3 10 2 3" xfId="33399"/>
    <cellStyle name="Normal 4 3 10 2 3 2" xfId="33400"/>
    <cellStyle name="Normal 4 3 10 2 3 2 2" xfId="33401"/>
    <cellStyle name="Normal 4 3 10 2 3 3" xfId="33402"/>
    <cellStyle name="Normal 4 3 10 2 4" xfId="33403"/>
    <cellStyle name="Normal 4 3 10 2 4 2" xfId="33404"/>
    <cellStyle name="Normal 4 3 10 2 5" xfId="33405"/>
    <cellStyle name="Normal 4 3 10 3" xfId="33406"/>
    <cellStyle name="Normal 4 3 10 3 2" xfId="33407"/>
    <cellStyle name="Normal 4 3 10 3 2 2" xfId="33408"/>
    <cellStyle name="Normal 4 3 10 3 2 2 2" xfId="33409"/>
    <cellStyle name="Normal 4 3 10 3 2 3" xfId="33410"/>
    <cellStyle name="Normal 4 3 10 3 3" xfId="33411"/>
    <cellStyle name="Normal 4 3 10 3 3 2" xfId="33412"/>
    <cellStyle name="Normal 4 3 10 3 4" xfId="33413"/>
    <cellStyle name="Normal 4 3 10 4" xfId="33414"/>
    <cellStyle name="Normal 4 3 10 4 2" xfId="33415"/>
    <cellStyle name="Normal 4 3 10 4 2 2" xfId="33416"/>
    <cellStyle name="Normal 4 3 10 4 3" xfId="33417"/>
    <cellStyle name="Normal 4 3 10 5" xfId="33418"/>
    <cellStyle name="Normal 4 3 10 5 2" xfId="33419"/>
    <cellStyle name="Normal 4 3 10 6" xfId="33420"/>
    <cellStyle name="Normal 4 3 11" xfId="33421"/>
    <cellStyle name="Normal 4 3 11 2" xfId="33422"/>
    <cellStyle name="Normal 4 3 11 2 2" xfId="33423"/>
    <cellStyle name="Normal 4 3 11 2 2 2" xfId="33424"/>
    <cellStyle name="Normal 4 3 11 2 2 2 2" xfId="33425"/>
    <cellStyle name="Normal 4 3 11 2 2 3" xfId="33426"/>
    <cellStyle name="Normal 4 3 11 2 3" xfId="33427"/>
    <cellStyle name="Normal 4 3 11 2 3 2" xfId="33428"/>
    <cellStyle name="Normal 4 3 11 2 4" xfId="33429"/>
    <cellStyle name="Normal 4 3 11 3" xfId="33430"/>
    <cellStyle name="Normal 4 3 11 3 2" xfId="33431"/>
    <cellStyle name="Normal 4 3 11 3 2 2" xfId="33432"/>
    <cellStyle name="Normal 4 3 11 3 3" xfId="33433"/>
    <cellStyle name="Normal 4 3 11 4" xfId="33434"/>
    <cellStyle name="Normal 4 3 11 4 2" xfId="33435"/>
    <cellStyle name="Normal 4 3 11 5" xfId="33436"/>
    <cellStyle name="Normal 4 3 12" xfId="33437"/>
    <cellStyle name="Normal 4 3 12 2" xfId="33438"/>
    <cellStyle name="Normal 4 3 12 2 2" xfId="33439"/>
    <cellStyle name="Normal 4 3 12 2 2 2" xfId="33440"/>
    <cellStyle name="Normal 4 3 12 2 2 2 2" xfId="33441"/>
    <cellStyle name="Normal 4 3 12 2 2 3" xfId="33442"/>
    <cellStyle name="Normal 4 3 12 2 3" xfId="33443"/>
    <cellStyle name="Normal 4 3 12 2 3 2" xfId="33444"/>
    <cellStyle name="Normal 4 3 12 2 4" xfId="33445"/>
    <cellStyle name="Normal 4 3 12 3" xfId="33446"/>
    <cellStyle name="Normal 4 3 12 3 2" xfId="33447"/>
    <cellStyle name="Normal 4 3 12 3 2 2" xfId="33448"/>
    <cellStyle name="Normal 4 3 12 3 3" xfId="33449"/>
    <cellStyle name="Normal 4 3 12 4" xfId="33450"/>
    <cellStyle name="Normal 4 3 12 4 2" xfId="33451"/>
    <cellStyle name="Normal 4 3 12 5" xfId="33452"/>
    <cellStyle name="Normal 4 3 13" xfId="33453"/>
    <cellStyle name="Normal 4 3 13 2" xfId="33454"/>
    <cellStyle name="Normal 4 3 13 2 2" xfId="33455"/>
    <cellStyle name="Normal 4 3 13 2 2 2" xfId="33456"/>
    <cellStyle name="Normal 4 3 13 2 3" xfId="33457"/>
    <cellStyle name="Normal 4 3 13 3" xfId="33458"/>
    <cellStyle name="Normal 4 3 13 3 2" xfId="33459"/>
    <cellStyle name="Normal 4 3 13 4" xfId="33460"/>
    <cellStyle name="Normal 4 3 14" xfId="33461"/>
    <cellStyle name="Normal 4 3 14 2" xfId="33462"/>
    <cellStyle name="Normal 4 3 14 2 2" xfId="33463"/>
    <cellStyle name="Normal 4 3 14 3" xfId="33464"/>
    <cellStyle name="Normal 4 3 15" xfId="33465"/>
    <cellStyle name="Normal 4 3 15 2" xfId="33466"/>
    <cellStyle name="Normal 4 3 16" xfId="33467"/>
    <cellStyle name="Normal 4 3 2" xfId="33468"/>
    <cellStyle name="Normal 4 3 2 10" xfId="33469"/>
    <cellStyle name="Normal 4 3 2 10 2" xfId="33470"/>
    <cellStyle name="Normal 4 3 2 10 2 2" xfId="33471"/>
    <cellStyle name="Normal 4 3 2 10 2 2 2" xfId="33472"/>
    <cellStyle name="Normal 4 3 2 10 2 2 2 2" xfId="33473"/>
    <cellStyle name="Normal 4 3 2 10 2 2 3" xfId="33474"/>
    <cellStyle name="Normal 4 3 2 10 2 3" xfId="33475"/>
    <cellStyle name="Normal 4 3 2 10 2 3 2" xfId="33476"/>
    <cellStyle name="Normal 4 3 2 10 2 4" xfId="33477"/>
    <cellStyle name="Normal 4 3 2 10 3" xfId="33478"/>
    <cellStyle name="Normal 4 3 2 10 3 2" xfId="33479"/>
    <cellStyle name="Normal 4 3 2 10 3 2 2" xfId="33480"/>
    <cellStyle name="Normal 4 3 2 10 3 3" xfId="33481"/>
    <cellStyle name="Normal 4 3 2 10 4" xfId="33482"/>
    <cellStyle name="Normal 4 3 2 10 4 2" xfId="33483"/>
    <cellStyle name="Normal 4 3 2 10 5" xfId="33484"/>
    <cellStyle name="Normal 4 3 2 11" xfId="33485"/>
    <cellStyle name="Normal 4 3 2 11 2" xfId="33486"/>
    <cellStyle name="Normal 4 3 2 11 2 2" xfId="33487"/>
    <cellStyle name="Normal 4 3 2 11 2 2 2" xfId="33488"/>
    <cellStyle name="Normal 4 3 2 11 2 3" xfId="33489"/>
    <cellStyle name="Normal 4 3 2 11 3" xfId="33490"/>
    <cellStyle name="Normal 4 3 2 11 3 2" xfId="33491"/>
    <cellStyle name="Normal 4 3 2 11 4" xfId="33492"/>
    <cellStyle name="Normal 4 3 2 12" xfId="33493"/>
    <cellStyle name="Normal 4 3 2 12 2" xfId="33494"/>
    <cellStyle name="Normal 4 3 2 12 2 2" xfId="33495"/>
    <cellStyle name="Normal 4 3 2 12 3" xfId="33496"/>
    <cellStyle name="Normal 4 3 2 13" xfId="33497"/>
    <cellStyle name="Normal 4 3 2 13 2" xfId="33498"/>
    <cellStyle name="Normal 4 3 2 14" xfId="33499"/>
    <cellStyle name="Normal 4 3 2 2" xfId="33500"/>
    <cellStyle name="Normal 4 3 2 2 10" xfId="33501"/>
    <cellStyle name="Normal 4 3 2 2 10 2" xfId="33502"/>
    <cellStyle name="Normal 4 3 2 2 10 2 2" xfId="33503"/>
    <cellStyle name="Normal 4 3 2 2 10 2 2 2" xfId="33504"/>
    <cellStyle name="Normal 4 3 2 2 10 2 3" xfId="33505"/>
    <cellStyle name="Normal 4 3 2 2 10 3" xfId="33506"/>
    <cellStyle name="Normal 4 3 2 2 10 3 2" xfId="33507"/>
    <cellStyle name="Normal 4 3 2 2 10 4" xfId="33508"/>
    <cellStyle name="Normal 4 3 2 2 11" xfId="33509"/>
    <cellStyle name="Normal 4 3 2 2 11 2" xfId="33510"/>
    <cellStyle name="Normal 4 3 2 2 11 2 2" xfId="33511"/>
    <cellStyle name="Normal 4 3 2 2 11 3" xfId="33512"/>
    <cellStyle name="Normal 4 3 2 2 12" xfId="33513"/>
    <cellStyle name="Normal 4 3 2 2 12 2" xfId="33514"/>
    <cellStyle name="Normal 4 3 2 2 13" xfId="33515"/>
    <cellStyle name="Normal 4 3 2 2 2" xfId="33516"/>
    <cellStyle name="Normal 4 3 2 2 2 10" xfId="33517"/>
    <cellStyle name="Normal 4 3 2 2 2 10 2" xfId="33518"/>
    <cellStyle name="Normal 4 3 2 2 2 11" xfId="33519"/>
    <cellStyle name="Normal 4 3 2 2 2 2" xfId="33520"/>
    <cellStyle name="Normal 4 3 2 2 2 2 2" xfId="33521"/>
    <cellStyle name="Normal 4 3 2 2 2 2 2 2" xfId="33522"/>
    <cellStyle name="Normal 4 3 2 2 2 2 2 2 2" xfId="33523"/>
    <cellStyle name="Normal 4 3 2 2 2 2 2 2 2 2" xfId="33524"/>
    <cellStyle name="Normal 4 3 2 2 2 2 2 2 2 2 2" xfId="33525"/>
    <cellStyle name="Normal 4 3 2 2 2 2 2 2 2 3" xfId="33526"/>
    <cellStyle name="Normal 4 3 2 2 2 2 2 2 3" xfId="33527"/>
    <cellStyle name="Normal 4 3 2 2 2 2 2 2 3 2" xfId="33528"/>
    <cellStyle name="Normal 4 3 2 2 2 2 2 2 4" xfId="33529"/>
    <cellStyle name="Normal 4 3 2 2 2 2 2 3" xfId="33530"/>
    <cellStyle name="Normal 4 3 2 2 2 2 2 3 2" xfId="33531"/>
    <cellStyle name="Normal 4 3 2 2 2 2 2 3 2 2" xfId="33532"/>
    <cellStyle name="Normal 4 3 2 2 2 2 2 3 3" xfId="33533"/>
    <cellStyle name="Normal 4 3 2 2 2 2 2 4" xfId="33534"/>
    <cellStyle name="Normal 4 3 2 2 2 2 2 4 2" xfId="33535"/>
    <cellStyle name="Normal 4 3 2 2 2 2 2 5" xfId="33536"/>
    <cellStyle name="Normal 4 3 2 2 2 2 3" xfId="33537"/>
    <cellStyle name="Normal 4 3 2 2 2 2 3 2" xfId="33538"/>
    <cellStyle name="Normal 4 3 2 2 2 2 3 2 2" xfId="33539"/>
    <cellStyle name="Normal 4 3 2 2 2 2 3 2 2 2" xfId="33540"/>
    <cellStyle name="Normal 4 3 2 2 2 2 3 2 2 2 2" xfId="33541"/>
    <cellStyle name="Normal 4 3 2 2 2 2 3 2 2 3" xfId="33542"/>
    <cellStyle name="Normal 4 3 2 2 2 2 3 2 3" xfId="33543"/>
    <cellStyle name="Normal 4 3 2 2 2 2 3 2 3 2" xfId="33544"/>
    <cellStyle name="Normal 4 3 2 2 2 2 3 2 4" xfId="33545"/>
    <cellStyle name="Normal 4 3 2 2 2 2 3 3" xfId="33546"/>
    <cellStyle name="Normal 4 3 2 2 2 2 3 3 2" xfId="33547"/>
    <cellStyle name="Normal 4 3 2 2 2 2 3 3 2 2" xfId="33548"/>
    <cellStyle name="Normal 4 3 2 2 2 2 3 3 3" xfId="33549"/>
    <cellStyle name="Normal 4 3 2 2 2 2 3 4" xfId="33550"/>
    <cellStyle name="Normal 4 3 2 2 2 2 3 4 2" xfId="33551"/>
    <cellStyle name="Normal 4 3 2 2 2 2 3 5" xfId="33552"/>
    <cellStyle name="Normal 4 3 2 2 2 2 4" xfId="33553"/>
    <cellStyle name="Normal 4 3 2 2 2 2 4 2" xfId="33554"/>
    <cellStyle name="Normal 4 3 2 2 2 2 4 2 2" xfId="33555"/>
    <cellStyle name="Normal 4 3 2 2 2 2 4 2 2 2" xfId="33556"/>
    <cellStyle name="Normal 4 3 2 2 2 2 4 2 3" xfId="33557"/>
    <cellStyle name="Normal 4 3 2 2 2 2 4 3" xfId="33558"/>
    <cellStyle name="Normal 4 3 2 2 2 2 4 3 2" xfId="33559"/>
    <cellStyle name="Normal 4 3 2 2 2 2 4 4" xfId="33560"/>
    <cellStyle name="Normal 4 3 2 2 2 2 5" xfId="33561"/>
    <cellStyle name="Normal 4 3 2 2 2 2 5 2" xfId="33562"/>
    <cellStyle name="Normal 4 3 2 2 2 2 5 2 2" xfId="33563"/>
    <cellStyle name="Normal 4 3 2 2 2 2 5 3" xfId="33564"/>
    <cellStyle name="Normal 4 3 2 2 2 2 6" xfId="33565"/>
    <cellStyle name="Normal 4 3 2 2 2 2 6 2" xfId="33566"/>
    <cellStyle name="Normal 4 3 2 2 2 2 7" xfId="33567"/>
    <cellStyle name="Normal 4 3 2 2 2 3" xfId="33568"/>
    <cellStyle name="Normal 4 3 2 2 2 3 2" xfId="33569"/>
    <cellStyle name="Normal 4 3 2 2 2 3 2 2" xfId="33570"/>
    <cellStyle name="Normal 4 3 2 2 2 3 2 2 2" xfId="33571"/>
    <cellStyle name="Normal 4 3 2 2 2 3 2 2 2 2" xfId="33572"/>
    <cellStyle name="Normal 4 3 2 2 2 3 2 2 2 2 2" xfId="33573"/>
    <cellStyle name="Normal 4 3 2 2 2 3 2 2 2 3" xfId="33574"/>
    <cellStyle name="Normal 4 3 2 2 2 3 2 2 3" xfId="33575"/>
    <cellStyle name="Normal 4 3 2 2 2 3 2 2 3 2" xfId="33576"/>
    <cellStyle name="Normal 4 3 2 2 2 3 2 2 4" xfId="33577"/>
    <cellStyle name="Normal 4 3 2 2 2 3 2 3" xfId="33578"/>
    <cellStyle name="Normal 4 3 2 2 2 3 2 3 2" xfId="33579"/>
    <cellStyle name="Normal 4 3 2 2 2 3 2 3 2 2" xfId="33580"/>
    <cellStyle name="Normal 4 3 2 2 2 3 2 3 3" xfId="33581"/>
    <cellStyle name="Normal 4 3 2 2 2 3 2 4" xfId="33582"/>
    <cellStyle name="Normal 4 3 2 2 2 3 2 4 2" xfId="33583"/>
    <cellStyle name="Normal 4 3 2 2 2 3 2 5" xfId="33584"/>
    <cellStyle name="Normal 4 3 2 2 2 3 3" xfId="33585"/>
    <cellStyle name="Normal 4 3 2 2 2 3 3 2" xfId="33586"/>
    <cellStyle name="Normal 4 3 2 2 2 3 3 2 2" xfId="33587"/>
    <cellStyle name="Normal 4 3 2 2 2 3 3 2 2 2" xfId="33588"/>
    <cellStyle name="Normal 4 3 2 2 2 3 3 2 2 2 2" xfId="33589"/>
    <cellStyle name="Normal 4 3 2 2 2 3 3 2 2 3" xfId="33590"/>
    <cellStyle name="Normal 4 3 2 2 2 3 3 2 3" xfId="33591"/>
    <cellStyle name="Normal 4 3 2 2 2 3 3 2 3 2" xfId="33592"/>
    <cellStyle name="Normal 4 3 2 2 2 3 3 2 4" xfId="33593"/>
    <cellStyle name="Normal 4 3 2 2 2 3 3 3" xfId="33594"/>
    <cellStyle name="Normal 4 3 2 2 2 3 3 3 2" xfId="33595"/>
    <cellStyle name="Normal 4 3 2 2 2 3 3 3 2 2" xfId="33596"/>
    <cellStyle name="Normal 4 3 2 2 2 3 3 3 3" xfId="33597"/>
    <cellStyle name="Normal 4 3 2 2 2 3 3 4" xfId="33598"/>
    <cellStyle name="Normal 4 3 2 2 2 3 3 4 2" xfId="33599"/>
    <cellStyle name="Normal 4 3 2 2 2 3 3 5" xfId="33600"/>
    <cellStyle name="Normal 4 3 2 2 2 3 4" xfId="33601"/>
    <cellStyle name="Normal 4 3 2 2 2 3 4 2" xfId="33602"/>
    <cellStyle name="Normal 4 3 2 2 2 3 4 2 2" xfId="33603"/>
    <cellStyle name="Normal 4 3 2 2 2 3 4 2 2 2" xfId="33604"/>
    <cellStyle name="Normal 4 3 2 2 2 3 4 2 3" xfId="33605"/>
    <cellStyle name="Normal 4 3 2 2 2 3 4 3" xfId="33606"/>
    <cellStyle name="Normal 4 3 2 2 2 3 4 3 2" xfId="33607"/>
    <cellStyle name="Normal 4 3 2 2 2 3 4 4" xfId="33608"/>
    <cellStyle name="Normal 4 3 2 2 2 3 5" xfId="33609"/>
    <cellStyle name="Normal 4 3 2 2 2 3 5 2" xfId="33610"/>
    <cellStyle name="Normal 4 3 2 2 2 3 5 2 2" xfId="33611"/>
    <cellStyle name="Normal 4 3 2 2 2 3 5 3" xfId="33612"/>
    <cellStyle name="Normal 4 3 2 2 2 3 6" xfId="33613"/>
    <cellStyle name="Normal 4 3 2 2 2 3 6 2" xfId="33614"/>
    <cellStyle name="Normal 4 3 2 2 2 3 7" xfId="33615"/>
    <cellStyle name="Normal 4 3 2 2 2 4" xfId="33616"/>
    <cellStyle name="Normal 4 3 2 2 2 4 2" xfId="33617"/>
    <cellStyle name="Normal 4 3 2 2 2 4 2 2" xfId="33618"/>
    <cellStyle name="Normal 4 3 2 2 2 4 2 2 2" xfId="33619"/>
    <cellStyle name="Normal 4 3 2 2 2 4 2 2 2 2" xfId="33620"/>
    <cellStyle name="Normal 4 3 2 2 2 4 2 2 2 2 2" xfId="33621"/>
    <cellStyle name="Normal 4 3 2 2 2 4 2 2 2 3" xfId="33622"/>
    <cellStyle name="Normal 4 3 2 2 2 4 2 2 3" xfId="33623"/>
    <cellStyle name="Normal 4 3 2 2 2 4 2 2 3 2" xfId="33624"/>
    <cellStyle name="Normal 4 3 2 2 2 4 2 2 4" xfId="33625"/>
    <cellStyle name="Normal 4 3 2 2 2 4 2 3" xfId="33626"/>
    <cellStyle name="Normal 4 3 2 2 2 4 2 3 2" xfId="33627"/>
    <cellStyle name="Normal 4 3 2 2 2 4 2 3 2 2" xfId="33628"/>
    <cellStyle name="Normal 4 3 2 2 2 4 2 3 3" xfId="33629"/>
    <cellStyle name="Normal 4 3 2 2 2 4 2 4" xfId="33630"/>
    <cellStyle name="Normal 4 3 2 2 2 4 2 4 2" xfId="33631"/>
    <cellStyle name="Normal 4 3 2 2 2 4 2 5" xfId="33632"/>
    <cellStyle name="Normal 4 3 2 2 2 4 3" xfId="33633"/>
    <cellStyle name="Normal 4 3 2 2 2 4 3 2" xfId="33634"/>
    <cellStyle name="Normal 4 3 2 2 2 4 3 2 2" xfId="33635"/>
    <cellStyle name="Normal 4 3 2 2 2 4 3 2 2 2" xfId="33636"/>
    <cellStyle name="Normal 4 3 2 2 2 4 3 2 2 2 2" xfId="33637"/>
    <cellStyle name="Normal 4 3 2 2 2 4 3 2 2 3" xfId="33638"/>
    <cellStyle name="Normal 4 3 2 2 2 4 3 2 3" xfId="33639"/>
    <cellStyle name="Normal 4 3 2 2 2 4 3 2 3 2" xfId="33640"/>
    <cellStyle name="Normal 4 3 2 2 2 4 3 2 4" xfId="33641"/>
    <cellStyle name="Normal 4 3 2 2 2 4 3 3" xfId="33642"/>
    <cellStyle name="Normal 4 3 2 2 2 4 3 3 2" xfId="33643"/>
    <cellStyle name="Normal 4 3 2 2 2 4 3 3 2 2" xfId="33644"/>
    <cellStyle name="Normal 4 3 2 2 2 4 3 3 3" xfId="33645"/>
    <cellStyle name="Normal 4 3 2 2 2 4 3 4" xfId="33646"/>
    <cellStyle name="Normal 4 3 2 2 2 4 3 4 2" xfId="33647"/>
    <cellStyle name="Normal 4 3 2 2 2 4 3 5" xfId="33648"/>
    <cellStyle name="Normal 4 3 2 2 2 4 4" xfId="33649"/>
    <cellStyle name="Normal 4 3 2 2 2 4 4 2" xfId="33650"/>
    <cellStyle name="Normal 4 3 2 2 2 4 4 2 2" xfId="33651"/>
    <cellStyle name="Normal 4 3 2 2 2 4 4 2 2 2" xfId="33652"/>
    <cellStyle name="Normal 4 3 2 2 2 4 4 2 3" xfId="33653"/>
    <cellStyle name="Normal 4 3 2 2 2 4 4 3" xfId="33654"/>
    <cellStyle name="Normal 4 3 2 2 2 4 4 3 2" xfId="33655"/>
    <cellStyle name="Normal 4 3 2 2 2 4 4 4" xfId="33656"/>
    <cellStyle name="Normal 4 3 2 2 2 4 5" xfId="33657"/>
    <cellStyle name="Normal 4 3 2 2 2 4 5 2" xfId="33658"/>
    <cellStyle name="Normal 4 3 2 2 2 4 5 2 2" xfId="33659"/>
    <cellStyle name="Normal 4 3 2 2 2 4 5 3" xfId="33660"/>
    <cellStyle name="Normal 4 3 2 2 2 4 6" xfId="33661"/>
    <cellStyle name="Normal 4 3 2 2 2 4 6 2" xfId="33662"/>
    <cellStyle name="Normal 4 3 2 2 2 4 7" xfId="33663"/>
    <cellStyle name="Normal 4 3 2 2 2 5" xfId="33664"/>
    <cellStyle name="Normal 4 3 2 2 2 5 2" xfId="33665"/>
    <cellStyle name="Normal 4 3 2 2 2 5 2 2" xfId="33666"/>
    <cellStyle name="Normal 4 3 2 2 2 5 2 2 2" xfId="33667"/>
    <cellStyle name="Normal 4 3 2 2 2 5 2 2 2 2" xfId="33668"/>
    <cellStyle name="Normal 4 3 2 2 2 5 2 2 2 2 2" xfId="33669"/>
    <cellStyle name="Normal 4 3 2 2 2 5 2 2 2 3" xfId="33670"/>
    <cellStyle name="Normal 4 3 2 2 2 5 2 2 3" xfId="33671"/>
    <cellStyle name="Normal 4 3 2 2 2 5 2 2 3 2" xfId="33672"/>
    <cellStyle name="Normal 4 3 2 2 2 5 2 2 4" xfId="33673"/>
    <cellStyle name="Normal 4 3 2 2 2 5 2 3" xfId="33674"/>
    <cellStyle name="Normal 4 3 2 2 2 5 2 3 2" xfId="33675"/>
    <cellStyle name="Normal 4 3 2 2 2 5 2 3 2 2" xfId="33676"/>
    <cellStyle name="Normal 4 3 2 2 2 5 2 3 3" xfId="33677"/>
    <cellStyle name="Normal 4 3 2 2 2 5 2 4" xfId="33678"/>
    <cellStyle name="Normal 4 3 2 2 2 5 2 4 2" xfId="33679"/>
    <cellStyle name="Normal 4 3 2 2 2 5 2 5" xfId="33680"/>
    <cellStyle name="Normal 4 3 2 2 2 5 3" xfId="33681"/>
    <cellStyle name="Normal 4 3 2 2 2 5 3 2" xfId="33682"/>
    <cellStyle name="Normal 4 3 2 2 2 5 3 2 2" xfId="33683"/>
    <cellStyle name="Normal 4 3 2 2 2 5 3 2 2 2" xfId="33684"/>
    <cellStyle name="Normal 4 3 2 2 2 5 3 2 3" xfId="33685"/>
    <cellStyle name="Normal 4 3 2 2 2 5 3 3" xfId="33686"/>
    <cellStyle name="Normal 4 3 2 2 2 5 3 3 2" xfId="33687"/>
    <cellStyle name="Normal 4 3 2 2 2 5 3 4" xfId="33688"/>
    <cellStyle name="Normal 4 3 2 2 2 5 4" xfId="33689"/>
    <cellStyle name="Normal 4 3 2 2 2 5 4 2" xfId="33690"/>
    <cellStyle name="Normal 4 3 2 2 2 5 4 2 2" xfId="33691"/>
    <cellStyle name="Normal 4 3 2 2 2 5 4 3" xfId="33692"/>
    <cellStyle name="Normal 4 3 2 2 2 5 5" xfId="33693"/>
    <cellStyle name="Normal 4 3 2 2 2 5 5 2" xfId="33694"/>
    <cellStyle name="Normal 4 3 2 2 2 5 6" xfId="33695"/>
    <cellStyle name="Normal 4 3 2 2 2 6" xfId="33696"/>
    <cellStyle name="Normal 4 3 2 2 2 6 2" xfId="33697"/>
    <cellStyle name="Normal 4 3 2 2 2 6 2 2" xfId="33698"/>
    <cellStyle name="Normal 4 3 2 2 2 6 2 2 2" xfId="33699"/>
    <cellStyle name="Normal 4 3 2 2 2 6 2 2 2 2" xfId="33700"/>
    <cellStyle name="Normal 4 3 2 2 2 6 2 2 3" xfId="33701"/>
    <cellStyle name="Normal 4 3 2 2 2 6 2 3" xfId="33702"/>
    <cellStyle name="Normal 4 3 2 2 2 6 2 3 2" xfId="33703"/>
    <cellStyle name="Normal 4 3 2 2 2 6 2 4" xfId="33704"/>
    <cellStyle name="Normal 4 3 2 2 2 6 3" xfId="33705"/>
    <cellStyle name="Normal 4 3 2 2 2 6 3 2" xfId="33706"/>
    <cellStyle name="Normal 4 3 2 2 2 6 3 2 2" xfId="33707"/>
    <cellStyle name="Normal 4 3 2 2 2 6 3 3" xfId="33708"/>
    <cellStyle name="Normal 4 3 2 2 2 6 4" xfId="33709"/>
    <cellStyle name="Normal 4 3 2 2 2 6 4 2" xfId="33710"/>
    <cellStyle name="Normal 4 3 2 2 2 6 5" xfId="33711"/>
    <cellStyle name="Normal 4 3 2 2 2 7" xfId="33712"/>
    <cellStyle name="Normal 4 3 2 2 2 7 2" xfId="33713"/>
    <cellStyle name="Normal 4 3 2 2 2 7 2 2" xfId="33714"/>
    <cellStyle name="Normal 4 3 2 2 2 7 2 2 2" xfId="33715"/>
    <cellStyle name="Normal 4 3 2 2 2 7 2 2 2 2" xfId="33716"/>
    <cellStyle name="Normal 4 3 2 2 2 7 2 2 3" xfId="33717"/>
    <cellStyle name="Normal 4 3 2 2 2 7 2 3" xfId="33718"/>
    <cellStyle name="Normal 4 3 2 2 2 7 2 3 2" xfId="33719"/>
    <cellStyle name="Normal 4 3 2 2 2 7 2 4" xfId="33720"/>
    <cellStyle name="Normal 4 3 2 2 2 7 3" xfId="33721"/>
    <cellStyle name="Normal 4 3 2 2 2 7 3 2" xfId="33722"/>
    <cellStyle name="Normal 4 3 2 2 2 7 3 2 2" xfId="33723"/>
    <cellStyle name="Normal 4 3 2 2 2 7 3 3" xfId="33724"/>
    <cellStyle name="Normal 4 3 2 2 2 7 4" xfId="33725"/>
    <cellStyle name="Normal 4 3 2 2 2 7 4 2" xfId="33726"/>
    <cellStyle name="Normal 4 3 2 2 2 7 5" xfId="33727"/>
    <cellStyle name="Normal 4 3 2 2 2 8" xfId="33728"/>
    <cellStyle name="Normal 4 3 2 2 2 8 2" xfId="33729"/>
    <cellStyle name="Normal 4 3 2 2 2 8 2 2" xfId="33730"/>
    <cellStyle name="Normal 4 3 2 2 2 8 2 2 2" xfId="33731"/>
    <cellStyle name="Normal 4 3 2 2 2 8 2 3" xfId="33732"/>
    <cellStyle name="Normal 4 3 2 2 2 8 3" xfId="33733"/>
    <cellStyle name="Normal 4 3 2 2 2 8 3 2" xfId="33734"/>
    <cellStyle name="Normal 4 3 2 2 2 8 4" xfId="33735"/>
    <cellStyle name="Normal 4 3 2 2 2 9" xfId="33736"/>
    <cellStyle name="Normal 4 3 2 2 2 9 2" xfId="33737"/>
    <cellStyle name="Normal 4 3 2 2 2 9 2 2" xfId="33738"/>
    <cellStyle name="Normal 4 3 2 2 2 9 3" xfId="33739"/>
    <cellStyle name="Normal 4 3 2 2 3" xfId="33740"/>
    <cellStyle name="Normal 4 3 2 2 3 10" xfId="33741"/>
    <cellStyle name="Normal 4 3 2 2 3 10 2" xfId="33742"/>
    <cellStyle name="Normal 4 3 2 2 3 11" xfId="33743"/>
    <cellStyle name="Normal 4 3 2 2 3 2" xfId="33744"/>
    <cellStyle name="Normal 4 3 2 2 3 2 2" xfId="33745"/>
    <cellStyle name="Normal 4 3 2 2 3 2 2 2" xfId="33746"/>
    <cellStyle name="Normal 4 3 2 2 3 2 2 2 2" xfId="33747"/>
    <cellStyle name="Normal 4 3 2 2 3 2 2 2 2 2" xfId="33748"/>
    <cellStyle name="Normal 4 3 2 2 3 2 2 2 2 2 2" xfId="33749"/>
    <cellStyle name="Normal 4 3 2 2 3 2 2 2 2 3" xfId="33750"/>
    <cellStyle name="Normal 4 3 2 2 3 2 2 2 3" xfId="33751"/>
    <cellStyle name="Normal 4 3 2 2 3 2 2 2 3 2" xfId="33752"/>
    <cellStyle name="Normal 4 3 2 2 3 2 2 2 4" xfId="33753"/>
    <cellStyle name="Normal 4 3 2 2 3 2 2 3" xfId="33754"/>
    <cellStyle name="Normal 4 3 2 2 3 2 2 3 2" xfId="33755"/>
    <cellStyle name="Normal 4 3 2 2 3 2 2 3 2 2" xfId="33756"/>
    <cellStyle name="Normal 4 3 2 2 3 2 2 3 3" xfId="33757"/>
    <cellStyle name="Normal 4 3 2 2 3 2 2 4" xfId="33758"/>
    <cellStyle name="Normal 4 3 2 2 3 2 2 4 2" xfId="33759"/>
    <cellStyle name="Normal 4 3 2 2 3 2 2 5" xfId="33760"/>
    <cellStyle name="Normal 4 3 2 2 3 2 3" xfId="33761"/>
    <cellStyle name="Normal 4 3 2 2 3 2 3 2" xfId="33762"/>
    <cellStyle name="Normal 4 3 2 2 3 2 3 2 2" xfId="33763"/>
    <cellStyle name="Normal 4 3 2 2 3 2 3 2 2 2" xfId="33764"/>
    <cellStyle name="Normal 4 3 2 2 3 2 3 2 2 2 2" xfId="33765"/>
    <cellStyle name="Normal 4 3 2 2 3 2 3 2 2 3" xfId="33766"/>
    <cellStyle name="Normal 4 3 2 2 3 2 3 2 3" xfId="33767"/>
    <cellStyle name="Normal 4 3 2 2 3 2 3 2 3 2" xfId="33768"/>
    <cellStyle name="Normal 4 3 2 2 3 2 3 2 4" xfId="33769"/>
    <cellStyle name="Normal 4 3 2 2 3 2 3 3" xfId="33770"/>
    <cellStyle name="Normal 4 3 2 2 3 2 3 3 2" xfId="33771"/>
    <cellStyle name="Normal 4 3 2 2 3 2 3 3 2 2" xfId="33772"/>
    <cellStyle name="Normal 4 3 2 2 3 2 3 3 3" xfId="33773"/>
    <cellStyle name="Normal 4 3 2 2 3 2 3 4" xfId="33774"/>
    <cellStyle name="Normal 4 3 2 2 3 2 3 4 2" xfId="33775"/>
    <cellStyle name="Normal 4 3 2 2 3 2 3 5" xfId="33776"/>
    <cellStyle name="Normal 4 3 2 2 3 2 4" xfId="33777"/>
    <cellStyle name="Normal 4 3 2 2 3 2 4 2" xfId="33778"/>
    <cellStyle name="Normal 4 3 2 2 3 2 4 2 2" xfId="33779"/>
    <cellStyle name="Normal 4 3 2 2 3 2 4 2 2 2" xfId="33780"/>
    <cellStyle name="Normal 4 3 2 2 3 2 4 2 3" xfId="33781"/>
    <cellStyle name="Normal 4 3 2 2 3 2 4 3" xfId="33782"/>
    <cellStyle name="Normal 4 3 2 2 3 2 4 3 2" xfId="33783"/>
    <cellStyle name="Normal 4 3 2 2 3 2 4 4" xfId="33784"/>
    <cellStyle name="Normal 4 3 2 2 3 2 5" xfId="33785"/>
    <cellStyle name="Normal 4 3 2 2 3 2 5 2" xfId="33786"/>
    <cellStyle name="Normal 4 3 2 2 3 2 5 2 2" xfId="33787"/>
    <cellStyle name="Normal 4 3 2 2 3 2 5 3" xfId="33788"/>
    <cellStyle name="Normal 4 3 2 2 3 2 6" xfId="33789"/>
    <cellStyle name="Normal 4 3 2 2 3 2 6 2" xfId="33790"/>
    <cellStyle name="Normal 4 3 2 2 3 2 7" xfId="33791"/>
    <cellStyle name="Normal 4 3 2 2 3 3" xfId="33792"/>
    <cellStyle name="Normal 4 3 2 2 3 3 2" xfId="33793"/>
    <cellStyle name="Normal 4 3 2 2 3 3 2 2" xfId="33794"/>
    <cellStyle name="Normal 4 3 2 2 3 3 2 2 2" xfId="33795"/>
    <cellStyle name="Normal 4 3 2 2 3 3 2 2 2 2" xfId="33796"/>
    <cellStyle name="Normal 4 3 2 2 3 3 2 2 2 2 2" xfId="33797"/>
    <cellStyle name="Normal 4 3 2 2 3 3 2 2 2 3" xfId="33798"/>
    <cellStyle name="Normal 4 3 2 2 3 3 2 2 3" xfId="33799"/>
    <cellStyle name="Normal 4 3 2 2 3 3 2 2 3 2" xfId="33800"/>
    <cellStyle name="Normal 4 3 2 2 3 3 2 2 4" xfId="33801"/>
    <cellStyle name="Normal 4 3 2 2 3 3 2 3" xfId="33802"/>
    <cellStyle name="Normal 4 3 2 2 3 3 2 3 2" xfId="33803"/>
    <cellStyle name="Normal 4 3 2 2 3 3 2 3 2 2" xfId="33804"/>
    <cellStyle name="Normal 4 3 2 2 3 3 2 3 3" xfId="33805"/>
    <cellStyle name="Normal 4 3 2 2 3 3 2 4" xfId="33806"/>
    <cellStyle name="Normal 4 3 2 2 3 3 2 4 2" xfId="33807"/>
    <cellStyle name="Normal 4 3 2 2 3 3 2 5" xfId="33808"/>
    <cellStyle name="Normal 4 3 2 2 3 3 3" xfId="33809"/>
    <cellStyle name="Normal 4 3 2 2 3 3 3 2" xfId="33810"/>
    <cellStyle name="Normal 4 3 2 2 3 3 3 2 2" xfId="33811"/>
    <cellStyle name="Normal 4 3 2 2 3 3 3 2 2 2" xfId="33812"/>
    <cellStyle name="Normal 4 3 2 2 3 3 3 2 2 2 2" xfId="33813"/>
    <cellStyle name="Normal 4 3 2 2 3 3 3 2 2 3" xfId="33814"/>
    <cellStyle name="Normal 4 3 2 2 3 3 3 2 3" xfId="33815"/>
    <cellStyle name="Normal 4 3 2 2 3 3 3 2 3 2" xfId="33816"/>
    <cellStyle name="Normal 4 3 2 2 3 3 3 2 4" xfId="33817"/>
    <cellStyle name="Normal 4 3 2 2 3 3 3 3" xfId="33818"/>
    <cellStyle name="Normal 4 3 2 2 3 3 3 3 2" xfId="33819"/>
    <cellStyle name="Normal 4 3 2 2 3 3 3 3 2 2" xfId="33820"/>
    <cellStyle name="Normal 4 3 2 2 3 3 3 3 3" xfId="33821"/>
    <cellStyle name="Normal 4 3 2 2 3 3 3 4" xfId="33822"/>
    <cellStyle name="Normal 4 3 2 2 3 3 3 4 2" xfId="33823"/>
    <cellStyle name="Normal 4 3 2 2 3 3 3 5" xfId="33824"/>
    <cellStyle name="Normal 4 3 2 2 3 3 4" xfId="33825"/>
    <cellStyle name="Normal 4 3 2 2 3 3 4 2" xfId="33826"/>
    <cellStyle name="Normal 4 3 2 2 3 3 4 2 2" xfId="33827"/>
    <cellStyle name="Normal 4 3 2 2 3 3 4 2 2 2" xfId="33828"/>
    <cellStyle name="Normal 4 3 2 2 3 3 4 2 3" xfId="33829"/>
    <cellStyle name="Normal 4 3 2 2 3 3 4 3" xfId="33830"/>
    <cellStyle name="Normal 4 3 2 2 3 3 4 3 2" xfId="33831"/>
    <cellStyle name="Normal 4 3 2 2 3 3 4 4" xfId="33832"/>
    <cellStyle name="Normal 4 3 2 2 3 3 5" xfId="33833"/>
    <cellStyle name="Normal 4 3 2 2 3 3 5 2" xfId="33834"/>
    <cellStyle name="Normal 4 3 2 2 3 3 5 2 2" xfId="33835"/>
    <cellStyle name="Normal 4 3 2 2 3 3 5 3" xfId="33836"/>
    <cellStyle name="Normal 4 3 2 2 3 3 6" xfId="33837"/>
    <cellStyle name="Normal 4 3 2 2 3 3 6 2" xfId="33838"/>
    <cellStyle name="Normal 4 3 2 2 3 3 7" xfId="33839"/>
    <cellStyle name="Normal 4 3 2 2 3 4" xfId="33840"/>
    <cellStyle name="Normal 4 3 2 2 3 4 2" xfId="33841"/>
    <cellStyle name="Normal 4 3 2 2 3 4 2 2" xfId="33842"/>
    <cellStyle name="Normal 4 3 2 2 3 4 2 2 2" xfId="33843"/>
    <cellStyle name="Normal 4 3 2 2 3 4 2 2 2 2" xfId="33844"/>
    <cellStyle name="Normal 4 3 2 2 3 4 2 2 2 2 2" xfId="33845"/>
    <cellStyle name="Normal 4 3 2 2 3 4 2 2 2 3" xfId="33846"/>
    <cellStyle name="Normal 4 3 2 2 3 4 2 2 3" xfId="33847"/>
    <cellStyle name="Normal 4 3 2 2 3 4 2 2 3 2" xfId="33848"/>
    <cellStyle name="Normal 4 3 2 2 3 4 2 2 4" xfId="33849"/>
    <cellStyle name="Normal 4 3 2 2 3 4 2 3" xfId="33850"/>
    <cellStyle name="Normal 4 3 2 2 3 4 2 3 2" xfId="33851"/>
    <cellStyle name="Normal 4 3 2 2 3 4 2 3 2 2" xfId="33852"/>
    <cellStyle name="Normal 4 3 2 2 3 4 2 3 3" xfId="33853"/>
    <cellStyle name="Normal 4 3 2 2 3 4 2 4" xfId="33854"/>
    <cellStyle name="Normal 4 3 2 2 3 4 2 4 2" xfId="33855"/>
    <cellStyle name="Normal 4 3 2 2 3 4 2 5" xfId="33856"/>
    <cellStyle name="Normal 4 3 2 2 3 4 3" xfId="33857"/>
    <cellStyle name="Normal 4 3 2 2 3 4 3 2" xfId="33858"/>
    <cellStyle name="Normal 4 3 2 2 3 4 3 2 2" xfId="33859"/>
    <cellStyle name="Normal 4 3 2 2 3 4 3 2 2 2" xfId="33860"/>
    <cellStyle name="Normal 4 3 2 2 3 4 3 2 2 2 2" xfId="33861"/>
    <cellStyle name="Normal 4 3 2 2 3 4 3 2 2 3" xfId="33862"/>
    <cellStyle name="Normal 4 3 2 2 3 4 3 2 3" xfId="33863"/>
    <cellStyle name="Normal 4 3 2 2 3 4 3 2 3 2" xfId="33864"/>
    <cellStyle name="Normal 4 3 2 2 3 4 3 2 4" xfId="33865"/>
    <cellStyle name="Normal 4 3 2 2 3 4 3 3" xfId="33866"/>
    <cellStyle name="Normal 4 3 2 2 3 4 3 3 2" xfId="33867"/>
    <cellStyle name="Normal 4 3 2 2 3 4 3 3 2 2" xfId="33868"/>
    <cellStyle name="Normal 4 3 2 2 3 4 3 3 3" xfId="33869"/>
    <cellStyle name="Normal 4 3 2 2 3 4 3 4" xfId="33870"/>
    <cellStyle name="Normal 4 3 2 2 3 4 3 4 2" xfId="33871"/>
    <cellStyle name="Normal 4 3 2 2 3 4 3 5" xfId="33872"/>
    <cellStyle name="Normal 4 3 2 2 3 4 4" xfId="33873"/>
    <cellStyle name="Normal 4 3 2 2 3 4 4 2" xfId="33874"/>
    <cellStyle name="Normal 4 3 2 2 3 4 4 2 2" xfId="33875"/>
    <cellStyle name="Normal 4 3 2 2 3 4 4 2 2 2" xfId="33876"/>
    <cellStyle name="Normal 4 3 2 2 3 4 4 2 3" xfId="33877"/>
    <cellStyle name="Normal 4 3 2 2 3 4 4 3" xfId="33878"/>
    <cellStyle name="Normal 4 3 2 2 3 4 4 3 2" xfId="33879"/>
    <cellStyle name="Normal 4 3 2 2 3 4 4 4" xfId="33880"/>
    <cellStyle name="Normal 4 3 2 2 3 4 5" xfId="33881"/>
    <cellStyle name="Normal 4 3 2 2 3 4 5 2" xfId="33882"/>
    <cellStyle name="Normal 4 3 2 2 3 4 5 2 2" xfId="33883"/>
    <cellStyle name="Normal 4 3 2 2 3 4 5 3" xfId="33884"/>
    <cellStyle name="Normal 4 3 2 2 3 4 6" xfId="33885"/>
    <cellStyle name="Normal 4 3 2 2 3 4 6 2" xfId="33886"/>
    <cellStyle name="Normal 4 3 2 2 3 4 7" xfId="33887"/>
    <cellStyle name="Normal 4 3 2 2 3 5" xfId="33888"/>
    <cellStyle name="Normal 4 3 2 2 3 5 2" xfId="33889"/>
    <cellStyle name="Normal 4 3 2 2 3 5 2 2" xfId="33890"/>
    <cellStyle name="Normal 4 3 2 2 3 5 2 2 2" xfId="33891"/>
    <cellStyle name="Normal 4 3 2 2 3 5 2 2 2 2" xfId="33892"/>
    <cellStyle name="Normal 4 3 2 2 3 5 2 2 2 2 2" xfId="33893"/>
    <cellStyle name="Normal 4 3 2 2 3 5 2 2 2 3" xfId="33894"/>
    <cellStyle name="Normal 4 3 2 2 3 5 2 2 3" xfId="33895"/>
    <cellStyle name="Normal 4 3 2 2 3 5 2 2 3 2" xfId="33896"/>
    <cellStyle name="Normal 4 3 2 2 3 5 2 2 4" xfId="33897"/>
    <cellStyle name="Normal 4 3 2 2 3 5 2 3" xfId="33898"/>
    <cellStyle name="Normal 4 3 2 2 3 5 2 3 2" xfId="33899"/>
    <cellStyle name="Normal 4 3 2 2 3 5 2 3 2 2" xfId="33900"/>
    <cellStyle name="Normal 4 3 2 2 3 5 2 3 3" xfId="33901"/>
    <cellStyle name="Normal 4 3 2 2 3 5 2 4" xfId="33902"/>
    <cellStyle name="Normal 4 3 2 2 3 5 2 4 2" xfId="33903"/>
    <cellStyle name="Normal 4 3 2 2 3 5 2 5" xfId="33904"/>
    <cellStyle name="Normal 4 3 2 2 3 5 3" xfId="33905"/>
    <cellStyle name="Normal 4 3 2 2 3 5 3 2" xfId="33906"/>
    <cellStyle name="Normal 4 3 2 2 3 5 3 2 2" xfId="33907"/>
    <cellStyle name="Normal 4 3 2 2 3 5 3 2 2 2" xfId="33908"/>
    <cellStyle name="Normal 4 3 2 2 3 5 3 2 3" xfId="33909"/>
    <cellStyle name="Normal 4 3 2 2 3 5 3 3" xfId="33910"/>
    <cellStyle name="Normal 4 3 2 2 3 5 3 3 2" xfId="33911"/>
    <cellStyle name="Normal 4 3 2 2 3 5 3 4" xfId="33912"/>
    <cellStyle name="Normal 4 3 2 2 3 5 4" xfId="33913"/>
    <cellStyle name="Normal 4 3 2 2 3 5 4 2" xfId="33914"/>
    <cellStyle name="Normal 4 3 2 2 3 5 4 2 2" xfId="33915"/>
    <cellStyle name="Normal 4 3 2 2 3 5 4 3" xfId="33916"/>
    <cellStyle name="Normal 4 3 2 2 3 5 5" xfId="33917"/>
    <cellStyle name="Normal 4 3 2 2 3 5 5 2" xfId="33918"/>
    <cellStyle name="Normal 4 3 2 2 3 5 6" xfId="33919"/>
    <cellStyle name="Normal 4 3 2 2 3 6" xfId="33920"/>
    <cellStyle name="Normal 4 3 2 2 3 6 2" xfId="33921"/>
    <cellStyle name="Normal 4 3 2 2 3 6 2 2" xfId="33922"/>
    <cellStyle name="Normal 4 3 2 2 3 6 2 2 2" xfId="33923"/>
    <cellStyle name="Normal 4 3 2 2 3 6 2 2 2 2" xfId="33924"/>
    <cellStyle name="Normal 4 3 2 2 3 6 2 2 3" xfId="33925"/>
    <cellStyle name="Normal 4 3 2 2 3 6 2 3" xfId="33926"/>
    <cellStyle name="Normal 4 3 2 2 3 6 2 3 2" xfId="33927"/>
    <cellStyle name="Normal 4 3 2 2 3 6 2 4" xfId="33928"/>
    <cellStyle name="Normal 4 3 2 2 3 6 3" xfId="33929"/>
    <cellStyle name="Normal 4 3 2 2 3 6 3 2" xfId="33930"/>
    <cellStyle name="Normal 4 3 2 2 3 6 3 2 2" xfId="33931"/>
    <cellStyle name="Normal 4 3 2 2 3 6 3 3" xfId="33932"/>
    <cellStyle name="Normal 4 3 2 2 3 6 4" xfId="33933"/>
    <cellStyle name="Normal 4 3 2 2 3 6 4 2" xfId="33934"/>
    <cellStyle name="Normal 4 3 2 2 3 6 5" xfId="33935"/>
    <cellStyle name="Normal 4 3 2 2 3 7" xfId="33936"/>
    <cellStyle name="Normal 4 3 2 2 3 7 2" xfId="33937"/>
    <cellStyle name="Normal 4 3 2 2 3 7 2 2" xfId="33938"/>
    <cellStyle name="Normal 4 3 2 2 3 7 2 2 2" xfId="33939"/>
    <cellStyle name="Normal 4 3 2 2 3 7 2 2 2 2" xfId="33940"/>
    <cellStyle name="Normal 4 3 2 2 3 7 2 2 3" xfId="33941"/>
    <cellStyle name="Normal 4 3 2 2 3 7 2 3" xfId="33942"/>
    <cellStyle name="Normal 4 3 2 2 3 7 2 3 2" xfId="33943"/>
    <cellStyle name="Normal 4 3 2 2 3 7 2 4" xfId="33944"/>
    <cellStyle name="Normal 4 3 2 2 3 7 3" xfId="33945"/>
    <cellStyle name="Normal 4 3 2 2 3 7 3 2" xfId="33946"/>
    <cellStyle name="Normal 4 3 2 2 3 7 3 2 2" xfId="33947"/>
    <cellStyle name="Normal 4 3 2 2 3 7 3 3" xfId="33948"/>
    <cellStyle name="Normal 4 3 2 2 3 7 4" xfId="33949"/>
    <cellStyle name="Normal 4 3 2 2 3 7 4 2" xfId="33950"/>
    <cellStyle name="Normal 4 3 2 2 3 7 5" xfId="33951"/>
    <cellStyle name="Normal 4 3 2 2 3 8" xfId="33952"/>
    <cellStyle name="Normal 4 3 2 2 3 8 2" xfId="33953"/>
    <cellStyle name="Normal 4 3 2 2 3 8 2 2" xfId="33954"/>
    <cellStyle name="Normal 4 3 2 2 3 8 2 2 2" xfId="33955"/>
    <cellStyle name="Normal 4 3 2 2 3 8 2 3" xfId="33956"/>
    <cellStyle name="Normal 4 3 2 2 3 8 3" xfId="33957"/>
    <cellStyle name="Normal 4 3 2 2 3 8 3 2" xfId="33958"/>
    <cellStyle name="Normal 4 3 2 2 3 8 4" xfId="33959"/>
    <cellStyle name="Normal 4 3 2 2 3 9" xfId="33960"/>
    <cellStyle name="Normal 4 3 2 2 3 9 2" xfId="33961"/>
    <cellStyle name="Normal 4 3 2 2 3 9 2 2" xfId="33962"/>
    <cellStyle name="Normal 4 3 2 2 3 9 3" xfId="33963"/>
    <cellStyle name="Normal 4 3 2 2 4" xfId="33964"/>
    <cellStyle name="Normal 4 3 2 2 4 2" xfId="33965"/>
    <cellStyle name="Normal 4 3 2 2 4 2 2" xfId="33966"/>
    <cellStyle name="Normal 4 3 2 2 4 2 2 2" xfId="33967"/>
    <cellStyle name="Normal 4 3 2 2 4 2 2 2 2" xfId="33968"/>
    <cellStyle name="Normal 4 3 2 2 4 2 2 2 2 2" xfId="33969"/>
    <cellStyle name="Normal 4 3 2 2 4 2 2 2 3" xfId="33970"/>
    <cellStyle name="Normal 4 3 2 2 4 2 2 3" xfId="33971"/>
    <cellStyle name="Normal 4 3 2 2 4 2 2 3 2" xfId="33972"/>
    <cellStyle name="Normal 4 3 2 2 4 2 2 4" xfId="33973"/>
    <cellStyle name="Normal 4 3 2 2 4 2 3" xfId="33974"/>
    <cellStyle name="Normal 4 3 2 2 4 2 3 2" xfId="33975"/>
    <cellStyle name="Normal 4 3 2 2 4 2 3 2 2" xfId="33976"/>
    <cellStyle name="Normal 4 3 2 2 4 2 3 3" xfId="33977"/>
    <cellStyle name="Normal 4 3 2 2 4 2 4" xfId="33978"/>
    <cellStyle name="Normal 4 3 2 2 4 2 4 2" xfId="33979"/>
    <cellStyle name="Normal 4 3 2 2 4 2 5" xfId="33980"/>
    <cellStyle name="Normal 4 3 2 2 4 3" xfId="33981"/>
    <cellStyle name="Normal 4 3 2 2 4 3 2" xfId="33982"/>
    <cellStyle name="Normal 4 3 2 2 4 3 2 2" xfId="33983"/>
    <cellStyle name="Normal 4 3 2 2 4 3 2 2 2" xfId="33984"/>
    <cellStyle name="Normal 4 3 2 2 4 3 2 2 2 2" xfId="33985"/>
    <cellStyle name="Normal 4 3 2 2 4 3 2 2 3" xfId="33986"/>
    <cellStyle name="Normal 4 3 2 2 4 3 2 3" xfId="33987"/>
    <cellStyle name="Normal 4 3 2 2 4 3 2 3 2" xfId="33988"/>
    <cellStyle name="Normal 4 3 2 2 4 3 2 4" xfId="33989"/>
    <cellStyle name="Normal 4 3 2 2 4 3 3" xfId="33990"/>
    <cellStyle name="Normal 4 3 2 2 4 3 3 2" xfId="33991"/>
    <cellStyle name="Normal 4 3 2 2 4 3 3 2 2" xfId="33992"/>
    <cellStyle name="Normal 4 3 2 2 4 3 3 3" xfId="33993"/>
    <cellStyle name="Normal 4 3 2 2 4 3 4" xfId="33994"/>
    <cellStyle name="Normal 4 3 2 2 4 3 4 2" xfId="33995"/>
    <cellStyle name="Normal 4 3 2 2 4 3 5" xfId="33996"/>
    <cellStyle name="Normal 4 3 2 2 4 4" xfId="33997"/>
    <cellStyle name="Normal 4 3 2 2 4 4 2" xfId="33998"/>
    <cellStyle name="Normal 4 3 2 2 4 4 2 2" xfId="33999"/>
    <cellStyle name="Normal 4 3 2 2 4 4 2 2 2" xfId="34000"/>
    <cellStyle name="Normal 4 3 2 2 4 4 2 3" xfId="34001"/>
    <cellStyle name="Normal 4 3 2 2 4 4 3" xfId="34002"/>
    <cellStyle name="Normal 4 3 2 2 4 4 3 2" xfId="34003"/>
    <cellStyle name="Normal 4 3 2 2 4 4 4" xfId="34004"/>
    <cellStyle name="Normal 4 3 2 2 4 5" xfId="34005"/>
    <cellStyle name="Normal 4 3 2 2 4 5 2" xfId="34006"/>
    <cellStyle name="Normal 4 3 2 2 4 5 2 2" xfId="34007"/>
    <cellStyle name="Normal 4 3 2 2 4 5 3" xfId="34008"/>
    <cellStyle name="Normal 4 3 2 2 4 6" xfId="34009"/>
    <cellStyle name="Normal 4 3 2 2 4 6 2" xfId="34010"/>
    <cellStyle name="Normal 4 3 2 2 4 7" xfId="34011"/>
    <cellStyle name="Normal 4 3 2 2 5" xfId="34012"/>
    <cellStyle name="Normal 4 3 2 2 5 2" xfId="34013"/>
    <cellStyle name="Normal 4 3 2 2 5 2 2" xfId="34014"/>
    <cellStyle name="Normal 4 3 2 2 5 2 2 2" xfId="34015"/>
    <cellStyle name="Normal 4 3 2 2 5 2 2 2 2" xfId="34016"/>
    <cellStyle name="Normal 4 3 2 2 5 2 2 2 2 2" xfId="34017"/>
    <cellStyle name="Normal 4 3 2 2 5 2 2 2 3" xfId="34018"/>
    <cellStyle name="Normal 4 3 2 2 5 2 2 3" xfId="34019"/>
    <cellStyle name="Normal 4 3 2 2 5 2 2 3 2" xfId="34020"/>
    <cellStyle name="Normal 4 3 2 2 5 2 2 4" xfId="34021"/>
    <cellStyle name="Normal 4 3 2 2 5 2 3" xfId="34022"/>
    <cellStyle name="Normal 4 3 2 2 5 2 3 2" xfId="34023"/>
    <cellStyle name="Normal 4 3 2 2 5 2 3 2 2" xfId="34024"/>
    <cellStyle name="Normal 4 3 2 2 5 2 3 3" xfId="34025"/>
    <cellStyle name="Normal 4 3 2 2 5 2 4" xfId="34026"/>
    <cellStyle name="Normal 4 3 2 2 5 2 4 2" xfId="34027"/>
    <cellStyle name="Normal 4 3 2 2 5 2 5" xfId="34028"/>
    <cellStyle name="Normal 4 3 2 2 5 3" xfId="34029"/>
    <cellStyle name="Normal 4 3 2 2 5 3 2" xfId="34030"/>
    <cellStyle name="Normal 4 3 2 2 5 3 2 2" xfId="34031"/>
    <cellStyle name="Normal 4 3 2 2 5 3 2 2 2" xfId="34032"/>
    <cellStyle name="Normal 4 3 2 2 5 3 2 2 2 2" xfId="34033"/>
    <cellStyle name="Normal 4 3 2 2 5 3 2 2 3" xfId="34034"/>
    <cellStyle name="Normal 4 3 2 2 5 3 2 3" xfId="34035"/>
    <cellStyle name="Normal 4 3 2 2 5 3 2 3 2" xfId="34036"/>
    <cellStyle name="Normal 4 3 2 2 5 3 2 4" xfId="34037"/>
    <cellStyle name="Normal 4 3 2 2 5 3 3" xfId="34038"/>
    <cellStyle name="Normal 4 3 2 2 5 3 3 2" xfId="34039"/>
    <cellStyle name="Normal 4 3 2 2 5 3 3 2 2" xfId="34040"/>
    <cellStyle name="Normal 4 3 2 2 5 3 3 3" xfId="34041"/>
    <cellStyle name="Normal 4 3 2 2 5 3 4" xfId="34042"/>
    <cellStyle name="Normal 4 3 2 2 5 3 4 2" xfId="34043"/>
    <cellStyle name="Normal 4 3 2 2 5 3 5" xfId="34044"/>
    <cellStyle name="Normal 4 3 2 2 5 4" xfId="34045"/>
    <cellStyle name="Normal 4 3 2 2 5 4 2" xfId="34046"/>
    <cellStyle name="Normal 4 3 2 2 5 4 2 2" xfId="34047"/>
    <cellStyle name="Normal 4 3 2 2 5 4 2 2 2" xfId="34048"/>
    <cellStyle name="Normal 4 3 2 2 5 4 2 3" xfId="34049"/>
    <cellStyle name="Normal 4 3 2 2 5 4 3" xfId="34050"/>
    <cellStyle name="Normal 4 3 2 2 5 4 3 2" xfId="34051"/>
    <cellStyle name="Normal 4 3 2 2 5 4 4" xfId="34052"/>
    <cellStyle name="Normal 4 3 2 2 5 5" xfId="34053"/>
    <cellStyle name="Normal 4 3 2 2 5 5 2" xfId="34054"/>
    <cellStyle name="Normal 4 3 2 2 5 5 2 2" xfId="34055"/>
    <cellStyle name="Normal 4 3 2 2 5 5 3" xfId="34056"/>
    <cellStyle name="Normal 4 3 2 2 5 6" xfId="34057"/>
    <cellStyle name="Normal 4 3 2 2 5 6 2" xfId="34058"/>
    <cellStyle name="Normal 4 3 2 2 5 7" xfId="34059"/>
    <cellStyle name="Normal 4 3 2 2 6" xfId="34060"/>
    <cellStyle name="Normal 4 3 2 2 6 2" xfId="34061"/>
    <cellStyle name="Normal 4 3 2 2 6 2 2" xfId="34062"/>
    <cellStyle name="Normal 4 3 2 2 6 2 2 2" xfId="34063"/>
    <cellStyle name="Normal 4 3 2 2 6 2 2 2 2" xfId="34064"/>
    <cellStyle name="Normal 4 3 2 2 6 2 2 2 2 2" xfId="34065"/>
    <cellStyle name="Normal 4 3 2 2 6 2 2 2 3" xfId="34066"/>
    <cellStyle name="Normal 4 3 2 2 6 2 2 3" xfId="34067"/>
    <cellStyle name="Normal 4 3 2 2 6 2 2 3 2" xfId="34068"/>
    <cellStyle name="Normal 4 3 2 2 6 2 2 4" xfId="34069"/>
    <cellStyle name="Normal 4 3 2 2 6 2 3" xfId="34070"/>
    <cellStyle name="Normal 4 3 2 2 6 2 3 2" xfId="34071"/>
    <cellStyle name="Normal 4 3 2 2 6 2 3 2 2" xfId="34072"/>
    <cellStyle name="Normal 4 3 2 2 6 2 3 3" xfId="34073"/>
    <cellStyle name="Normal 4 3 2 2 6 2 4" xfId="34074"/>
    <cellStyle name="Normal 4 3 2 2 6 2 4 2" xfId="34075"/>
    <cellStyle name="Normal 4 3 2 2 6 2 5" xfId="34076"/>
    <cellStyle name="Normal 4 3 2 2 6 3" xfId="34077"/>
    <cellStyle name="Normal 4 3 2 2 6 3 2" xfId="34078"/>
    <cellStyle name="Normal 4 3 2 2 6 3 2 2" xfId="34079"/>
    <cellStyle name="Normal 4 3 2 2 6 3 2 2 2" xfId="34080"/>
    <cellStyle name="Normal 4 3 2 2 6 3 2 2 2 2" xfId="34081"/>
    <cellStyle name="Normal 4 3 2 2 6 3 2 2 3" xfId="34082"/>
    <cellStyle name="Normal 4 3 2 2 6 3 2 3" xfId="34083"/>
    <cellStyle name="Normal 4 3 2 2 6 3 2 3 2" xfId="34084"/>
    <cellStyle name="Normal 4 3 2 2 6 3 2 4" xfId="34085"/>
    <cellStyle name="Normal 4 3 2 2 6 3 3" xfId="34086"/>
    <cellStyle name="Normal 4 3 2 2 6 3 3 2" xfId="34087"/>
    <cellStyle name="Normal 4 3 2 2 6 3 3 2 2" xfId="34088"/>
    <cellStyle name="Normal 4 3 2 2 6 3 3 3" xfId="34089"/>
    <cellStyle name="Normal 4 3 2 2 6 3 4" xfId="34090"/>
    <cellStyle name="Normal 4 3 2 2 6 3 4 2" xfId="34091"/>
    <cellStyle name="Normal 4 3 2 2 6 3 5" xfId="34092"/>
    <cellStyle name="Normal 4 3 2 2 6 4" xfId="34093"/>
    <cellStyle name="Normal 4 3 2 2 6 4 2" xfId="34094"/>
    <cellStyle name="Normal 4 3 2 2 6 4 2 2" xfId="34095"/>
    <cellStyle name="Normal 4 3 2 2 6 4 2 2 2" xfId="34096"/>
    <cellStyle name="Normal 4 3 2 2 6 4 2 3" xfId="34097"/>
    <cellStyle name="Normal 4 3 2 2 6 4 3" xfId="34098"/>
    <cellStyle name="Normal 4 3 2 2 6 4 3 2" xfId="34099"/>
    <cellStyle name="Normal 4 3 2 2 6 4 4" xfId="34100"/>
    <cellStyle name="Normal 4 3 2 2 6 5" xfId="34101"/>
    <cellStyle name="Normal 4 3 2 2 6 5 2" xfId="34102"/>
    <cellStyle name="Normal 4 3 2 2 6 5 2 2" xfId="34103"/>
    <cellStyle name="Normal 4 3 2 2 6 5 3" xfId="34104"/>
    <cellStyle name="Normal 4 3 2 2 6 6" xfId="34105"/>
    <cellStyle name="Normal 4 3 2 2 6 6 2" xfId="34106"/>
    <cellStyle name="Normal 4 3 2 2 6 7" xfId="34107"/>
    <cellStyle name="Normal 4 3 2 2 7" xfId="34108"/>
    <cellStyle name="Normal 4 3 2 2 7 2" xfId="34109"/>
    <cellStyle name="Normal 4 3 2 2 7 2 2" xfId="34110"/>
    <cellStyle name="Normal 4 3 2 2 7 2 2 2" xfId="34111"/>
    <cellStyle name="Normal 4 3 2 2 7 2 2 2 2" xfId="34112"/>
    <cellStyle name="Normal 4 3 2 2 7 2 2 2 2 2" xfId="34113"/>
    <cellStyle name="Normal 4 3 2 2 7 2 2 2 3" xfId="34114"/>
    <cellStyle name="Normal 4 3 2 2 7 2 2 3" xfId="34115"/>
    <cellStyle name="Normal 4 3 2 2 7 2 2 3 2" xfId="34116"/>
    <cellStyle name="Normal 4 3 2 2 7 2 2 4" xfId="34117"/>
    <cellStyle name="Normal 4 3 2 2 7 2 3" xfId="34118"/>
    <cellStyle name="Normal 4 3 2 2 7 2 3 2" xfId="34119"/>
    <cellStyle name="Normal 4 3 2 2 7 2 3 2 2" xfId="34120"/>
    <cellStyle name="Normal 4 3 2 2 7 2 3 3" xfId="34121"/>
    <cellStyle name="Normal 4 3 2 2 7 2 4" xfId="34122"/>
    <cellStyle name="Normal 4 3 2 2 7 2 4 2" xfId="34123"/>
    <cellStyle name="Normal 4 3 2 2 7 2 5" xfId="34124"/>
    <cellStyle name="Normal 4 3 2 2 7 3" xfId="34125"/>
    <cellStyle name="Normal 4 3 2 2 7 3 2" xfId="34126"/>
    <cellStyle name="Normal 4 3 2 2 7 3 2 2" xfId="34127"/>
    <cellStyle name="Normal 4 3 2 2 7 3 2 2 2" xfId="34128"/>
    <cellStyle name="Normal 4 3 2 2 7 3 2 3" xfId="34129"/>
    <cellStyle name="Normal 4 3 2 2 7 3 3" xfId="34130"/>
    <cellStyle name="Normal 4 3 2 2 7 3 3 2" xfId="34131"/>
    <cellStyle name="Normal 4 3 2 2 7 3 4" xfId="34132"/>
    <cellStyle name="Normal 4 3 2 2 7 4" xfId="34133"/>
    <cellStyle name="Normal 4 3 2 2 7 4 2" xfId="34134"/>
    <cellStyle name="Normal 4 3 2 2 7 4 2 2" xfId="34135"/>
    <cellStyle name="Normal 4 3 2 2 7 4 3" xfId="34136"/>
    <cellStyle name="Normal 4 3 2 2 7 5" xfId="34137"/>
    <cellStyle name="Normal 4 3 2 2 7 5 2" xfId="34138"/>
    <cellStyle name="Normal 4 3 2 2 7 6" xfId="34139"/>
    <cellStyle name="Normal 4 3 2 2 8" xfId="34140"/>
    <cellStyle name="Normal 4 3 2 2 8 2" xfId="34141"/>
    <cellStyle name="Normal 4 3 2 2 8 2 2" xfId="34142"/>
    <cellStyle name="Normal 4 3 2 2 8 2 2 2" xfId="34143"/>
    <cellStyle name="Normal 4 3 2 2 8 2 2 2 2" xfId="34144"/>
    <cellStyle name="Normal 4 3 2 2 8 2 2 3" xfId="34145"/>
    <cellStyle name="Normal 4 3 2 2 8 2 3" xfId="34146"/>
    <cellStyle name="Normal 4 3 2 2 8 2 3 2" xfId="34147"/>
    <cellStyle name="Normal 4 3 2 2 8 2 4" xfId="34148"/>
    <cellStyle name="Normal 4 3 2 2 8 3" xfId="34149"/>
    <cellStyle name="Normal 4 3 2 2 8 3 2" xfId="34150"/>
    <cellStyle name="Normal 4 3 2 2 8 3 2 2" xfId="34151"/>
    <cellStyle name="Normal 4 3 2 2 8 3 3" xfId="34152"/>
    <cellStyle name="Normal 4 3 2 2 8 4" xfId="34153"/>
    <cellStyle name="Normal 4 3 2 2 8 4 2" xfId="34154"/>
    <cellStyle name="Normal 4 3 2 2 8 5" xfId="34155"/>
    <cellStyle name="Normal 4 3 2 2 9" xfId="34156"/>
    <cellStyle name="Normal 4 3 2 2 9 2" xfId="34157"/>
    <cellStyle name="Normal 4 3 2 2 9 2 2" xfId="34158"/>
    <cellStyle name="Normal 4 3 2 2 9 2 2 2" xfId="34159"/>
    <cellStyle name="Normal 4 3 2 2 9 2 2 2 2" xfId="34160"/>
    <cellStyle name="Normal 4 3 2 2 9 2 2 3" xfId="34161"/>
    <cellStyle name="Normal 4 3 2 2 9 2 3" xfId="34162"/>
    <cellStyle name="Normal 4 3 2 2 9 2 3 2" xfId="34163"/>
    <cellStyle name="Normal 4 3 2 2 9 2 4" xfId="34164"/>
    <cellStyle name="Normal 4 3 2 2 9 3" xfId="34165"/>
    <cellStyle name="Normal 4 3 2 2 9 3 2" xfId="34166"/>
    <cellStyle name="Normal 4 3 2 2 9 3 2 2" xfId="34167"/>
    <cellStyle name="Normal 4 3 2 2 9 3 3" xfId="34168"/>
    <cellStyle name="Normal 4 3 2 2 9 4" xfId="34169"/>
    <cellStyle name="Normal 4 3 2 2 9 4 2" xfId="34170"/>
    <cellStyle name="Normal 4 3 2 2 9 5" xfId="34171"/>
    <cellStyle name="Normal 4 3 2 3" xfId="34172"/>
    <cellStyle name="Normal 4 3 2 3 10" xfId="34173"/>
    <cellStyle name="Normal 4 3 2 3 10 2" xfId="34174"/>
    <cellStyle name="Normal 4 3 2 3 11" xfId="34175"/>
    <cellStyle name="Normal 4 3 2 3 2" xfId="34176"/>
    <cellStyle name="Normal 4 3 2 3 2 2" xfId="34177"/>
    <cellStyle name="Normal 4 3 2 3 2 2 2" xfId="34178"/>
    <cellStyle name="Normal 4 3 2 3 2 2 2 2" xfId="34179"/>
    <cellStyle name="Normal 4 3 2 3 2 2 2 2 2" xfId="34180"/>
    <cellStyle name="Normal 4 3 2 3 2 2 2 2 2 2" xfId="34181"/>
    <cellStyle name="Normal 4 3 2 3 2 2 2 2 3" xfId="34182"/>
    <cellStyle name="Normal 4 3 2 3 2 2 2 3" xfId="34183"/>
    <cellStyle name="Normal 4 3 2 3 2 2 2 3 2" xfId="34184"/>
    <cellStyle name="Normal 4 3 2 3 2 2 2 4" xfId="34185"/>
    <cellStyle name="Normal 4 3 2 3 2 2 3" xfId="34186"/>
    <cellStyle name="Normal 4 3 2 3 2 2 3 2" xfId="34187"/>
    <cellStyle name="Normal 4 3 2 3 2 2 3 2 2" xfId="34188"/>
    <cellStyle name="Normal 4 3 2 3 2 2 3 3" xfId="34189"/>
    <cellStyle name="Normal 4 3 2 3 2 2 4" xfId="34190"/>
    <cellStyle name="Normal 4 3 2 3 2 2 4 2" xfId="34191"/>
    <cellStyle name="Normal 4 3 2 3 2 2 5" xfId="34192"/>
    <cellStyle name="Normal 4 3 2 3 2 3" xfId="34193"/>
    <cellStyle name="Normal 4 3 2 3 2 3 2" xfId="34194"/>
    <cellStyle name="Normal 4 3 2 3 2 3 2 2" xfId="34195"/>
    <cellStyle name="Normal 4 3 2 3 2 3 2 2 2" xfId="34196"/>
    <cellStyle name="Normal 4 3 2 3 2 3 2 2 2 2" xfId="34197"/>
    <cellStyle name="Normal 4 3 2 3 2 3 2 2 3" xfId="34198"/>
    <cellStyle name="Normal 4 3 2 3 2 3 2 3" xfId="34199"/>
    <cellStyle name="Normal 4 3 2 3 2 3 2 3 2" xfId="34200"/>
    <cellStyle name="Normal 4 3 2 3 2 3 2 4" xfId="34201"/>
    <cellStyle name="Normal 4 3 2 3 2 3 3" xfId="34202"/>
    <cellStyle name="Normal 4 3 2 3 2 3 3 2" xfId="34203"/>
    <cellStyle name="Normal 4 3 2 3 2 3 3 2 2" xfId="34204"/>
    <cellStyle name="Normal 4 3 2 3 2 3 3 3" xfId="34205"/>
    <cellStyle name="Normal 4 3 2 3 2 3 4" xfId="34206"/>
    <cellStyle name="Normal 4 3 2 3 2 3 4 2" xfId="34207"/>
    <cellStyle name="Normal 4 3 2 3 2 3 5" xfId="34208"/>
    <cellStyle name="Normal 4 3 2 3 2 4" xfId="34209"/>
    <cellStyle name="Normal 4 3 2 3 2 4 2" xfId="34210"/>
    <cellStyle name="Normal 4 3 2 3 2 4 2 2" xfId="34211"/>
    <cellStyle name="Normal 4 3 2 3 2 4 2 2 2" xfId="34212"/>
    <cellStyle name="Normal 4 3 2 3 2 4 2 3" xfId="34213"/>
    <cellStyle name="Normal 4 3 2 3 2 4 3" xfId="34214"/>
    <cellStyle name="Normal 4 3 2 3 2 4 3 2" xfId="34215"/>
    <cellStyle name="Normal 4 3 2 3 2 4 4" xfId="34216"/>
    <cellStyle name="Normal 4 3 2 3 2 5" xfId="34217"/>
    <cellStyle name="Normal 4 3 2 3 2 5 2" xfId="34218"/>
    <cellStyle name="Normal 4 3 2 3 2 5 2 2" xfId="34219"/>
    <cellStyle name="Normal 4 3 2 3 2 5 3" xfId="34220"/>
    <cellStyle name="Normal 4 3 2 3 2 6" xfId="34221"/>
    <cellStyle name="Normal 4 3 2 3 2 6 2" xfId="34222"/>
    <cellStyle name="Normal 4 3 2 3 2 7" xfId="34223"/>
    <cellStyle name="Normal 4 3 2 3 3" xfId="34224"/>
    <cellStyle name="Normal 4 3 2 3 3 2" xfId="34225"/>
    <cellStyle name="Normal 4 3 2 3 3 2 2" xfId="34226"/>
    <cellStyle name="Normal 4 3 2 3 3 2 2 2" xfId="34227"/>
    <cellStyle name="Normal 4 3 2 3 3 2 2 2 2" xfId="34228"/>
    <cellStyle name="Normal 4 3 2 3 3 2 2 2 2 2" xfId="34229"/>
    <cellStyle name="Normal 4 3 2 3 3 2 2 2 3" xfId="34230"/>
    <cellStyle name="Normal 4 3 2 3 3 2 2 3" xfId="34231"/>
    <cellStyle name="Normal 4 3 2 3 3 2 2 3 2" xfId="34232"/>
    <cellStyle name="Normal 4 3 2 3 3 2 2 4" xfId="34233"/>
    <cellStyle name="Normal 4 3 2 3 3 2 3" xfId="34234"/>
    <cellStyle name="Normal 4 3 2 3 3 2 3 2" xfId="34235"/>
    <cellStyle name="Normal 4 3 2 3 3 2 3 2 2" xfId="34236"/>
    <cellStyle name="Normal 4 3 2 3 3 2 3 3" xfId="34237"/>
    <cellStyle name="Normal 4 3 2 3 3 2 4" xfId="34238"/>
    <cellStyle name="Normal 4 3 2 3 3 2 4 2" xfId="34239"/>
    <cellStyle name="Normal 4 3 2 3 3 2 5" xfId="34240"/>
    <cellStyle name="Normal 4 3 2 3 3 3" xfId="34241"/>
    <cellStyle name="Normal 4 3 2 3 3 3 2" xfId="34242"/>
    <cellStyle name="Normal 4 3 2 3 3 3 2 2" xfId="34243"/>
    <cellStyle name="Normal 4 3 2 3 3 3 2 2 2" xfId="34244"/>
    <cellStyle name="Normal 4 3 2 3 3 3 2 2 2 2" xfId="34245"/>
    <cellStyle name="Normal 4 3 2 3 3 3 2 2 3" xfId="34246"/>
    <cellStyle name="Normal 4 3 2 3 3 3 2 3" xfId="34247"/>
    <cellStyle name="Normal 4 3 2 3 3 3 2 3 2" xfId="34248"/>
    <cellStyle name="Normal 4 3 2 3 3 3 2 4" xfId="34249"/>
    <cellStyle name="Normal 4 3 2 3 3 3 3" xfId="34250"/>
    <cellStyle name="Normal 4 3 2 3 3 3 3 2" xfId="34251"/>
    <cellStyle name="Normal 4 3 2 3 3 3 3 2 2" xfId="34252"/>
    <cellStyle name="Normal 4 3 2 3 3 3 3 3" xfId="34253"/>
    <cellStyle name="Normal 4 3 2 3 3 3 4" xfId="34254"/>
    <cellStyle name="Normal 4 3 2 3 3 3 4 2" xfId="34255"/>
    <cellStyle name="Normal 4 3 2 3 3 3 5" xfId="34256"/>
    <cellStyle name="Normal 4 3 2 3 3 4" xfId="34257"/>
    <cellStyle name="Normal 4 3 2 3 3 4 2" xfId="34258"/>
    <cellStyle name="Normal 4 3 2 3 3 4 2 2" xfId="34259"/>
    <cellStyle name="Normal 4 3 2 3 3 4 2 2 2" xfId="34260"/>
    <cellStyle name="Normal 4 3 2 3 3 4 2 3" xfId="34261"/>
    <cellStyle name="Normal 4 3 2 3 3 4 3" xfId="34262"/>
    <cellStyle name="Normal 4 3 2 3 3 4 3 2" xfId="34263"/>
    <cellStyle name="Normal 4 3 2 3 3 4 4" xfId="34264"/>
    <cellStyle name="Normal 4 3 2 3 3 5" xfId="34265"/>
    <cellStyle name="Normal 4 3 2 3 3 5 2" xfId="34266"/>
    <cellStyle name="Normal 4 3 2 3 3 5 2 2" xfId="34267"/>
    <cellStyle name="Normal 4 3 2 3 3 5 3" xfId="34268"/>
    <cellStyle name="Normal 4 3 2 3 3 6" xfId="34269"/>
    <cellStyle name="Normal 4 3 2 3 3 6 2" xfId="34270"/>
    <cellStyle name="Normal 4 3 2 3 3 7" xfId="34271"/>
    <cellStyle name="Normal 4 3 2 3 4" xfId="34272"/>
    <cellStyle name="Normal 4 3 2 3 4 2" xfId="34273"/>
    <cellStyle name="Normal 4 3 2 3 4 2 2" xfId="34274"/>
    <cellStyle name="Normal 4 3 2 3 4 2 2 2" xfId="34275"/>
    <cellStyle name="Normal 4 3 2 3 4 2 2 2 2" xfId="34276"/>
    <cellStyle name="Normal 4 3 2 3 4 2 2 2 2 2" xfId="34277"/>
    <cellStyle name="Normal 4 3 2 3 4 2 2 2 3" xfId="34278"/>
    <cellStyle name="Normal 4 3 2 3 4 2 2 3" xfId="34279"/>
    <cellStyle name="Normal 4 3 2 3 4 2 2 3 2" xfId="34280"/>
    <cellStyle name="Normal 4 3 2 3 4 2 2 4" xfId="34281"/>
    <cellStyle name="Normal 4 3 2 3 4 2 3" xfId="34282"/>
    <cellStyle name="Normal 4 3 2 3 4 2 3 2" xfId="34283"/>
    <cellStyle name="Normal 4 3 2 3 4 2 3 2 2" xfId="34284"/>
    <cellStyle name="Normal 4 3 2 3 4 2 3 3" xfId="34285"/>
    <cellStyle name="Normal 4 3 2 3 4 2 4" xfId="34286"/>
    <cellStyle name="Normal 4 3 2 3 4 2 4 2" xfId="34287"/>
    <cellStyle name="Normal 4 3 2 3 4 2 5" xfId="34288"/>
    <cellStyle name="Normal 4 3 2 3 4 3" xfId="34289"/>
    <cellStyle name="Normal 4 3 2 3 4 3 2" xfId="34290"/>
    <cellStyle name="Normal 4 3 2 3 4 3 2 2" xfId="34291"/>
    <cellStyle name="Normal 4 3 2 3 4 3 2 2 2" xfId="34292"/>
    <cellStyle name="Normal 4 3 2 3 4 3 2 2 2 2" xfId="34293"/>
    <cellStyle name="Normal 4 3 2 3 4 3 2 2 3" xfId="34294"/>
    <cellStyle name="Normal 4 3 2 3 4 3 2 3" xfId="34295"/>
    <cellStyle name="Normal 4 3 2 3 4 3 2 3 2" xfId="34296"/>
    <cellStyle name="Normal 4 3 2 3 4 3 2 4" xfId="34297"/>
    <cellStyle name="Normal 4 3 2 3 4 3 3" xfId="34298"/>
    <cellStyle name="Normal 4 3 2 3 4 3 3 2" xfId="34299"/>
    <cellStyle name="Normal 4 3 2 3 4 3 3 2 2" xfId="34300"/>
    <cellStyle name="Normal 4 3 2 3 4 3 3 3" xfId="34301"/>
    <cellStyle name="Normal 4 3 2 3 4 3 4" xfId="34302"/>
    <cellStyle name="Normal 4 3 2 3 4 3 4 2" xfId="34303"/>
    <cellStyle name="Normal 4 3 2 3 4 3 5" xfId="34304"/>
    <cellStyle name="Normal 4 3 2 3 4 4" xfId="34305"/>
    <cellStyle name="Normal 4 3 2 3 4 4 2" xfId="34306"/>
    <cellStyle name="Normal 4 3 2 3 4 4 2 2" xfId="34307"/>
    <cellStyle name="Normal 4 3 2 3 4 4 2 2 2" xfId="34308"/>
    <cellStyle name="Normal 4 3 2 3 4 4 2 3" xfId="34309"/>
    <cellStyle name="Normal 4 3 2 3 4 4 3" xfId="34310"/>
    <cellStyle name="Normal 4 3 2 3 4 4 3 2" xfId="34311"/>
    <cellStyle name="Normal 4 3 2 3 4 4 4" xfId="34312"/>
    <cellStyle name="Normal 4 3 2 3 4 5" xfId="34313"/>
    <cellStyle name="Normal 4 3 2 3 4 5 2" xfId="34314"/>
    <cellStyle name="Normal 4 3 2 3 4 5 2 2" xfId="34315"/>
    <cellStyle name="Normal 4 3 2 3 4 5 3" xfId="34316"/>
    <cellStyle name="Normal 4 3 2 3 4 6" xfId="34317"/>
    <cellStyle name="Normal 4 3 2 3 4 6 2" xfId="34318"/>
    <cellStyle name="Normal 4 3 2 3 4 7" xfId="34319"/>
    <cellStyle name="Normal 4 3 2 3 5" xfId="34320"/>
    <cellStyle name="Normal 4 3 2 3 5 2" xfId="34321"/>
    <cellStyle name="Normal 4 3 2 3 5 2 2" xfId="34322"/>
    <cellStyle name="Normal 4 3 2 3 5 2 2 2" xfId="34323"/>
    <cellStyle name="Normal 4 3 2 3 5 2 2 2 2" xfId="34324"/>
    <cellStyle name="Normal 4 3 2 3 5 2 2 2 2 2" xfId="34325"/>
    <cellStyle name="Normal 4 3 2 3 5 2 2 2 3" xfId="34326"/>
    <cellStyle name="Normal 4 3 2 3 5 2 2 3" xfId="34327"/>
    <cellStyle name="Normal 4 3 2 3 5 2 2 3 2" xfId="34328"/>
    <cellStyle name="Normal 4 3 2 3 5 2 2 4" xfId="34329"/>
    <cellStyle name="Normal 4 3 2 3 5 2 3" xfId="34330"/>
    <cellStyle name="Normal 4 3 2 3 5 2 3 2" xfId="34331"/>
    <cellStyle name="Normal 4 3 2 3 5 2 3 2 2" xfId="34332"/>
    <cellStyle name="Normal 4 3 2 3 5 2 3 3" xfId="34333"/>
    <cellStyle name="Normal 4 3 2 3 5 2 4" xfId="34334"/>
    <cellStyle name="Normal 4 3 2 3 5 2 4 2" xfId="34335"/>
    <cellStyle name="Normal 4 3 2 3 5 2 5" xfId="34336"/>
    <cellStyle name="Normal 4 3 2 3 5 3" xfId="34337"/>
    <cellStyle name="Normal 4 3 2 3 5 3 2" xfId="34338"/>
    <cellStyle name="Normal 4 3 2 3 5 3 2 2" xfId="34339"/>
    <cellStyle name="Normal 4 3 2 3 5 3 2 2 2" xfId="34340"/>
    <cellStyle name="Normal 4 3 2 3 5 3 2 3" xfId="34341"/>
    <cellStyle name="Normal 4 3 2 3 5 3 3" xfId="34342"/>
    <cellStyle name="Normal 4 3 2 3 5 3 3 2" xfId="34343"/>
    <cellStyle name="Normal 4 3 2 3 5 3 4" xfId="34344"/>
    <cellStyle name="Normal 4 3 2 3 5 4" xfId="34345"/>
    <cellStyle name="Normal 4 3 2 3 5 4 2" xfId="34346"/>
    <cellStyle name="Normal 4 3 2 3 5 4 2 2" xfId="34347"/>
    <cellStyle name="Normal 4 3 2 3 5 4 3" xfId="34348"/>
    <cellStyle name="Normal 4 3 2 3 5 5" xfId="34349"/>
    <cellStyle name="Normal 4 3 2 3 5 5 2" xfId="34350"/>
    <cellStyle name="Normal 4 3 2 3 5 6" xfId="34351"/>
    <cellStyle name="Normal 4 3 2 3 6" xfId="34352"/>
    <cellStyle name="Normal 4 3 2 3 6 2" xfId="34353"/>
    <cellStyle name="Normal 4 3 2 3 6 2 2" xfId="34354"/>
    <cellStyle name="Normal 4 3 2 3 6 2 2 2" xfId="34355"/>
    <cellStyle name="Normal 4 3 2 3 6 2 2 2 2" xfId="34356"/>
    <cellStyle name="Normal 4 3 2 3 6 2 2 3" xfId="34357"/>
    <cellStyle name="Normal 4 3 2 3 6 2 3" xfId="34358"/>
    <cellStyle name="Normal 4 3 2 3 6 2 3 2" xfId="34359"/>
    <cellStyle name="Normal 4 3 2 3 6 2 4" xfId="34360"/>
    <cellStyle name="Normal 4 3 2 3 6 3" xfId="34361"/>
    <cellStyle name="Normal 4 3 2 3 6 3 2" xfId="34362"/>
    <cellStyle name="Normal 4 3 2 3 6 3 2 2" xfId="34363"/>
    <cellStyle name="Normal 4 3 2 3 6 3 3" xfId="34364"/>
    <cellStyle name="Normal 4 3 2 3 6 4" xfId="34365"/>
    <cellStyle name="Normal 4 3 2 3 6 4 2" xfId="34366"/>
    <cellStyle name="Normal 4 3 2 3 6 5" xfId="34367"/>
    <cellStyle name="Normal 4 3 2 3 7" xfId="34368"/>
    <cellStyle name="Normal 4 3 2 3 7 2" xfId="34369"/>
    <cellStyle name="Normal 4 3 2 3 7 2 2" xfId="34370"/>
    <cellStyle name="Normal 4 3 2 3 7 2 2 2" xfId="34371"/>
    <cellStyle name="Normal 4 3 2 3 7 2 2 2 2" xfId="34372"/>
    <cellStyle name="Normal 4 3 2 3 7 2 2 3" xfId="34373"/>
    <cellStyle name="Normal 4 3 2 3 7 2 3" xfId="34374"/>
    <cellStyle name="Normal 4 3 2 3 7 2 3 2" xfId="34375"/>
    <cellStyle name="Normal 4 3 2 3 7 2 4" xfId="34376"/>
    <cellStyle name="Normal 4 3 2 3 7 3" xfId="34377"/>
    <cellStyle name="Normal 4 3 2 3 7 3 2" xfId="34378"/>
    <cellStyle name="Normal 4 3 2 3 7 3 2 2" xfId="34379"/>
    <cellStyle name="Normal 4 3 2 3 7 3 3" xfId="34380"/>
    <cellStyle name="Normal 4 3 2 3 7 4" xfId="34381"/>
    <cellStyle name="Normal 4 3 2 3 7 4 2" xfId="34382"/>
    <cellStyle name="Normal 4 3 2 3 7 5" xfId="34383"/>
    <cellStyle name="Normal 4 3 2 3 8" xfId="34384"/>
    <cellStyle name="Normal 4 3 2 3 8 2" xfId="34385"/>
    <cellStyle name="Normal 4 3 2 3 8 2 2" xfId="34386"/>
    <cellStyle name="Normal 4 3 2 3 8 2 2 2" xfId="34387"/>
    <cellStyle name="Normal 4 3 2 3 8 2 3" xfId="34388"/>
    <cellStyle name="Normal 4 3 2 3 8 3" xfId="34389"/>
    <cellStyle name="Normal 4 3 2 3 8 3 2" xfId="34390"/>
    <cellStyle name="Normal 4 3 2 3 8 4" xfId="34391"/>
    <cellStyle name="Normal 4 3 2 3 9" xfId="34392"/>
    <cellStyle name="Normal 4 3 2 3 9 2" xfId="34393"/>
    <cellStyle name="Normal 4 3 2 3 9 2 2" xfId="34394"/>
    <cellStyle name="Normal 4 3 2 3 9 3" xfId="34395"/>
    <cellStyle name="Normal 4 3 2 4" xfId="34396"/>
    <cellStyle name="Normal 4 3 2 4 10" xfId="34397"/>
    <cellStyle name="Normal 4 3 2 4 10 2" xfId="34398"/>
    <cellStyle name="Normal 4 3 2 4 11" xfId="34399"/>
    <cellStyle name="Normal 4 3 2 4 2" xfId="34400"/>
    <cellStyle name="Normal 4 3 2 4 2 2" xfId="34401"/>
    <cellStyle name="Normal 4 3 2 4 2 2 2" xfId="34402"/>
    <cellStyle name="Normal 4 3 2 4 2 2 2 2" xfId="34403"/>
    <cellStyle name="Normal 4 3 2 4 2 2 2 2 2" xfId="34404"/>
    <cellStyle name="Normal 4 3 2 4 2 2 2 2 2 2" xfId="34405"/>
    <cellStyle name="Normal 4 3 2 4 2 2 2 2 3" xfId="34406"/>
    <cellStyle name="Normal 4 3 2 4 2 2 2 3" xfId="34407"/>
    <cellStyle name="Normal 4 3 2 4 2 2 2 3 2" xfId="34408"/>
    <cellStyle name="Normal 4 3 2 4 2 2 2 4" xfId="34409"/>
    <cellStyle name="Normal 4 3 2 4 2 2 3" xfId="34410"/>
    <cellStyle name="Normal 4 3 2 4 2 2 3 2" xfId="34411"/>
    <cellStyle name="Normal 4 3 2 4 2 2 3 2 2" xfId="34412"/>
    <cellStyle name="Normal 4 3 2 4 2 2 3 3" xfId="34413"/>
    <cellStyle name="Normal 4 3 2 4 2 2 4" xfId="34414"/>
    <cellStyle name="Normal 4 3 2 4 2 2 4 2" xfId="34415"/>
    <cellStyle name="Normal 4 3 2 4 2 2 5" xfId="34416"/>
    <cellStyle name="Normal 4 3 2 4 2 3" xfId="34417"/>
    <cellStyle name="Normal 4 3 2 4 2 3 2" xfId="34418"/>
    <cellStyle name="Normal 4 3 2 4 2 3 2 2" xfId="34419"/>
    <cellStyle name="Normal 4 3 2 4 2 3 2 2 2" xfId="34420"/>
    <cellStyle name="Normal 4 3 2 4 2 3 2 2 2 2" xfId="34421"/>
    <cellStyle name="Normal 4 3 2 4 2 3 2 2 3" xfId="34422"/>
    <cellStyle name="Normal 4 3 2 4 2 3 2 3" xfId="34423"/>
    <cellStyle name="Normal 4 3 2 4 2 3 2 3 2" xfId="34424"/>
    <cellStyle name="Normal 4 3 2 4 2 3 2 4" xfId="34425"/>
    <cellStyle name="Normal 4 3 2 4 2 3 3" xfId="34426"/>
    <cellStyle name="Normal 4 3 2 4 2 3 3 2" xfId="34427"/>
    <cellStyle name="Normal 4 3 2 4 2 3 3 2 2" xfId="34428"/>
    <cellStyle name="Normal 4 3 2 4 2 3 3 3" xfId="34429"/>
    <cellStyle name="Normal 4 3 2 4 2 3 4" xfId="34430"/>
    <cellStyle name="Normal 4 3 2 4 2 3 4 2" xfId="34431"/>
    <cellStyle name="Normal 4 3 2 4 2 3 5" xfId="34432"/>
    <cellStyle name="Normal 4 3 2 4 2 4" xfId="34433"/>
    <cellStyle name="Normal 4 3 2 4 2 4 2" xfId="34434"/>
    <cellStyle name="Normal 4 3 2 4 2 4 2 2" xfId="34435"/>
    <cellStyle name="Normal 4 3 2 4 2 4 2 2 2" xfId="34436"/>
    <cellStyle name="Normal 4 3 2 4 2 4 2 3" xfId="34437"/>
    <cellStyle name="Normal 4 3 2 4 2 4 3" xfId="34438"/>
    <cellStyle name="Normal 4 3 2 4 2 4 3 2" xfId="34439"/>
    <cellStyle name="Normal 4 3 2 4 2 4 4" xfId="34440"/>
    <cellStyle name="Normal 4 3 2 4 2 5" xfId="34441"/>
    <cellStyle name="Normal 4 3 2 4 2 5 2" xfId="34442"/>
    <cellStyle name="Normal 4 3 2 4 2 5 2 2" xfId="34443"/>
    <cellStyle name="Normal 4 3 2 4 2 5 3" xfId="34444"/>
    <cellStyle name="Normal 4 3 2 4 2 6" xfId="34445"/>
    <cellStyle name="Normal 4 3 2 4 2 6 2" xfId="34446"/>
    <cellStyle name="Normal 4 3 2 4 2 7" xfId="34447"/>
    <cellStyle name="Normal 4 3 2 4 3" xfId="34448"/>
    <cellStyle name="Normal 4 3 2 4 3 2" xfId="34449"/>
    <cellStyle name="Normal 4 3 2 4 3 2 2" xfId="34450"/>
    <cellStyle name="Normal 4 3 2 4 3 2 2 2" xfId="34451"/>
    <cellStyle name="Normal 4 3 2 4 3 2 2 2 2" xfId="34452"/>
    <cellStyle name="Normal 4 3 2 4 3 2 2 2 2 2" xfId="34453"/>
    <cellStyle name="Normal 4 3 2 4 3 2 2 2 3" xfId="34454"/>
    <cellStyle name="Normal 4 3 2 4 3 2 2 3" xfId="34455"/>
    <cellStyle name="Normal 4 3 2 4 3 2 2 3 2" xfId="34456"/>
    <cellStyle name="Normal 4 3 2 4 3 2 2 4" xfId="34457"/>
    <cellStyle name="Normal 4 3 2 4 3 2 3" xfId="34458"/>
    <cellStyle name="Normal 4 3 2 4 3 2 3 2" xfId="34459"/>
    <cellStyle name="Normal 4 3 2 4 3 2 3 2 2" xfId="34460"/>
    <cellStyle name="Normal 4 3 2 4 3 2 3 3" xfId="34461"/>
    <cellStyle name="Normal 4 3 2 4 3 2 4" xfId="34462"/>
    <cellStyle name="Normal 4 3 2 4 3 2 4 2" xfId="34463"/>
    <cellStyle name="Normal 4 3 2 4 3 2 5" xfId="34464"/>
    <cellStyle name="Normal 4 3 2 4 3 3" xfId="34465"/>
    <cellStyle name="Normal 4 3 2 4 3 3 2" xfId="34466"/>
    <cellStyle name="Normal 4 3 2 4 3 3 2 2" xfId="34467"/>
    <cellStyle name="Normal 4 3 2 4 3 3 2 2 2" xfId="34468"/>
    <cellStyle name="Normal 4 3 2 4 3 3 2 2 2 2" xfId="34469"/>
    <cellStyle name="Normal 4 3 2 4 3 3 2 2 3" xfId="34470"/>
    <cellStyle name="Normal 4 3 2 4 3 3 2 3" xfId="34471"/>
    <cellStyle name="Normal 4 3 2 4 3 3 2 3 2" xfId="34472"/>
    <cellStyle name="Normal 4 3 2 4 3 3 2 4" xfId="34473"/>
    <cellStyle name="Normal 4 3 2 4 3 3 3" xfId="34474"/>
    <cellStyle name="Normal 4 3 2 4 3 3 3 2" xfId="34475"/>
    <cellStyle name="Normal 4 3 2 4 3 3 3 2 2" xfId="34476"/>
    <cellStyle name="Normal 4 3 2 4 3 3 3 3" xfId="34477"/>
    <cellStyle name="Normal 4 3 2 4 3 3 4" xfId="34478"/>
    <cellStyle name="Normal 4 3 2 4 3 3 4 2" xfId="34479"/>
    <cellStyle name="Normal 4 3 2 4 3 3 5" xfId="34480"/>
    <cellStyle name="Normal 4 3 2 4 3 4" xfId="34481"/>
    <cellStyle name="Normal 4 3 2 4 3 4 2" xfId="34482"/>
    <cellStyle name="Normal 4 3 2 4 3 4 2 2" xfId="34483"/>
    <cellStyle name="Normal 4 3 2 4 3 4 2 2 2" xfId="34484"/>
    <cellStyle name="Normal 4 3 2 4 3 4 2 3" xfId="34485"/>
    <cellStyle name="Normal 4 3 2 4 3 4 3" xfId="34486"/>
    <cellStyle name="Normal 4 3 2 4 3 4 3 2" xfId="34487"/>
    <cellStyle name="Normal 4 3 2 4 3 4 4" xfId="34488"/>
    <cellStyle name="Normal 4 3 2 4 3 5" xfId="34489"/>
    <cellStyle name="Normal 4 3 2 4 3 5 2" xfId="34490"/>
    <cellStyle name="Normal 4 3 2 4 3 5 2 2" xfId="34491"/>
    <cellStyle name="Normal 4 3 2 4 3 5 3" xfId="34492"/>
    <cellStyle name="Normal 4 3 2 4 3 6" xfId="34493"/>
    <cellStyle name="Normal 4 3 2 4 3 6 2" xfId="34494"/>
    <cellStyle name="Normal 4 3 2 4 3 7" xfId="34495"/>
    <cellStyle name="Normal 4 3 2 4 4" xfId="34496"/>
    <cellStyle name="Normal 4 3 2 4 4 2" xfId="34497"/>
    <cellStyle name="Normal 4 3 2 4 4 2 2" xfId="34498"/>
    <cellStyle name="Normal 4 3 2 4 4 2 2 2" xfId="34499"/>
    <cellStyle name="Normal 4 3 2 4 4 2 2 2 2" xfId="34500"/>
    <cellStyle name="Normal 4 3 2 4 4 2 2 2 2 2" xfId="34501"/>
    <cellStyle name="Normal 4 3 2 4 4 2 2 2 3" xfId="34502"/>
    <cellStyle name="Normal 4 3 2 4 4 2 2 3" xfId="34503"/>
    <cellStyle name="Normal 4 3 2 4 4 2 2 3 2" xfId="34504"/>
    <cellStyle name="Normal 4 3 2 4 4 2 2 4" xfId="34505"/>
    <cellStyle name="Normal 4 3 2 4 4 2 3" xfId="34506"/>
    <cellStyle name="Normal 4 3 2 4 4 2 3 2" xfId="34507"/>
    <cellStyle name="Normal 4 3 2 4 4 2 3 2 2" xfId="34508"/>
    <cellStyle name="Normal 4 3 2 4 4 2 3 3" xfId="34509"/>
    <cellStyle name="Normal 4 3 2 4 4 2 4" xfId="34510"/>
    <cellStyle name="Normal 4 3 2 4 4 2 4 2" xfId="34511"/>
    <cellStyle name="Normal 4 3 2 4 4 2 5" xfId="34512"/>
    <cellStyle name="Normal 4 3 2 4 4 3" xfId="34513"/>
    <cellStyle name="Normal 4 3 2 4 4 3 2" xfId="34514"/>
    <cellStyle name="Normal 4 3 2 4 4 3 2 2" xfId="34515"/>
    <cellStyle name="Normal 4 3 2 4 4 3 2 2 2" xfId="34516"/>
    <cellStyle name="Normal 4 3 2 4 4 3 2 2 2 2" xfId="34517"/>
    <cellStyle name="Normal 4 3 2 4 4 3 2 2 3" xfId="34518"/>
    <cellStyle name="Normal 4 3 2 4 4 3 2 3" xfId="34519"/>
    <cellStyle name="Normal 4 3 2 4 4 3 2 3 2" xfId="34520"/>
    <cellStyle name="Normal 4 3 2 4 4 3 2 4" xfId="34521"/>
    <cellStyle name="Normal 4 3 2 4 4 3 3" xfId="34522"/>
    <cellStyle name="Normal 4 3 2 4 4 3 3 2" xfId="34523"/>
    <cellStyle name="Normal 4 3 2 4 4 3 3 2 2" xfId="34524"/>
    <cellStyle name="Normal 4 3 2 4 4 3 3 3" xfId="34525"/>
    <cellStyle name="Normal 4 3 2 4 4 3 4" xfId="34526"/>
    <cellStyle name="Normal 4 3 2 4 4 3 4 2" xfId="34527"/>
    <cellStyle name="Normal 4 3 2 4 4 3 5" xfId="34528"/>
    <cellStyle name="Normal 4 3 2 4 4 4" xfId="34529"/>
    <cellStyle name="Normal 4 3 2 4 4 4 2" xfId="34530"/>
    <cellStyle name="Normal 4 3 2 4 4 4 2 2" xfId="34531"/>
    <cellStyle name="Normal 4 3 2 4 4 4 2 2 2" xfId="34532"/>
    <cellStyle name="Normal 4 3 2 4 4 4 2 3" xfId="34533"/>
    <cellStyle name="Normal 4 3 2 4 4 4 3" xfId="34534"/>
    <cellStyle name="Normal 4 3 2 4 4 4 3 2" xfId="34535"/>
    <cellStyle name="Normal 4 3 2 4 4 4 4" xfId="34536"/>
    <cellStyle name="Normal 4 3 2 4 4 5" xfId="34537"/>
    <cellStyle name="Normal 4 3 2 4 4 5 2" xfId="34538"/>
    <cellStyle name="Normal 4 3 2 4 4 5 2 2" xfId="34539"/>
    <cellStyle name="Normal 4 3 2 4 4 5 3" xfId="34540"/>
    <cellStyle name="Normal 4 3 2 4 4 6" xfId="34541"/>
    <cellStyle name="Normal 4 3 2 4 4 6 2" xfId="34542"/>
    <cellStyle name="Normal 4 3 2 4 4 7" xfId="34543"/>
    <cellStyle name="Normal 4 3 2 4 5" xfId="34544"/>
    <cellStyle name="Normal 4 3 2 4 5 2" xfId="34545"/>
    <cellStyle name="Normal 4 3 2 4 5 2 2" xfId="34546"/>
    <cellStyle name="Normal 4 3 2 4 5 2 2 2" xfId="34547"/>
    <cellStyle name="Normal 4 3 2 4 5 2 2 2 2" xfId="34548"/>
    <cellStyle name="Normal 4 3 2 4 5 2 2 2 2 2" xfId="34549"/>
    <cellStyle name="Normal 4 3 2 4 5 2 2 2 3" xfId="34550"/>
    <cellStyle name="Normal 4 3 2 4 5 2 2 3" xfId="34551"/>
    <cellStyle name="Normal 4 3 2 4 5 2 2 3 2" xfId="34552"/>
    <cellStyle name="Normal 4 3 2 4 5 2 2 4" xfId="34553"/>
    <cellStyle name="Normal 4 3 2 4 5 2 3" xfId="34554"/>
    <cellStyle name="Normal 4 3 2 4 5 2 3 2" xfId="34555"/>
    <cellStyle name="Normal 4 3 2 4 5 2 3 2 2" xfId="34556"/>
    <cellStyle name="Normal 4 3 2 4 5 2 3 3" xfId="34557"/>
    <cellStyle name="Normal 4 3 2 4 5 2 4" xfId="34558"/>
    <cellStyle name="Normal 4 3 2 4 5 2 4 2" xfId="34559"/>
    <cellStyle name="Normal 4 3 2 4 5 2 5" xfId="34560"/>
    <cellStyle name="Normal 4 3 2 4 5 3" xfId="34561"/>
    <cellStyle name="Normal 4 3 2 4 5 3 2" xfId="34562"/>
    <cellStyle name="Normal 4 3 2 4 5 3 2 2" xfId="34563"/>
    <cellStyle name="Normal 4 3 2 4 5 3 2 2 2" xfId="34564"/>
    <cellStyle name="Normal 4 3 2 4 5 3 2 3" xfId="34565"/>
    <cellStyle name="Normal 4 3 2 4 5 3 3" xfId="34566"/>
    <cellStyle name="Normal 4 3 2 4 5 3 3 2" xfId="34567"/>
    <cellStyle name="Normal 4 3 2 4 5 3 4" xfId="34568"/>
    <cellStyle name="Normal 4 3 2 4 5 4" xfId="34569"/>
    <cellStyle name="Normal 4 3 2 4 5 4 2" xfId="34570"/>
    <cellStyle name="Normal 4 3 2 4 5 4 2 2" xfId="34571"/>
    <cellStyle name="Normal 4 3 2 4 5 4 3" xfId="34572"/>
    <cellStyle name="Normal 4 3 2 4 5 5" xfId="34573"/>
    <cellStyle name="Normal 4 3 2 4 5 5 2" xfId="34574"/>
    <cellStyle name="Normal 4 3 2 4 5 6" xfId="34575"/>
    <cellStyle name="Normal 4 3 2 4 6" xfId="34576"/>
    <cellStyle name="Normal 4 3 2 4 6 2" xfId="34577"/>
    <cellStyle name="Normal 4 3 2 4 6 2 2" xfId="34578"/>
    <cellStyle name="Normal 4 3 2 4 6 2 2 2" xfId="34579"/>
    <cellStyle name="Normal 4 3 2 4 6 2 2 2 2" xfId="34580"/>
    <cellStyle name="Normal 4 3 2 4 6 2 2 3" xfId="34581"/>
    <cellStyle name="Normal 4 3 2 4 6 2 3" xfId="34582"/>
    <cellStyle name="Normal 4 3 2 4 6 2 3 2" xfId="34583"/>
    <cellStyle name="Normal 4 3 2 4 6 2 4" xfId="34584"/>
    <cellStyle name="Normal 4 3 2 4 6 3" xfId="34585"/>
    <cellStyle name="Normal 4 3 2 4 6 3 2" xfId="34586"/>
    <cellStyle name="Normal 4 3 2 4 6 3 2 2" xfId="34587"/>
    <cellStyle name="Normal 4 3 2 4 6 3 3" xfId="34588"/>
    <cellStyle name="Normal 4 3 2 4 6 4" xfId="34589"/>
    <cellStyle name="Normal 4 3 2 4 6 4 2" xfId="34590"/>
    <cellStyle name="Normal 4 3 2 4 6 5" xfId="34591"/>
    <cellStyle name="Normal 4 3 2 4 7" xfId="34592"/>
    <cellStyle name="Normal 4 3 2 4 7 2" xfId="34593"/>
    <cellStyle name="Normal 4 3 2 4 7 2 2" xfId="34594"/>
    <cellStyle name="Normal 4 3 2 4 7 2 2 2" xfId="34595"/>
    <cellStyle name="Normal 4 3 2 4 7 2 2 2 2" xfId="34596"/>
    <cellStyle name="Normal 4 3 2 4 7 2 2 3" xfId="34597"/>
    <cellStyle name="Normal 4 3 2 4 7 2 3" xfId="34598"/>
    <cellStyle name="Normal 4 3 2 4 7 2 3 2" xfId="34599"/>
    <cellStyle name="Normal 4 3 2 4 7 2 4" xfId="34600"/>
    <cellStyle name="Normal 4 3 2 4 7 3" xfId="34601"/>
    <cellStyle name="Normal 4 3 2 4 7 3 2" xfId="34602"/>
    <cellStyle name="Normal 4 3 2 4 7 3 2 2" xfId="34603"/>
    <cellStyle name="Normal 4 3 2 4 7 3 3" xfId="34604"/>
    <cellStyle name="Normal 4 3 2 4 7 4" xfId="34605"/>
    <cellStyle name="Normal 4 3 2 4 7 4 2" xfId="34606"/>
    <cellStyle name="Normal 4 3 2 4 7 5" xfId="34607"/>
    <cellStyle name="Normal 4 3 2 4 8" xfId="34608"/>
    <cellStyle name="Normal 4 3 2 4 8 2" xfId="34609"/>
    <cellStyle name="Normal 4 3 2 4 8 2 2" xfId="34610"/>
    <cellStyle name="Normal 4 3 2 4 8 2 2 2" xfId="34611"/>
    <cellStyle name="Normal 4 3 2 4 8 2 3" xfId="34612"/>
    <cellStyle name="Normal 4 3 2 4 8 3" xfId="34613"/>
    <cellStyle name="Normal 4 3 2 4 8 3 2" xfId="34614"/>
    <cellStyle name="Normal 4 3 2 4 8 4" xfId="34615"/>
    <cellStyle name="Normal 4 3 2 4 9" xfId="34616"/>
    <cellStyle name="Normal 4 3 2 4 9 2" xfId="34617"/>
    <cellStyle name="Normal 4 3 2 4 9 2 2" xfId="34618"/>
    <cellStyle name="Normal 4 3 2 4 9 3" xfId="34619"/>
    <cellStyle name="Normal 4 3 2 5" xfId="34620"/>
    <cellStyle name="Normal 4 3 2 5 2" xfId="34621"/>
    <cellStyle name="Normal 4 3 2 5 2 2" xfId="34622"/>
    <cellStyle name="Normal 4 3 2 5 2 2 2" xfId="34623"/>
    <cellStyle name="Normal 4 3 2 5 2 2 2 2" xfId="34624"/>
    <cellStyle name="Normal 4 3 2 5 2 2 2 2 2" xfId="34625"/>
    <cellStyle name="Normal 4 3 2 5 2 2 2 3" xfId="34626"/>
    <cellStyle name="Normal 4 3 2 5 2 2 3" xfId="34627"/>
    <cellStyle name="Normal 4 3 2 5 2 2 3 2" xfId="34628"/>
    <cellStyle name="Normal 4 3 2 5 2 2 4" xfId="34629"/>
    <cellStyle name="Normal 4 3 2 5 2 3" xfId="34630"/>
    <cellStyle name="Normal 4 3 2 5 2 3 2" xfId="34631"/>
    <cellStyle name="Normal 4 3 2 5 2 3 2 2" xfId="34632"/>
    <cellStyle name="Normal 4 3 2 5 2 3 3" xfId="34633"/>
    <cellStyle name="Normal 4 3 2 5 2 4" xfId="34634"/>
    <cellStyle name="Normal 4 3 2 5 2 4 2" xfId="34635"/>
    <cellStyle name="Normal 4 3 2 5 2 5" xfId="34636"/>
    <cellStyle name="Normal 4 3 2 5 3" xfId="34637"/>
    <cellStyle name="Normal 4 3 2 5 3 2" xfId="34638"/>
    <cellStyle name="Normal 4 3 2 5 3 2 2" xfId="34639"/>
    <cellStyle name="Normal 4 3 2 5 3 2 2 2" xfId="34640"/>
    <cellStyle name="Normal 4 3 2 5 3 2 2 2 2" xfId="34641"/>
    <cellStyle name="Normal 4 3 2 5 3 2 2 3" xfId="34642"/>
    <cellStyle name="Normal 4 3 2 5 3 2 3" xfId="34643"/>
    <cellStyle name="Normal 4 3 2 5 3 2 3 2" xfId="34644"/>
    <cellStyle name="Normal 4 3 2 5 3 2 4" xfId="34645"/>
    <cellStyle name="Normal 4 3 2 5 3 3" xfId="34646"/>
    <cellStyle name="Normal 4 3 2 5 3 3 2" xfId="34647"/>
    <cellStyle name="Normal 4 3 2 5 3 3 2 2" xfId="34648"/>
    <cellStyle name="Normal 4 3 2 5 3 3 3" xfId="34649"/>
    <cellStyle name="Normal 4 3 2 5 3 4" xfId="34650"/>
    <cellStyle name="Normal 4 3 2 5 3 4 2" xfId="34651"/>
    <cellStyle name="Normal 4 3 2 5 3 5" xfId="34652"/>
    <cellStyle name="Normal 4 3 2 5 4" xfId="34653"/>
    <cellStyle name="Normal 4 3 2 5 4 2" xfId="34654"/>
    <cellStyle name="Normal 4 3 2 5 4 2 2" xfId="34655"/>
    <cellStyle name="Normal 4 3 2 5 4 2 2 2" xfId="34656"/>
    <cellStyle name="Normal 4 3 2 5 4 2 3" xfId="34657"/>
    <cellStyle name="Normal 4 3 2 5 4 3" xfId="34658"/>
    <cellStyle name="Normal 4 3 2 5 4 3 2" xfId="34659"/>
    <cellStyle name="Normal 4 3 2 5 4 4" xfId="34660"/>
    <cellStyle name="Normal 4 3 2 5 5" xfId="34661"/>
    <cellStyle name="Normal 4 3 2 5 5 2" xfId="34662"/>
    <cellStyle name="Normal 4 3 2 5 5 2 2" xfId="34663"/>
    <cellStyle name="Normal 4 3 2 5 5 3" xfId="34664"/>
    <cellStyle name="Normal 4 3 2 5 6" xfId="34665"/>
    <cellStyle name="Normal 4 3 2 5 6 2" xfId="34666"/>
    <cellStyle name="Normal 4 3 2 5 7" xfId="34667"/>
    <cellStyle name="Normal 4 3 2 6" xfId="34668"/>
    <cellStyle name="Normal 4 3 2 6 2" xfId="34669"/>
    <cellStyle name="Normal 4 3 2 6 2 2" xfId="34670"/>
    <cellStyle name="Normal 4 3 2 6 2 2 2" xfId="34671"/>
    <cellStyle name="Normal 4 3 2 6 2 2 2 2" xfId="34672"/>
    <cellStyle name="Normal 4 3 2 6 2 2 2 2 2" xfId="34673"/>
    <cellStyle name="Normal 4 3 2 6 2 2 2 3" xfId="34674"/>
    <cellStyle name="Normal 4 3 2 6 2 2 3" xfId="34675"/>
    <cellStyle name="Normal 4 3 2 6 2 2 3 2" xfId="34676"/>
    <cellStyle name="Normal 4 3 2 6 2 2 4" xfId="34677"/>
    <cellStyle name="Normal 4 3 2 6 2 3" xfId="34678"/>
    <cellStyle name="Normal 4 3 2 6 2 3 2" xfId="34679"/>
    <cellStyle name="Normal 4 3 2 6 2 3 2 2" xfId="34680"/>
    <cellStyle name="Normal 4 3 2 6 2 3 3" xfId="34681"/>
    <cellStyle name="Normal 4 3 2 6 2 4" xfId="34682"/>
    <cellStyle name="Normal 4 3 2 6 2 4 2" xfId="34683"/>
    <cellStyle name="Normal 4 3 2 6 2 5" xfId="34684"/>
    <cellStyle name="Normal 4 3 2 6 3" xfId="34685"/>
    <cellStyle name="Normal 4 3 2 6 3 2" xfId="34686"/>
    <cellStyle name="Normal 4 3 2 6 3 2 2" xfId="34687"/>
    <cellStyle name="Normal 4 3 2 6 3 2 2 2" xfId="34688"/>
    <cellStyle name="Normal 4 3 2 6 3 2 2 2 2" xfId="34689"/>
    <cellStyle name="Normal 4 3 2 6 3 2 2 3" xfId="34690"/>
    <cellStyle name="Normal 4 3 2 6 3 2 3" xfId="34691"/>
    <cellStyle name="Normal 4 3 2 6 3 2 3 2" xfId="34692"/>
    <cellStyle name="Normal 4 3 2 6 3 2 4" xfId="34693"/>
    <cellStyle name="Normal 4 3 2 6 3 3" xfId="34694"/>
    <cellStyle name="Normal 4 3 2 6 3 3 2" xfId="34695"/>
    <cellStyle name="Normal 4 3 2 6 3 3 2 2" xfId="34696"/>
    <cellStyle name="Normal 4 3 2 6 3 3 3" xfId="34697"/>
    <cellStyle name="Normal 4 3 2 6 3 4" xfId="34698"/>
    <cellStyle name="Normal 4 3 2 6 3 4 2" xfId="34699"/>
    <cellStyle name="Normal 4 3 2 6 3 5" xfId="34700"/>
    <cellStyle name="Normal 4 3 2 6 4" xfId="34701"/>
    <cellStyle name="Normal 4 3 2 6 4 2" xfId="34702"/>
    <cellStyle name="Normal 4 3 2 6 4 2 2" xfId="34703"/>
    <cellStyle name="Normal 4 3 2 6 4 2 2 2" xfId="34704"/>
    <cellStyle name="Normal 4 3 2 6 4 2 3" xfId="34705"/>
    <cellStyle name="Normal 4 3 2 6 4 3" xfId="34706"/>
    <cellStyle name="Normal 4 3 2 6 4 3 2" xfId="34707"/>
    <cellStyle name="Normal 4 3 2 6 4 4" xfId="34708"/>
    <cellStyle name="Normal 4 3 2 6 5" xfId="34709"/>
    <cellStyle name="Normal 4 3 2 6 5 2" xfId="34710"/>
    <cellStyle name="Normal 4 3 2 6 5 2 2" xfId="34711"/>
    <cellStyle name="Normal 4 3 2 6 5 3" xfId="34712"/>
    <cellStyle name="Normal 4 3 2 6 6" xfId="34713"/>
    <cellStyle name="Normal 4 3 2 6 6 2" xfId="34714"/>
    <cellStyle name="Normal 4 3 2 6 7" xfId="34715"/>
    <cellStyle name="Normal 4 3 2 7" xfId="34716"/>
    <cellStyle name="Normal 4 3 2 7 2" xfId="34717"/>
    <cellStyle name="Normal 4 3 2 7 2 2" xfId="34718"/>
    <cellStyle name="Normal 4 3 2 7 2 2 2" xfId="34719"/>
    <cellStyle name="Normal 4 3 2 7 2 2 2 2" xfId="34720"/>
    <cellStyle name="Normal 4 3 2 7 2 2 2 2 2" xfId="34721"/>
    <cellStyle name="Normal 4 3 2 7 2 2 2 3" xfId="34722"/>
    <cellStyle name="Normal 4 3 2 7 2 2 3" xfId="34723"/>
    <cellStyle name="Normal 4 3 2 7 2 2 3 2" xfId="34724"/>
    <cellStyle name="Normal 4 3 2 7 2 2 4" xfId="34725"/>
    <cellStyle name="Normal 4 3 2 7 2 3" xfId="34726"/>
    <cellStyle name="Normal 4 3 2 7 2 3 2" xfId="34727"/>
    <cellStyle name="Normal 4 3 2 7 2 3 2 2" xfId="34728"/>
    <cellStyle name="Normal 4 3 2 7 2 3 3" xfId="34729"/>
    <cellStyle name="Normal 4 3 2 7 2 4" xfId="34730"/>
    <cellStyle name="Normal 4 3 2 7 2 4 2" xfId="34731"/>
    <cellStyle name="Normal 4 3 2 7 2 5" xfId="34732"/>
    <cellStyle name="Normal 4 3 2 7 3" xfId="34733"/>
    <cellStyle name="Normal 4 3 2 7 3 2" xfId="34734"/>
    <cellStyle name="Normal 4 3 2 7 3 2 2" xfId="34735"/>
    <cellStyle name="Normal 4 3 2 7 3 2 2 2" xfId="34736"/>
    <cellStyle name="Normal 4 3 2 7 3 2 2 2 2" xfId="34737"/>
    <cellStyle name="Normal 4 3 2 7 3 2 2 3" xfId="34738"/>
    <cellStyle name="Normal 4 3 2 7 3 2 3" xfId="34739"/>
    <cellStyle name="Normal 4 3 2 7 3 2 3 2" xfId="34740"/>
    <cellStyle name="Normal 4 3 2 7 3 2 4" xfId="34741"/>
    <cellStyle name="Normal 4 3 2 7 3 3" xfId="34742"/>
    <cellStyle name="Normal 4 3 2 7 3 3 2" xfId="34743"/>
    <cellStyle name="Normal 4 3 2 7 3 3 2 2" xfId="34744"/>
    <cellStyle name="Normal 4 3 2 7 3 3 3" xfId="34745"/>
    <cellStyle name="Normal 4 3 2 7 3 4" xfId="34746"/>
    <cellStyle name="Normal 4 3 2 7 3 4 2" xfId="34747"/>
    <cellStyle name="Normal 4 3 2 7 3 5" xfId="34748"/>
    <cellStyle name="Normal 4 3 2 7 4" xfId="34749"/>
    <cellStyle name="Normal 4 3 2 7 4 2" xfId="34750"/>
    <cellStyle name="Normal 4 3 2 7 4 2 2" xfId="34751"/>
    <cellStyle name="Normal 4 3 2 7 4 2 2 2" xfId="34752"/>
    <cellStyle name="Normal 4 3 2 7 4 2 3" xfId="34753"/>
    <cellStyle name="Normal 4 3 2 7 4 3" xfId="34754"/>
    <cellStyle name="Normal 4 3 2 7 4 3 2" xfId="34755"/>
    <cellStyle name="Normal 4 3 2 7 4 4" xfId="34756"/>
    <cellStyle name="Normal 4 3 2 7 5" xfId="34757"/>
    <cellStyle name="Normal 4 3 2 7 5 2" xfId="34758"/>
    <cellStyle name="Normal 4 3 2 7 5 2 2" xfId="34759"/>
    <cellStyle name="Normal 4 3 2 7 5 3" xfId="34760"/>
    <cellStyle name="Normal 4 3 2 7 6" xfId="34761"/>
    <cellStyle name="Normal 4 3 2 7 6 2" xfId="34762"/>
    <cellStyle name="Normal 4 3 2 7 7" xfId="34763"/>
    <cellStyle name="Normal 4 3 2 8" xfId="34764"/>
    <cellStyle name="Normal 4 3 2 8 2" xfId="34765"/>
    <cellStyle name="Normal 4 3 2 8 2 2" xfId="34766"/>
    <cellStyle name="Normal 4 3 2 8 2 2 2" xfId="34767"/>
    <cellStyle name="Normal 4 3 2 8 2 2 2 2" xfId="34768"/>
    <cellStyle name="Normal 4 3 2 8 2 2 2 2 2" xfId="34769"/>
    <cellStyle name="Normal 4 3 2 8 2 2 2 3" xfId="34770"/>
    <cellStyle name="Normal 4 3 2 8 2 2 3" xfId="34771"/>
    <cellStyle name="Normal 4 3 2 8 2 2 3 2" xfId="34772"/>
    <cellStyle name="Normal 4 3 2 8 2 2 4" xfId="34773"/>
    <cellStyle name="Normal 4 3 2 8 2 3" xfId="34774"/>
    <cellStyle name="Normal 4 3 2 8 2 3 2" xfId="34775"/>
    <cellStyle name="Normal 4 3 2 8 2 3 2 2" xfId="34776"/>
    <cellStyle name="Normal 4 3 2 8 2 3 3" xfId="34777"/>
    <cellStyle name="Normal 4 3 2 8 2 4" xfId="34778"/>
    <cellStyle name="Normal 4 3 2 8 2 4 2" xfId="34779"/>
    <cellStyle name="Normal 4 3 2 8 2 5" xfId="34780"/>
    <cellStyle name="Normal 4 3 2 8 3" xfId="34781"/>
    <cellStyle name="Normal 4 3 2 8 3 2" xfId="34782"/>
    <cellStyle name="Normal 4 3 2 8 3 2 2" xfId="34783"/>
    <cellStyle name="Normal 4 3 2 8 3 2 2 2" xfId="34784"/>
    <cellStyle name="Normal 4 3 2 8 3 2 3" xfId="34785"/>
    <cellStyle name="Normal 4 3 2 8 3 3" xfId="34786"/>
    <cellStyle name="Normal 4 3 2 8 3 3 2" xfId="34787"/>
    <cellStyle name="Normal 4 3 2 8 3 4" xfId="34788"/>
    <cellStyle name="Normal 4 3 2 8 4" xfId="34789"/>
    <cellStyle name="Normal 4 3 2 8 4 2" xfId="34790"/>
    <cellStyle name="Normal 4 3 2 8 4 2 2" xfId="34791"/>
    <cellStyle name="Normal 4 3 2 8 4 3" xfId="34792"/>
    <cellStyle name="Normal 4 3 2 8 5" xfId="34793"/>
    <cellStyle name="Normal 4 3 2 8 5 2" xfId="34794"/>
    <cellStyle name="Normal 4 3 2 8 6" xfId="34795"/>
    <cellStyle name="Normal 4 3 2 9" xfId="34796"/>
    <cellStyle name="Normal 4 3 2 9 2" xfId="34797"/>
    <cellStyle name="Normal 4 3 2 9 2 2" xfId="34798"/>
    <cellStyle name="Normal 4 3 2 9 2 2 2" xfId="34799"/>
    <cellStyle name="Normal 4 3 2 9 2 2 2 2" xfId="34800"/>
    <cellStyle name="Normal 4 3 2 9 2 2 3" xfId="34801"/>
    <cellStyle name="Normal 4 3 2 9 2 3" xfId="34802"/>
    <cellStyle name="Normal 4 3 2 9 2 3 2" xfId="34803"/>
    <cellStyle name="Normal 4 3 2 9 2 4" xfId="34804"/>
    <cellStyle name="Normal 4 3 2 9 3" xfId="34805"/>
    <cellStyle name="Normal 4 3 2 9 3 2" xfId="34806"/>
    <cellStyle name="Normal 4 3 2 9 3 2 2" xfId="34807"/>
    <cellStyle name="Normal 4 3 2 9 3 3" xfId="34808"/>
    <cellStyle name="Normal 4 3 2 9 4" xfId="34809"/>
    <cellStyle name="Normal 4 3 2 9 4 2" xfId="34810"/>
    <cellStyle name="Normal 4 3 2 9 5" xfId="34811"/>
    <cellStyle name="Normal 4 3 3" xfId="34812"/>
    <cellStyle name="Normal 4 3 3 10" xfId="34813"/>
    <cellStyle name="Normal 4 3 3 10 2" xfId="34814"/>
    <cellStyle name="Normal 4 3 3 10 2 2" xfId="34815"/>
    <cellStyle name="Normal 4 3 3 10 2 2 2" xfId="34816"/>
    <cellStyle name="Normal 4 3 3 10 2 3" xfId="34817"/>
    <cellStyle name="Normal 4 3 3 10 3" xfId="34818"/>
    <cellStyle name="Normal 4 3 3 10 3 2" xfId="34819"/>
    <cellStyle name="Normal 4 3 3 10 4" xfId="34820"/>
    <cellStyle name="Normal 4 3 3 11" xfId="34821"/>
    <cellStyle name="Normal 4 3 3 11 2" xfId="34822"/>
    <cellStyle name="Normal 4 3 3 11 2 2" xfId="34823"/>
    <cellStyle name="Normal 4 3 3 11 3" xfId="34824"/>
    <cellStyle name="Normal 4 3 3 12" xfId="34825"/>
    <cellStyle name="Normal 4 3 3 12 2" xfId="34826"/>
    <cellStyle name="Normal 4 3 3 13" xfId="34827"/>
    <cellStyle name="Normal 4 3 3 2" xfId="34828"/>
    <cellStyle name="Normal 4 3 3 2 10" xfId="34829"/>
    <cellStyle name="Normal 4 3 3 2 10 2" xfId="34830"/>
    <cellStyle name="Normal 4 3 3 2 11" xfId="34831"/>
    <cellStyle name="Normal 4 3 3 2 2" xfId="34832"/>
    <cellStyle name="Normal 4 3 3 2 2 2" xfId="34833"/>
    <cellStyle name="Normal 4 3 3 2 2 2 2" xfId="34834"/>
    <cellStyle name="Normal 4 3 3 2 2 2 2 2" xfId="34835"/>
    <cellStyle name="Normal 4 3 3 2 2 2 2 2 2" xfId="34836"/>
    <cellStyle name="Normal 4 3 3 2 2 2 2 2 2 2" xfId="34837"/>
    <cellStyle name="Normal 4 3 3 2 2 2 2 2 3" xfId="34838"/>
    <cellStyle name="Normal 4 3 3 2 2 2 2 3" xfId="34839"/>
    <cellStyle name="Normal 4 3 3 2 2 2 2 3 2" xfId="34840"/>
    <cellStyle name="Normal 4 3 3 2 2 2 2 4" xfId="34841"/>
    <cellStyle name="Normal 4 3 3 2 2 2 3" xfId="34842"/>
    <cellStyle name="Normal 4 3 3 2 2 2 3 2" xfId="34843"/>
    <cellStyle name="Normal 4 3 3 2 2 2 3 2 2" xfId="34844"/>
    <cellStyle name="Normal 4 3 3 2 2 2 3 3" xfId="34845"/>
    <cellStyle name="Normal 4 3 3 2 2 2 4" xfId="34846"/>
    <cellStyle name="Normal 4 3 3 2 2 2 4 2" xfId="34847"/>
    <cellStyle name="Normal 4 3 3 2 2 2 5" xfId="34848"/>
    <cellStyle name="Normal 4 3 3 2 2 3" xfId="34849"/>
    <cellStyle name="Normal 4 3 3 2 2 3 2" xfId="34850"/>
    <cellStyle name="Normal 4 3 3 2 2 3 2 2" xfId="34851"/>
    <cellStyle name="Normal 4 3 3 2 2 3 2 2 2" xfId="34852"/>
    <cellStyle name="Normal 4 3 3 2 2 3 2 2 2 2" xfId="34853"/>
    <cellStyle name="Normal 4 3 3 2 2 3 2 2 3" xfId="34854"/>
    <cellStyle name="Normal 4 3 3 2 2 3 2 3" xfId="34855"/>
    <cellStyle name="Normal 4 3 3 2 2 3 2 3 2" xfId="34856"/>
    <cellStyle name="Normal 4 3 3 2 2 3 2 4" xfId="34857"/>
    <cellStyle name="Normal 4 3 3 2 2 3 3" xfId="34858"/>
    <cellStyle name="Normal 4 3 3 2 2 3 3 2" xfId="34859"/>
    <cellStyle name="Normal 4 3 3 2 2 3 3 2 2" xfId="34860"/>
    <cellStyle name="Normal 4 3 3 2 2 3 3 3" xfId="34861"/>
    <cellStyle name="Normal 4 3 3 2 2 3 4" xfId="34862"/>
    <cellStyle name="Normal 4 3 3 2 2 3 4 2" xfId="34863"/>
    <cellStyle name="Normal 4 3 3 2 2 3 5" xfId="34864"/>
    <cellStyle name="Normal 4 3 3 2 2 4" xfId="34865"/>
    <cellStyle name="Normal 4 3 3 2 2 4 2" xfId="34866"/>
    <cellStyle name="Normal 4 3 3 2 2 4 2 2" xfId="34867"/>
    <cellStyle name="Normal 4 3 3 2 2 4 2 2 2" xfId="34868"/>
    <cellStyle name="Normal 4 3 3 2 2 4 2 3" xfId="34869"/>
    <cellStyle name="Normal 4 3 3 2 2 4 3" xfId="34870"/>
    <cellStyle name="Normal 4 3 3 2 2 4 3 2" xfId="34871"/>
    <cellStyle name="Normal 4 3 3 2 2 4 4" xfId="34872"/>
    <cellStyle name="Normal 4 3 3 2 2 5" xfId="34873"/>
    <cellStyle name="Normal 4 3 3 2 2 5 2" xfId="34874"/>
    <cellStyle name="Normal 4 3 3 2 2 5 2 2" xfId="34875"/>
    <cellStyle name="Normal 4 3 3 2 2 5 3" xfId="34876"/>
    <cellStyle name="Normal 4 3 3 2 2 6" xfId="34877"/>
    <cellStyle name="Normal 4 3 3 2 2 6 2" xfId="34878"/>
    <cellStyle name="Normal 4 3 3 2 2 7" xfId="34879"/>
    <cellStyle name="Normal 4 3 3 2 3" xfId="34880"/>
    <cellStyle name="Normal 4 3 3 2 3 2" xfId="34881"/>
    <cellStyle name="Normal 4 3 3 2 3 2 2" xfId="34882"/>
    <cellStyle name="Normal 4 3 3 2 3 2 2 2" xfId="34883"/>
    <cellStyle name="Normal 4 3 3 2 3 2 2 2 2" xfId="34884"/>
    <cellStyle name="Normal 4 3 3 2 3 2 2 2 2 2" xfId="34885"/>
    <cellStyle name="Normal 4 3 3 2 3 2 2 2 3" xfId="34886"/>
    <cellStyle name="Normal 4 3 3 2 3 2 2 3" xfId="34887"/>
    <cellStyle name="Normal 4 3 3 2 3 2 2 3 2" xfId="34888"/>
    <cellStyle name="Normal 4 3 3 2 3 2 2 4" xfId="34889"/>
    <cellStyle name="Normal 4 3 3 2 3 2 3" xfId="34890"/>
    <cellStyle name="Normal 4 3 3 2 3 2 3 2" xfId="34891"/>
    <cellStyle name="Normal 4 3 3 2 3 2 3 2 2" xfId="34892"/>
    <cellStyle name="Normal 4 3 3 2 3 2 3 3" xfId="34893"/>
    <cellStyle name="Normal 4 3 3 2 3 2 4" xfId="34894"/>
    <cellStyle name="Normal 4 3 3 2 3 2 4 2" xfId="34895"/>
    <cellStyle name="Normal 4 3 3 2 3 2 5" xfId="34896"/>
    <cellStyle name="Normal 4 3 3 2 3 3" xfId="34897"/>
    <cellStyle name="Normal 4 3 3 2 3 3 2" xfId="34898"/>
    <cellStyle name="Normal 4 3 3 2 3 3 2 2" xfId="34899"/>
    <cellStyle name="Normal 4 3 3 2 3 3 2 2 2" xfId="34900"/>
    <cellStyle name="Normal 4 3 3 2 3 3 2 2 2 2" xfId="34901"/>
    <cellStyle name="Normal 4 3 3 2 3 3 2 2 3" xfId="34902"/>
    <cellStyle name="Normal 4 3 3 2 3 3 2 3" xfId="34903"/>
    <cellStyle name="Normal 4 3 3 2 3 3 2 3 2" xfId="34904"/>
    <cellStyle name="Normal 4 3 3 2 3 3 2 4" xfId="34905"/>
    <cellStyle name="Normal 4 3 3 2 3 3 3" xfId="34906"/>
    <cellStyle name="Normal 4 3 3 2 3 3 3 2" xfId="34907"/>
    <cellStyle name="Normal 4 3 3 2 3 3 3 2 2" xfId="34908"/>
    <cellStyle name="Normal 4 3 3 2 3 3 3 3" xfId="34909"/>
    <cellStyle name="Normal 4 3 3 2 3 3 4" xfId="34910"/>
    <cellStyle name="Normal 4 3 3 2 3 3 4 2" xfId="34911"/>
    <cellStyle name="Normal 4 3 3 2 3 3 5" xfId="34912"/>
    <cellStyle name="Normal 4 3 3 2 3 4" xfId="34913"/>
    <cellStyle name="Normal 4 3 3 2 3 4 2" xfId="34914"/>
    <cellStyle name="Normal 4 3 3 2 3 4 2 2" xfId="34915"/>
    <cellStyle name="Normal 4 3 3 2 3 4 2 2 2" xfId="34916"/>
    <cellStyle name="Normal 4 3 3 2 3 4 2 3" xfId="34917"/>
    <cellStyle name="Normal 4 3 3 2 3 4 3" xfId="34918"/>
    <cellStyle name="Normal 4 3 3 2 3 4 3 2" xfId="34919"/>
    <cellStyle name="Normal 4 3 3 2 3 4 4" xfId="34920"/>
    <cellStyle name="Normal 4 3 3 2 3 5" xfId="34921"/>
    <cellStyle name="Normal 4 3 3 2 3 5 2" xfId="34922"/>
    <cellStyle name="Normal 4 3 3 2 3 5 2 2" xfId="34923"/>
    <cellStyle name="Normal 4 3 3 2 3 5 3" xfId="34924"/>
    <cellStyle name="Normal 4 3 3 2 3 6" xfId="34925"/>
    <cellStyle name="Normal 4 3 3 2 3 6 2" xfId="34926"/>
    <cellStyle name="Normal 4 3 3 2 3 7" xfId="34927"/>
    <cellStyle name="Normal 4 3 3 2 4" xfId="34928"/>
    <cellStyle name="Normal 4 3 3 2 4 2" xfId="34929"/>
    <cellStyle name="Normal 4 3 3 2 4 2 2" xfId="34930"/>
    <cellStyle name="Normal 4 3 3 2 4 2 2 2" xfId="34931"/>
    <cellStyle name="Normal 4 3 3 2 4 2 2 2 2" xfId="34932"/>
    <cellStyle name="Normal 4 3 3 2 4 2 2 2 2 2" xfId="34933"/>
    <cellStyle name="Normal 4 3 3 2 4 2 2 2 3" xfId="34934"/>
    <cellStyle name="Normal 4 3 3 2 4 2 2 3" xfId="34935"/>
    <cellStyle name="Normal 4 3 3 2 4 2 2 3 2" xfId="34936"/>
    <cellStyle name="Normal 4 3 3 2 4 2 2 4" xfId="34937"/>
    <cellStyle name="Normal 4 3 3 2 4 2 3" xfId="34938"/>
    <cellStyle name="Normal 4 3 3 2 4 2 3 2" xfId="34939"/>
    <cellStyle name="Normal 4 3 3 2 4 2 3 2 2" xfId="34940"/>
    <cellStyle name="Normal 4 3 3 2 4 2 3 3" xfId="34941"/>
    <cellStyle name="Normal 4 3 3 2 4 2 4" xfId="34942"/>
    <cellStyle name="Normal 4 3 3 2 4 2 4 2" xfId="34943"/>
    <cellStyle name="Normal 4 3 3 2 4 2 5" xfId="34944"/>
    <cellStyle name="Normal 4 3 3 2 4 3" xfId="34945"/>
    <cellStyle name="Normal 4 3 3 2 4 3 2" xfId="34946"/>
    <cellStyle name="Normal 4 3 3 2 4 3 2 2" xfId="34947"/>
    <cellStyle name="Normal 4 3 3 2 4 3 2 2 2" xfId="34948"/>
    <cellStyle name="Normal 4 3 3 2 4 3 2 2 2 2" xfId="34949"/>
    <cellStyle name="Normal 4 3 3 2 4 3 2 2 3" xfId="34950"/>
    <cellStyle name="Normal 4 3 3 2 4 3 2 3" xfId="34951"/>
    <cellStyle name="Normal 4 3 3 2 4 3 2 3 2" xfId="34952"/>
    <cellStyle name="Normal 4 3 3 2 4 3 2 4" xfId="34953"/>
    <cellStyle name="Normal 4 3 3 2 4 3 3" xfId="34954"/>
    <cellStyle name="Normal 4 3 3 2 4 3 3 2" xfId="34955"/>
    <cellStyle name="Normal 4 3 3 2 4 3 3 2 2" xfId="34956"/>
    <cellStyle name="Normal 4 3 3 2 4 3 3 3" xfId="34957"/>
    <cellStyle name="Normal 4 3 3 2 4 3 4" xfId="34958"/>
    <cellStyle name="Normal 4 3 3 2 4 3 4 2" xfId="34959"/>
    <cellStyle name="Normal 4 3 3 2 4 3 5" xfId="34960"/>
    <cellStyle name="Normal 4 3 3 2 4 4" xfId="34961"/>
    <cellStyle name="Normal 4 3 3 2 4 4 2" xfId="34962"/>
    <cellStyle name="Normal 4 3 3 2 4 4 2 2" xfId="34963"/>
    <cellStyle name="Normal 4 3 3 2 4 4 2 2 2" xfId="34964"/>
    <cellStyle name="Normal 4 3 3 2 4 4 2 3" xfId="34965"/>
    <cellStyle name="Normal 4 3 3 2 4 4 3" xfId="34966"/>
    <cellStyle name="Normal 4 3 3 2 4 4 3 2" xfId="34967"/>
    <cellStyle name="Normal 4 3 3 2 4 4 4" xfId="34968"/>
    <cellStyle name="Normal 4 3 3 2 4 5" xfId="34969"/>
    <cellStyle name="Normal 4 3 3 2 4 5 2" xfId="34970"/>
    <cellStyle name="Normal 4 3 3 2 4 5 2 2" xfId="34971"/>
    <cellStyle name="Normal 4 3 3 2 4 5 3" xfId="34972"/>
    <cellStyle name="Normal 4 3 3 2 4 6" xfId="34973"/>
    <cellStyle name="Normal 4 3 3 2 4 6 2" xfId="34974"/>
    <cellStyle name="Normal 4 3 3 2 4 7" xfId="34975"/>
    <cellStyle name="Normal 4 3 3 2 5" xfId="34976"/>
    <cellStyle name="Normal 4 3 3 2 5 2" xfId="34977"/>
    <cellStyle name="Normal 4 3 3 2 5 2 2" xfId="34978"/>
    <cellStyle name="Normal 4 3 3 2 5 2 2 2" xfId="34979"/>
    <cellStyle name="Normal 4 3 3 2 5 2 2 2 2" xfId="34980"/>
    <cellStyle name="Normal 4 3 3 2 5 2 2 2 2 2" xfId="34981"/>
    <cellStyle name="Normal 4 3 3 2 5 2 2 2 3" xfId="34982"/>
    <cellStyle name="Normal 4 3 3 2 5 2 2 3" xfId="34983"/>
    <cellStyle name="Normal 4 3 3 2 5 2 2 3 2" xfId="34984"/>
    <cellStyle name="Normal 4 3 3 2 5 2 2 4" xfId="34985"/>
    <cellStyle name="Normal 4 3 3 2 5 2 3" xfId="34986"/>
    <cellStyle name="Normal 4 3 3 2 5 2 3 2" xfId="34987"/>
    <cellStyle name="Normal 4 3 3 2 5 2 3 2 2" xfId="34988"/>
    <cellStyle name="Normal 4 3 3 2 5 2 3 3" xfId="34989"/>
    <cellStyle name="Normal 4 3 3 2 5 2 4" xfId="34990"/>
    <cellStyle name="Normal 4 3 3 2 5 2 4 2" xfId="34991"/>
    <cellStyle name="Normal 4 3 3 2 5 2 5" xfId="34992"/>
    <cellStyle name="Normal 4 3 3 2 5 3" xfId="34993"/>
    <cellStyle name="Normal 4 3 3 2 5 3 2" xfId="34994"/>
    <cellStyle name="Normal 4 3 3 2 5 3 2 2" xfId="34995"/>
    <cellStyle name="Normal 4 3 3 2 5 3 2 2 2" xfId="34996"/>
    <cellStyle name="Normal 4 3 3 2 5 3 2 3" xfId="34997"/>
    <cellStyle name="Normal 4 3 3 2 5 3 3" xfId="34998"/>
    <cellStyle name="Normal 4 3 3 2 5 3 3 2" xfId="34999"/>
    <cellStyle name="Normal 4 3 3 2 5 3 4" xfId="35000"/>
    <cellStyle name="Normal 4 3 3 2 5 4" xfId="35001"/>
    <cellStyle name="Normal 4 3 3 2 5 4 2" xfId="35002"/>
    <cellStyle name="Normal 4 3 3 2 5 4 2 2" xfId="35003"/>
    <cellStyle name="Normal 4 3 3 2 5 4 3" xfId="35004"/>
    <cellStyle name="Normal 4 3 3 2 5 5" xfId="35005"/>
    <cellStyle name="Normal 4 3 3 2 5 5 2" xfId="35006"/>
    <cellStyle name="Normal 4 3 3 2 5 6" xfId="35007"/>
    <cellStyle name="Normal 4 3 3 2 6" xfId="35008"/>
    <cellStyle name="Normal 4 3 3 2 6 2" xfId="35009"/>
    <cellStyle name="Normal 4 3 3 2 6 2 2" xfId="35010"/>
    <cellStyle name="Normal 4 3 3 2 6 2 2 2" xfId="35011"/>
    <cellStyle name="Normal 4 3 3 2 6 2 2 2 2" xfId="35012"/>
    <cellStyle name="Normal 4 3 3 2 6 2 2 3" xfId="35013"/>
    <cellStyle name="Normal 4 3 3 2 6 2 3" xfId="35014"/>
    <cellStyle name="Normal 4 3 3 2 6 2 3 2" xfId="35015"/>
    <cellStyle name="Normal 4 3 3 2 6 2 4" xfId="35016"/>
    <cellStyle name="Normal 4 3 3 2 6 3" xfId="35017"/>
    <cellStyle name="Normal 4 3 3 2 6 3 2" xfId="35018"/>
    <cellStyle name="Normal 4 3 3 2 6 3 2 2" xfId="35019"/>
    <cellStyle name="Normal 4 3 3 2 6 3 3" xfId="35020"/>
    <cellStyle name="Normal 4 3 3 2 6 4" xfId="35021"/>
    <cellStyle name="Normal 4 3 3 2 6 4 2" xfId="35022"/>
    <cellStyle name="Normal 4 3 3 2 6 5" xfId="35023"/>
    <cellStyle name="Normal 4 3 3 2 7" xfId="35024"/>
    <cellStyle name="Normal 4 3 3 2 7 2" xfId="35025"/>
    <cellStyle name="Normal 4 3 3 2 7 2 2" xfId="35026"/>
    <cellStyle name="Normal 4 3 3 2 7 2 2 2" xfId="35027"/>
    <cellStyle name="Normal 4 3 3 2 7 2 2 2 2" xfId="35028"/>
    <cellStyle name="Normal 4 3 3 2 7 2 2 3" xfId="35029"/>
    <cellStyle name="Normal 4 3 3 2 7 2 3" xfId="35030"/>
    <cellStyle name="Normal 4 3 3 2 7 2 3 2" xfId="35031"/>
    <cellStyle name="Normal 4 3 3 2 7 2 4" xfId="35032"/>
    <cellStyle name="Normal 4 3 3 2 7 3" xfId="35033"/>
    <cellStyle name="Normal 4 3 3 2 7 3 2" xfId="35034"/>
    <cellStyle name="Normal 4 3 3 2 7 3 2 2" xfId="35035"/>
    <cellStyle name="Normal 4 3 3 2 7 3 3" xfId="35036"/>
    <cellStyle name="Normal 4 3 3 2 7 4" xfId="35037"/>
    <cellStyle name="Normal 4 3 3 2 7 4 2" xfId="35038"/>
    <cellStyle name="Normal 4 3 3 2 7 5" xfId="35039"/>
    <cellStyle name="Normal 4 3 3 2 8" xfId="35040"/>
    <cellStyle name="Normal 4 3 3 2 8 2" xfId="35041"/>
    <cellStyle name="Normal 4 3 3 2 8 2 2" xfId="35042"/>
    <cellStyle name="Normal 4 3 3 2 8 2 2 2" xfId="35043"/>
    <cellStyle name="Normal 4 3 3 2 8 2 3" xfId="35044"/>
    <cellStyle name="Normal 4 3 3 2 8 3" xfId="35045"/>
    <cellStyle name="Normal 4 3 3 2 8 3 2" xfId="35046"/>
    <cellStyle name="Normal 4 3 3 2 8 4" xfId="35047"/>
    <cellStyle name="Normal 4 3 3 2 9" xfId="35048"/>
    <cellStyle name="Normal 4 3 3 2 9 2" xfId="35049"/>
    <cellStyle name="Normal 4 3 3 2 9 2 2" xfId="35050"/>
    <cellStyle name="Normal 4 3 3 2 9 3" xfId="35051"/>
    <cellStyle name="Normal 4 3 3 3" xfId="35052"/>
    <cellStyle name="Normal 4 3 3 3 10" xfId="35053"/>
    <cellStyle name="Normal 4 3 3 3 10 2" xfId="35054"/>
    <cellStyle name="Normal 4 3 3 3 11" xfId="35055"/>
    <cellStyle name="Normal 4 3 3 3 2" xfId="35056"/>
    <cellStyle name="Normal 4 3 3 3 2 2" xfId="35057"/>
    <cellStyle name="Normal 4 3 3 3 2 2 2" xfId="35058"/>
    <cellStyle name="Normal 4 3 3 3 2 2 2 2" xfId="35059"/>
    <cellStyle name="Normal 4 3 3 3 2 2 2 2 2" xfId="35060"/>
    <cellStyle name="Normal 4 3 3 3 2 2 2 2 2 2" xfId="35061"/>
    <cellStyle name="Normal 4 3 3 3 2 2 2 2 3" xfId="35062"/>
    <cellStyle name="Normal 4 3 3 3 2 2 2 3" xfId="35063"/>
    <cellStyle name="Normal 4 3 3 3 2 2 2 3 2" xfId="35064"/>
    <cellStyle name="Normal 4 3 3 3 2 2 2 4" xfId="35065"/>
    <cellStyle name="Normal 4 3 3 3 2 2 3" xfId="35066"/>
    <cellStyle name="Normal 4 3 3 3 2 2 3 2" xfId="35067"/>
    <cellStyle name="Normal 4 3 3 3 2 2 3 2 2" xfId="35068"/>
    <cellStyle name="Normal 4 3 3 3 2 2 3 3" xfId="35069"/>
    <cellStyle name="Normal 4 3 3 3 2 2 4" xfId="35070"/>
    <cellStyle name="Normal 4 3 3 3 2 2 4 2" xfId="35071"/>
    <cellStyle name="Normal 4 3 3 3 2 2 5" xfId="35072"/>
    <cellStyle name="Normal 4 3 3 3 2 3" xfId="35073"/>
    <cellStyle name="Normal 4 3 3 3 2 3 2" xfId="35074"/>
    <cellStyle name="Normal 4 3 3 3 2 3 2 2" xfId="35075"/>
    <cellStyle name="Normal 4 3 3 3 2 3 2 2 2" xfId="35076"/>
    <cellStyle name="Normal 4 3 3 3 2 3 2 2 2 2" xfId="35077"/>
    <cellStyle name="Normal 4 3 3 3 2 3 2 2 3" xfId="35078"/>
    <cellStyle name="Normal 4 3 3 3 2 3 2 3" xfId="35079"/>
    <cellStyle name="Normal 4 3 3 3 2 3 2 3 2" xfId="35080"/>
    <cellStyle name="Normal 4 3 3 3 2 3 2 4" xfId="35081"/>
    <cellStyle name="Normal 4 3 3 3 2 3 3" xfId="35082"/>
    <cellStyle name="Normal 4 3 3 3 2 3 3 2" xfId="35083"/>
    <cellStyle name="Normal 4 3 3 3 2 3 3 2 2" xfId="35084"/>
    <cellStyle name="Normal 4 3 3 3 2 3 3 3" xfId="35085"/>
    <cellStyle name="Normal 4 3 3 3 2 3 4" xfId="35086"/>
    <cellStyle name="Normal 4 3 3 3 2 3 4 2" xfId="35087"/>
    <cellStyle name="Normal 4 3 3 3 2 3 5" xfId="35088"/>
    <cellStyle name="Normal 4 3 3 3 2 4" xfId="35089"/>
    <cellStyle name="Normal 4 3 3 3 2 4 2" xfId="35090"/>
    <cellStyle name="Normal 4 3 3 3 2 4 2 2" xfId="35091"/>
    <cellStyle name="Normal 4 3 3 3 2 4 2 2 2" xfId="35092"/>
    <cellStyle name="Normal 4 3 3 3 2 4 2 3" xfId="35093"/>
    <cellStyle name="Normal 4 3 3 3 2 4 3" xfId="35094"/>
    <cellStyle name="Normal 4 3 3 3 2 4 3 2" xfId="35095"/>
    <cellStyle name="Normal 4 3 3 3 2 4 4" xfId="35096"/>
    <cellStyle name="Normal 4 3 3 3 2 5" xfId="35097"/>
    <cellStyle name="Normal 4 3 3 3 2 5 2" xfId="35098"/>
    <cellStyle name="Normal 4 3 3 3 2 5 2 2" xfId="35099"/>
    <cellStyle name="Normal 4 3 3 3 2 5 3" xfId="35100"/>
    <cellStyle name="Normal 4 3 3 3 2 6" xfId="35101"/>
    <cellStyle name="Normal 4 3 3 3 2 6 2" xfId="35102"/>
    <cellStyle name="Normal 4 3 3 3 2 7" xfId="35103"/>
    <cellStyle name="Normal 4 3 3 3 3" xfId="35104"/>
    <cellStyle name="Normal 4 3 3 3 3 2" xfId="35105"/>
    <cellStyle name="Normal 4 3 3 3 3 2 2" xfId="35106"/>
    <cellStyle name="Normal 4 3 3 3 3 2 2 2" xfId="35107"/>
    <cellStyle name="Normal 4 3 3 3 3 2 2 2 2" xfId="35108"/>
    <cellStyle name="Normal 4 3 3 3 3 2 2 2 2 2" xfId="35109"/>
    <cellStyle name="Normal 4 3 3 3 3 2 2 2 3" xfId="35110"/>
    <cellStyle name="Normal 4 3 3 3 3 2 2 3" xfId="35111"/>
    <cellStyle name="Normal 4 3 3 3 3 2 2 3 2" xfId="35112"/>
    <cellStyle name="Normal 4 3 3 3 3 2 2 4" xfId="35113"/>
    <cellStyle name="Normal 4 3 3 3 3 2 3" xfId="35114"/>
    <cellStyle name="Normal 4 3 3 3 3 2 3 2" xfId="35115"/>
    <cellStyle name="Normal 4 3 3 3 3 2 3 2 2" xfId="35116"/>
    <cellStyle name="Normal 4 3 3 3 3 2 3 3" xfId="35117"/>
    <cellStyle name="Normal 4 3 3 3 3 2 4" xfId="35118"/>
    <cellStyle name="Normal 4 3 3 3 3 2 4 2" xfId="35119"/>
    <cellStyle name="Normal 4 3 3 3 3 2 5" xfId="35120"/>
    <cellStyle name="Normal 4 3 3 3 3 3" xfId="35121"/>
    <cellStyle name="Normal 4 3 3 3 3 3 2" xfId="35122"/>
    <cellStyle name="Normal 4 3 3 3 3 3 2 2" xfId="35123"/>
    <cellStyle name="Normal 4 3 3 3 3 3 2 2 2" xfId="35124"/>
    <cellStyle name="Normal 4 3 3 3 3 3 2 2 2 2" xfId="35125"/>
    <cellStyle name="Normal 4 3 3 3 3 3 2 2 3" xfId="35126"/>
    <cellStyle name="Normal 4 3 3 3 3 3 2 3" xfId="35127"/>
    <cellStyle name="Normal 4 3 3 3 3 3 2 3 2" xfId="35128"/>
    <cellStyle name="Normal 4 3 3 3 3 3 2 4" xfId="35129"/>
    <cellStyle name="Normal 4 3 3 3 3 3 3" xfId="35130"/>
    <cellStyle name="Normal 4 3 3 3 3 3 3 2" xfId="35131"/>
    <cellStyle name="Normal 4 3 3 3 3 3 3 2 2" xfId="35132"/>
    <cellStyle name="Normal 4 3 3 3 3 3 3 3" xfId="35133"/>
    <cellStyle name="Normal 4 3 3 3 3 3 4" xfId="35134"/>
    <cellStyle name="Normal 4 3 3 3 3 3 4 2" xfId="35135"/>
    <cellStyle name="Normal 4 3 3 3 3 3 5" xfId="35136"/>
    <cellStyle name="Normal 4 3 3 3 3 4" xfId="35137"/>
    <cellStyle name="Normal 4 3 3 3 3 4 2" xfId="35138"/>
    <cellStyle name="Normal 4 3 3 3 3 4 2 2" xfId="35139"/>
    <cellStyle name="Normal 4 3 3 3 3 4 2 2 2" xfId="35140"/>
    <cellStyle name="Normal 4 3 3 3 3 4 2 3" xfId="35141"/>
    <cellStyle name="Normal 4 3 3 3 3 4 3" xfId="35142"/>
    <cellStyle name="Normal 4 3 3 3 3 4 3 2" xfId="35143"/>
    <cellStyle name="Normal 4 3 3 3 3 4 4" xfId="35144"/>
    <cellStyle name="Normal 4 3 3 3 3 5" xfId="35145"/>
    <cellStyle name="Normal 4 3 3 3 3 5 2" xfId="35146"/>
    <cellStyle name="Normal 4 3 3 3 3 5 2 2" xfId="35147"/>
    <cellStyle name="Normal 4 3 3 3 3 5 3" xfId="35148"/>
    <cellStyle name="Normal 4 3 3 3 3 6" xfId="35149"/>
    <cellStyle name="Normal 4 3 3 3 3 6 2" xfId="35150"/>
    <cellStyle name="Normal 4 3 3 3 3 7" xfId="35151"/>
    <cellStyle name="Normal 4 3 3 3 4" xfId="35152"/>
    <cellStyle name="Normal 4 3 3 3 4 2" xfId="35153"/>
    <cellStyle name="Normal 4 3 3 3 4 2 2" xfId="35154"/>
    <cellStyle name="Normal 4 3 3 3 4 2 2 2" xfId="35155"/>
    <cellStyle name="Normal 4 3 3 3 4 2 2 2 2" xfId="35156"/>
    <cellStyle name="Normal 4 3 3 3 4 2 2 2 2 2" xfId="35157"/>
    <cellStyle name="Normal 4 3 3 3 4 2 2 2 3" xfId="35158"/>
    <cellStyle name="Normal 4 3 3 3 4 2 2 3" xfId="35159"/>
    <cellStyle name="Normal 4 3 3 3 4 2 2 3 2" xfId="35160"/>
    <cellStyle name="Normal 4 3 3 3 4 2 2 4" xfId="35161"/>
    <cellStyle name="Normal 4 3 3 3 4 2 3" xfId="35162"/>
    <cellStyle name="Normal 4 3 3 3 4 2 3 2" xfId="35163"/>
    <cellStyle name="Normal 4 3 3 3 4 2 3 2 2" xfId="35164"/>
    <cellStyle name="Normal 4 3 3 3 4 2 3 3" xfId="35165"/>
    <cellStyle name="Normal 4 3 3 3 4 2 4" xfId="35166"/>
    <cellStyle name="Normal 4 3 3 3 4 2 4 2" xfId="35167"/>
    <cellStyle name="Normal 4 3 3 3 4 2 5" xfId="35168"/>
    <cellStyle name="Normal 4 3 3 3 4 3" xfId="35169"/>
    <cellStyle name="Normal 4 3 3 3 4 3 2" xfId="35170"/>
    <cellStyle name="Normal 4 3 3 3 4 3 2 2" xfId="35171"/>
    <cellStyle name="Normal 4 3 3 3 4 3 2 2 2" xfId="35172"/>
    <cellStyle name="Normal 4 3 3 3 4 3 2 2 2 2" xfId="35173"/>
    <cellStyle name="Normal 4 3 3 3 4 3 2 2 3" xfId="35174"/>
    <cellStyle name="Normal 4 3 3 3 4 3 2 3" xfId="35175"/>
    <cellStyle name="Normal 4 3 3 3 4 3 2 3 2" xfId="35176"/>
    <cellStyle name="Normal 4 3 3 3 4 3 2 4" xfId="35177"/>
    <cellStyle name="Normal 4 3 3 3 4 3 3" xfId="35178"/>
    <cellStyle name="Normal 4 3 3 3 4 3 3 2" xfId="35179"/>
    <cellStyle name="Normal 4 3 3 3 4 3 3 2 2" xfId="35180"/>
    <cellStyle name="Normal 4 3 3 3 4 3 3 3" xfId="35181"/>
    <cellStyle name="Normal 4 3 3 3 4 3 4" xfId="35182"/>
    <cellStyle name="Normal 4 3 3 3 4 3 4 2" xfId="35183"/>
    <cellStyle name="Normal 4 3 3 3 4 3 5" xfId="35184"/>
    <cellStyle name="Normal 4 3 3 3 4 4" xfId="35185"/>
    <cellStyle name="Normal 4 3 3 3 4 4 2" xfId="35186"/>
    <cellStyle name="Normal 4 3 3 3 4 4 2 2" xfId="35187"/>
    <cellStyle name="Normal 4 3 3 3 4 4 2 2 2" xfId="35188"/>
    <cellStyle name="Normal 4 3 3 3 4 4 2 3" xfId="35189"/>
    <cellStyle name="Normal 4 3 3 3 4 4 3" xfId="35190"/>
    <cellStyle name="Normal 4 3 3 3 4 4 3 2" xfId="35191"/>
    <cellStyle name="Normal 4 3 3 3 4 4 4" xfId="35192"/>
    <cellStyle name="Normal 4 3 3 3 4 5" xfId="35193"/>
    <cellStyle name="Normal 4 3 3 3 4 5 2" xfId="35194"/>
    <cellStyle name="Normal 4 3 3 3 4 5 2 2" xfId="35195"/>
    <cellStyle name="Normal 4 3 3 3 4 5 3" xfId="35196"/>
    <cellStyle name="Normal 4 3 3 3 4 6" xfId="35197"/>
    <cellStyle name="Normal 4 3 3 3 4 6 2" xfId="35198"/>
    <cellStyle name="Normal 4 3 3 3 4 7" xfId="35199"/>
    <cellStyle name="Normal 4 3 3 3 5" xfId="35200"/>
    <cellStyle name="Normal 4 3 3 3 5 2" xfId="35201"/>
    <cellStyle name="Normal 4 3 3 3 5 2 2" xfId="35202"/>
    <cellStyle name="Normal 4 3 3 3 5 2 2 2" xfId="35203"/>
    <cellStyle name="Normal 4 3 3 3 5 2 2 2 2" xfId="35204"/>
    <cellStyle name="Normal 4 3 3 3 5 2 2 2 2 2" xfId="35205"/>
    <cellStyle name="Normal 4 3 3 3 5 2 2 2 3" xfId="35206"/>
    <cellStyle name="Normal 4 3 3 3 5 2 2 3" xfId="35207"/>
    <cellStyle name="Normal 4 3 3 3 5 2 2 3 2" xfId="35208"/>
    <cellStyle name="Normal 4 3 3 3 5 2 2 4" xfId="35209"/>
    <cellStyle name="Normal 4 3 3 3 5 2 3" xfId="35210"/>
    <cellStyle name="Normal 4 3 3 3 5 2 3 2" xfId="35211"/>
    <cellStyle name="Normal 4 3 3 3 5 2 3 2 2" xfId="35212"/>
    <cellStyle name="Normal 4 3 3 3 5 2 3 3" xfId="35213"/>
    <cellStyle name="Normal 4 3 3 3 5 2 4" xfId="35214"/>
    <cellStyle name="Normal 4 3 3 3 5 2 4 2" xfId="35215"/>
    <cellStyle name="Normal 4 3 3 3 5 2 5" xfId="35216"/>
    <cellStyle name="Normal 4 3 3 3 5 3" xfId="35217"/>
    <cellStyle name="Normal 4 3 3 3 5 3 2" xfId="35218"/>
    <cellStyle name="Normal 4 3 3 3 5 3 2 2" xfId="35219"/>
    <cellStyle name="Normal 4 3 3 3 5 3 2 2 2" xfId="35220"/>
    <cellStyle name="Normal 4 3 3 3 5 3 2 3" xfId="35221"/>
    <cellStyle name="Normal 4 3 3 3 5 3 3" xfId="35222"/>
    <cellStyle name="Normal 4 3 3 3 5 3 3 2" xfId="35223"/>
    <cellStyle name="Normal 4 3 3 3 5 3 4" xfId="35224"/>
    <cellStyle name="Normal 4 3 3 3 5 4" xfId="35225"/>
    <cellStyle name="Normal 4 3 3 3 5 4 2" xfId="35226"/>
    <cellStyle name="Normal 4 3 3 3 5 4 2 2" xfId="35227"/>
    <cellStyle name="Normal 4 3 3 3 5 4 3" xfId="35228"/>
    <cellStyle name="Normal 4 3 3 3 5 5" xfId="35229"/>
    <cellStyle name="Normal 4 3 3 3 5 5 2" xfId="35230"/>
    <cellStyle name="Normal 4 3 3 3 5 6" xfId="35231"/>
    <cellStyle name="Normal 4 3 3 3 6" xfId="35232"/>
    <cellStyle name="Normal 4 3 3 3 6 2" xfId="35233"/>
    <cellStyle name="Normal 4 3 3 3 6 2 2" xfId="35234"/>
    <cellStyle name="Normal 4 3 3 3 6 2 2 2" xfId="35235"/>
    <cellStyle name="Normal 4 3 3 3 6 2 2 2 2" xfId="35236"/>
    <cellStyle name="Normal 4 3 3 3 6 2 2 3" xfId="35237"/>
    <cellStyle name="Normal 4 3 3 3 6 2 3" xfId="35238"/>
    <cellStyle name="Normal 4 3 3 3 6 2 3 2" xfId="35239"/>
    <cellStyle name="Normal 4 3 3 3 6 2 4" xfId="35240"/>
    <cellStyle name="Normal 4 3 3 3 6 3" xfId="35241"/>
    <cellStyle name="Normal 4 3 3 3 6 3 2" xfId="35242"/>
    <cellStyle name="Normal 4 3 3 3 6 3 2 2" xfId="35243"/>
    <cellStyle name="Normal 4 3 3 3 6 3 3" xfId="35244"/>
    <cellStyle name="Normal 4 3 3 3 6 4" xfId="35245"/>
    <cellStyle name="Normal 4 3 3 3 6 4 2" xfId="35246"/>
    <cellStyle name="Normal 4 3 3 3 6 5" xfId="35247"/>
    <cellStyle name="Normal 4 3 3 3 7" xfId="35248"/>
    <cellStyle name="Normal 4 3 3 3 7 2" xfId="35249"/>
    <cellStyle name="Normal 4 3 3 3 7 2 2" xfId="35250"/>
    <cellStyle name="Normal 4 3 3 3 7 2 2 2" xfId="35251"/>
    <cellStyle name="Normal 4 3 3 3 7 2 2 2 2" xfId="35252"/>
    <cellStyle name="Normal 4 3 3 3 7 2 2 3" xfId="35253"/>
    <cellStyle name="Normal 4 3 3 3 7 2 3" xfId="35254"/>
    <cellStyle name="Normal 4 3 3 3 7 2 3 2" xfId="35255"/>
    <cellStyle name="Normal 4 3 3 3 7 2 4" xfId="35256"/>
    <cellStyle name="Normal 4 3 3 3 7 3" xfId="35257"/>
    <cellStyle name="Normal 4 3 3 3 7 3 2" xfId="35258"/>
    <cellStyle name="Normal 4 3 3 3 7 3 2 2" xfId="35259"/>
    <cellStyle name="Normal 4 3 3 3 7 3 3" xfId="35260"/>
    <cellStyle name="Normal 4 3 3 3 7 4" xfId="35261"/>
    <cellStyle name="Normal 4 3 3 3 7 4 2" xfId="35262"/>
    <cellStyle name="Normal 4 3 3 3 7 5" xfId="35263"/>
    <cellStyle name="Normal 4 3 3 3 8" xfId="35264"/>
    <cellStyle name="Normal 4 3 3 3 8 2" xfId="35265"/>
    <cellStyle name="Normal 4 3 3 3 8 2 2" xfId="35266"/>
    <cellStyle name="Normal 4 3 3 3 8 2 2 2" xfId="35267"/>
    <cellStyle name="Normal 4 3 3 3 8 2 3" xfId="35268"/>
    <cellStyle name="Normal 4 3 3 3 8 3" xfId="35269"/>
    <cellStyle name="Normal 4 3 3 3 8 3 2" xfId="35270"/>
    <cellStyle name="Normal 4 3 3 3 8 4" xfId="35271"/>
    <cellStyle name="Normal 4 3 3 3 9" xfId="35272"/>
    <cellStyle name="Normal 4 3 3 3 9 2" xfId="35273"/>
    <cellStyle name="Normal 4 3 3 3 9 2 2" xfId="35274"/>
    <cellStyle name="Normal 4 3 3 3 9 3" xfId="35275"/>
    <cellStyle name="Normal 4 3 3 4" xfId="35276"/>
    <cellStyle name="Normal 4 3 3 4 2" xfId="35277"/>
    <cellStyle name="Normal 4 3 3 4 2 2" xfId="35278"/>
    <cellStyle name="Normal 4 3 3 4 2 2 2" xfId="35279"/>
    <cellStyle name="Normal 4 3 3 4 2 2 2 2" xfId="35280"/>
    <cellStyle name="Normal 4 3 3 4 2 2 2 2 2" xfId="35281"/>
    <cellStyle name="Normal 4 3 3 4 2 2 2 3" xfId="35282"/>
    <cellStyle name="Normal 4 3 3 4 2 2 3" xfId="35283"/>
    <cellStyle name="Normal 4 3 3 4 2 2 3 2" xfId="35284"/>
    <cellStyle name="Normal 4 3 3 4 2 2 4" xfId="35285"/>
    <cellStyle name="Normal 4 3 3 4 2 3" xfId="35286"/>
    <cellStyle name="Normal 4 3 3 4 2 3 2" xfId="35287"/>
    <cellStyle name="Normal 4 3 3 4 2 3 2 2" xfId="35288"/>
    <cellStyle name="Normal 4 3 3 4 2 3 3" xfId="35289"/>
    <cellStyle name="Normal 4 3 3 4 2 4" xfId="35290"/>
    <cellStyle name="Normal 4 3 3 4 2 4 2" xfId="35291"/>
    <cellStyle name="Normal 4 3 3 4 2 5" xfId="35292"/>
    <cellStyle name="Normal 4 3 3 4 3" xfId="35293"/>
    <cellStyle name="Normal 4 3 3 4 3 2" xfId="35294"/>
    <cellStyle name="Normal 4 3 3 4 3 2 2" xfId="35295"/>
    <cellStyle name="Normal 4 3 3 4 3 2 2 2" xfId="35296"/>
    <cellStyle name="Normal 4 3 3 4 3 2 2 2 2" xfId="35297"/>
    <cellStyle name="Normal 4 3 3 4 3 2 2 3" xfId="35298"/>
    <cellStyle name="Normal 4 3 3 4 3 2 3" xfId="35299"/>
    <cellStyle name="Normal 4 3 3 4 3 2 3 2" xfId="35300"/>
    <cellStyle name="Normal 4 3 3 4 3 2 4" xfId="35301"/>
    <cellStyle name="Normal 4 3 3 4 3 3" xfId="35302"/>
    <cellStyle name="Normal 4 3 3 4 3 3 2" xfId="35303"/>
    <cellStyle name="Normal 4 3 3 4 3 3 2 2" xfId="35304"/>
    <cellStyle name="Normal 4 3 3 4 3 3 3" xfId="35305"/>
    <cellStyle name="Normal 4 3 3 4 3 4" xfId="35306"/>
    <cellStyle name="Normal 4 3 3 4 3 4 2" xfId="35307"/>
    <cellStyle name="Normal 4 3 3 4 3 5" xfId="35308"/>
    <cellStyle name="Normal 4 3 3 4 4" xfId="35309"/>
    <cellStyle name="Normal 4 3 3 4 4 2" xfId="35310"/>
    <cellStyle name="Normal 4 3 3 4 4 2 2" xfId="35311"/>
    <cellStyle name="Normal 4 3 3 4 4 2 2 2" xfId="35312"/>
    <cellStyle name="Normal 4 3 3 4 4 2 3" xfId="35313"/>
    <cellStyle name="Normal 4 3 3 4 4 3" xfId="35314"/>
    <cellStyle name="Normal 4 3 3 4 4 3 2" xfId="35315"/>
    <cellStyle name="Normal 4 3 3 4 4 4" xfId="35316"/>
    <cellStyle name="Normal 4 3 3 4 5" xfId="35317"/>
    <cellStyle name="Normal 4 3 3 4 5 2" xfId="35318"/>
    <cellStyle name="Normal 4 3 3 4 5 2 2" xfId="35319"/>
    <cellStyle name="Normal 4 3 3 4 5 3" xfId="35320"/>
    <cellStyle name="Normal 4 3 3 4 6" xfId="35321"/>
    <cellStyle name="Normal 4 3 3 4 6 2" xfId="35322"/>
    <cellStyle name="Normal 4 3 3 4 7" xfId="35323"/>
    <cellStyle name="Normal 4 3 3 5" xfId="35324"/>
    <cellStyle name="Normal 4 3 3 5 2" xfId="35325"/>
    <cellStyle name="Normal 4 3 3 5 2 2" xfId="35326"/>
    <cellStyle name="Normal 4 3 3 5 2 2 2" xfId="35327"/>
    <cellStyle name="Normal 4 3 3 5 2 2 2 2" xfId="35328"/>
    <cellStyle name="Normal 4 3 3 5 2 2 2 2 2" xfId="35329"/>
    <cellStyle name="Normal 4 3 3 5 2 2 2 3" xfId="35330"/>
    <cellStyle name="Normal 4 3 3 5 2 2 3" xfId="35331"/>
    <cellStyle name="Normal 4 3 3 5 2 2 3 2" xfId="35332"/>
    <cellStyle name="Normal 4 3 3 5 2 2 4" xfId="35333"/>
    <cellStyle name="Normal 4 3 3 5 2 3" xfId="35334"/>
    <cellStyle name="Normal 4 3 3 5 2 3 2" xfId="35335"/>
    <cellStyle name="Normal 4 3 3 5 2 3 2 2" xfId="35336"/>
    <cellStyle name="Normal 4 3 3 5 2 3 3" xfId="35337"/>
    <cellStyle name="Normal 4 3 3 5 2 4" xfId="35338"/>
    <cellStyle name="Normal 4 3 3 5 2 4 2" xfId="35339"/>
    <cellStyle name="Normal 4 3 3 5 2 5" xfId="35340"/>
    <cellStyle name="Normal 4 3 3 5 3" xfId="35341"/>
    <cellStyle name="Normal 4 3 3 5 3 2" xfId="35342"/>
    <cellStyle name="Normal 4 3 3 5 3 2 2" xfId="35343"/>
    <cellStyle name="Normal 4 3 3 5 3 2 2 2" xfId="35344"/>
    <cellStyle name="Normal 4 3 3 5 3 2 2 2 2" xfId="35345"/>
    <cellStyle name="Normal 4 3 3 5 3 2 2 3" xfId="35346"/>
    <cellStyle name="Normal 4 3 3 5 3 2 3" xfId="35347"/>
    <cellStyle name="Normal 4 3 3 5 3 2 3 2" xfId="35348"/>
    <cellStyle name="Normal 4 3 3 5 3 2 4" xfId="35349"/>
    <cellStyle name="Normal 4 3 3 5 3 3" xfId="35350"/>
    <cellStyle name="Normal 4 3 3 5 3 3 2" xfId="35351"/>
    <cellStyle name="Normal 4 3 3 5 3 3 2 2" xfId="35352"/>
    <cellStyle name="Normal 4 3 3 5 3 3 3" xfId="35353"/>
    <cellStyle name="Normal 4 3 3 5 3 4" xfId="35354"/>
    <cellStyle name="Normal 4 3 3 5 3 4 2" xfId="35355"/>
    <cellStyle name="Normal 4 3 3 5 3 5" xfId="35356"/>
    <cellStyle name="Normal 4 3 3 5 4" xfId="35357"/>
    <cellStyle name="Normal 4 3 3 5 4 2" xfId="35358"/>
    <cellStyle name="Normal 4 3 3 5 4 2 2" xfId="35359"/>
    <cellStyle name="Normal 4 3 3 5 4 2 2 2" xfId="35360"/>
    <cellStyle name="Normal 4 3 3 5 4 2 3" xfId="35361"/>
    <cellStyle name="Normal 4 3 3 5 4 3" xfId="35362"/>
    <cellStyle name="Normal 4 3 3 5 4 3 2" xfId="35363"/>
    <cellStyle name="Normal 4 3 3 5 4 4" xfId="35364"/>
    <cellStyle name="Normal 4 3 3 5 5" xfId="35365"/>
    <cellStyle name="Normal 4 3 3 5 5 2" xfId="35366"/>
    <cellStyle name="Normal 4 3 3 5 5 2 2" xfId="35367"/>
    <cellStyle name="Normal 4 3 3 5 5 3" xfId="35368"/>
    <cellStyle name="Normal 4 3 3 5 6" xfId="35369"/>
    <cellStyle name="Normal 4 3 3 5 6 2" xfId="35370"/>
    <cellStyle name="Normal 4 3 3 5 7" xfId="35371"/>
    <cellStyle name="Normal 4 3 3 6" xfId="35372"/>
    <cellStyle name="Normal 4 3 3 6 2" xfId="35373"/>
    <cellStyle name="Normal 4 3 3 6 2 2" xfId="35374"/>
    <cellStyle name="Normal 4 3 3 6 2 2 2" xfId="35375"/>
    <cellStyle name="Normal 4 3 3 6 2 2 2 2" xfId="35376"/>
    <cellStyle name="Normal 4 3 3 6 2 2 2 2 2" xfId="35377"/>
    <cellStyle name="Normal 4 3 3 6 2 2 2 3" xfId="35378"/>
    <cellStyle name="Normal 4 3 3 6 2 2 3" xfId="35379"/>
    <cellStyle name="Normal 4 3 3 6 2 2 3 2" xfId="35380"/>
    <cellStyle name="Normal 4 3 3 6 2 2 4" xfId="35381"/>
    <cellStyle name="Normal 4 3 3 6 2 3" xfId="35382"/>
    <cellStyle name="Normal 4 3 3 6 2 3 2" xfId="35383"/>
    <cellStyle name="Normal 4 3 3 6 2 3 2 2" xfId="35384"/>
    <cellStyle name="Normal 4 3 3 6 2 3 3" xfId="35385"/>
    <cellStyle name="Normal 4 3 3 6 2 4" xfId="35386"/>
    <cellStyle name="Normal 4 3 3 6 2 4 2" xfId="35387"/>
    <cellStyle name="Normal 4 3 3 6 2 5" xfId="35388"/>
    <cellStyle name="Normal 4 3 3 6 3" xfId="35389"/>
    <cellStyle name="Normal 4 3 3 6 3 2" xfId="35390"/>
    <cellStyle name="Normal 4 3 3 6 3 2 2" xfId="35391"/>
    <cellStyle name="Normal 4 3 3 6 3 2 2 2" xfId="35392"/>
    <cellStyle name="Normal 4 3 3 6 3 2 2 2 2" xfId="35393"/>
    <cellStyle name="Normal 4 3 3 6 3 2 2 3" xfId="35394"/>
    <cellStyle name="Normal 4 3 3 6 3 2 3" xfId="35395"/>
    <cellStyle name="Normal 4 3 3 6 3 2 3 2" xfId="35396"/>
    <cellStyle name="Normal 4 3 3 6 3 2 4" xfId="35397"/>
    <cellStyle name="Normal 4 3 3 6 3 3" xfId="35398"/>
    <cellStyle name="Normal 4 3 3 6 3 3 2" xfId="35399"/>
    <cellStyle name="Normal 4 3 3 6 3 3 2 2" xfId="35400"/>
    <cellStyle name="Normal 4 3 3 6 3 3 3" xfId="35401"/>
    <cellStyle name="Normal 4 3 3 6 3 4" xfId="35402"/>
    <cellStyle name="Normal 4 3 3 6 3 4 2" xfId="35403"/>
    <cellStyle name="Normal 4 3 3 6 3 5" xfId="35404"/>
    <cellStyle name="Normal 4 3 3 6 4" xfId="35405"/>
    <cellStyle name="Normal 4 3 3 6 4 2" xfId="35406"/>
    <cellStyle name="Normal 4 3 3 6 4 2 2" xfId="35407"/>
    <cellStyle name="Normal 4 3 3 6 4 2 2 2" xfId="35408"/>
    <cellStyle name="Normal 4 3 3 6 4 2 3" xfId="35409"/>
    <cellStyle name="Normal 4 3 3 6 4 3" xfId="35410"/>
    <cellStyle name="Normal 4 3 3 6 4 3 2" xfId="35411"/>
    <cellStyle name="Normal 4 3 3 6 4 4" xfId="35412"/>
    <cellStyle name="Normal 4 3 3 6 5" xfId="35413"/>
    <cellStyle name="Normal 4 3 3 6 5 2" xfId="35414"/>
    <cellStyle name="Normal 4 3 3 6 5 2 2" xfId="35415"/>
    <cellStyle name="Normal 4 3 3 6 5 3" xfId="35416"/>
    <cellStyle name="Normal 4 3 3 6 6" xfId="35417"/>
    <cellStyle name="Normal 4 3 3 6 6 2" xfId="35418"/>
    <cellStyle name="Normal 4 3 3 6 7" xfId="35419"/>
    <cellStyle name="Normal 4 3 3 7" xfId="35420"/>
    <cellStyle name="Normal 4 3 3 7 2" xfId="35421"/>
    <cellStyle name="Normal 4 3 3 7 2 2" xfId="35422"/>
    <cellStyle name="Normal 4 3 3 7 2 2 2" xfId="35423"/>
    <cellStyle name="Normal 4 3 3 7 2 2 2 2" xfId="35424"/>
    <cellStyle name="Normal 4 3 3 7 2 2 2 2 2" xfId="35425"/>
    <cellStyle name="Normal 4 3 3 7 2 2 2 3" xfId="35426"/>
    <cellStyle name="Normal 4 3 3 7 2 2 3" xfId="35427"/>
    <cellStyle name="Normal 4 3 3 7 2 2 3 2" xfId="35428"/>
    <cellStyle name="Normal 4 3 3 7 2 2 4" xfId="35429"/>
    <cellStyle name="Normal 4 3 3 7 2 3" xfId="35430"/>
    <cellStyle name="Normal 4 3 3 7 2 3 2" xfId="35431"/>
    <cellStyle name="Normal 4 3 3 7 2 3 2 2" xfId="35432"/>
    <cellStyle name="Normal 4 3 3 7 2 3 3" xfId="35433"/>
    <cellStyle name="Normal 4 3 3 7 2 4" xfId="35434"/>
    <cellStyle name="Normal 4 3 3 7 2 4 2" xfId="35435"/>
    <cellStyle name="Normal 4 3 3 7 2 5" xfId="35436"/>
    <cellStyle name="Normal 4 3 3 7 3" xfId="35437"/>
    <cellStyle name="Normal 4 3 3 7 3 2" xfId="35438"/>
    <cellStyle name="Normal 4 3 3 7 3 2 2" xfId="35439"/>
    <cellStyle name="Normal 4 3 3 7 3 2 2 2" xfId="35440"/>
    <cellStyle name="Normal 4 3 3 7 3 2 3" xfId="35441"/>
    <cellStyle name="Normal 4 3 3 7 3 3" xfId="35442"/>
    <cellStyle name="Normal 4 3 3 7 3 3 2" xfId="35443"/>
    <cellStyle name="Normal 4 3 3 7 3 4" xfId="35444"/>
    <cellStyle name="Normal 4 3 3 7 4" xfId="35445"/>
    <cellStyle name="Normal 4 3 3 7 4 2" xfId="35446"/>
    <cellStyle name="Normal 4 3 3 7 4 2 2" xfId="35447"/>
    <cellStyle name="Normal 4 3 3 7 4 3" xfId="35448"/>
    <cellStyle name="Normal 4 3 3 7 5" xfId="35449"/>
    <cellStyle name="Normal 4 3 3 7 5 2" xfId="35450"/>
    <cellStyle name="Normal 4 3 3 7 6" xfId="35451"/>
    <cellStyle name="Normal 4 3 3 8" xfId="35452"/>
    <cellStyle name="Normal 4 3 3 8 2" xfId="35453"/>
    <cellStyle name="Normal 4 3 3 8 2 2" xfId="35454"/>
    <cellStyle name="Normal 4 3 3 8 2 2 2" xfId="35455"/>
    <cellStyle name="Normal 4 3 3 8 2 2 2 2" xfId="35456"/>
    <cellStyle name="Normal 4 3 3 8 2 2 3" xfId="35457"/>
    <cellStyle name="Normal 4 3 3 8 2 3" xfId="35458"/>
    <cellStyle name="Normal 4 3 3 8 2 3 2" xfId="35459"/>
    <cellStyle name="Normal 4 3 3 8 2 4" xfId="35460"/>
    <cellStyle name="Normal 4 3 3 8 3" xfId="35461"/>
    <cellStyle name="Normal 4 3 3 8 3 2" xfId="35462"/>
    <cellStyle name="Normal 4 3 3 8 3 2 2" xfId="35463"/>
    <cellStyle name="Normal 4 3 3 8 3 3" xfId="35464"/>
    <cellStyle name="Normal 4 3 3 8 4" xfId="35465"/>
    <cellStyle name="Normal 4 3 3 8 4 2" xfId="35466"/>
    <cellStyle name="Normal 4 3 3 8 5" xfId="35467"/>
    <cellStyle name="Normal 4 3 3 9" xfId="35468"/>
    <cellStyle name="Normal 4 3 3 9 2" xfId="35469"/>
    <cellStyle name="Normal 4 3 3 9 2 2" xfId="35470"/>
    <cellStyle name="Normal 4 3 3 9 2 2 2" xfId="35471"/>
    <cellStyle name="Normal 4 3 3 9 2 2 2 2" xfId="35472"/>
    <cellStyle name="Normal 4 3 3 9 2 2 3" xfId="35473"/>
    <cellStyle name="Normal 4 3 3 9 2 3" xfId="35474"/>
    <cellStyle name="Normal 4 3 3 9 2 3 2" xfId="35475"/>
    <cellStyle name="Normal 4 3 3 9 2 4" xfId="35476"/>
    <cellStyle name="Normal 4 3 3 9 3" xfId="35477"/>
    <cellStyle name="Normal 4 3 3 9 3 2" xfId="35478"/>
    <cellStyle name="Normal 4 3 3 9 3 2 2" xfId="35479"/>
    <cellStyle name="Normal 4 3 3 9 3 3" xfId="35480"/>
    <cellStyle name="Normal 4 3 3 9 4" xfId="35481"/>
    <cellStyle name="Normal 4 3 3 9 4 2" xfId="35482"/>
    <cellStyle name="Normal 4 3 3 9 5" xfId="35483"/>
    <cellStyle name="Normal 4 3 4" xfId="35484"/>
    <cellStyle name="Normal 4 3 4 10" xfId="35485"/>
    <cellStyle name="Normal 4 3 4 10 2" xfId="35486"/>
    <cellStyle name="Normal 4 3 4 11" xfId="35487"/>
    <cellStyle name="Normal 4 3 4 2" xfId="35488"/>
    <cellStyle name="Normal 4 3 4 2 2" xfId="35489"/>
    <cellStyle name="Normal 4 3 4 2 2 2" xfId="35490"/>
    <cellStyle name="Normal 4 3 4 2 2 2 2" xfId="35491"/>
    <cellStyle name="Normal 4 3 4 2 2 2 2 2" xfId="35492"/>
    <cellStyle name="Normal 4 3 4 2 2 2 2 2 2" xfId="35493"/>
    <cellStyle name="Normal 4 3 4 2 2 2 2 3" xfId="35494"/>
    <cellStyle name="Normal 4 3 4 2 2 2 3" xfId="35495"/>
    <cellStyle name="Normal 4 3 4 2 2 2 3 2" xfId="35496"/>
    <cellStyle name="Normal 4 3 4 2 2 2 4" xfId="35497"/>
    <cellStyle name="Normal 4 3 4 2 2 3" xfId="35498"/>
    <cellStyle name="Normal 4 3 4 2 2 3 2" xfId="35499"/>
    <cellStyle name="Normal 4 3 4 2 2 3 2 2" xfId="35500"/>
    <cellStyle name="Normal 4 3 4 2 2 3 3" xfId="35501"/>
    <cellStyle name="Normal 4 3 4 2 2 4" xfId="35502"/>
    <cellStyle name="Normal 4 3 4 2 2 4 2" xfId="35503"/>
    <cellStyle name="Normal 4 3 4 2 2 5" xfId="35504"/>
    <cellStyle name="Normal 4 3 4 2 3" xfId="35505"/>
    <cellStyle name="Normal 4 3 4 2 3 2" xfId="35506"/>
    <cellStyle name="Normal 4 3 4 2 3 2 2" xfId="35507"/>
    <cellStyle name="Normal 4 3 4 2 3 2 2 2" xfId="35508"/>
    <cellStyle name="Normal 4 3 4 2 3 2 2 2 2" xfId="35509"/>
    <cellStyle name="Normal 4 3 4 2 3 2 2 3" xfId="35510"/>
    <cellStyle name="Normal 4 3 4 2 3 2 3" xfId="35511"/>
    <cellStyle name="Normal 4 3 4 2 3 2 3 2" xfId="35512"/>
    <cellStyle name="Normal 4 3 4 2 3 2 4" xfId="35513"/>
    <cellStyle name="Normal 4 3 4 2 3 3" xfId="35514"/>
    <cellStyle name="Normal 4 3 4 2 3 3 2" xfId="35515"/>
    <cellStyle name="Normal 4 3 4 2 3 3 2 2" xfId="35516"/>
    <cellStyle name="Normal 4 3 4 2 3 3 3" xfId="35517"/>
    <cellStyle name="Normal 4 3 4 2 3 4" xfId="35518"/>
    <cellStyle name="Normal 4 3 4 2 3 4 2" xfId="35519"/>
    <cellStyle name="Normal 4 3 4 2 3 5" xfId="35520"/>
    <cellStyle name="Normal 4 3 4 2 4" xfId="35521"/>
    <cellStyle name="Normal 4 3 4 2 4 2" xfId="35522"/>
    <cellStyle name="Normal 4 3 4 2 4 2 2" xfId="35523"/>
    <cellStyle name="Normal 4 3 4 2 4 2 2 2" xfId="35524"/>
    <cellStyle name="Normal 4 3 4 2 4 2 3" xfId="35525"/>
    <cellStyle name="Normal 4 3 4 2 4 3" xfId="35526"/>
    <cellStyle name="Normal 4 3 4 2 4 3 2" xfId="35527"/>
    <cellStyle name="Normal 4 3 4 2 4 4" xfId="35528"/>
    <cellStyle name="Normal 4 3 4 2 5" xfId="35529"/>
    <cellStyle name="Normal 4 3 4 2 5 2" xfId="35530"/>
    <cellStyle name="Normal 4 3 4 2 5 2 2" xfId="35531"/>
    <cellStyle name="Normal 4 3 4 2 5 3" xfId="35532"/>
    <cellStyle name="Normal 4 3 4 2 6" xfId="35533"/>
    <cellStyle name="Normal 4 3 4 2 6 2" xfId="35534"/>
    <cellStyle name="Normal 4 3 4 2 7" xfId="35535"/>
    <cellStyle name="Normal 4 3 4 3" xfId="35536"/>
    <cellStyle name="Normal 4 3 4 3 2" xfId="35537"/>
    <cellStyle name="Normal 4 3 4 3 2 2" xfId="35538"/>
    <cellStyle name="Normal 4 3 4 3 2 2 2" xfId="35539"/>
    <cellStyle name="Normal 4 3 4 3 2 2 2 2" xfId="35540"/>
    <cellStyle name="Normal 4 3 4 3 2 2 2 2 2" xfId="35541"/>
    <cellStyle name="Normal 4 3 4 3 2 2 2 3" xfId="35542"/>
    <cellStyle name="Normal 4 3 4 3 2 2 3" xfId="35543"/>
    <cellStyle name="Normal 4 3 4 3 2 2 3 2" xfId="35544"/>
    <cellStyle name="Normal 4 3 4 3 2 2 4" xfId="35545"/>
    <cellStyle name="Normal 4 3 4 3 2 3" xfId="35546"/>
    <cellStyle name="Normal 4 3 4 3 2 3 2" xfId="35547"/>
    <cellStyle name="Normal 4 3 4 3 2 3 2 2" xfId="35548"/>
    <cellStyle name="Normal 4 3 4 3 2 3 3" xfId="35549"/>
    <cellStyle name="Normal 4 3 4 3 2 4" xfId="35550"/>
    <cellStyle name="Normal 4 3 4 3 2 4 2" xfId="35551"/>
    <cellStyle name="Normal 4 3 4 3 2 5" xfId="35552"/>
    <cellStyle name="Normal 4 3 4 3 3" xfId="35553"/>
    <cellStyle name="Normal 4 3 4 3 3 2" xfId="35554"/>
    <cellStyle name="Normal 4 3 4 3 3 2 2" xfId="35555"/>
    <cellStyle name="Normal 4 3 4 3 3 2 2 2" xfId="35556"/>
    <cellStyle name="Normal 4 3 4 3 3 2 2 2 2" xfId="35557"/>
    <cellStyle name="Normal 4 3 4 3 3 2 2 3" xfId="35558"/>
    <cellStyle name="Normal 4 3 4 3 3 2 3" xfId="35559"/>
    <cellStyle name="Normal 4 3 4 3 3 2 3 2" xfId="35560"/>
    <cellStyle name="Normal 4 3 4 3 3 2 4" xfId="35561"/>
    <cellStyle name="Normal 4 3 4 3 3 3" xfId="35562"/>
    <cellStyle name="Normal 4 3 4 3 3 3 2" xfId="35563"/>
    <cellStyle name="Normal 4 3 4 3 3 3 2 2" xfId="35564"/>
    <cellStyle name="Normal 4 3 4 3 3 3 3" xfId="35565"/>
    <cellStyle name="Normal 4 3 4 3 3 4" xfId="35566"/>
    <cellStyle name="Normal 4 3 4 3 3 4 2" xfId="35567"/>
    <cellStyle name="Normal 4 3 4 3 3 5" xfId="35568"/>
    <cellStyle name="Normal 4 3 4 3 4" xfId="35569"/>
    <cellStyle name="Normal 4 3 4 3 4 2" xfId="35570"/>
    <cellStyle name="Normal 4 3 4 3 4 2 2" xfId="35571"/>
    <cellStyle name="Normal 4 3 4 3 4 2 2 2" xfId="35572"/>
    <cellStyle name="Normal 4 3 4 3 4 2 3" xfId="35573"/>
    <cellStyle name="Normal 4 3 4 3 4 3" xfId="35574"/>
    <cellStyle name="Normal 4 3 4 3 4 3 2" xfId="35575"/>
    <cellStyle name="Normal 4 3 4 3 4 4" xfId="35576"/>
    <cellStyle name="Normal 4 3 4 3 5" xfId="35577"/>
    <cellStyle name="Normal 4 3 4 3 5 2" xfId="35578"/>
    <cellStyle name="Normal 4 3 4 3 5 2 2" xfId="35579"/>
    <cellStyle name="Normal 4 3 4 3 5 3" xfId="35580"/>
    <cellStyle name="Normal 4 3 4 3 6" xfId="35581"/>
    <cellStyle name="Normal 4 3 4 3 6 2" xfId="35582"/>
    <cellStyle name="Normal 4 3 4 3 7" xfId="35583"/>
    <cellStyle name="Normal 4 3 4 4" xfId="35584"/>
    <cellStyle name="Normal 4 3 4 4 2" xfId="35585"/>
    <cellStyle name="Normal 4 3 4 4 2 2" xfId="35586"/>
    <cellStyle name="Normal 4 3 4 4 2 2 2" xfId="35587"/>
    <cellStyle name="Normal 4 3 4 4 2 2 2 2" xfId="35588"/>
    <cellStyle name="Normal 4 3 4 4 2 2 2 2 2" xfId="35589"/>
    <cellStyle name="Normal 4 3 4 4 2 2 2 3" xfId="35590"/>
    <cellStyle name="Normal 4 3 4 4 2 2 3" xfId="35591"/>
    <cellStyle name="Normal 4 3 4 4 2 2 3 2" xfId="35592"/>
    <cellStyle name="Normal 4 3 4 4 2 2 4" xfId="35593"/>
    <cellStyle name="Normal 4 3 4 4 2 3" xfId="35594"/>
    <cellStyle name="Normal 4 3 4 4 2 3 2" xfId="35595"/>
    <cellStyle name="Normal 4 3 4 4 2 3 2 2" xfId="35596"/>
    <cellStyle name="Normal 4 3 4 4 2 3 3" xfId="35597"/>
    <cellStyle name="Normal 4 3 4 4 2 4" xfId="35598"/>
    <cellStyle name="Normal 4 3 4 4 2 4 2" xfId="35599"/>
    <cellStyle name="Normal 4 3 4 4 2 5" xfId="35600"/>
    <cellStyle name="Normal 4 3 4 4 3" xfId="35601"/>
    <cellStyle name="Normal 4 3 4 4 3 2" xfId="35602"/>
    <cellStyle name="Normal 4 3 4 4 3 2 2" xfId="35603"/>
    <cellStyle name="Normal 4 3 4 4 3 2 2 2" xfId="35604"/>
    <cellStyle name="Normal 4 3 4 4 3 2 2 2 2" xfId="35605"/>
    <cellStyle name="Normal 4 3 4 4 3 2 2 3" xfId="35606"/>
    <cellStyle name="Normal 4 3 4 4 3 2 3" xfId="35607"/>
    <cellStyle name="Normal 4 3 4 4 3 2 3 2" xfId="35608"/>
    <cellStyle name="Normal 4 3 4 4 3 2 4" xfId="35609"/>
    <cellStyle name="Normal 4 3 4 4 3 3" xfId="35610"/>
    <cellStyle name="Normal 4 3 4 4 3 3 2" xfId="35611"/>
    <cellStyle name="Normal 4 3 4 4 3 3 2 2" xfId="35612"/>
    <cellStyle name="Normal 4 3 4 4 3 3 3" xfId="35613"/>
    <cellStyle name="Normal 4 3 4 4 3 4" xfId="35614"/>
    <cellStyle name="Normal 4 3 4 4 3 4 2" xfId="35615"/>
    <cellStyle name="Normal 4 3 4 4 3 5" xfId="35616"/>
    <cellStyle name="Normal 4 3 4 4 4" xfId="35617"/>
    <cellStyle name="Normal 4 3 4 4 4 2" xfId="35618"/>
    <cellStyle name="Normal 4 3 4 4 4 2 2" xfId="35619"/>
    <cellStyle name="Normal 4 3 4 4 4 2 2 2" xfId="35620"/>
    <cellStyle name="Normal 4 3 4 4 4 2 3" xfId="35621"/>
    <cellStyle name="Normal 4 3 4 4 4 3" xfId="35622"/>
    <cellStyle name="Normal 4 3 4 4 4 3 2" xfId="35623"/>
    <cellStyle name="Normal 4 3 4 4 4 4" xfId="35624"/>
    <cellStyle name="Normal 4 3 4 4 5" xfId="35625"/>
    <cellStyle name="Normal 4 3 4 4 5 2" xfId="35626"/>
    <cellStyle name="Normal 4 3 4 4 5 2 2" xfId="35627"/>
    <cellStyle name="Normal 4 3 4 4 5 3" xfId="35628"/>
    <cellStyle name="Normal 4 3 4 4 6" xfId="35629"/>
    <cellStyle name="Normal 4 3 4 4 6 2" xfId="35630"/>
    <cellStyle name="Normal 4 3 4 4 7" xfId="35631"/>
    <cellStyle name="Normal 4 3 4 5" xfId="35632"/>
    <cellStyle name="Normal 4 3 4 5 2" xfId="35633"/>
    <cellStyle name="Normal 4 3 4 5 2 2" xfId="35634"/>
    <cellStyle name="Normal 4 3 4 5 2 2 2" xfId="35635"/>
    <cellStyle name="Normal 4 3 4 5 2 2 2 2" xfId="35636"/>
    <cellStyle name="Normal 4 3 4 5 2 2 2 2 2" xfId="35637"/>
    <cellStyle name="Normal 4 3 4 5 2 2 2 3" xfId="35638"/>
    <cellStyle name="Normal 4 3 4 5 2 2 3" xfId="35639"/>
    <cellStyle name="Normal 4 3 4 5 2 2 3 2" xfId="35640"/>
    <cellStyle name="Normal 4 3 4 5 2 2 4" xfId="35641"/>
    <cellStyle name="Normal 4 3 4 5 2 3" xfId="35642"/>
    <cellStyle name="Normal 4 3 4 5 2 3 2" xfId="35643"/>
    <cellStyle name="Normal 4 3 4 5 2 3 2 2" xfId="35644"/>
    <cellStyle name="Normal 4 3 4 5 2 3 3" xfId="35645"/>
    <cellStyle name="Normal 4 3 4 5 2 4" xfId="35646"/>
    <cellStyle name="Normal 4 3 4 5 2 4 2" xfId="35647"/>
    <cellStyle name="Normal 4 3 4 5 2 5" xfId="35648"/>
    <cellStyle name="Normal 4 3 4 5 3" xfId="35649"/>
    <cellStyle name="Normal 4 3 4 5 3 2" xfId="35650"/>
    <cellStyle name="Normal 4 3 4 5 3 2 2" xfId="35651"/>
    <cellStyle name="Normal 4 3 4 5 3 2 2 2" xfId="35652"/>
    <cellStyle name="Normal 4 3 4 5 3 2 3" xfId="35653"/>
    <cellStyle name="Normal 4 3 4 5 3 3" xfId="35654"/>
    <cellStyle name="Normal 4 3 4 5 3 3 2" xfId="35655"/>
    <cellStyle name="Normal 4 3 4 5 3 4" xfId="35656"/>
    <cellStyle name="Normal 4 3 4 5 4" xfId="35657"/>
    <cellStyle name="Normal 4 3 4 5 4 2" xfId="35658"/>
    <cellStyle name="Normal 4 3 4 5 4 2 2" xfId="35659"/>
    <cellStyle name="Normal 4 3 4 5 4 3" xfId="35660"/>
    <cellStyle name="Normal 4 3 4 5 5" xfId="35661"/>
    <cellStyle name="Normal 4 3 4 5 5 2" xfId="35662"/>
    <cellStyle name="Normal 4 3 4 5 6" xfId="35663"/>
    <cellStyle name="Normal 4 3 4 6" xfId="35664"/>
    <cellStyle name="Normal 4 3 4 6 2" xfId="35665"/>
    <cellStyle name="Normal 4 3 4 6 2 2" xfId="35666"/>
    <cellStyle name="Normal 4 3 4 6 2 2 2" xfId="35667"/>
    <cellStyle name="Normal 4 3 4 6 2 2 2 2" xfId="35668"/>
    <cellStyle name="Normal 4 3 4 6 2 2 3" xfId="35669"/>
    <cellStyle name="Normal 4 3 4 6 2 3" xfId="35670"/>
    <cellStyle name="Normal 4 3 4 6 2 3 2" xfId="35671"/>
    <cellStyle name="Normal 4 3 4 6 2 4" xfId="35672"/>
    <cellStyle name="Normal 4 3 4 6 3" xfId="35673"/>
    <cellStyle name="Normal 4 3 4 6 3 2" xfId="35674"/>
    <cellStyle name="Normal 4 3 4 6 3 2 2" xfId="35675"/>
    <cellStyle name="Normal 4 3 4 6 3 3" xfId="35676"/>
    <cellStyle name="Normal 4 3 4 6 4" xfId="35677"/>
    <cellStyle name="Normal 4 3 4 6 4 2" xfId="35678"/>
    <cellStyle name="Normal 4 3 4 6 5" xfId="35679"/>
    <cellStyle name="Normal 4 3 4 7" xfId="35680"/>
    <cellStyle name="Normal 4 3 4 7 2" xfId="35681"/>
    <cellStyle name="Normal 4 3 4 7 2 2" xfId="35682"/>
    <cellStyle name="Normal 4 3 4 7 2 2 2" xfId="35683"/>
    <cellStyle name="Normal 4 3 4 7 2 2 2 2" xfId="35684"/>
    <cellStyle name="Normal 4 3 4 7 2 2 3" xfId="35685"/>
    <cellStyle name="Normal 4 3 4 7 2 3" xfId="35686"/>
    <cellStyle name="Normal 4 3 4 7 2 3 2" xfId="35687"/>
    <cellStyle name="Normal 4 3 4 7 2 4" xfId="35688"/>
    <cellStyle name="Normal 4 3 4 7 3" xfId="35689"/>
    <cellStyle name="Normal 4 3 4 7 3 2" xfId="35690"/>
    <cellStyle name="Normal 4 3 4 7 3 2 2" xfId="35691"/>
    <cellStyle name="Normal 4 3 4 7 3 3" xfId="35692"/>
    <cellStyle name="Normal 4 3 4 7 4" xfId="35693"/>
    <cellStyle name="Normal 4 3 4 7 4 2" xfId="35694"/>
    <cellStyle name="Normal 4 3 4 7 5" xfId="35695"/>
    <cellStyle name="Normal 4 3 4 8" xfId="35696"/>
    <cellStyle name="Normal 4 3 4 8 2" xfId="35697"/>
    <cellStyle name="Normal 4 3 4 8 2 2" xfId="35698"/>
    <cellStyle name="Normal 4 3 4 8 2 2 2" xfId="35699"/>
    <cellStyle name="Normal 4 3 4 8 2 3" xfId="35700"/>
    <cellStyle name="Normal 4 3 4 8 3" xfId="35701"/>
    <cellStyle name="Normal 4 3 4 8 3 2" xfId="35702"/>
    <cellStyle name="Normal 4 3 4 8 4" xfId="35703"/>
    <cellStyle name="Normal 4 3 4 9" xfId="35704"/>
    <cellStyle name="Normal 4 3 4 9 2" xfId="35705"/>
    <cellStyle name="Normal 4 3 4 9 2 2" xfId="35706"/>
    <cellStyle name="Normal 4 3 4 9 3" xfId="35707"/>
    <cellStyle name="Normal 4 3 5" xfId="35708"/>
    <cellStyle name="Normal 4 3 5 10" xfId="35709"/>
    <cellStyle name="Normal 4 3 5 10 2" xfId="35710"/>
    <cellStyle name="Normal 4 3 5 11" xfId="35711"/>
    <cellStyle name="Normal 4 3 5 2" xfId="35712"/>
    <cellStyle name="Normal 4 3 5 2 2" xfId="35713"/>
    <cellStyle name="Normal 4 3 5 2 2 2" xfId="35714"/>
    <cellStyle name="Normal 4 3 5 2 2 2 2" xfId="35715"/>
    <cellStyle name="Normal 4 3 5 2 2 2 2 2" xfId="35716"/>
    <cellStyle name="Normal 4 3 5 2 2 2 2 2 2" xfId="35717"/>
    <cellStyle name="Normal 4 3 5 2 2 2 2 3" xfId="35718"/>
    <cellStyle name="Normal 4 3 5 2 2 2 3" xfId="35719"/>
    <cellStyle name="Normal 4 3 5 2 2 2 3 2" xfId="35720"/>
    <cellStyle name="Normal 4 3 5 2 2 2 4" xfId="35721"/>
    <cellStyle name="Normal 4 3 5 2 2 3" xfId="35722"/>
    <cellStyle name="Normal 4 3 5 2 2 3 2" xfId="35723"/>
    <cellStyle name="Normal 4 3 5 2 2 3 2 2" xfId="35724"/>
    <cellStyle name="Normal 4 3 5 2 2 3 3" xfId="35725"/>
    <cellStyle name="Normal 4 3 5 2 2 4" xfId="35726"/>
    <cellStyle name="Normal 4 3 5 2 2 4 2" xfId="35727"/>
    <cellStyle name="Normal 4 3 5 2 2 5" xfId="35728"/>
    <cellStyle name="Normal 4 3 5 2 3" xfId="35729"/>
    <cellStyle name="Normal 4 3 5 2 3 2" xfId="35730"/>
    <cellStyle name="Normal 4 3 5 2 3 2 2" xfId="35731"/>
    <cellStyle name="Normal 4 3 5 2 3 2 2 2" xfId="35732"/>
    <cellStyle name="Normal 4 3 5 2 3 2 2 2 2" xfId="35733"/>
    <cellStyle name="Normal 4 3 5 2 3 2 2 3" xfId="35734"/>
    <cellStyle name="Normal 4 3 5 2 3 2 3" xfId="35735"/>
    <cellStyle name="Normal 4 3 5 2 3 2 3 2" xfId="35736"/>
    <cellStyle name="Normal 4 3 5 2 3 2 4" xfId="35737"/>
    <cellStyle name="Normal 4 3 5 2 3 3" xfId="35738"/>
    <cellStyle name="Normal 4 3 5 2 3 3 2" xfId="35739"/>
    <cellStyle name="Normal 4 3 5 2 3 3 2 2" xfId="35740"/>
    <cellStyle name="Normal 4 3 5 2 3 3 3" xfId="35741"/>
    <cellStyle name="Normal 4 3 5 2 3 4" xfId="35742"/>
    <cellStyle name="Normal 4 3 5 2 3 4 2" xfId="35743"/>
    <cellStyle name="Normal 4 3 5 2 3 5" xfId="35744"/>
    <cellStyle name="Normal 4 3 5 2 4" xfId="35745"/>
    <cellStyle name="Normal 4 3 5 2 4 2" xfId="35746"/>
    <cellStyle name="Normal 4 3 5 2 4 2 2" xfId="35747"/>
    <cellStyle name="Normal 4 3 5 2 4 2 2 2" xfId="35748"/>
    <cellStyle name="Normal 4 3 5 2 4 2 3" xfId="35749"/>
    <cellStyle name="Normal 4 3 5 2 4 3" xfId="35750"/>
    <cellStyle name="Normal 4 3 5 2 4 3 2" xfId="35751"/>
    <cellStyle name="Normal 4 3 5 2 4 4" xfId="35752"/>
    <cellStyle name="Normal 4 3 5 2 5" xfId="35753"/>
    <cellStyle name="Normal 4 3 5 2 5 2" xfId="35754"/>
    <cellStyle name="Normal 4 3 5 2 5 2 2" xfId="35755"/>
    <cellStyle name="Normal 4 3 5 2 5 3" xfId="35756"/>
    <cellStyle name="Normal 4 3 5 2 6" xfId="35757"/>
    <cellStyle name="Normal 4 3 5 2 6 2" xfId="35758"/>
    <cellStyle name="Normal 4 3 5 2 7" xfId="35759"/>
    <cellStyle name="Normal 4 3 5 3" xfId="35760"/>
    <cellStyle name="Normal 4 3 5 3 2" xfId="35761"/>
    <cellStyle name="Normal 4 3 5 3 2 2" xfId="35762"/>
    <cellStyle name="Normal 4 3 5 3 2 2 2" xfId="35763"/>
    <cellStyle name="Normal 4 3 5 3 2 2 2 2" xfId="35764"/>
    <cellStyle name="Normal 4 3 5 3 2 2 2 2 2" xfId="35765"/>
    <cellStyle name="Normal 4 3 5 3 2 2 2 3" xfId="35766"/>
    <cellStyle name="Normal 4 3 5 3 2 2 3" xfId="35767"/>
    <cellStyle name="Normal 4 3 5 3 2 2 3 2" xfId="35768"/>
    <cellStyle name="Normal 4 3 5 3 2 2 4" xfId="35769"/>
    <cellStyle name="Normal 4 3 5 3 2 3" xfId="35770"/>
    <cellStyle name="Normal 4 3 5 3 2 3 2" xfId="35771"/>
    <cellStyle name="Normal 4 3 5 3 2 3 2 2" xfId="35772"/>
    <cellStyle name="Normal 4 3 5 3 2 3 3" xfId="35773"/>
    <cellStyle name="Normal 4 3 5 3 2 4" xfId="35774"/>
    <cellStyle name="Normal 4 3 5 3 2 4 2" xfId="35775"/>
    <cellStyle name="Normal 4 3 5 3 2 5" xfId="35776"/>
    <cellStyle name="Normal 4 3 5 3 3" xfId="35777"/>
    <cellStyle name="Normal 4 3 5 3 3 2" xfId="35778"/>
    <cellStyle name="Normal 4 3 5 3 3 2 2" xfId="35779"/>
    <cellStyle name="Normal 4 3 5 3 3 2 2 2" xfId="35780"/>
    <cellStyle name="Normal 4 3 5 3 3 2 2 2 2" xfId="35781"/>
    <cellStyle name="Normal 4 3 5 3 3 2 2 3" xfId="35782"/>
    <cellStyle name="Normal 4 3 5 3 3 2 3" xfId="35783"/>
    <cellStyle name="Normal 4 3 5 3 3 2 3 2" xfId="35784"/>
    <cellStyle name="Normal 4 3 5 3 3 2 4" xfId="35785"/>
    <cellStyle name="Normal 4 3 5 3 3 3" xfId="35786"/>
    <cellStyle name="Normal 4 3 5 3 3 3 2" xfId="35787"/>
    <cellStyle name="Normal 4 3 5 3 3 3 2 2" xfId="35788"/>
    <cellStyle name="Normal 4 3 5 3 3 3 3" xfId="35789"/>
    <cellStyle name="Normal 4 3 5 3 3 4" xfId="35790"/>
    <cellStyle name="Normal 4 3 5 3 3 4 2" xfId="35791"/>
    <cellStyle name="Normal 4 3 5 3 3 5" xfId="35792"/>
    <cellStyle name="Normal 4 3 5 3 4" xfId="35793"/>
    <cellStyle name="Normal 4 3 5 3 4 2" xfId="35794"/>
    <cellStyle name="Normal 4 3 5 3 4 2 2" xfId="35795"/>
    <cellStyle name="Normal 4 3 5 3 4 2 2 2" xfId="35796"/>
    <cellStyle name="Normal 4 3 5 3 4 2 3" xfId="35797"/>
    <cellStyle name="Normal 4 3 5 3 4 3" xfId="35798"/>
    <cellStyle name="Normal 4 3 5 3 4 3 2" xfId="35799"/>
    <cellStyle name="Normal 4 3 5 3 4 4" xfId="35800"/>
    <cellStyle name="Normal 4 3 5 3 5" xfId="35801"/>
    <cellStyle name="Normal 4 3 5 3 5 2" xfId="35802"/>
    <cellStyle name="Normal 4 3 5 3 5 2 2" xfId="35803"/>
    <cellStyle name="Normal 4 3 5 3 5 3" xfId="35804"/>
    <cellStyle name="Normal 4 3 5 3 6" xfId="35805"/>
    <cellStyle name="Normal 4 3 5 3 6 2" xfId="35806"/>
    <cellStyle name="Normal 4 3 5 3 7" xfId="35807"/>
    <cellStyle name="Normal 4 3 5 4" xfId="35808"/>
    <cellStyle name="Normal 4 3 5 4 2" xfId="35809"/>
    <cellStyle name="Normal 4 3 5 4 2 2" xfId="35810"/>
    <cellStyle name="Normal 4 3 5 4 2 2 2" xfId="35811"/>
    <cellStyle name="Normal 4 3 5 4 2 2 2 2" xfId="35812"/>
    <cellStyle name="Normal 4 3 5 4 2 2 2 2 2" xfId="35813"/>
    <cellStyle name="Normal 4 3 5 4 2 2 2 3" xfId="35814"/>
    <cellStyle name="Normal 4 3 5 4 2 2 3" xfId="35815"/>
    <cellStyle name="Normal 4 3 5 4 2 2 3 2" xfId="35816"/>
    <cellStyle name="Normal 4 3 5 4 2 2 4" xfId="35817"/>
    <cellStyle name="Normal 4 3 5 4 2 3" xfId="35818"/>
    <cellStyle name="Normal 4 3 5 4 2 3 2" xfId="35819"/>
    <cellStyle name="Normal 4 3 5 4 2 3 2 2" xfId="35820"/>
    <cellStyle name="Normal 4 3 5 4 2 3 3" xfId="35821"/>
    <cellStyle name="Normal 4 3 5 4 2 4" xfId="35822"/>
    <cellStyle name="Normal 4 3 5 4 2 4 2" xfId="35823"/>
    <cellStyle name="Normal 4 3 5 4 2 5" xfId="35824"/>
    <cellStyle name="Normal 4 3 5 4 3" xfId="35825"/>
    <cellStyle name="Normal 4 3 5 4 3 2" xfId="35826"/>
    <cellStyle name="Normal 4 3 5 4 3 2 2" xfId="35827"/>
    <cellStyle name="Normal 4 3 5 4 3 2 2 2" xfId="35828"/>
    <cellStyle name="Normal 4 3 5 4 3 2 2 2 2" xfId="35829"/>
    <cellStyle name="Normal 4 3 5 4 3 2 2 3" xfId="35830"/>
    <cellStyle name="Normal 4 3 5 4 3 2 3" xfId="35831"/>
    <cellStyle name="Normal 4 3 5 4 3 2 3 2" xfId="35832"/>
    <cellStyle name="Normal 4 3 5 4 3 2 4" xfId="35833"/>
    <cellStyle name="Normal 4 3 5 4 3 3" xfId="35834"/>
    <cellStyle name="Normal 4 3 5 4 3 3 2" xfId="35835"/>
    <cellStyle name="Normal 4 3 5 4 3 3 2 2" xfId="35836"/>
    <cellStyle name="Normal 4 3 5 4 3 3 3" xfId="35837"/>
    <cellStyle name="Normal 4 3 5 4 3 4" xfId="35838"/>
    <cellStyle name="Normal 4 3 5 4 3 4 2" xfId="35839"/>
    <cellStyle name="Normal 4 3 5 4 3 5" xfId="35840"/>
    <cellStyle name="Normal 4 3 5 4 4" xfId="35841"/>
    <cellStyle name="Normal 4 3 5 4 4 2" xfId="35842"/>
    <cellStyle name="Normal 4 3 5 4 4 2 2" xfId="35843"/>
    <cellStyle name="Normal 4 3 5 4 4 2 2 2" xfId="35844"/>
    <cellStyle name="Normal 4 3 5 4 4 2 3" xfId="35845"/>
    <cellStyle name="Normal 4 3 5 4 4 3" xfId="35846"/>
    <cellStyle name="Normal 4 3 5 4 4 3 2" xfId="35847"/>
    <cellStyle name="Normal 4 3 5 4 4 4" xfId="35848"/>
    <cellStyle name="Normal 4 3 5 4 5" xfId="35849"/>
    <cellStyle name="Normal 4 3 5 4 5 2" xfId="35850"/>
    <cellStyle name="Normal 4 3 5 4 5 2 2" xfId="35851"/>
    <cellStyle name="Normal 4 3 5 4 5 3" xfId="35852"/>
    <cellStyle name="Normal 4 3 5 4 6" xfId="35853"/>
    <cellStyle name="Normal 4 3 5 4 6 2" xfId="35854"/>
    <cellStyle name="Normal 4 3 5 4 7" xfId="35855"/>
    <cellStyle name="Normal 4 3 5 5" xfId="35856"/>
    <cellStyle name="Normal 4 3 5 5 2" xfId="35857"/>
    <cellStyle name="Normal 4 3 5 5 2 2" xfId="35858"/>
    <cellStyle name="Normal 4 3 5 5 2 2 2" xfId="35859"/>
    <cellStyle name="Normal 4 3 5 5 2 2 2 2" xfId="35860"/>
    <cellStyle name="Normal 4 3 5 5 2 2 2 2 2" xfId="35861"/>
    <cellStyle name="Normal 4 3 5 5 2 2 2 3" xfId="35862"/>
    <cellStyle name="Normal 4 3 5 5 2 2 3" xfId="35863"/>
    <cellStyle name="Normal 4 3 5 5 2 2 3 2" xfId="35864"/>
    <cellStyle name="Normal 4 3 5 5 2 2 4" xfId="35865"/>
    <cellStyle name="Normal 4 3 5 5 2 3" xfId="35866"/>
    <cellStyle name="Normal 4 3 5 5 2 3 2" xfId="35867"/>
    <cellStyle name="Normal 4 3 5 5 2 3 2 2" xfId="35868"/>
    <cellStyle name="Normal 4 3 5 5 2 3 3" xfId="35869"/>
    <cellStyle name="Normal 4 3 5 5 2 4" xfId="35870"/>
    <cellStyle name="Normal 4 3 5 5 2 4 2" xfId="35871"/>
    <cellStyle name="Normal 4 3 5 5 2 5" xfId="35872"/>
    <cellStyle name="Normal 4 3 5 5 3" xfId="35873"/>
    <cellStyle name="Normal 4 3 5 5 3 2" xfId="35874"/>
    <cellStyle name="Normal 4 3 5 5 3 2 2" xfId="35875"/>
    <cellStyle name="Normal 4 3 5 5 3 2 2 2" xfId="35876"/>
    <cellStyle name="Normal 4 3 5 5 3 2 3" xfId="35877"/>
    <cellStyle name="Normal 4 3 5 5 3 3" xfId="35878"/>
    <cellStyle name="Normal 4 3 5 5 3 3 2" xfId="35879"/>
    <cellStyle name="Normal 4 3 5 5 3 4" xfId="35880"/>
    <cellStyle name="Normal 4 3 5 5 4" xfId="35881"/>
    <cellStyle name="Normal 4 3 5 5 4 2" xfId="35882"/>
    <cellStyle name="Normal 4 3 5 5 4 2 2" xfId="35883"/>
    <cellStyle name="Normal 4 3 5 5 4 3" xfId="35884"/>
    <cellStyle name="Normal 4 3 5 5 5" xfId="35885"/>
    <cellStyle name="Normal 4 3 5 5 5 2" xfId="35886"/>
    <cellStyle name="Normal 4 3 5 5 6" xfId="35887"/>
    <cellStyle name="Normal 4 3 5 6" xfId="35888"/>
    <cellStyle name="Normal 4 3 5 6 2" xfId="35889"/>
    <cellStyle name="Normal 4 3 5 6 2 2" xfId="35890"/>
    <cellStyle name="Normal 4 3 5 6 2 2 2" xfId="35891"/>
    <cellStyle name="Normal 4 3 5 6 2 2 2 2" xfId="35892"/>
    <cellStyle name="Normal 4 3 5 6 2 2 3" xfId="35893"/>
    <cellStyle name="Normal 4 3 5 6 2 3" xfId="35894"/>
    <cellStyle name="Normal 4 3 5 6 2 3 2" xfId="35895"/>
    <cellStyle name="Normal 4 3 5 6 2 4" xfId="35896"/>
    <cellStyle name="Normal 4 3 5 6 3" xfId="35897"/>
    <cellStyle name="Normal 4 3 5 6 3 2" xfId="35898"/>
    <cellStyle name="Normal 4 3 5 6 3 2 2" xfId="35899"/>
    <cellStyle name="Normal 4 3 5 6 3 3" xfId="35900"/>
    <cellStyle name="Normal 4 3 5 6 4" xfId="35901"/>
    <cellStyle name="Normal 4 3 5 6 4 2" xfId="35902"/>
    <cellStyle name="Normal 4 3 5 6 5" xfId="35903"/>
    <cellStyle name="Normal 4 3 5 7" xfId="35904"/>
    <cellStyle name="Normal 4 3 5 7 2" xfId="35905"/>
    <cellStyle name="Normal 4 3 5 7 2 2" xfId="35906"/>
    <cellStyle name="Normal 4 3 5 7 2 2 2" xfId="35907"/>
    <cellStyle name="Normal 4 3 5 7 2 2 2 2" xfId="35908"/>
    <cellStyle name="Normal 4 3 5 7 2 2 3" xfId="35909"/>
    <cellStyle name="Normal 4 3 5 7 2 3" xfId="35910"/>
    <cellStyle name="Normal 4 3 5 7 2 3 2" xfId="35911"/>
    <cellStyle name="Normal 4 3 5 7 2 4" xfId="35912"/>
    <cellStyle name="Normal 4 3 5 7 3" xfId="35913"/>
    <cellStyle name="Normal 4 3 5 7 3 2" xfId="35914"/>
    <cellStyle name="Normal 4 3 5 7 3 2 2" xfId="35915"/>
    <cellStyle name="Normal 4 3 5 7 3 3" xfId="35916"/>
    <cellStyle name="Normal 4 3 5 7 4" xfId="35917"/>
    <cellStyle name="Normal 4 3 5 7 4 2" xfId="35918"/>
    <cellStyle name="Normal 4 3 5 7 5" xfId="35919"/>
    <cellStyle name="Normal 4 3 5 8" xfId="35920"/>
    <cellStyle name="Normal 4 3 5 8 2" xfId="35921"/>
    <cellStyle name="Normal 4 3 5 8 2 2" xfId="35922"/>
    <cellStyle name="Normal 4 3 5 8 2 2 2" xfId="35923"/>
    <cellStyle name="Normal 4 3 5 8 2 3" xfId="35924"/>
    <cellStyle name="Normal 4 3 5 8 3" xfId="35925"/>
    <cellStyle name="Normal 4 3 5 8 3 2" xfId="35926"/>
    <cellStyle name="Normal 4 3 5 8 4" xfId="35927"/>
    <cellStyle name="Normal 4 3 5 9" xfId="35928"/>
    <cellStyle name="Normal 4 3 5 9 2" xfId="35929"/>
    <cellStyle name="Normal 4 3 5 9 2 2" xfId="35930"/>
    <cellStyle name="Normal 4 3 5 9 3" xfId="35931"/>
    <cellStyle name="Normal 4 3 6" xfId="35932"/>
    <cellStyle name="Normal 4 3 6 2" xfId="35933"/>
    <cellStyle name="Normal 4 3 6 2 2" xfId="35934"/>
    <cellStyle name="Normal 4 3 6 2 2 2" xfId="35935"/>
    <cellStyle name="Normal 4 3 6 2 2 2 2" xfId="35936"/>
    <cellStyle name="Normal 4 3 6 2 2 2 2 2" xfId="35937"/>
    <cellStyle name="Normal 4 3 6 2 2 2 3" xfId="35938"/>
    <cellStyle name="Normal 4 3 6 2 2 3" xfId="35939"/>
    <cellStyle name="Normal 4 3 6 2 2 3 2" xfId="35940"/>
    <cellStyle name="Normal 4 3 6 2 2 4" xfId="35941"/>
    <cellStyle name="Normal 4 3 6 2 3" xfId="35942"/>
    <cellStyle name="Normal 4 3 6 2 3 2" xfId="35943"/>
    <cellStyle name="Normal 4 3 6 2 3 2 2" xfId="35944"/>
    <cellStyle name="Normal 4 3 6 2 3 3" xfId="35945"/>
    <cellStyle name="Normal 4 3 6 2 4" xfId="35946"/>
    <cellStyle name="Normal 4 3 6 2 4 2" xfId="35947"/>
    <cellStyle name="Normal 4 3 6 2 5" xfId="35948"/>
    <cellStyle name="Normal 4 3 6 3" xfId="35949"/>
    <cellStyle name="Normal 4 3 6 3 2" xfId="35950"/>
    <cellStyle name="Normal 4 3 6 3 2 2" xfId="35951"/>
    <cellStyle name="Normal 4 3 6 3 2 2 2" xfId="35952"/>
    <cellStyle name="Normal 4 3 6 3 2 2 2 2" xfId="35953"/>
    <cellStyle name="Normal 4 3 6 3 2 2 3" xfId="35954"/>
    <cellStyle name="Normal 4 3 6 3 2 3" xfId="35955"/>
    <cellStyle name="Normal 4 3 6 3 2 3 2" xfId="35956"/>
    <cellStyle name="Normal 4 3 6 3 2 4" xfId="35957"/>
    <cellStyle name="Normal 4 3 6 3 3" xfId="35958"/>
    <cellStyle name="Normal 4 3 6 3 3 2" xfId="35959"/>
    <cellStyle name="Normal 4 3 6 3 3 2 2" xfId="35960"/>
    <cellStyle name="Normal 4 3 6 3 3 3" xfId="35961"/>
    <cellStyle name="Normal 4 3 6 3 4" xfId="35962"/>
    <cellStyle name="Normal 4 3 6 3 4 2" xfId="35963"/>
    <cellStyle name="Normal 4 3 6 3 5" xfId="35964"/>
    <cellStyle name="Normal 4 3 6 4" xfId="35965"/>
    <cellStyle name="Normal 4 3 6 4 2" xfId="35966"/>
    <cellStyle name="Normal 4 3 6 4 2 2" xfId="35967"/>
    <cellStyle name="Normal 4 3 6 4 2 2 2" xfId="35968"/>
    <cellStyle name="Normal 4 3 6 4 2 3" xfId="35969"/>
    <cellStyle name="Normal 4 3 6 4 3" xfId="35970"/>
    <cellStyle name="Normal 4 3 6 4 3 2" xfId="35971"/>
    <cellStyle name="Normal 4 3 6 4 4" xfId="35972"/>
    <cellStyle name="Normal 4 3 6 5" xfId="35973"/>
    <cellStyle name="Normal 4 3 6 5 2" xfId="35974"/>
    <cellStyle name="Normal 4 3 6 5 2 2" xfId="35975"/>
    <cellStyle name="Normal 4 3 6 5 3" xfId="35976"/>
    <cellStyle name="Normal 4 3 6 6" xfId="35977"/>
    <cellStyle name="Normal 4 3 6 6 2" xfId="35978"/>
    <cellStyle name="Normal 4 3 6 7" xfId="35979"/>
    <cellStyle name="Normal 4 3 7" xfId="35980"/>
    <cellStyle name="Normal 4 3 7 2" xfId="35981"/>
    <cellStyle name="Normal 4 3 7 2 2" xfId="35982"/>
    <cellStyle name="Normal 4 3 7 2 2 2" xfId="35983"/>
    <cellStyle name="Normal 4 3 7 2 2 2 2" xfId="35984"/>
    <cellStyle name="Normal 4 3 7 2 2 2 2 2" xfId="35985"/>
    <cellStyle name="Normal 4 3 7 2 2 2 3" xfId="35986"/>
    <cellStyle name="Normal 4 3 7 2 2 3" xfId="35987"/>
    <cellStyle name="Normal 4 3 7 2 2 3 2" xfId="35988"/>
    <cellStyle name="Normal 4 3 7 2 2 4" xfId="35989"/>
    <cellStyle name="Normal 4 3 7 2 3" xfId="35990"/>
    <cellStyle name="Normal 4 3 7 2 3 2" xfId="35991"/>
    <cellStyle name="Normal 4 3 7 2 3 2 2" xfId="35992"/>
    <cellStyle name="Normal 4 3 7 2 3 3" xfId="35993"/>
    <cellStyle name="Normal 4 3 7 2 4" xfId="35994"/>
    <cellStyle name="Normal 4 3 7 2 4 2" xfId="35995"/>
    <cellStyle name="Normal 4 3 7 2 5" xfId="35996"/>
    <cellStyle name="Normal 4 3 7 3" xfId="35997"/>
    <cellStyle name="Normal 4 3 7 3 2" xfId="35998"/>
    <cellStyle name="Normal 4 3 7 3 2 2" xfId="35999"/>
    <cellStyle name="Normal 4 3 7 3 2 2 2" xfId="36000"/>
    <cellStyle name="Normal 4 3 7 3 2 2 2 2" xfId="36001"/>
    <cellStyle name="Normal 4 3 7 3 2 2 3" xfId="36002"/>
    <cellStyle name="Normal 4 3 7 3 2 3" xfId="36003"/>
    <cellStyle name="Normal 4 3 7 3 2 3 2" xfId="36004"/>
    <cellStyle name="Normal 4 3 7 3 2 4" xfId="36005"/>
    <cellStyle name="Normal 4 3 7 3 3" xfId="36006"/>
    <cellStyle name="Normal 4 3 7 3 3 2" xfId="36007"/>
    <cellStyle name="Normal 4 3 7 3 3 2 2" xfId="36008"/>
    <cellStyle name="Normal 4 3 7 3 3 3" xfId="36009"/>
    <cellStyle name="Normal 4 3 7 3 4" xfId="36010"/>
    <cellStyle name="Normal 4 3 7 3 4 2" xfId="36011"/>
    <cellStyle name="Normal 4 3 7 3 5" xfId="36012"/>
    <cellStyle name="Normal 4 3 7 4" xfId="36013"/>
    <cellStyle name="Normal 4 3 7 4 2" xfId="36014"/>
    <cellStyle name="Normal 4 3 7 4 2 2" xfId="36015"/>
    <cellStyle name="Normal 4 3 7 4 2 2 2" xfId="36016"/>
    <cellStyle name="Normal 4 3 7 4 2 3" xfId="36017"/>
    <cellStyle name="Normal 4 3 7 4 3" xfId="36018"/>
    <cellStyle name="Normal 4 3 7 4 3 2" xfId="36019"/>
    <cellStyle name="Normal 4 3 7 4 4" xfId="36020"/>
    <cellStyle name="Normal 4 3 7 5" xfId="36021"/>
    <cellStyle name="Normal 4 3 7 5 2" xfId="36022"/>
    <cellStyle name="Normal 4 3 7 5 2 2" xfId="36023"/>
    <cellStyle name="Normal 4 3 7 5 3" xfId="36024"/>
    <cellStyle name="Normal 4 3 7 6" xfId="36025"/>
    <cellStyle name="Normal 4 3 7 6 2" xfId="36026"/>
    <cellStyle name="Normal 4 3 7 7" xfId="36027"/>
    <cellStyle name="Normal 4 3 8" xfId="36028"/>
    <cellStyle name="Normal 4 3 8 2" xfId="36029"/>
    <cellStyle name="Normal 4 3 8 2 2" xfId="36030"/>
    <cellStyle name="Normal 4 3 8 2 2 2" xfId="36031"/>
    <cellStyle name="Normal 4 3 8 2 2 2 2" xfId="36032"/>
    <cellStyle name="Normal 4 3 8 2 2 2 2 2" xfId="36033"/>
    <cellStyle name="Normal 4 3 8 2 2 2 3" xfId="36034"/>
    <cellStyle name="Normal 4 3 8 2 2 3" xfId="36035"/>
    <cellStyle name="Normal 4 3 8 2 2 3 2" xfId="36036"/>
    <cellStyle name="Normal 4 3 8 2 2 4" xfId="36037"/>
    <cellStyle name="Normal 4 3 8 2 3" xfId="36038"/>
    <cellStyle name="Normal 4 3 8 2 3 2" xfId="36039"/>
    <cellStyle name="Normal 4 3 8 2 3 2 2" xfId="36040"/>
    <cellStyle name="Normal 4 3 8 2 3 3" xfId="36041"/>
    <cellStyle name="Normal 4 3 8 2 4" xfId="36042"/>
    <cellStyle name="Normal 4 3 8 2 4 2" xfId="36043"/>
    <cellStyle name="Normal 4 3 8 2 5" xfId="36044"/>
    <cellStyle name="Normal 4 3 8 3" xfId="36045"/>
    <cellStyle name="Normal 4 3 8 3 2" xfId="36046"/>
    <cellStyle name="Normal 4 3 8 3 2 2" xfId="36047"/>
    <cellStyle name="Normal 4 3 8 3 2 2 2" xfId="36048"/>
    <cellStyle name="Normal 4 3 8 3 2 2 2 2" xfId="36049"/>
    <cellStyle name="Normal 4 3 8 3 2 2 3" xfId="36050"/>
    <cellStyle name="Normal 4 3 8 3 2 3" xfId="36051"/>
    <cellStyle name="Normal 4 3 8 3 2 3 2" xfId="36052"/>
    <cellStyle name="Normal 4 3 8 3 2 4" xfId="36053"/>
    <cellStyle name="Normal 4 3 8 3 3" xfId="36054"/>
    <cellStyle name="Normal 4 3 8 3 3 2" xfId="36055"/>
    <cellStyle name="Normal 4 3 8 3 3 2 2" xfId="36056"/>
    <cellStyle name="Normal 4 3 8 3 3 3" xfId="36057"/>
    <cellStyle name="Normal 4 3 8 3 4" xfId="36058"/>
    <cellStyle name="Normal 4 3 8 3 4 2" xfId="36059"/>
    <cellStyle name="Normal 4 3 8 3 5" xfId="36060"/>
    <cellStyle name="Normal 4 3 8 4" xfId="36061"/>
    <cellStyle name="Normal 4 3 8 4 2" xfId="36062"/>
    <cellStyle name="Normal 4 3 8 4 2 2" xfId="36063"/>
    <cellStyle name="Normal 4 3 8 4 2 2 2" xfId="36064"/>
    <cellStyle name="Normal 4 3 8 4 2 3" xfId="36065"/>
    <cellStyle name="Normal 4 3 8 4 3" xfId="36066"/>
    <cellStyle name="Normal 4 3 8 4 3 2" xfId="36067"/>
    <cellStyle name="Normal 4 3 8 4 4" xfId="36068"/>
    <cellStyle name="Normal 4 3 8 5" xfId="36069"/>
    <cellStyle name="Normal 4 3 8 5 2" xfId="36070"/>
    <cellStyle name="Normal 4 3 8 5 2 2" xfId="36071"/>
    <cellStyle name="Normal 4 3 8 5 3" xfId="36072"/>
    <cellStyle name="Normal 4 3 8 6" xfId="36073"/>
    <cellStyle name="Normal 4 3 8 6 2" xfId="36074"/>
    <cellStyle name="Normal 4 3 8 7" xfId="36075"/>
    <cellStyle name="Normal 4 3 9" xfId="36076"/>
    <cellStyle name="Normal 4 4" xfId="36077"/>
    <cellStyle name="Normal 4 4 10" xfId="36078"/>
    <cellStyle name="Normal 4 4 10 2" xfId="36079"/>
    <cellStyle name="Normal 4 4 10 2 2" xfId="36080"/>
    <cellStyle name="Normal 4 4 10 2 2 2" xfId="36081"/>
    <cellStyle name="Normal 4 4 10 2 2 2 2" xfId="36082"/>
    <cellStyle name="Normal 4 4 10 2 2 3" xfId="36083"/>
    <cellStyle name="Normal 4 4 10 2 3" xfId="36084"/>
    <cellStyle name="Normal 4 4 10 2 3 2" xfId="36085"/>
    <cellStyle name="Normal 4 4 10 2 4" xfId="36086"/>
    <cellStyle name="Normal 4 4 10 3" xfId="36087"/>
    <cellStyle name="Normal 4 4 10 3 2" xfId="36088"/>
    <cellStyle name="Normal 4 4 10 3 2 2" xfId="36089"/>
    <cellStyle name="Normal 4 4 10 3 3" xfId="36090"/>
    <cellStyle name="Normal 4 4 10 4" xfId="36091"/>
    <cellStyle name="Normal 4 4 10 4 2" xfId="36092"/>
    <cellStyle name="Normal 4 4 10 5" xfId="36093"/>
    <cellStyle name="Normal 4 4 11" xfId="36094"/>
    <cellStyle name="Normal 4 4 11 2" xfId="36095"/>
    <cellStyle name="Normal 4 4 11 2 2" xfId="36096"/>
    <cellStyle name="Normal 4 4 11 2 2 2" xfId="36097"/>
    <cellStyle name="Normal 4 4 11 2 2 2 2" xfId="36098"/>
    <cellStyle name="Normal 4 4 11 2 2 3" xfId="36099"/>
    <cellStyle name="Normal 4 4 11 2 3" xfId="36100"/>
    <cellStyle name="Normal 4 4 11 2 3 2" xfId="36101"/>
    <cellStyle name="Normal 4 4 11 2 4" xfId="36102"/>
    <cellStyle name="Normal 4 4 11 3" xfId="36103"/>
    <cellStyle name="Normal 4 4 11 3 2" xfId="36104"/>
    <cellStyle name="Normal 4 4 11 3 2 2" xfId="36105"/>
    <cellStyle name="Normal 4 4 11 3 3" xfId="36106"/>
    <cellStyle name="Normal 4 4 11 4" xfId="36107"/>
    <cellStyle name="Normal 4 4 11 4 2" xfId="36108"/>
    <cellStyle name="Normal 4 4 11 5" xfId="36109"/>
    <cellStyle name="Normal 4 4 12" xfId="36110"/>
    <cellStyle name="Normal 4 4 12 2" xfId="36111"/>
    <cellStyle name="Normal 4 4 12 2 2" xfId="36112"/>
    <cellStyle name="Normal 4 4 12 2 2 2" xfId="36113"/>
    <cellStyle name="Normal 4 4 12 2 3" xfId="36114"/>
    <cellStyle name="Normal 4 4 12 3" xfId="36115"/>
    <cellStyle name="Normal 4 4 12 3 2" xfId="36116"/>
    <cellStyle name="Normal 4 4 12 4" xfId="36117"/>
    <cellStyle name="Normal 4 4 13" xfId="36118"/>
    <cellStyle name="Normal 4 4 13 2" xfId="36119"/>
    <cellStyle name="Normal 4 4 13 2 2" xfId="36120"/>
    <cellStyle name="Normal 4 4 13 3" xfId="36121"/>
    <cellStyle name="Normal 4 4 14" xfId="36122"/>
    <cellStyle name="Normal 4 4 14 2" xfId="36123"/>
    <cellStyle name="Normal 4 4 15" xfId="36124"/>
    <cellStyle name="Normal 4 4 2" xfId="36125"/>
    <cellStyle name="Normal 4 4 2 10" xfId="36126"/>
    <cellStyle name="Normal 4 4 2 10 2" xfId="36127"/>
    <cellStyle name="Normal 4 4 2 10 2 2" xfId="36128"/>
    <cellStyle name="Normal 4 4 2 10 2 2 2" xfId="36129"/>
    <cellStyle name="Normal 4 4 2 10 2 2 2 2" xfId="36130"/>
    <cellStyle name="Normal 4 4 2 10 2 2 3" xfId="36131"/>
    <cellStyle name="Normal 4 4 2 10 2 3" xfId="36132"/>
    <cellStyle name="Normal 4 4 2 10 2 3 2" xfId="36133"/>
    <cellStyle name="Normal 4 4 2 10 2 4" xfId="36134"/>
    <cellStyle name="Normal 4 4 2 10 3" xfId="36135"/>
    <cellStyle name="Normal 4 4 2 10 3 2" xfId="36136"/>
    <cellStyle name="Normal 4 4 2 10 3 2 2" xfId="36137"/>
    <cellStyle name="Normal 4 4 2 10 3 3" xfId="36138"/>
    <cellStyle name="Normal 4 4 2 10 4" xfId="36139"/>
    <cellStyle name="Normal 4 4 2 10 4 2" xfId="36140"/>
    <cellStyle name="Normal 4 4 2 10 5" xfId="36141"/>
    <cellStyle name="Normal 4 4 2 11" xfId="36142"/>
    <cellStyle name="Normal 4 4 2 11 2" xfId="36143"/>
    <cellStyle name="Normal 4 4 2 11 2 2" xfId="36144"/>
    <cellStyle name="Normal 4 4 2 11 2 2 2" xfId="36145"/>
    <cellStyle name="Normal 4 4 2 11 2 3" xfId="36146"/>
    <cellStyle name="Normal 4 4 2 11 3" xfId="36147"/>
    <cellStyle name="Normal 4 4 2 11 3 2" xfId="36148"/>
    <cellStyle name="Normal 4 4 2 11 4" xfId="36149"/>
    <cellStyle name="Normal 4 4 2 12" xfId="36150"/>
    <cellStyle name="Normal 4 4 2 12 2" xfId="36151"/>
    <cellStyle name="Normal 4 4 2 12 2 2" xfId="36152"/>
    <cellStyle name="Normal 4 4 2 12 3" xfId="36153"/>
    <cellStyle name="Normal 4 4 2 13" xfId="36154"/>
    <cellStyle name="Normal 4 4 2 13 2" xfId="36155"/>
    <cellStyle name="Normal 4 4 2 14" xfId="36156"/>
    <cellStyle name="Normal 4 4 2 2" xfId="36157"/>
    <cellStyle name="Normal 4 4 2 2 10" xfId="36158"/>
    <cellStyle name="Normal 4 4 2 2 10 2" xfId="36159"/>
    <cellStyle name="Normal 4 4 2 2 10 2 2" xfId="36160"/>
    <cellStyle name="Normal 4 4 2 2 10 2 2 2" xfId="36161"/>
    <cellStyle name="Normal 4 4 2 2 10 2 3" xfId="36162"/>
    <cellStyle name="Normal 4 4 2 2 10 3" xfId="36163"/>
    <cellStyle name="Normal 4 4 2 2 10 3 2" xfId="36164"/>
    <cellStyle name="Normal 4 4 2 2 10 4" xfId="36165"/>
    <cellStyle name="Normal 4 4 2 2 11" xfId="36166"/>
    <cellStyle name="Normal 4 4 2 2 11 2" xfId="36167"/>
    <cellStyle name="Normal 4 4 2 2 11 2 2" xfId="36168"/>
    <cellStyle name="Normal 4 4 2 2 11 3" xfId="36169"/>
    <cellStyle name="Normal 4 4 2 2 12" xfId="36170"/>
    <cellStyle name="Normal 4 4 2 2 12 2" xfId="36171"/>
    <cellStyle name="Normal 4 4 2 2 13" xfId="36172"/>
    <cellStyle name="Normal 4 4 2 2 2" xfId="36173"/>
    <cellStyle name="Normal 4 4 2 2 2 10" xfId="36174"/>
    <cellStyle name="Normal 4 4 2 2 2 10 2" xfId="36175"/>
    <cellStyle name="Normal 4 4 2 2 2 11" xfId="36176"/>
    <cellStyle name="Normal 4 4 2 2 2 2" xfId="36177"/>
    <cellStyle name="Normal 4 4 2 2 2 2 2" xfId="36178"/>
    <cellStyle name="Normal 4 4 2 2 2 2 2 2" xfId="36179"/>
    <cellStyle name="Normal 4 4 2 2 2 2 2 2 2" xfId="36180"/>
    <cellStyle name="Normal 4 4 2 2 2 2 2 2 2 2" xfId="36181"/>
    <cellStyle name="Normal 4 4 2 2 2 2 2 2 2 2 2" xfId="36182"/>
    <cellStyle name="Normal 4 4 2 2 2 2 2 2 2 3" xfId="36183"/>
    <cellStyle name="Normal 4 4 2 2 2 2 2 2 3" xfId="36184"/>
    <cellStyle name="Normal 4 4 2 2 2 2 2 2 3 2" xfId="36185"/>
    <cellStyle name="Normal 4 4 2 2 2 2 2 2 4" xfId="36186"/>
    <cellStyle name="Normal 4 4 2 2 2 2 2 3" xfId="36187"/>
    <cellStyle name="Normal 4 4 2 2 2 2 2 3 2" xfId="36188"/>
    <cellStyle name="Normal 4 4 2 2 2 2 2 3 2 2" xfId="36189"/>
    <cellStyle name="Normal 4 4 2 2 2 2 2 3 3" xfId="36190"/>
    <cellStyle name="Normal 4 4 2 2 2 2 2 4" xfId="36191"/>
    <cellStyle name="Normal 4 4 2 2 2 2 2 4 2" xfId="36192"/>
    <cellStyle name="Normal 4 4 2 2 2 2 2 5" xfId="36193"/>
    <cellStyle name="Normal 4 4 2 2 2 2 3" xfId="36194"/>
    <cellStyle name="Normal 4 4 2 2 2 2 3 2" xfId="36195"/>
    <cellStyle name="Normal 4 4 2 2 2 2 3 2 2" xfId="36196"/>
    <cellStyle name="Normal 4 4 2 2 2 2 3 2 2 2" xfId="36197"/>
    <cellStyle name="Normal 4 4 2 2 2 2 3 2 2 2 2" xfId="36198"/>
    <cellStyle name="Normal 4 4 2 2 2 2 3 2 2 3" xfId="36199"/>
    <cellStyle name="Normal 4 4 2 2 2 2 3 2 3" xfId="36200"/>
    <cellStyle name="Normal 4 4 2 2 2 2 3 2 3 2" xfId="36201"/>
    <cellStyle name="Normal 4 4 2 2 2 2 3 2 4" xfId="36202"/>
    <cellStyle name="Normal 4 4 2 2 2 2 3 3" xfId="36203"/>
    <cellStyle name="Normal 4 4 2 2 2 2 3 3 2" xfId="36204"/>
    <cellStyle name="Normal 4 4 2 2 2 2 3 3 2 2" xfId="36205"/>
    <cellStyle name="Normal 4 4 2 2 2 2 3 3 3" xfId="36206"/>
    <cellStyle name="Normal 4 4 2 2 2 2 3 4" xfId="36207"/>
    <cellStyle name="Normal 4 4 2 2 2 2 3 4 2" xfId="36208"/>
    <cellStyle name="Normal 4 4 2 2 2 2 3 5" xfId="36209"/>
    <cellStyle name="Normal 4 4 2 2 2 2 4" xfId="36210"/>
    <cellStyle name="Normal 4 4 2 2 2 2 4 2" xfId="36211"/>
    <cellStyle name="Normal 4 4 2 2 2 2 4 2 2" xfId="36212"/>
    <cellStyle name="Normal 4 4 2 2 2 2 4 2 2 2" xfId="36213"/>
    <cellStyle name="Normal 4 4 2 2 2 2 4 2 3" xfId="36214"/>
    <cellStyle name="Normal 4 4 2 2 2 2 4 3" xfId="36215"/>
    <cellStyle name="Normal 4 4 2 2 2 2 4 3 2" xfId="36216"/>
    <cellStyle name="Normal 4 4 2 2 2 2 4 4" xfId="36217"/>
    <cellStyle name="Normal 4 4 2 2 2 2 5" xfId="36218"/>
    <cellStyle name="Normal 4 4 2 2 2 2 5 2" xfId="36219"/>
    <cellStyle name="Normal 4 4 2 2 2 2 5 2 2" xfId="36220"/>
    <cellStyle name="Normal 4 4 2 2 2 2 5 3" xfId="36221"/>
    <cellStyle name="Normal 4 4 2 2 2 2 6" xfId="36222"/>
    <cellStyle name="Normal 4 4 2 2 2 2 6 2" xfId="36223"/>
    <cellStyle name="Normal 4 4 2 2 2 2 7" xfId="36224"/>
    <cellStyle name="Normal 4 4 2 2 2 3" xfId="36225"/>
    <cellStyle name="Normal 4 4 2 2 2 3 2" xfId="36226"/>
    <cellStyle name="Normal 4 4 2 2 2 3 2 2" xfId="36227"/>
    <cellStyle name="Normal 4 4 2 2 2 3 2 2 2" xfId="36228"/>
    <cellStyle name="Normal 4 4 2 2 2 3 2 2 2 2" xfId="36229"/>
    <cellStyle name="Normal 4 4 2 2 2 3 2 2 2 2 2" xfId="36230"/>
    <cellStyle name="Normal 4 4 2 2 2 3 2 2 2 3" xfId="36231"/>
    <cellStyle name="Normal 4 4 2 2 2 3 2 2 3" xfId="36232"/>
    <cellStyle name="Normal 4 4 2 2 2 3 2 2 3 2" xfId="36233"/>
    <cellStyle name="Normal 4 4 2 2 2 3 2 2 4" xfId="36234"/>
    <cellStyle name="Normal 4 4 2 2 2 3 2 3" xfId="36235"/>
    <cellStyle name="Normal 4 4 2 2 2 3 2 3 2" xfId="36236"/>
    <cellStyle name="Normal 4 4 2 2 2 3 2 3 2 2" xfId="36237"/>
    <cellStyle name="Normal 4 4 2 2 2 3 2 3 3" xfId="36238"/>
    <cellStyle name="Normal 4 4 2 2 2 3 2 4" xfId="36239"/>
    <cellStyle name="Normal 4 4 2 2 2 3 2 4 2" xfId="36240"/>
    <cellStyle name="Normal 4 4 2 2 2 3 2 5" xfId="36241"/>
    <cellStyle name="Normal 4 4 2 2 2 3 3" xfId="36242"/>
    <cellStyle name="Normal 4 4 2 2 2 3 3 2" xfId="36243"/>
    <cellStyle name="Normal 4 4 2 2 2 3 3 2 2" xfId="36244"/>
    <cellStyle name="Normal 4 4 2 2 2 3 3 2 2 2" xfId="36245"/>
    <cellStyle name="Normal 4 4 2 2 2 3 3 2 2 2 2" xfId="36246"/>
    <cellStyle name="Normal 4 4 2 2 2 3 3 2 2 3" xfId="36247"/>
    <cellStyle name="Normal 4 4 2 2 2 3 3 2 3" xfId="36248"/>
    <cellStyle name="Normal 4 4 2 2 2 3 3 2 3 2" xfId="36249"/>
    <cellStyle name="Normal 4 4 2 2 2 3 3 2 4" xfId="36250"/>
    <cellStyle name="Normal 4 4 2 2 2 3 3 3" xfId="36251"/>
    <cellStyle name="Normal 4 4 2 2 2 3 3 3 2" xfId="36252"/>
    <cellStyle name="Normal 4 4 2 2 2 3 3 3 2 2" xfId="36253"/>
    <cellStyle name="Normal 4 4 2 2 2 3 3 3 3" xfId="36254"/>
    <cellStyle name="Normal 4 4 2 2 2 3 3 4" xfId="36255"/>
    <cellStyle name="Normal 4 4 2 2 2 3 3 4 2" xfId="36256"/>
    <cellStyle name="Normal 4 4 2 2 2 3 3 5" xfId="36257"/>
    <cellStyle name="Normal 4 4 2 2 2 3 4" xfId="36258"/>
    <cellStyle name="Normal 4 4 2 2 2 3 4 2" xfId="36259"/>
    <cellStyle name="Normal 4 4 2 2 2 3 4 2 2" xfId="36260"/>
    <cellStyle name="Normal 4 4 2 2 2 3 4 2 2 2" xfId="36261"/>
    <cellStyle name="Normal 4 4 2 2 2 3 4 2 3" xfId="36262"/>
    <cellStyle name="Normal 4 4 2 2 2 3 4 3" xfId="36263"/>
    <cellStyle name="Normal 4 4 2 2 2 3 4 3 2" xfId="36264"/>
    <cellStyle name="Normal 4 4 2 2 2 3 4 4" xfId="36265"/>
    <cellStyle name="Normal 4 4 2 2 2 3 5" xfId="36266"/>
    <cellStyle name="Normal 4 4 2 2 2 3 5 2" xfId="36267"/>
    <cellStyle name="Normal 4 4 2 2 2 3 5 2 2" xfId="36268"/>
    <cellStyle name="Normal 4 4 2 2 2 3 5 3" xfId="36269"/>
    <cellStyle name="Normal 4 4 2 2 2 3 6" xfId="36270"/>
    <cellStyle name="Normal 4 4 2 2 2 3 6 2" xfId="36271"/>
    <cellStyle name="Normal 4 4 2 2 2 3 7" xfId="36272"/>
    <cellStyle name="Normal 4 4 2 2 2 4" xfId="36273"/>
    <cellStyle name="Normal 4 4 2 2 2 4 2" xfId="36274"/>
    <cellStyle name="Normal 4 4 2 2 2 4 2 2" xfId="36275"/>
    <cellStyle name="Normal 4 4 2 2 2 4 2 2 2" xfId="36276"/>
    <cellStyle name="Normal 4 4 2 2 2 4 2 2 2 2" xfId="36277"/>
    <cellStyle name="Normal 4 4 2 2 2 4 2 2 2 2 2" xfId="36278"/>
    <cellStyle name="Normal 4 4 2 2 2 4 2 2 2 3" xfId="36279"/>
    <cellStyle name="Normal 4 4 2 2 2 4 2 2 3" xfId="36280"/>
    <cellStyle name="Normal 4 4 2 2 2 4 2 2 3 2" xfId="36281"/>
    <cellStyle name="Normal 4 4 2 2 2 4 2 2 4" xfId="36282"/>
    <cellStyle name="Normal 4 4 2 2 2 4 2 3" xfId="36283"/>
    <cellStyle name="Normal 4 4 2 2 2 4 2 3 2" xfId="36284"/>
    <cellStyle name="Normal 4 4 2 2 2 4 2 3 2 2" xfId="36285"/>
    <cellStyle name="Normal 4 4 2 2 2 4 2 3 3" xfId="36286"/>
    <cellStyle name="Normal 4 4 2 2 2 4 2 4" xfId="36287"/>
    <cellStyle name="Normal 4 4 2 2 2 4 2 4 2" xfId="36288"/>
    <cellStyle name="Normal 4 4 2 2 2 4 2 5" xfId="36289"/>
    <cellStyle name="Normal 4 4 2 2 2 4 3" xfId="36290"/>
    <cellStyle name="Normal 4 4 2 2 2 4 3 2" xfId="36291"/>
    <cellStyle name="Normal 4 4 2 2 2 4 3 2 2" xfId="36292"/>
    <cellStyle name="Normal 4 4 2 2 2 4 3 2 2 2" xfId="36293"/>
    <cellStyle name="Normal 4 4 2 2 2 4 3 2 2 2 2" xfId="36294"/>
    <cellStyle name="Normal 4 4 2 2 2 4 3 2 2 3" xfId="36295"/>
    <cellStyle name="Normal 4 4 2 2 2 4 3 2 3" xfId="36296"/>
    <cellStyle name="Normal 4 4 2 2 2 4 3 2 3 2" xfId="36297"/>
    <cellStyle name="Normal 4 4 2 2 2 4 3 2 4" xfId="36298"/>
    <cellStyle name="Normal 4 4 2 2 2 4 3 3" xfId="36299"/>
    <cellStyle name="Normal 4 4 2 2 2 4 3 3 2" xfId="36300"/>
    <cellStyle name="Normal 4 4 2 2 2 4 3 3 2 2" xfId="36301"/>
    <cellStyle name="Normal 4 4 2 2 2 4 3 3 3" xfId="36302"/>
    <cellStyle name="Normal 4 4 2 2 2 4 3 4" xfId="36303"/>
    <cellStyle name="Normal 4 4 2 2 2 4 3 4 2" xfId="36304"/>
    <cellStyle name="Normal 4 4 2 2 2 4 3 5" xfId="36305"/>
    <cellStyle name="Normal 4 4 2 2 2 4 4" xfId="36306"/>
    <cellStyle name="Normal 4 4 2 2 2 4 4 2" xfId="36307"/>
    <cellStyle name="Normal 4 4 2 2 2 4 4 2 2" xfId="36308"/>
    <cellStyle name="Normal 4 4 2 2 2 4 4 2 2 2" xfId="36309"/>
    <cellStyle name="Normal 4 4 2 2 2 4 4 2 3" xfId="36310"/>
    <cellStyle name="Normal 4 4 2 2 2 4 4 3" xfId="36311"/>
    <cellStyle name="Normal 4 4 2 2 2 4 4 3 2" xfId="36312"/>
    <cellStyle name="Normal 4 4 2 2 2 4 4 4" xfId="36313"/>
    <cellStyle name="Normal 4 4 2 2 2 4 5" xfId="36314"/>
    <cellStyle name="Normal 4 4 2 2 2 4 5 2" xfId="36315"/>
    <cellStyle name="Normal 4 4 2 2 2 4 5 2 2" xfId="36316"/>
    <cellStyle name="Normal 4 4 2 2 2 4 5 3" xfId="36317"/>
    <cellStyle name="Normal 4 4 2 2 2 4 6" xfId="36318"/>
    <cellStyle name="Normal 4 4 2 2 2 4 6 2" xfId="36319"/>
    <cellStyle name="Normal 4 4 2 2 2 4 7" xfId="36320"/>
    <cellStyle name="Normal 4 4 2 2 2 5" xfId="36321"/>
    <cellStyle name="Normal 4 4 2 2 2 5 2" xfId="36322"/>
    <cellStyle name="Normal 4 4 2 2 2 5 2 2" xfId="36323"/>
    <cellStyle name="Normal 4 4 2 2 2 5 2 2 2" xfId="36324"/>
    <cellStyle name="Normal 4 4 2 2 2 5 2 2 2 2" xfId="36325"/>
    <cellStyle name="Normal 4 4 2 2 2 5 2 2 2 2 2" xfId="36326"/>
    <cellStyle name="Normal 4 4 2 2 2 5 2 2 2 3" xfId="36327"/>
    <cellStyle name="Normal 4 4 2 2 2 5 2 2 3" xfId="36328"/>
    <cellStyle name="Normal 4 4 2 2 2 5 2 2 3 2" xfId="36329"/>
    <cellStyle name="Normal 4 4 2 2 2 5 2 2 4" xfId="36330"/>
    <cellStyle name="Normal 4 4 2 2 2 5 2 3" xfId="36331"/>
    <cellStyle name="Normal 4 4 2 2 2 5 2 3 2" xfId="36332"/>
    <cellStyle name="Normal 4 4 2 2 2 5 2 3 2 2" xfId="36333"/>
    <cellStyle name="Normal 4 4 2 2 2 5 2 3 3" xfId="36334"/>
    <cellStyle name="Normal 4 4 2 2 2 5 2 4" xfId="36335"/>
    <cellStyle name="Normal 4 4 2 2 2 5 2 4 2" xfId="36336"/>
    <cellStyle name="Normal 4 4 2 2 2 5 2 5" xfId="36337"/>
    <cellStyle name="Normal 4 4 2 2 2 5 3" xfId="36338"/>
    <cellStyle name="Normal 4 4 2 2 2 5 3 2" xfId="36339"/>
    <cellStyle name="Normal 4 4 2 2 2 5 3 2 2" xfId="36340"/>
    <cellStyle name="Normal 4 4 2 2 2 5 3 2 2 2" xfId="36341"/>
    <cellStyle name="Normal 4 4 2 2 2 5 3 2 3" xfId="36342"/>
    <cellStyle name="Normal 4 4 2 2 2 5 3 3" xfId="36343"/>
    <cellStyle name="Normal 4 4 2 2 2 5 3 3 2" xfId="36344"/>
    <cellStyle name="Normal 4 4 2 2 2 5 3 4" xfId="36345"/>
    <cellStyle name="Normal 4 4 2 2 2 5 4" xfId="36346"/>
    <cellStyle name="Normal 4 4 2 2 2 5 4 2" xfId="36347"/>
    <cellStyle name="Normal 4 4 2 2 2 5 4 2 2" xfId="36348"/>
    <cellStyle name="Normal 4 4 2 2 2 5 4 3" xfId="36349"/>
    <cellStyle name="Normal 4 4 2 2 2 5 5" xfId="36350"/>
    <cellStyle name="Normal 4 4 2 2 2 5 5 2" xfId="36351"/>
    <cellStyle name="Normal 4 4 2 2 2 5 6" xfId="36352"/>
    <cellStyle name="Normal 4 4 2 2 2 6" xfId="36353"/>
    <cellStyle name="Normal 4 4 2 2 2 6 2" xfId="36354"/>
    <cellStyle name="Normal 4 4 2 2 2 6 2 2" xfId="36355"/>
    <cellStyle name="Normal 4 4 2 2 2 6 2 2 2" xfId="36356"/>
    <cellStyle name="Normal 4 4 2 2 2 6 2 2 2 2" xfId="36357"/>
    <cellStyle name="Normal 4 4 2 2 2 6 2 2 3" xfId="36358"/>
    <cellStyle name="Normal 4 4 2 2 2 6 2 3" xfId="36359"/>
    <cellStyle name="Normal 4 4 2 2 2 6 2 3 2" xfId="36360"/>
    <cellStyle name="Normal 4 4 2 2 2 6 2 4" xfId="36361"/>
    <cellStyle name="Normal 4 4 2 2 2 6 3" xfId="36362"/>
    <cellStyle name="Normal 4 4 2 2 2 6 3 2" xfId="36363"/>
    <cellStyle name="Normal 4 4 2 2 2 6 3 2 2" xfId="36364"/>
    <cellStyle name="Normal 4 4 2 2 2 6 3 3" xfId="36365"/>
    <cellStyle name="Normal 4 4 2 2 2 6 4" xfId="36366"/>
    <cellStyle name="Normal 4 4 2 2 2 6 4 2" xfId="36367"/>
    <cellStyle name="Normal 4 4 2 2 2 6 5" xfId="36368"/>
    <cellStyle name="Normal 4 4 2 2 2 7" xfId="36369"/>
    <cellStyle name="Normal 4 4 2 2 2 7 2" xfId="36370"/>
    <cellStyle name="Normal 4 4 2 2 2 7 2 2" xfId="36371"/>
    <cellStyle name="Normal 4 4 2 2 2 7 2 2 2" xfId="36372"/>
    <cellStyle name="Normal 4 4 2 2 2 7 2 2 2 2" xfId="36373"/>
    <cellStyle name="Normal 4 4 2 2 2 7 2 2 3" xfId="36374"/>
    <cellStyle name="Normal 4 4 2 2 2 7 2 3" xfId="36375"/>
    <cellStyle name="Normal 4 4 2 2 2 7 2 3 2" xfId="36376"/>
    <cellStyle name="Normal 4 4 2 2 2 7 2 4" xfId="36377"/>
    <cellStyle name="Normal 4 4 2 2 2 7 3" xfId="36378"/>
    <cellStyle name="Normal 4 4 2 2 2 7 3 2" xfId="36379"/>
    <cellStyle name="Normal 4 4 2 2 2 7 3 2 2" xfId="36380"/>
    <cellStyle name="Normal 4 4 2 2 2 7 3 3" xfId="36381"/>
    <cellStyle name="Normal 4 4 2 2 2 7 4" xfId="36382"/>
    <cellStyle name="Normal 4 4 2 2 2 7 4 2" xfId="36383"/>
    <cellStyle name="Normal 4 4 2 2 2 7 5" xfId="36384"/>
    <cellStyle name="Normal 4 4 2 2 2 8" xfId="36385"/>
    <cellStyle name="Normal 4 4 2 2 2 8 2" xfId="36386"/>
    <cellStyle name="Normal 4 4 2 2 2 8 2 2" xfId="36387"/>
    <cellStyle name="Normal 4 4 2 2 2 8 2 2 2" xfId="36388"/>
    <cellStyle name="Normal 4 4 2 2 2 8 2 3" xfId="36389"/>
    <cellStyle name="Normal 4 4 2 2 2 8 3" xfId="36390"/>
    <cellStyle name="Normal 4 4 2 2 2 8 3 2" xfId="36391"/>
    <cellStyle name="Normal 4 4 2 2 2 8 4" xfId="36392"/>
    <cellStyle name="Normal 4 4 2 2 2 9" xfId="36393"/>
    <cellStyle name="Normal 4 4 2 2 2 9 2" xfId="36394"/>
    <cellStyle name="Normal 4 4 2 2 2 9 2 2" xfId="36395"/>
    <cellStyle name="Normal 4 4 2 2 2 9 3" xfId="36396"/>
    <cellStyle name="Normal 4 4 2 2 3" xfId="36397"/>
    <cellStyle name="Normal 4 4 2 2 3 10" xfId="36398"/>
    <cellStyle name="Normal 4 4 2 2 3 10 2" xfId="36399"/>
    <cellStyle name="Normal 4 4 2 2 3 11" xfId="36400"/>
    <cellStyle name="Normal 4 4 2 2 3 2" xfId="36401"/>
    <cellStyle name="Normal 4 4 2 2 3 2 2" xfId="36402"/>
    <cellStyle name="Normal 4 4 2 2 3 2 2 2" xfId="36403"/>
    <cellStyle name="Normal 4 4 2 2 3 2 2 2 2" xfId="36404"/>
    <cellStyle name="Normal 4 4 2 2 3 2 2 2 2 2" xfId="36405"/>
    <cellStyle name="Normal 4 4 2 2 3 2 2 2 2 2 2" xfId="36406"/>
    <cellStyle name="Normal 4 4 2 2 3 2 2 2 2 3" xfId="36407"/>
    <cellStyle name="Normal 4 4 2 2 3 2 2 2 3" xfId="36408"/>
    <cellStyle name="Normal 4 4 2 2 3 2 2 2 3 2" xfId="36409"/>
    <cellStyle name="Normal 4 4 2 2 3 2 2 2 4" xfId="36410"/>
    <cellStyle name="Normal 4 4 2 2 3 2 2 3" xfId="36411"/>
    <cellStyle name="Normal 4 4 2 2 3 2 2 3 2" xfId="36412"/>
    <cellStyle name="Normal 4 4 2 2 3 2 2 3 2 2" xfId="36413"/>
    <cellStyle name="Normal 4 4 2 2 3 2 2 3 3" xfId="36414"/>
    <cellStyle name="Normal 4 4 2 2 3 2 2 4" xfId="36415"/>
    <cellStyle name="Normal 4 4 2 2 3 2 2 4 2" xfId="36416"/>
    <cellStyle name="Normal 4 4 2 2 3 2 2 5" xfId="36417"/>
    <cellStyle name="Normal 4 4 2 2 3 2 3" xfId="36418"/>
    <cellStyle name="Normal 4 4 2 2 3 2 3 2" xfId="36419"/>
    <cellStyle name="Normal 4 4 2 2 3 2 3 2 2" xfId="36420"/>
    <cellStyle name="Normal 4 4 2 2 3 2 3 2 2 2" xfId="36421"/>
    <cellStyle name="Normal 4 4 2 2 3 2 3 2 2 2 2" xfId="36422"/>
    <cellStyle name="Normal 4 4 2 2 3 2 3 2 2 3" xfId="36423"/>
    <cellStyle name="Normal 4 4 2 2 3 2 3 2 3" xfId="36424"/>
    <cellStyle name="Normal 4 4 2 2 3 2 3 2 3 2" xfId="36425"/>
    <cellStyle name="Normal 4 4 2 2 3 2 3 2 4" xfId="36426"/>
    <cellStyle name="Normal 4 4 2 2 3 2 3 3" xfId="36427"/>
    <cellStyle name="Normal 4 4 2 2 3 2 3 3 2" xfId="36428"/>
    <cellStyle name="Normal 4 4 2 2 3 2 3 3 2 2" xfId="36429"/>
    <cellStyle name="Normal 4 4 2 2 3 2 3 3 3" xfId="36430"/>
    <cellStyle name="Normal 4 4 2 2 3 2 3 4" xfId="36431"/>
    <cellStyle name="Normal 4 4 2 2 3 2 3 4 2" xfId="36432"/>
    <cellStyle name="Normal 4 4 2 2 3 2 3 5" xfId="36433"/>
    <cellStyle name="Normal 4 4 2 2 3 2 4" xfId="36434"/>
    <cellStyle name="Normal 4 4 2 2 3 2 4 2" xfId="36435"/>
    <cellStyle name="Normal 4 4 2 2 3 2 4 2 2" xfId="36436"/>
    <cellStyle name="Normal 4 4 2 2 3 2 4 2 2 2" xfId="36437"/>
    <cellStyle name="Normal 4 4 2 2 3 2 4 2 3" xfId="36438"/>
    <cellStyle name="Normal 4 4 2 2 3 2 4 3" xfId="36439"/>
    <cellStyle name="Normal 4 4 2 2 3 2 4 3 2" xfId="36440"/>
    <cellStyle name="Normal 4 4 2 2 3 2 4 4" xfId="36441"/>
    <cellStyle name="Normal 4 4 2 2 3 2 5" xfId="36442"/>
    <cellStyle name="Normal 4 4 2 2 3 2 5 2" xfId="36443"/>
    <cellStyle name="Normal 4 4 2 2 3 2 5 2 2" xfId="36444"/>
    <cellStyle name="Normal 4 4 2 2 3 2 5 3" xfId="36445"/>
    <cellStyle name="Normal 4 4 2 2 3 2 6" xfId="36446"/>
    <cellStyle name="Normal 4 4 2 2 3 2 6 2" xfId="36447"/>
    <cellStyle name="Normal 4 4 2 2 3 2 7" xfId="36448"/>
    <cellStyle name="Normal 4 4 2 2 3 3" xfId="36449"/>
    <cellStyle name="Normal 4 4 2 2 3 3 2" xfId="36450"/>
    <cellStyle name="Normal 4 4 2 2 3 3 2 2" xfId="36451"/>
    <cellStyle name="Normal 4 4 2 2 3 3 2 2 2" xfId="36452"/>
    <cellStyle name="Normal 4 4 2 2 3 3 2 2 2 2" xfId="36453"/>
    <cellStyle name="Normal 4 4 2 2 3 3 2 2 2 2 2" xfId="36454"/>
    <cellStyle name="Normal 4 4 2 2 3 3 2 2 2 3" xfId="36455"/>
    <cellStyle name="Normal 4 4 2 2 3 3 2 2 3" xfId="36456"/>
    <cellStyle name="Normal 4 4 2 2 3 3 2 2 3 2" xfId="36457"/>
    <cellStyle name="Normal 4 4 2 2 3 3 2 2 4" xfId="36458"/>
    <cellStyle name="Normal 4 4 2 2 3 3 2 3" xfId="36459"/>
    <cellStyle name="Normal 4 4 2 2 3 3 2 3 2" xfId="36460"/>
    <cellStyle name="Normal 4 4 2 2 3 3 2 3 2 2" xfId="36461"/>
    <cellStyle name="Normal 4 4 2 2 3 3 2 3 3" xfId="36462"/>
    <cellStyle name="Normal 4 4 2 2 3 3 2 4" xfId="36463"/>
    <cellStyle name="Normal 4 4 2 2 3 3 2 4 2" xfId="36464"/>
    <cellStyle name="Normal 4 4 2 2 3 3 2 5" xfId="36465"/>
    <cellStyle name="Normal 4 4 2 2 3 3 3" xfId="36466"/>
    <cellStyle name="Normal 4 4 2 2 3 3 3 2" xfId="36467"/>
    <cellStyle name="Normal 4 4 2 2 3 3 3 2 2" xfId="36468"/>
    <cellStyle name="Normal 4 4 2 2 3 3 3 2 2 2" xfId="36469"/>
    <cellStyle name="Normal 4 4 2 2 3 3 3 2 2 2 2" xfId="36470"/>
    <cellStyle name="Normal 4 4 2 2 3 3 3 2 2 3" xfId="36471"/>
    <cellStyle name="Normal 4 4 2 2 3 3 3 2 3" xfId="36472"/>
    <cellStyle name="Normal 4 4 2 2 3 3 3 2 3 2" xfId="36473"/>
    <cellStyle name="Normal 4 4 2 2 3 3 3 2 4" xfId="36474"/>
    <cellStyle name="Normal 4 4 2 2 3 3 3 3" xfId="36475"/>
    <cellStyle name="Normal 4 4 2 2 3 3 3 3 2" xfId="36476"/>
    <cellStyle name="Normal 4 4 2 2 3 3 3 3 2 2" xfId="36477"/>
    <cellStyle name="Normal 4 4 2 2 3 3 3 3 3" xfId="36478"/>
    <cellStyle name="Normal 4 4 2 2 3 3 3 4" xfId="36479"/>
    <cellStyle name="Normal 4 4 2 2 3 3 3 4 2" xfId="36480"/>
    <cellStyle name="Normal 4 4 2 2 3 3 3 5" xfId="36481"/>
    <cellStyle name="Normal 4 4 2 2 3 3 4" xfId="36482"/>
    <cellStyle name="Normal 4 4 2 2 3 3 4 2" xfId="36483"/>
    <cellStyle name="Normal 4 4 2 2 3 3 4 2 2" xfId="36484"/>
    <cellStyle name="Normal 4 4 2 2 3 3 4 2 2 2" xfId="36485"/>
    <cellStyle name="Normal 4 4 2 2 3 3 4 2 3" xfId="36486"/>
    <cellStyle name="Normal 4 4 2 2 3 3 4 3" xfId="36487"/>
    <cellStyle name="Normal 4 4 2 2 3 3 4 3 2" xfId="36488"/>
    <cellStyle name="Normal 4 4 2 2 3 3 4 4" xfId="36489"/>
    <cellStyle name="Normal 4 4 2 2 3 3 5" xfId="36490"/>
    <cellStyle name="Normal 4 4 2 2 3 3 5 2" xfId="36491"/>
    <cellStyle name="Normal 4 4 2 2 3 3 5 2 2" xfId="36492"/>
    <cellStyle name="Normal 4 4 2 2 3 3 5 3" xfId="36493"/>
    <cellStyle name="Normal 4 4 2 2 3 3 6" xfId="36494"/>
    <cellStyle name="Normal 4 4 2 2 3 3 6 2" xfId="36495"/>
    <cellStyle name="Normal 4 4 2 2 3 3 7" xfId="36496"/>
    <cellStyle name="Normal 4 4 2 2 3 4" xfId="36497"/>
    <cellStyle name="Normal 4 4 2 2 3 4 2" xfId="36498"/>
    <cellStyle name="Normal 4 4 2 2 3 4 2 2" xfId="36499"/>
    <cellStyle name="Normal 4 4 2 2 3 4 2 2 2" xfId="36500"/>
    <cellStyle name="Normal 4 4 2 2 3 4 2 2 2 2" xfId="36501"/>
    <cellStyle name="Normal 4 4 2 2 3 4 2 2 2 2 2" xfId="36502"/>
    <cellStyle name="Normal 4 4 2 2 3 4 2 2 2 3" xfId="36503"/>
    <cellStyle name="Normal 4 4 2 2 3 4 2 2 3" xfId="36504"/>
    <cellStyle name="Normal 4 4 2 2 3 4 2 2 3 2" xfId="36505"/>
    <cellStyle name="Normal 4 4 2 2 3 4 2 2 4" xfId="36506"/>
    <cellStyle name="Normal 4 4 2 2 3 4 2 3" xfId="36507"/>
    <cellStyle name="Normal 4 4 2 2 3 4 2 3 2" xfId="36508"/>
    <cellStyle name="Normal 4 4 2 2 3 4 2 3 2 2" xfId="36509"/>
    <cellStyle name="Normal 4 4 2 2 3 4 2 3 3" xfId="36510"/>
    <cellStyle name="Normal 4 4 2 2 3 4 2 4" xfId="36511"/>
    <cellStyle name="Normal 4 4 2 2 3 4 2 4 2" xfId="36512"/>
    <cellStyle name="Normal 4 4 2 2 3 4 2 5" xfId="36513"/>
    <cellStyle name="Normal 4 4 2 2 3 4 3" xfId="36514"/>
    <cellStyle name="Normal 4 4 2 2 3 4 3 2" xfId="36515"/>
    <cellStyle name="Normal 4 4 2 2 3 4 3 2 2" xfId="36516"/>
    <cellStyle name="Normal 4 4 2 2 3 4 3 2 2 2" xfId="36517"/>
    <cellStyle name="Normal 4 4 2 2 3 4 3 2 2 2 2" xfId="36518"/>
    <cellStyle name="Normal 4 4 2 2 3 4 3 2 2 3" xfId="36519"/>
    <cellStyle name="Normal 4 4 2 2 3 4 3 2 3" xfId="36520"/>
    <cellStyle name="Normal 4 4 2 2 3 4 3 2 3 2" xfId="36521"/>
    <cellStyle name="Normal 4 4 2 2 3 4 3 2 4" xfId="36522"/>
    <cellStyle name="Normal 4 4 2 2 3 4 3 3" xfId="36523"/>
    <cellStyle name="Normal 4 4 2 2 3 4 3 3 2" xfId="36524"/>
    <cellStyle name="Normal 4 4 2 2 3 4 3 3 2 2" xfId="36525"/>
    <cellStyle name="Normal 4 4 2 2 3 4 3 3 3" xfId="36526"/>
    <cellStyle name="Normal 4 4 2 2 3 4 3 4" xfId="36527"/>
    <cellStyle name="Normal 4 4 2 2 3 4 3 4 2" xfId="36528"/>
    <cellStyle name="Normal 4 4 2 2 3 4 3 5" xfId="36529"/>
    <cellStyle name="Normal 4 4 2 2 3 4 4" xfId="36530"/>
    <cellStyle name="Normal 4 4 2 2 3 4 4 2" xfId="36531"/>
    <cellStyle name="Normal 4 4 2 2 3 4 4 2 2" xfId="36532"/>
    <cellStyle name="Normal 4 4 2 2 3 4 4 2 2 2" xfId="36533"/>
    <cellStyle name="Normal 4 4 2 2 3 4 4 2 3" xfId="36534"/>
    <cellStyle name="Normal 4 4 2 2 3 4 4 3" xfId="36535"/>
    <cellStyle name="Normal 4 4 2 2 3 4 4 3 2" xfId="36536"/>
    <cellStyle name="Normal 4 4 2 2 3 4 4 4" xfId="36537"/>
    <cellStyle name="Normal 4 4 2 2 3 4 5" xfId="36538"/>
    <cellStyle name="Normal 4 4 2 2 3 4 5 2" xfId="36539"/>
    <cellStyle name="Normal 4 4 2 2 3 4 5 2 2" xfId="36540"/>
    <cellStyle name="Normal 4 4 2 2 3 4 5 3" xfId="36541"/>
    <cellStyle name="Normal 4 4 2 2 3 4 6" xfId="36542"/>
    <cellStyle name="Normal 4 4 2 2 3 4 6 2" xfId="36543"/>
    <cellStyle name="Normal 4 4 2 2 3 4 7" xfId="36544"/>
    <cellStyle name="Normal 4 4 2 2 3 5" xfId="36545"/>
    <cellStyle name="Normal 4 4 2 2 3 5 2" xfId="36546"/>
    <cellStyle name="Normal 4 4 2 2 3 5 2 2" xfId="36547"/>
    <cellStyle name="Normal 4 4 2 2 3 5 2 2 2" xfId="36548"/>
    <cellStyle name="Normal 4 4 2 2 3 5 2 2 2 2" xfId="36549"/>
    <cellStyle name="Normal 4 4 2 2 3 5 2 2 2 2 2" xfId="36550"/>
    <cellStyle name="Normal 4 4 2 2 3 5 2 2 2 3" xfId="36551"/>
    <cellStyle name="Normal 4 4 2 2 3 5 2 2 3" xfId="36552"/>
    <cellStyle name="Normal 4 4 2 2 3 5 2 2 3 2" xfId="36553"/>
    <cellStyle name="Normal 4 4 2 2 3 5 2 2 4" xfId="36554"/>
    <cellStyle name="Normal 4 4 2 2 3 5 2 3" xfId="36555"/>
    <cellStyle name="Normal 4 4 2 2 3 5 2 3 2" xfId="36556"/>
    <cellStyle name="Normal 4 4 2 2 3 5 2 3 2 2" xfId="36557"/>
    <cellStyle name="Normal 4 4 2 2 3 5 2 3 3" xfId="36558"/>
    <cellStyle name="Normal 4 4 2 2 3 5 2 4" xfId="36559"/>
    <cellStyle name="Normal 4 4 2 2 3 5 2 4 2" xfId="36560"/>
    <cellStyle name="Normal 4 4 2 2 3 5 2 5" xfId="36561"/>
    <cellStyle name="Normal 4 4 2 2 3 5 3" xfId="36562"/>
    <cellStyle name="Normal 4 4 2 2 3 5 3 2" xfId="36563"/>
    <cellStyle name="Normal 4 4 2 2 3 5 3 2 2" xfId="36564"/>
    <cellStyle name="Normal 4 4 2 2 3 5 3 2 2 2" xfId="36565"/>
    <cellStyle name="Normal 4 4 2 2 3 5 3 2 3" xfId="36566"/>
    <cellStyle name="Normal 4 4 2 2 3 5 3 3" xfId="36567"/>
    <cellStyle name="Normal 4 4 2 2 3 5 3 3 2" xfId="36568"/>
    <cellStyle name="Normal 4 4 2 2 3 5 3 4" xfId="36569"/>
    <cellStyle name="Normal 4 4 2 2 3 5 4" xfId="36570"/>
    <cellStyle name="Normal 4 4 2 2 3 5 4 2" xfId="36571"/>
    <cellStyle name="Normal 4 4 2 2 3 5 4 2 2" xfId="36572"/>
    <cellStyle name="Normal 4 4 2 2 3 5 4 3" xfId="36573"/>
    <cellStyle name="Normal 4 4 2 2 3 5 5" xfId="36574"/>
    <cellStyle name="Normal 4 4 2 2 3 5 5 2" xfId="36575"/>
    <cellStyle name="Normal 4 4 2 2 3 5 6" xfId="36576"/>
    <cellStyle name="Normal 4 4 2 2 3 6" xfId="36577"/>
    <cellStyle name="Normal 4 4 2 2 3 6 2" xfId="36578"/>
    <cellStyle name="Normal 4 4 2 2 3 6 2 2" xfId="36579"/>
    <cellStyle name="Normal 4 4 2 2 3 6 2 2 2" xfId="36580"/>
    <cellStyle name="Normal 4 4 2 2 3 6 2 2 2 2" xfId="36581"/>
    <cellStyle name="Normal 4 4 2 2 3 6 2 2 3" xfId="36582"/>
    <cellStyle name="Normal 4 4 2 2 3 6 2 3" xfId="36583"/>
    <cellStyle name="Normal 4 4 2 2 3 6 2 3 2" xfId="36584"/>
    <cellStyle name="Normal 4 4 2 2 3 6 2 4" xfId="36585"/>
    <cellStyle name="Normal 4 4 2 2 3 6 3" xfId="36586"/>
    <cellStyle name="Normal 4 4 2 2 3 6 3 2" xfId="36587"/>
    <cellStyle name="Normal 4 4 2 2 3 6 3 2 2" xfId="36588"/>
    <cellStyle name="Normal 4 4 2 2 3 6 3 3" xfId="36589"/>
    <cellStyle name="Normal 4 4 2 2 3 6 4" xfId="36590"/>
    <cellStyle name="Normal 4 4 2 2 3 6 4 2" xfId="36591"/>
    <cellStyle name="Normal 4 4 2 2 3 6 5" xfId="36592"/>
    <cellStyle name="Normal 4 4 2 2 3 7" xfId="36593"/>
    <cellStyle name="Normal 4 4 2 2 3 7 2" xfId="36594"/>
    <cellStyle name="Normal 4 4 2 2 3 7 2 2" xfId="36595"/>
    <cellStyle name="Normal 4 4 2 2 3 7 2 2 2" xfId="36596"/>
    <cellStyle name="Normal 4 4 2 2 3 7 2 2 2 2" xfId="36597"/>
    <cellStyle name="Normal 4 4 2 2 3 7 2 2 3" xfId="36598"/>
    <cellStyle name="Normal 4 4 2 2 3 7 2 3" xfId="36599"/>
    <cellStyle name="Normal 4 4 2 2 3 7 2 3 2" xfId="36600"/>
    <cellStyle name="Normal 4 4 2 2 3 7 2 4" xfId="36601"/>
    <cellStyle name="Normal 4 4 2 2 3 7 3" xfId="36602"/>
    <cellStyle name="Normal 4 4 2 2 3 7 3 2" xfId="36603"/>
    <cellStyle name="Normal 4 4 2 2 3 7 3 2 2" xfId="36604"/>
    <cellStyle name="Normal 4 4 2 2 3 7 3 3" xfId="36605"/>
    <cellStyle name="Normal 4 4 2 2 3 7 4" xfId="36606"/>
    <cellStyle name="Normal 4 4 2 2 3 7 4 2" xfId="36607"/>
    <cellStyle name="Normal 4 4 2 2 3 7 5" xfId="36608"/>
    <cellStyle name="Normal 4 4 2 2 3 8" xfId="36609"/>
    <cellStyle name="Normal 4 4 2 2 3 8 2" xfId="36610"/>
    <cellStyle name="Normal 4 4 2 2 3 8 2 2" xfId="36611"/>
    <cellStyle name="Normal 4 4 2 2 3 8 2 2 2" xfId="36612"/>
    <cellStyle name="Normal 4 4 2 2 3 8 2 3" xfId="36613"/>
    <cellStyle name="Normal 4 4 2 2 3 8 3" xfId="36614"/>
    <cellStyle name="Normal 4 4 2 2 3 8 3 2" xfId="36615"/>
    <cellStyle name="Normal 4 4 2 2 3 8 4" xfId="36616"/>
    <cellStyle name="Normal 4 4 2 2 3 9" xfId="36617"/>
    <cellStyle name="Normal 4 4 2 2 3 9 2" xfId="36618"/>
    <cellStyle name="Normal 4 4 2 2 3 9 2 2" xfId="36619"/>
    <cellStyle name="Normal 4 4 2 2 3 9 3" xfId="36620"/>
    <cellStyle name="Normal 4 4 2 2 4" xfId="36621"/>
    <cellStyle name="Normal 4 4 2 2 4 2" xfId="36622"/>
    <cellStyle name="Normal 4 4 2 2 4 2 2" xfId="36623"/>
    <cellStyle name="Normal 4 4 2 2 4 2 2 2" xfId="36624"/>
    <cellStyle name="Normal 4 4 2 2 4 2 2 2 2" xfId="36625"/>
    <cellStyle name="Normal 4 4 2 2 4 2 2 2 2 2" xfId="36626"/>
    <cellStyle name="Normal 4 4 2 2 4 2 2 2 3" xfId="36627"/>
    <cellStyle name="Normal 4 4 2 2 4 2 2 3" xfId="36628"/>
    <cellStyle name="Normal 4 4 2 2 4 2 2 3 2" xfId="36629"/>
    <cellStyle name="Normal 4 4 2 2 4 2 2 4" xfId="36630"/>
    <cellStyle name="Normal 4 4 2 2 4 2 3" xfId="36631"/>
    <cellStyle name="Normal 4 4 2 2 4 2 3 2" xfId="36632"/>
    <cellStyle name="Normal 4 4 2 2 4 2 3 2 2" xfId="36633"/>
    <cellStyle name="Normal 4 4 2 2 4 2 3 3" xfId="36634"/>
    <cellStyle name="Normal 4 4 2 2 4 2 4" xfId="36635"/>
    <cellStyle name="Normal 4 4 2 2 4 2 4 2" xfId="36636"/>
    <cellStyle name="Normal 4 4 2 2 4 2 5" xfId="36637"/>
    <cellStyle name="Normal 4 4 2 2 4 3" xfId="36638"/>
    <cellStyle name="Normal 4 4 2 2 4 3 2" xfId="36639"/>
    <cellStyle name="Normal 4 4 2 2 4 3 2 2" xfId="36640"/>
    <cellStyle name="Normal 4 4 2 2 4 3 2 2 2" xfId="36641"/>
    <cellStyle name="Normal 4 4 2 2 4 3 2 2 2 2" xfId="36642"/>
    <cellStyle name="Normal 4 4 2 2 4 3 2 2 3" xfId="36643"/>
    <cellStyle name="Normal 4 4 2 2 4 3 2 3" xfId="36644"/>
    <cellStyle name="Normal 4 4 2 2 4 3 2 3 2" xfId="36645"/>
    <cellStyle name="Normal 4 4 2 2 4 3 2 4" xfId="36646"/>
    <cellStyle name="Normal 4 4 2 2 4 3 3" xfId="36647"/>
    <cellStyle name="Normal 4 4 2 2 4 3 3 2" xfId="36648"/>
    <cellStyle name="Normal 4 4 2 2 4 3 3 2 2" xfId="36649"/>
    <cellStyle name="Normal 4 4 2 2 4 3 3 3" xfId="36650"/>
    <cellStyle name="Normal 4 4 2 2 4 3 4" xfId="36651"/>
    <cellStyle name="Normal 4 4 2 2 4 3 4 2" xfId="36652"/>
    <cellStyle name="Normal 4 4 2 2 4 3 5" xfId="36653"/>
    <cellStyle name="Normal 4 4 2 2 4 4" xfId="36654"/>
    <cellStyle name="Normal 4 4 2 2 4 4 2" xfId="36655"/>
    <cellStyle name="Normal 4 4 2 2 4 4 2 2" xfId="36656"/>
    <cellStyle name="Normal 4 4 2 2 4 4 2 2 2" xfId="36657"/>
    <cellStyle name="Normal 4 4 2 2 4 4 2 3" xfId="36658"/>
    <cellStyle name="Normal 4 4 2 2 4 4 3" xfId="36659"/>
    <cellStyle name="Normal 4 4 2 2 4 4 3 2" xfId="36660"/>
    <cellStyle name="Normal 4 4 2 2 4 4 4" xfId="36661"/>
    <cellStyle name="Normal 4 4 2 2 4 5" xfId="36662"/>
    <cellStyle name="Normal 4 4 2 2 4 5 2" xfId="36663"/>
    <cellStyle name="Normal 4 4 2 2 4 5 2 2" xfId="36664"/>
    <cellStyle name="Normal 4 4 2 2 4 5 3" xfId="36665"/>
    <cellStyle name="Normal 4 4 2 2 4 6" xfId="36666"/>
    <cellStyle name="Normal 4 4 2 2 4 6 2" xfId="36667"/>
    <cellStyle name="Normal 4 4 2 2 4 7" xfId="36668"/>
    <cellStyle name="Normal 4 4 2 2 5" xfId="36669"/>
    <cellStyle name="Normal 4 4 2 2 5 2" xfId="36670"/>
    <cellStyle name="Normal 4 4 2 2 5 2 2" xfId="36671"/>
    <cellStyle name="Normal 4 4 2 2 5 2 2 2" xfId="36672"/>
    <cellStyle name="Normal 4 4 2 2 5 2 2 2 2" xfId="36673"/>
    <cellStyle name="Normal 4 4 2 2 5 2 2 2 2 2" xfId="36674"/>
    <cellStyle name="Normal 4 4 2 2 5 2 2 2 3" xfId="36675"/>
    <cellStyle name="Normal 4 4 2 2 5 2 2 3" xfId="36676"/>
    <cellStyle name="Normal 4 4 2 2 5 2 2 3 2" xfId="36677"/>
    <cellStyle name="Normal 4 4 2 2 5 2 2 4" xfId="36678"/>
    <cellStyle name="Normal 4 4 2 2 5 2 3" xfId="36679"/>
    <cellStyle name="Normal 4 4 2 2 5 2 3 2" xfId="36680"/>
    <cellStyle name="Normal 4 4 2 2 5 2 3 2 2" xfId="36681"/>
    <cellStyle name="Normal 4 4 2 2 5 2 3 3" xfId="36682"/>
    <cellStyle name="Normal 4 4 2 2 5 2 4" xfId="36683"/>
    <cellStyle name="Normal 4 4 2 2 5 2 4 2" xfId="36684"/>
    <cellStyle name="Normal 4 4 2 2 5 2 5" xfId="36685"/>
    <cellStyle name="Normal 4 4 2 2 5 3" xfId="36686"/>
    <cellStyle name="Normal 4 4 2 2 5 3 2" xfId="36687"/>
    <cellStyle name="Normal 4 4 2 2 5 3 2 2" xfId="36688"/>
    <cellStyle name="Normal 4 4 2 2 5 3 2 2 2" xfId="36689"/>
    <cellStyle name="Normal 4 4 2 2 5 3 2 2 2 2" xfId="36690"/>
    <cellStyle name="Normal 4 4 2 2 5 3 2 2 3" xfId="36691"/>
    <cellStyle name="Normal 4 4 2 2 5 3 2 3" xfId="36692"/>
    <cellStyle name="Normal 4 4 2 2 5 3 2 3 2" xfId="36693"/>
    <cellStyle name="Normal 4 4 2 2 5 3 2 4" xfId="36694"/>
    <cellStyle name="Normal 4 4 2 2 5 3 3" xfId="36695"/>
    <cellStyle name="Normal 4 4 2 2 5 3 3 2" xfId="36696"/>
    <cellStyle name="Normal 4 4 2 2 5 3 3 2 2" xfId="36697"/>
    <cellStyle name="Normal 4 4 2 2 5 3 3 3" xfId="36698"/>
    <cellStyle name="Normal 4 4 2 2 5 3 4" xfId="36699"/>
    <cellStyle name="Normal 4 4 2 2 5 3 4 2" xfId="36700"/>
    <cellStyle name="Normal 4 4 2 2 5 3 5" xfId="36701"/>
    <cellStyle name="Normal 4 4 2 2 5 4" xfId="36702"/>
    <cellStyle name="Normal 4 4 2 2 5 4 2" xfId="36703"/>
    <cellStyle name="Normal 4 4 2 2 5 4 2 2" xfId="36704"/>
    <cellStyle name="Normal 4 4 2 2 5 4 2 2 2" xfId="36705"/>
    <cellStyle name="Normal 4 4 2 2 5 4 2 3" xfId="36706"/>
    <cellStyle name="Normal 4 4 2 2 5 4 3" xfId="36707"/>
    <cellStyle name="Normal 4 4 2 2 5 4 3 2" xfId="36708"/>
    <cellStyle name="Normal 4 4 2 2 5 4 4" xfId="36709"/>
    <cellStyle name="Normal 4 4 2 2 5 5" xfId="36710"/>
    <cellStyle name="Normal 4 4 2 2 5 5 2" xfId="36711"/>
    <cellStyle name="Normal 4 4 2 2 5 5 2 2" xfId="36712"/>
    <cellStyle name="Normal 4 4 2 2 5 5 3" xfId="36713"/>
    <cellStyle name="Normal 4 4 2 2 5 6" xfId="36714"/>
    <cellStyle name="Normal 4 4 2 2 5 6 2" xfId="36715"/>
    <cellStyle name="Normal 4 4 2 2 5 7" xfId="36716"/>
    <cellStyle name="Normal 4 4 2 2 6" xfId="36717"/>
    <cellStyle name="Normal 4 4 2 2 6 2" xfId="36718"/>
    <cellStyle name="Normal 4 4 2 2 6 2 2" xfId="36719"/>
    <cellStyle name="Normal 4 4 2 2 6 2 2 2" xfId="36720"/>
    <cellStyle name="Normal 4 4 2 2 6 2 2 2 2" xfId="36721"/>
    <cellStyle name="Normal 4 4 2 2 6 2 2 2 2 2" xfId="36722"/>
    <cellStyle name="Normal 4 4 2 2 6 2 2 2 3" xfId="36723"/>
    <cellStyle name="Normal 4 4 2 2 6 2 2 3" xfId="36724"/>
    <cellStyle name="Normal 4 4 2 2 6 2 2 3 2" xfId="36725"/>
    <cellStyle name="Normal 4 4 2 2 6 2 2 4" xfId="36726"/>
    <cellStyle name="Normal 4 4 2 2 6 2 3" xfId="36727"/>
    <cellStyle name="Normal 4 4 2 2 6 2 3 2" xfId="36728"/>
    <cellStyle name="Normal 4 4 2 2 6 2 3 2 2" xfId="36729"/>
    <cellStyle name="Normal 4 4 2 2 6 2 3 3" xfId="36730"/>
    <cellStyle name="Normal 4 4 2 2 6 2 4" xfId="36731"/>
    <cellStyle name="Normal 4 4 2 2 6 2 4 2" xfId="36732"/>
    <cellStyle name="Normal 4 4 2 2 6 2 5" xfId="36733"/>
    <cellStyle name="Normal 4 4 2 2 6 3" xfId="36734"/>
    <cellStyle name="Normal 4 4 2 2 6 3 2" xfId="36735"/>
    <cellStyle name="Normal 4 4 2 2 6 3 2 2" xfId="36736"/>
    <cellStyle name="Normal 4 4 2 2 6 3 2 2 2" xfId="36737"/>
    <cellStyle name="Normal 4 4 2 2 6 3 2 2 2 2" xfId="36738"/>
    <cellStyle name="Normal 4 4 2 2 6 3 2 2 3" xfId="36739"/>
    <cellStyle name="Normal 4 4 2 2 6 3 2 3" xfId="36740"/>
    <cellStyle name="Normal 4 4 2 2 6 3 2 3 2" xfId="36741"/>
    <cellStyle name="Normal 4 4 2 2 6 3 2 4" xfId="36742"/>
    <cellStyle name="Normal 4 4 2 2 6 3 3" xfId="36743"/>
    <cellStyle name="Normal 4 4 2 2 6 3 3 2" xfId="36744"/>
    <cellStyle name="Normal 4 4 2 2 6 3 3 2 2" xfId="36745"/>
    <cellStyle name="Normal 4 4 2 2 6 3 3 3" xfId="36746"/>
    <cellStyle name="Normal 4 4 2 2 6 3 4" xfId="36747"/>
    <cellStyle name="Normal 4 4 2 2 6 3 4 2" xfId="36748"/>
    <cellStyle name="Normal 4 4 2 2 6 3 5" xfId="36749"/>
    <cellStyle name="Normal 4 4 2 2 6 4" xfId="36750"/>
    <cellStyle name="Normal 4 4 2 2 6 4 2" xfId="36751"/>
    <cellStyle name="Normal 4 4 2 2 6 4 2 2" xfId="36752"/>
    <cellStyle name="Normal 4 4 2 2 6 4 2 2 2" xfId="36753"/>
    <cellStyle name="Normal 4 4 2 2 6 4 2 3" xfId="36754"/>
    <cellStyle name="Normal 4 4 2 2 6 4 3" xfId="36755"/>
    <cellStyle name="Normal 4 4 2 2 6 4 3 2" xfId="36756"/>
    <cellStyle name="Normal 4 4 2 2 6 4 4" xfId="36757"/>
    <cellStyle name="Normal 4 4 2 2 6 5" xfId="36758"/>
    <cellStyle name="Normal 4 4 2 2 6 5 2" xfId="36759"/>
    <cellStyle name="Normal 4 4 2 2 6 5 2 2" xfId="36760"/>
    <cellStyle name="Normal 4 4 2 2 6 5 3" xfId="36761"/>
    <cellStyle name="Normal 4 4 2 2 6 6" xfId="36762"/>
    <cellStyle name="Normal 4 4 2 2 6 6 2" xfId="36763"/>
    <cellStyle name="Normal 4 4 2 2 6 7" xfId="36764"/>
    <cellStyle name="Normal 4 4 2 2 7" xfId="36765"/>
    <cellStyle name="Normal 4 4 2 2 7 2" xfId="36766"/>
    <cellStyle name="Normal 4 4 2 2 7 2 2" xfId="36767"/>
    <cellStyle name="Normal 4 4 2 2 7 2 2 2" xfId="36768"/>
    <cellStyle name="Normal 4 4 2 2 7 2 2 2 2" xfId="36769"/>
    <cellStyle name="Normal 4 4 2 2 7 2 2 2 2 2" xfId="36770"/>
    <cellStyle name="Normal 4 4 2 2 7 2 2 2 3" xfId="36771"/>
    <cellStyle name="Normal 4 4 2 2 7 2 2 3" xfId="36772"/>
    <cellStyle name="Normal 4 4 2 2 7 2 2 3 2" xfId="36773"/>
    <cellStyle name="Normal 4 4 2 2 7 2 2 4" xfId="36774"/>
    <cellStyle name="Normal 4 4 2 2 7 2 3" xfId="36775"/>
    <cellStyle name="Normal 4 4 2 2 7 2 3 2" xfId="36776"/>
    <cellStyle name="Normal 4 4 2 2 7 2 3 2 2" xfId="36777"/>
    <cellStyle name="Normal 4 4 2 2 7 2 3 3" xfId="36778"/>
    <cellStyle name="Normal 4 4 2 2 7 2 4" xfId="36779"/>
    <cellStyle name="Normal 4 4 2 2 7 2 4 2" xfId="36780"/>
    <cellStyle name="Normal 4 4 2 2 7 2 5" xfId="36781"/>
    <cellStyle name="Normal 4 4 2 2 7 3" xfId="36782"/>
    <cellStyle name="Normal 4 4 2 2 7 3 2" xfId="36783"/>
    <cellStyle name="Normal 4 4 2 2 7 3 2 2" xfId="36784"/>
    <cellStyle name="Normal 4 4 2 2 7 3 2 2 2" xfId="36785"/>
    <cellStyle name="Normal 4 4 2 2 7 3 2 3" xfId="36786"/>
    <cellStyle name="Normal 4 4 2 2 7 3 3" xfId="36787"/>
    <cellStyle name="Normal 4 4 2 2 7 3 3 2" xfId="36788"/>
    <cellStyle name="Normal 4 4 2 2 7 3 4" xfId="36789"/>
    <cellStyle name="Normal 4 4 2 2 7 4" xfId="36790"/>
    <cellStyle name="Normal 4 4 2 2 7 4 2" xfId="36791"/>
    <cellStyle name="Normal 4 4 2 2 7 4 2 2" xfId="36792"/>
    <cellStyle name="Normal 4 4 2 2 7 4 3" xfId="36793"/>
    <cellStyle name="Normal 4 4 2 2 7 5" xfId="36794"/>
    <cellStyle name="Normal 4 4 2 2 7 5 2" xfId="36795"/>
    <cellStyle name="Normal 4 4 2 2 7 6" xfId="36796"/>
    <cellStyle name="Normal 4 4 2 2 8" xfId="36797"/>
    <cellStyle name="Normal 4 4 2 2 8 2" xfId="36798"/>
    <cellStyle name="Normal 4 4 2 2 8 2 2" xfId="36799"/>
    <cellStyle name="Normal 4 4 2 2 8 2 2 2" xfId="36800"/>
    <cellStyle name="Normal 4 4 2 2 8 2 2 2 2" xfId="36801"/>
    <cellStyle name="Normal 4 4 2 2 8 2 2 3" xfId="36802"/>
    <cellStyle name="Normal 4 4 2 2 8 2 3" xfId="36803"/>
    <cellStyle name="Normal 4 4 2 2 8 2 3 2" xfId="36804"/>
    <cellStyle name="Normal 4 4 2 2 8 2 4" xfId="36805"/>
    <cellStyle name="Normal 4 4 2 2 8 3" xfId="36806"/>
    <cellStyle name="Normal 4 4 2 2 8 3 2" xfId="36807"/>
    <cellStyle name="Normal 4 4 2 2 8 3 2 2" xfId="36808"/>
    <cellStyle name="Normal 4 4 2 2 8 3 3" xfId="36809"/>
    <cellStyle name="Normal 4 4 2 2 8 4" xfId="36810"/>
    <cellStyle name="Normal 4 4 2 2 8 4 2" xfId="36811"/>
    <cellStyle name="Normal 4 4 2 2 8 5" xfId="36812"/>
    <cellStyle name="Normal 4 4 2 2 9" xfId="36813"/>
    <cellStyle name="Normal 4 4 2 2 9 2" xfId="36814"/>
    <cellStyle name="Normal 4 4 2 2 9 2 2" xfId="36815"/>
    <cellStyle name="Normal 4 4 2 2 9 2 2 2" xfId="36816"/>
    <cellStyle name="Normal 4 4 2 2 9 2 2 2 2" xfId="36817"/>
    <cellStyle name="Normal 4 4 2 2 9 2 2 3" xfId="36818"/>
    <cellStyle name="Normal 4 4 2 2 9 2 3" xfId="36819"/>
    <cellStyle name="Normal 4 4 2 2 9 2 3 2" xfId="36820"/>
    <cellStyle name="Normal 4 4 2 2 9 2 4" xfId="36821"/>
    <cellStyle name="Normal 4 4 2 2 9 3" xfId="36822"/>
    <cellStyle name="Normal 4 4 2 2 9 3 2" xfId="36823"/>
    <cellStyle name="Normal 4 4 2 2 9 3 2 2" xfId="36824"/>
    <cellStyle name="Normal 4 4 2 2 9 3 3" xfId="36825"/>
    <cellStyle name="Normal 4 4 2 2 9 4" xfId="36826"/>
    <cellStyle name="Normal 4 4 2 2 9 4 2" xfId="36827"/>
    <cellStyle name="Normal 4 4 2 2 9 5" xfId="36828"/>
    <cellStyle name="Normal 4 4 2 3" xfId="36829"/>
    <cellStyle name="Normal 4 4 2 3 10" xfId="36830"/>
    <cellStyle name="Normal 4 4 2 3 10 2" xfId="36831"/>
    <cellStyle name="Normal 4 4 2 3 11" xfId="36832"/>
    <cellStyle name="Normal 4 4 2 3 2" xfId="36833"/>
    <cellStyle name="Normal 4 4 2 3 2 2" xfId="36834"/>
    <cellStyle name="Normal 4 4 2 3 2 2 2" xfId="36835"/>
    <cellStyle name="Normal 4 4 2 3 2 2 2 2" xfId="36836"/>
    <cellStyle name="Normal 4 4 2 3 2 2 2 2 2" xfId="36837"/>
    <cellStyle name="Normal 4 4 2 3 2 2 2 2 2 2" xfId="36838"/>
    <cellStyle name="Normal 4 4 2 3 2 2 2 2 3" xfId="36839"/>
    <cellStyle name="Normal 4 4 2 3 2 2 2 3" xfId="36840"/>
    <cellStyle name="Normal 4 4 2 3 2 2 2 3 2" xfId="36841"/>
    <cellStyle name="Normal 4 4 2 3 2 2 2 4" xfId="36842"/>
    <cellStyle name="Normal 4 4 2 3 2 2 3" xfId="36843"/>
    <cellStyle name="Normal 4 4 2 3 2 2 3 2" xfId="36844"/>
    <cellStyle name="Normal 4 4 2 3 2 2 3 2 2" xfId="36845"/>
    <cellStyle name="Normal 4 4 2 3 2 2 3 3" xfId="36846"/>
    <cellStyle name="Normal 4 4 2 3 2 2 4" xfId="36847"/>
    <cellStyle name="Normal 4 4 2 3 2 2 4 2" xfId="36848"/>
    <cellStyle name="Normal 4 4 2 3 2 2 5" xfId="36849"/>
    <cellStyle name="Normal 4 4 2 3 2 3" xfId="36850"/>
    <cellStyle name="Normal 4 4 2 3 2 3 2" xfId="36851"/>
    <cellStyle name="Normal 4 4 2 3 2 3 2 2" xfId="36852"/>
    <cellStyle name="Normal 4 4 2 3 2 3 2 2 2" xfId="36853"/>
    <cellStyle name="Normal 4 4 2 3 2 3 2 2 2 2" xfId="36854"/>
    <cellStyle name="Normal 4 4 2 3 2 3 2 2 3" xfId="36855"/>
    <cellStyle name="Normal 4 4 2 3 2 3 2 3" xfId="36856"/>
    <cellStyle name="Normal 4 4 2 3 2 3 2 3 2" xfId="36857"/>
    <cellStyle name="Normal 4 4 2 3 2 3 2 4" xfId="36858"/>
    <cellStyle name="Normal 4 4 2 3 2 3 3" xfId="36859"/>
    <cellStyle name="Normal 4 4 2 3 2 3 3 2" xfId="36860"/>
    <cellStyle name="Normal 4 4 2 3 2 3 3 2 2" xfId="36861"/>
    <cellStyle name="Normal 4 4 2 3 2 3 3 3" xfId="36862"/>
    <cellStyle name="Normal 4 4 2 3 2 3 4" xfId="36863"/>
    <cellStyle name="Normal 4 4 2 3 2 3 4 2" xfId="36864"/>
    <cellStyle name="Normal 4 4 2 3 2 3 5" xfId="36865"/>
    <cellStyle name="Normal 4 4 2 3 2 4" xfId="36866"/>
    <cellStyle name="Normal 4 4 2 3 2 4 2" xfId="36867"/>
    <cellStyle name="Normal 4 4 2 3 2 4 2 2" xfId="36868"/>
    <cellStyle name="Normal 4 4 2 3 2 4 2 2 2" xfId="36869"/>
    <cellStyle name="Normal 4 4 2 3 2 4 2 3" xfId="36870"/>
    <cellStyle name="Normal 4 4 2 3 2 4 3" xfId="36871"/>
    <cellStyle name="Normal 4 4 2 3 2 4 3 2" xfId="36872"/>
    <cellStyle name="Normal 4 4 2 3 2 4 4" xfId="36873"/>
    <cellStyle name="Normal 4 4 2 3 2 5" xfId="36874"/>
    <cellStyle name="Normal 4 4 2 3 2 5 2" xfId="36875"/>
    <cellStyle name="Normal 4 4 2 3 2 5 2 2" xfId="36876"/>
    <cellStyle name="Normal 4 4 2 3 2 5 3" xfId="36877"/>
    <cellStyle name="Normal 4 4 2 3 2 6" xfId="36878"/>
    <cellStyle name="Normal 4 4 2 3 2 6 2" xfId="36879"/>
    <cellStyle name="Normal 4 4 2 3 2 7" xfId="36880"/>
    <cellStyle name="Normal 4 4 2 3 3" xfId="36881"/>
    <cellStyle name="Normal 4 4 2 3 3 2" xfId="36882"/>
    <cellStyle name="Normal 4 4 2 3 3 2 2" xfId="36883"/>
    <cellStyle name="Normal 4 4 2 3 3 2 2 2" xfId="36884"/>
    <cellStyle name="Normal 4 4 2 3 3 2 2 2 2" xfId="36885"/>
    <cellStyle name="Normal 4 4 2 3 3 2 2 2 2 2" xfId="36886"/>
    <cellStyle name="Normal 4 4 2 3 3 2 2 2 3" xfId="36887"/>
    <cellStyle name="Normal 4 4 2 3 3 2 2 3" xfId="36888"/>
    <cellStyle name="Normal 4 4 2 3 3 2 2 3 2" xfId="36889"/>
    <cellStyle name="Normal 4 4 2 3 3 2 2 4" xfId="36890"/>
    <cellStyle name="Normal 4 4 2 3 3 2 3" xfId="36891"/>
    <cellStyle name="Normal 4 4 2 3 3 2 3 2" xfId="36892"/>
    <cellStyle name="Normal 4 4 2 3 3 2 3 2 2" xfId="36893"/>
    <cellStyle name="Normal 4 4 2 3 3 2 3 3" xfId="36894"/>
    <cellStyle name="Normal 4 4 2 3 3 2 4" xfId="36895"/>
    <cellStyle name="Normal 4 4 2 3 3 2 4 2" xfId="36896"/>
    <cellStyle name="Normal 4 4 2 3 3 2 5" xfId="36897"/>
    <cellStyle name="Normal 4 4 2 3 3 3" xfId="36898"/>
    <cellStyle name="Normal 4 4 2 3 3 3 2" xfId="36899"/>
    <cellStyle name="Normal 4 4 2 3 3 3 2 2" xfId="36900"/>
    <cellStyle name="Normal 4 4 2 3 3 3 2 2 2" xfId="36901"/>
    <cellStyle name="Normal 4 4 2 3 3 3 2 2 2 2" xfId="36902"/>
    <cellStyle name="Normal 4 4 2 3 3 3 2 2 3" xfId="36903"/>
    <cellStyle name="Normal 4 4 2 3 3 3 2 3" xfId="36904"/>
    <cellStyle name="Normal 4 4 2 3 3 3 2 3 2" xfId="36905"/>
    <cellStyle name="Normal 4 4 2 3 3 3 2 4" xfId="36906"/>
    <cellStyle name="Normal 4 4 2 3 3 3 3" xfId="36907"/>
    <cellStyle name="Normal 4 4 2 3 3 3 3 2" xfId="36908"/>
    <cellStyle name="Normal 4 4 2 3 3 3 3 2 2" xfId="36909"/>
    <cellStyle name="Normal 4 4 2 3 3 3 3 3" xfId="36910"/>
    <cellStyle name="Normal 4 4 2 3 3 3 4" xfId="36911"/>
    <cellStyle name="Normal 4 4 2 3 3 3 4 2" xfId="36912"/>
    <cellStyle name="Normal 4 4 2 3 3 3 5" xfId="36913"/>
    <cellStyle name="Normal 4 4 2 3 3 4" xfId="36914"/>
    <cellStyle name="Normal 4 4 2 3 3 4 2" xfId="36915"/>
    <cellStyle name="Normal 4 4 2 3 3 4 2 2" xfId="36916"/>
    <cellStyle name="Normal 4 4 2 3 3 4 2 2 2" xfId="36917"/>
    <cellStyle name="Normal 4 4 2 3 3 4 2 3" xfId="36918"/>
    <cellStyle name="Normal 4 4 2 3 3 4 3" xfId="36919"/>
    <cellStyle name="Normal 4 4 2 3 3 4 3 2" xfId="36920"/>
    <cellStyle name="Normal 4 4 2 3 3 4 4" xfId="36921"/>
    <cellStyle name="Normal 4 4 2 3 3 5" xfId="36922"/>
    <cellStyle name="Normal 4 4 2 3 3 5 2" xfId="36923"/>
    <cellStyle name="Normal 4 4 2 3 3 5 2 2" xfId="36924"/>
    <cellStyle name="Normal 4 4 2 3 3 5 3" xfId="36925"/>
    <cellStyle name="Normal 4 4 2 3 3 6" xfId="36926"/>
    <cellStyle name="Normal 4 4 2 3 3 6 2" xfId="36927"/>
    <cellStyle name="Normal 4 4 2 3 3 7" xfId="36928"/>
    <cellStyle name="Normal 4 4 2 3 4" xfId="36929"/>
    <cellStyle name="Normal 4 4 2 3 4 2" xfId="36930"/>
    <cellStyle name="Normal 4 4 2 3 4 2 2" xfId="36931"/>
    <cellStyle name="Normal 4 4 2 3 4 2 2 2" xfId="36932"/>
    <cellStyle name="Normal 4 4 2 3 4 2 2 2 2" xfId="36933"/>
    <cellStyle name="Normal 4 4 2 3 4 2 2 2 2 2" xfId="36934"/>
    <cellStyle name="Normal 4 4 2 3 4 2 2 2 3" xfId="36935"/>
    <cellStyle name="Normal 4 4 2 3 4 2 2 3" xfId="36936"/>
    <cellStyle name="Normal 4 4 2 3 4 2 2 3 2" xfId="36937"/>
    <cellStyle name="Normal 4 4 2 3 4 2 2 4" xfId="36938"/>
    <cellStyle name="Normal 4 4 2 3 4 2 3" xfId="36939"/>
    <cellStyle name="Normal 4 4 2 3 4 2 3 2" xfId="36940"/>
    <cellStyle name="Normal 4 4 2 3 4 2 3 2 2" xfId="36941"/>
    <cellStyle name="Normal 4 4 2 3 4 2 3 3" xfId="36942"/>
    <cellStyle name="Normal 4 4 2 3 4 2 4" xfId="36943"/>
    <cellStyle name="Normal 4 4 2 3 4 2 4 2" xfId="36944"/>
    <cellStyle name="Normal 4 4 2 3 4 2 5" xfId="36945"/>
    <cellStyle name="Normal 4 4 2 3 4 3" xfId="36946"/>
    <cellStyle name="Normal 4 4 2 3 4 3 2" xfId="36947"/>
    <cellStyle name="Normal 4 4 2 3 4 3 2 2" xfId="36948"/>
    <cellStyle name="Normal 4 4 2 3 4 3 2 2 2" xfId="36949"/>
    <cellStyle name="Normal 4 4 2 3 4 3 2 2 2 2" xfId="36950"/>
    <cellStyle name="Normal 4 4 2 3 4 3 2 2 3" xfId="36951"/>
    <cellStyle name="Normal 4 4 2 3 4 3 2 3" xfId="36952"/>
    <cellStyle name="Normal 4 4 2 3 4 3 2 3 2" xfId="36953"/>
    <cellStyle name="Normal 4 4 2 3 4 3 2 4" xfId="36954"/>
    <cellStyle name="Normal 4 4 2 3 4 3 3" xfId="36955"/>
    <cellStyle name="Normal 4 4 2 3 4 3 3 2" xfId="36956"/>
    <cellStyle name="Normal 4 4 2 3 4 3 3 2 2" xfId="36957"/>
    <cellStyle name="Normal 4 4 2 3 4 3 3 3" xfId="36958"/>
    <cellStyle name="Normal 4 4 2 3 4 3 4" xfId="36959"/>
    <cellStyle name="Normal 4 4 2 3 4 3 4 2" xfId="36960"/>
    <cellStyle name="Normal 4 4 2 3 4 3 5" xfId="36961"/>
    <cellStyle name="Normal 4 4 2 3 4 4" xfId="36962"/>
    <cellStyle name="Normal 4 4 2 3 4 4 2" xfId="36963"/>
    <cellStyle name="Normal 4 4 2 3 4 4 2 2" xfId="36964"/>
    <cellStyle name="Normal 4 4 2 3 4 4 2 2 2" xfId="36965"/>
    <cellStyle name="Normal 4 4 2 3 4 4 2 3" xfId="36966"/>
    <cellStyle name="Normal 4 4 2 3 4 4 3" xfId="36967"/>
    <cellStyle name="Normal 4 4 2 3 4 4 3 2" xfId="36968"/>
    <cellStyle name="Normal 4 4 2 3 4 4 4" xfId="36969"/>
    <cellStyle name="Normal 4 4 2 3 4 5" xfId="36970"/>
    <cellStyle name="Normal 4 4 2 3 4 5 2" xfId="36971"/>
    <cellStyle name="Normal 4 4 2 3 4 5 2 2" xfId="36972"/>
    <cellStyle name="Normal 4 4 2 3 4 5 3" xfId="36973"/>
    <cellStyle name="Normal 4 4 2 3 4 6" xfId="36974"/>
    <cellStyle name="Normal 4 4 2 3 4 6 2" xfId="36975"/>
    <cellStyle name="Normal 4 4 2 3 4 7" xfId="36976"/>
    <cellStyle name="Normal 4 4 2 3 5" xfId="36977"/>
    <cellStyle name="Normal 4 4 2 3 5 2" xfId="36978"/>
    <cellStyle name="Normal 4 4 2 3 5 2 2" xfId="36979"/>
    <cellStyle name="Normal 4 4 2 3 5 2 2 2" xfId="36980"/>
    <cellStyle name="Normal 4 4 2 3 5 2 2 2 2" xfId="36981"/>
    <cellStyle name="Normal 4 4 2 3 5 2 2 2 2 2" xfId="36982"/>
    <cellStyle name="Normal 4 4 2 3 5 2 2 2 3" xfId="36983"/>
    <cellStyle name="Normal 4 4 2 3 5 2 2 3" xfId="36984"/>
    <cellStyle name="Normal 4 4 2 3 5 2 2 3 2" xfId="36985"/>
    <cellStyle name="Normal 4 4 2 3 5 2 2 4" xfId="36986"/>
    <cellStyle name="Normal 4 4 2 3 5 2 3" xfId="36987"/>
    <cellStyle name="Normal 4 4 2 3 5 2 3 2" xfId="36988"/>
    <cellStyle name="Normal 4 4 2 3 5 2 3 2 2" xfId="36989"/>
    <cellStyle name="Normal 4 4 2 3 5 2 3 3" xfId="36990"/>
    <cellStyle name="Normal 4 4 2 3 5 2 4" xfId="36991"/>
    <cellStyle name="Normal 4 4 2 3 5 2 4 2" xfId="36992"/>
    <cellStyle name="Normal 4 4 2 3 5 2 5" xfId="36993"/>
    <cellStyle name="Normal 4 4 2 3 5 3" xfId="36994"/>
    <cellStyle name="Normal 4 4 2 3 5 3 2" xfId="36995"/>
    <cellStyle name="Normal 4 4 2 3 5 3 2 2" xfId="36996"/>
    <cellStyle name="Normal 4 4 2 3 5 3 2 2 2" xfId="36997"/>
    <cellStyle name="Normal 4 4 2 3 5 3 2 3" xfId="36998"/>
    <cellStyle name="Normal 4 4 2 3 5 3 3" xfId="36999"/>
    <cellStyle name="Normal 4 4 2 3 5 3 3 2" xfId="37000"/>
    <cellStyle name="Normal 4 4 2 3 5 3 4" xfId="37001"/>
    <cellStyle name="Normal 4 4 2 3 5 4" xfId="37002"/>
    <cellStyle name="Normal 4 4 2 3 5 4 2" xfId="37003"/>
    <cellStyle name="Normal 4 4 2 3 5 4 2 2" xfId="37004"/>
    <cellStyle name="Normal 4 4 2 3 5 4 3" xfId="37005"/>
    <cellStyle name="Normal 4 4 2 3 5 5" xfId="37006"/>
    <cellStyle name="Normal 4 4 2 3 5 5 2" xfId="37007"/>
    <cellStyle name="Normal 4 4 2 3 5 6" xfId="37008"/>
    <cellStyle name="Normal 4 4 2 3 6" xfId="37009"/>
    <cellStyle name="Normal 4 4 2 3 6 2" xfId="37010"/>
    <cellStyle name="Normal 4 4 2 3 6 2 2" xfId="37011"/>
    <cellStyle name="Normal 4 4 2 3 6 2 2 2" xfId="37012"/>
    <cellStyle name="Normal 4 4 2 3 6 2 2 2 2" xfId="37013"/>
    <cellStyle name="Normal 4 4 2 3 6 2 2 3" xfId="37014"/>
    <cellStyle name="Normal 4 4 2 3 6 2 3" xfId="37015"/>
    <cellStyle name="Normal 4 4 2 3 6 2 3 2" xfId="37016"/>
    <cellStyle name="Normal 4 4 2 3 6 2 4" xfId="37017"/>
    <cellStyle name="Normal 4 4 2 3 6 3" xfId="37018"/>
    <cellStyle name="Normal 4 4 2 3 6 3 2" xfId="37019"/>
    <cellStyle name="Normal 4 4 2 3 6 3 2 2" xfId="37020"/>
    <cellStyle name="Normal 4 4 2 3 6 3 3" xfId="37021"/>
    <cellStyle name="Normal 4 4 2 3 6 4" xfId="37022"/>
    <cellStyle name="Normal 4 4 2 3 6 4 2" xfId="37023"/>
    <cellStyle name="Normal 4 4 2 3 6 5" xfId="37024"/>
    <cellStyle name="Normal 4 4 2 3 7" xfId="37025"/>
    <cellStyle name="Normal 4 4 2 3 7 2" xfId="37026"/>
    <cellStyle name="Normal 4 4 2 3 7 2 2" xfId="37027"/>
    <cellStyle name="Normal 4 4 2 3 7 2 2 2" xfId="37028"/>
    <cellStyle name="Normal 4 4 2 3 7 2 2 2 2" xfId="37029"/>
    <cellStyle name="Normal 4 4 2 3 7 2 2 3" xfId="37030"/>
    <cellStyle name="Normal 4 4 2 3 7 2 3" xfId="37031"/>
    <cellStyle name="Normal 4 4 2 3 7 2 3 2" xfId="37032"/>
    <cellStyle name="Normal 4 4 2 3 7 2 4" xfId="37033"/>
    <cellStyle name="Normal 4 4 2 3 7 3" xfId="37034"/>
    <cellStyle name="Normal 4 4 2 3 7 3 2" xfId="37035"/>
    <cellStyle name="Normal 4 4 2 3 7 3 2 2" xfId="37036"/>
    <cellStyle name="Normal 4 4 2 3 7 3 3" xfId="37037"/>
    <cellStyle name="Normal 4 4 2 3 7 4" xfId="37038"/>
    <cellStyle name="Normal 4 4 2 3 7 4 2" xfId="37039"/>
    <cellStyle name="Normal 4 4 2 3 7 5" xfId="37040"/>
    <cellStyle name="Normal 4 4 2 3 8" xfId="37041"/>
    <cellStyle name="Normal 4 4 2 3 8 2" xfId="37042"/>
    <cellStyle name="Normal 4 4 2 3 8 2 2" xfId="37043"/>
    <cellStyle name="Normal 4 4 2 3 8 2 2 2" xfId="37044"/>
    <cellStyle name="Normal 4 4 2 3 8 2 3" xfId="37045"/>
    <cellStyle name="Normal 4 4 2 3 8 3" xfId="37046"/>
    <cellStyle name="Normal 4 4 2 3 8 3 2" xfId="37047"/>
    <cellStyle name="Normal 4 4 2 3 8 4" xfId="37048"/>
    <cellStyle name="Normal 4 4 2 3 9" xfId="37049"/>
    <cellStyle name="Normal 4 4 2 3 9 2" xfId="37050"/>
    <cellStyle name="Normal 4 4 2 3 9 2 2" xfId="37051"/>
    <cellStyle name="Normal 4 4 2 3 9 3" xfId="37052"/>
    <cellStyle name="Normal 4 4 2 4" xfId="37053"/>
    <cellStyle name="Normal 4 4 2 4 10" xfId="37054"/>
    <cellStyle name="Normal 4 4 2 4 10 2" xfId="37055"/>
    <cellStyle name="Normal 4 4 2 4 11" xfId="37056"/>
    <cellStyle name="Normal 4 4 2 4 2" xfId="37057"/>
    <cellStyle name="Normal 4 4 2 4 2 2" xfId="37058"/>
    <cellStyle name="Normal 4 4 2 4 2 2 2" xfId="37059"/>
    <cellStyle name="Normal 4 4 2 4 2 2 2 2" xfId="37060"/>
    <cellStyle name="Normal 4 4 2 4 2 2 2 2 2" xfId="37061"/>
    <cellStyle name="Normal 4 4 2 4 2 2 2 2 2 2" xfId="37062"/>
    <cellStyle name="Normal 4 4 2 4 2 2 2 2 3" xfId="37063"/>
    <cellStyle name="Normal 4 4 2 4 2 2 2 3" xfId="37064"/>
    <cellStyle name="Normal 4 4 2 4 2 2 2 3 2" xfId="37065"/>
    <cellStyle name="Normal 4 4 2 4 2 2 2 4" xfId="37066"/>
    <cellStyle name="Normal 4 4 2 4 2 2 3" xfId="37067"/>
    <cellStyle name="Normal 4 4 2 4 2 2 3 2" xfId="37068"/>
    <cellStyle name="Normal 4 4 2 4 2 2 3 2 2" xfId="37069"/>
    <cellStyle name="Normal 4 4 2 4 2 2 3 3" xfId="37070"/>
    <cellStyle name="Normal 4 4 2 4 2 2 4" xfId="37071"/>
    <cellStyle name="Normal 4 4 2 4 2 2 4 2" xfId="37072"/>
    <cellStyle name="Normal 4 4 2 4 2 2 5" xfId="37073"/>
    <cellStyle name="Normal 4 4 2 4 2 3" xfId="37074"/>
    <cellStyle name="Normal 4 4 2 4 2 3 2" xfId="37075"/>
    <cellStyle name="Normal 4 4 2 4 2 3 2 2" xfId="37076"/>
    <cellStyle name="Normal 4 4 2 4 2 3 2 2 2" xfId="37077"/>
    <cellStyle name="Normal 4 4 2 4 2 3 2 2 2 2" xfId="37078"/>
    <cellStyle name="Normal 4 4 2 4 2 3 2 2 3" xfId="37079"/>
    <cellStyle name="Normal 4 4 2 4 2 3 2 3" xfId="37080"/>
    <cellStyle name="Normal 4 4 2 4 2 3 2 3 2" xfId="37081"/>
    <cellStyle name="Normal 4 4 2 4 2 3 2 4" xfId="37082"/>
    <cellStyle name="Normal 4 4 2 4 2 3 3" xfId="37083"/>
    <cellStyle name="Normal 4 4 2 4 2 3 3 2" xfId="37084"/>
    <cellStyle name="Normal 4 4 2 4 2 3 3 2 2" xfId="37085"/>
    <cellStyle name="Normal 4 4 2 4 2 3 3 3" xfId="37086"/>
    <cellStyle name="Normal 4 4 2 4 2 3 4" xfId="37087"/>
    <cellStyle name="Normal 4 4 2 4 2 3 4 2" xfId="37088"/>
    <cellStyle name="Normal 4 4 2 4 2 3 5" xfId="37089"/>
    <cellStyle name="Normal 4 4 2 4 2 4" xfId="37090"/>
    <cellStyle name="Normal 4 4 2 4 2 4 2" xfId="37091"/>
    <cellStyle name="Normal 4 4 2 4 2 4 2 2" xfId="37092"/>
    <cellStyle name="Normal 4 4 2 4 2 4 2 2 2" xfId="37093"/>
    <cellStyle name="Normal 4 4 2 4 2 4 2 3" xfId="37094"/>
    <cellStyle name="Normal 4 4 2 4 2 4 3" xfId="37095"/>
    <cellStyle name="Normal 4 4 2 4 2 4 3 2" xfId="37096"/>
    <cellStyle name="Normal 4 4 2 4 2 4 4" xfId="37097"/>
    <cellStyle name="Normal 4 4 2 4 2 5" xfId="37098"/>
    <cellStyle name="Normal 4 4 2 4 2 5 2" xfId="37099"/>
    <cellStyle name="Normal 4 4 2 4 2 5 2 2" xfId="37100"/>
    <cellStyle name="Normal 4 4 2 4 2 5 3" xfId="37101"/>
    <cellStyle name="Normal 4 4 2 4 2 6" xfId="37102"/>
    <cellStyle name="Normal 4 4 2 4 2 6 2" xfId="37103"/>
    <cellStyle name="Normal 4 4 2 4 2 7" xfId="37104"/>
    <cellStyle name="Normal 4 4 2 4 3" xfId="37105"/>
    <cellStyle name="Normal 4 4 2 4 3 2" xfId="37106"/>
    <cellStyle name="Normal 4 4 2 4 3 2 2" xfId="37107"/>
    <cellStyle name="Normal 4 4 2 4 3 2 2 2" xfId="37108"/>
    <cellStyle name="Normal 4 4 2 4 3 2 2 2 2" xfId="37109"/>
    <cellStyle name="Normal 4 4 2 4 3 2 2 2 2 2" xfId="37110"/>
    <cellStyle name="Normal 4 4 2 4 3 2 2 2 3" xfId="37111"/>
    <cellStyle name="Normal 4 4 2 4 3 2 2 3" xfId="37112"/>
    <cellStyle name="Normal 4 4 2 4 3 2 2 3 2" xfId="37113"/>
    <cellStyle name="Normal 4 4 2 4 3 2 2 4" xfId="37114"/>
    <cellStyle name="Normal 4 4 2 4 3 2 3" xfId="37115"/>
    <cellStyle name="Normal 4 4 2 4 3 2 3 2" xfId="37116"/>
    <cellStyle name="Normal 4 4 2 4 3 2 3 2 2" xfId="37117"/>
    <cellStyle name="Normal 4 4 2 4 3 2 3 3" xfId="37118"/>
    <cellStyle name="Normal 4 4 2 4 3 2 4" xfId="37119"/>
    <cellStyle name="Normal 4 4 2 4 3 2 4 2" xfId="37120"/>
    <cellStyle name="Normal 4 4 2 4 3 2 5" xfId="37121"/>
    <cellStyle name="Normal 4 4 2 4 3 3" xfId="37122"/>
    <cellStyle name="Normal 4 4 2 4 3 3 2" xfId="37123"/>
    <cellStyle name="Normal 4 4 2 4 3 3 2 2" xfId="37124"/>
    <cellStyle name="Normal 4 4 2 4 3 3 2 2 2" xfId="37125"/>
    <cellStyle name="Normal 4 4 2 4 3 3 2 2 2 2" xfId="37126"/>
    <cellStyle name="Normal 4 4 2 4 3 3 2 2 3" xfId="37127"/>
    <cellStyle name="Normal 4 4 2 4 3 3 2 3" xfId="37128"/>
    <cellStyle name="Normal 4 4 2 4 3 3 2 3 2" xfId="37129"/>
    <cellStyle name="Normal 4 4 2 4 3 3 2 4" xfId="37130"/>
    <cellStyle name="Normal 4 4 2 4 3 3 3" xfId="37131"/>
    <cellStyle name="Normal 4 4 2 4 3 3 3 2" xfId="37132"/>
    <cellStyle name="Normal 4 4 2 4 3 3 3 2 2" xfId="37133"/>
    <cellStyle name="Normal 4 4 2 4 3 3 3 3" xfId="37134"/>
    <cellStyle name="Normal 4 4 2 4 3 3 4" xfId="37135"/>
    <cellStyle name="Normal 4 4 2 4 3 3 4 2" xfId="37136"/>
    <cellStyle name="Normal 4 4 2 4 3 3 5" xfId="37137"/>
    <cellStyle name="Normal 4 4 2 4 3 4" xfId="37138"/>
    <cellStyle name="Normal 4 4 2 4 3 4 2" xfId="37139"/>
    <cellStyle name="Normal 4 4 2 4 3 4 2 2" xfId="37140"/>
    <cellStyle name="Normal 4 4 2 4 3 4 2 2 2" xfId="37141"/>
    <cellStyle name="Normal 4 4 2 4 3 4 2 3" xfId="37142"/>
    <cellStyle name="Normal 4 4 2 4 3 4 3" xfId="37143"/>
    <cellStyle name="Normal 4 4 2 4 3 4 3 2" xfId="37144"/>
    <cellStyle name="Normal 4 4 2 4 3 4 4" xfId="37145"/>
    <cellStyle name="Normal 4 4 2 4 3 5" xfId="37146"/>
    <cellStyle name="Normal 4 4 2 4 3 5 2" xfId="37147"/>
    <cellStyle name="Normal 4 4 2 4 3 5 2 2" xfId="37148"/>
    <cellStyle name="Normal 4 4 2 4 3 5 3" xfId="37149"/>
    <cellStyle name="Normal 4 4 2 4 3 6" xfId="37150"/>
    <cellStyle name="Normal 4 4 2 4 3 6 2" xfId="37151"/>
    <cellStyle name="Normal 4 4 2 4 3 7" xfId="37152"/>
    <cellStyle name="Normal 4 4 2 4 4" xfId="37153"/>
    <cellStyle name="Normal 4 4 2 4 4 2" xfId="37154"/>
    <cellStyle name="Normal 4 4 2 4 4 2 2" xfId="37155"/>
    <cellStyle name="Normal 4 4 2 4 4 2 2 2" xfId="37156"/>
    <cellStyle name="Normal 4 4 2 4 4 2 2 2 2" xfId="37157"/>
    <cellStyle name="Normal 4 4 2 4 4 2 2 2 2 2" xfId="37158"/>
    <cellStyle name="Normal 4 4 2 4 4 2 2 2 3" xfId="37159"/>
    <cellStyle name="Normal 4 4 2 4 4 2 2 3" xfId="37160"/>
    <cellStyle name="Normal 4 4 2 4 4 2 2 3 2" xfId="37161"/>
    <cellStyle name="Normal 4 4 2 4 4 2 2 4" xfId="37162"/>
    <cellStyle name="Normal 4 4 2 4 4 2 3" xfId="37163"/>
    <cellStyle name="Normal 4 4 2 4 4 2 3 2" xfId="37164"/>
    <cellStyle name="Normal 4 4 2 4 4 2 3 2 2" xfId="37165"/>
    <cellStyle name="Normal 4 4 2 4 4 2 3 3" xfId="37166"/>
    <cellStyle name="Normal 4 4 2 4 4 2 4" xfId="37167"/>
    <cellStyle name="Normal 4 4 2 4 4 2 4 2" xfId="37168"/>
    <cellStyle name="Normal 4 4 2 4 4 2 5" xfId="37169"/>
    <cellStyle name="Normal 4 4 2 4 4 3" xfId="37170"/>
    <cellStyle name="Normal 4 4 2 4 4 3 2" xfId="37171"/>
    <cellStyle name="Normal 4 4 2 4 4 3 2 2" xfId="37172"/>
    <cellStyle name="Normal 4 4 2 4 4 3 2 2 2" xfId="37173"/>
    <cellStyle name="Normal 4 4 2 4 4 3 2 2 2 2" xfId="37174"/>
    <cellStyle name="Normal 4 4 2 4 4 3 2 2 3" xfId="37175"/>
    <cellStyle name="Normal 4 4 2 4 4 3 2 3" xfId="37176"/>
    <cellStyle name="Normal 4 4 2 4 4 3 2 3 2" xfId="37177"/>
    <cellStyle name="Normal 4 4 2 4 4 3 2 4" xfId="37178"/>
    <cellStyle name="Normal 4 4 2 4 4 3 3" xfId="37179"/>
    <cellStyle name="Normal 4 4 2 4 4 3 3 2" xfId="37180"/>
    <cellStyle name="Normal 4 4 2 4 4 3 3 2 2" xfId="37181"/>
    <cellStyle name="Normal 4 4 2 4 4 3 3 3" xfId="37182"/>
    <cellStyle name="Normal 4 4 2 4 4 3 4" xfId="37183"/>
    <cellStyle name="Normal 4 4 2 4 4 3 4 2" xfId="37184"/>
    <cellStyle name="Normal 4 4 2 4 4 3 5" xfId="37185"/>
    <cellStyle name="Normal 4 4 2 4 4 4" xfId="37186"/>
    <cellStyle name="Normal 4 4 2 4 4 4 2" xfId="37187"/>
    <cellStyle name="Normal 4 4 2 4 4 4 2 2" xfId="37188"/>
    <cellStyle name="Normal 4 4 2 4 4 4 2 2 2" xfId="37189"/>
    <cellStyle name="Normal 4 4 2 4 4 4 2 3" xfId="37190"/>
    <cellStyle name="Normal 4 4 2 4 4 4 3" xfId="37191"/>
    <cellStyle name="Normal 4 4 2 4 4 4 3 2" xfId="37192"/>
    <cellStyle name="Normal 4 4 2 4 4 4 4" xfId="37193"/>
    <cellStyle name="Normal 4 4 2 4 4 5" xfId="37194"/>
    <cellStyle name="Normal 4 4 2 4 4 5 2" xfId="37195"/>
    <cellStyle name="Normal 4 4 2 4 4 5 2 2" xfId="37196"/>
    <cellStyle name="Normal 4 4 2 4 4 5 3" xfId="37197"/>
    <cellStyle name="Normal 4 4 2 4 4 6" xfId="37198"/>
    <cellStyle name="Normal 4 4 2 4 4 6 2" xfId="37199"/>
    <cellStyle name="Normal 4 4 2 4 4 7" xfId="37200"/>
    <cellStyle name="Normal 4 4 2 4 5" xfId="37201"/>
    <cellStyle name="Normal 4 4 2 4 5 2" xfId="37202"/>
    <cellStyle name="Normal 4 4 2 4 5 2 2" xfId="37203"/>
    <cellStyle name="Normal 4 4 2 4 5 2 2 2" xfId="37204"/>
    <cellStyle name="Normal 4 4 2 4 5 2 2 2 2" xfId="37205"/>
    <cellStyle name="Normal 4 4 2 4 5 2 2 2 2 2" xfId="37206"/>
    <cellStyle name="Normal 4 4 2 4 5 2 2 2 3" xfId="37207"/>
    <cellStyle name="Normal 4 4 2 4 5 2 2 3" xfId="37208"/>
    <cellStyle name="Normal 4 4 2 4 5 2 2 3 2" xfId="37209"/>
    <cellStyle name="Normal 4 4 2 4 5 2 2 4" xfId="37210"/>
    <cellStyle name="Normal 4 4 2 4 5 2 3" xfId="37211"/>
    <cellStyle name="Normal 4 4 2 4 5 2 3 2" xfId="37212"/>
    <cellStyle name="Normal 4 4 2 4 5 2 3 2 2" xfId="37213"/>
    <cellStyle name="Normal 4 4 2 4 5 2 3 3" xfId="37214"/>
    <cellStyle name="Normal 4 4 2 4 5 2 4" xfId="37215"/>
    <cellStyle name="Normal 4 4 2 4 5 2 4 2" xfId="37216"/>
    <cellStyle name="Normal 4 4 2 4 5 2 5" xfId="37217"/>
    <cellStyle name="Normal 4 4 2 4 5 3" xfId="37218"/>
    <cellStyle name="Normal 4 4 2 4 5 3 2" xfId="37219"/>
    <cellStyle name="Normal 4 4 2 4 5 3 2 2" xfId="37220"/>
    <cellStyle name="Normal 4 4 2 4 5 3 2 2 2" xfId="37221"/>
    <cellStyle name="Normal 4 4 2 4 5 3 2 3" xfId="37222"/>
    <cellStyle name="Normal 4 4 2 4 5 3 3" xfId="37223"/>
    <cellStyle name="Normal 4 4 2 4 5 3 3 2" xfId="37224"/>
    <cellStyle name="Normal 4 4 2 4 5 3 4" xfId="37225"/>
    <cellStyle name="Normal 4 4 2 4 5 4" xfId="37226"/>
    <cellStyle name="Normal 4 4 2 4 5 4 2" xfId="37227"/>
    <cellStyle name="Normal 4 4 2 4 5 4 2 2" xfId="37228"/>
    <cellStyle name="Normal 4 4 2 4 5 4 3" xfId="37229"/>
    <cellStyle name="Normal 4 4 2 4 5 5" xfId="37230"/>
    <cellStyle name="Normal 4 4 2 4 5 5 2" xfId="37231"/>
    <cellStyle name="Normal 4 4 2 4 5 6" xfId="37232"/>
    <cellStyle name="Normal 4 4 2 4 6" xfId="37233"/>
    <cellStyle name="Normal 4 4 2 4 6 2" xfId="37234"/>
    <cellStyle name="Normal 4 4 2 4 6 2 2" xfId="37235"/>
    <cellStyle name="Normal 4 4 2 4 6 2 2 2" xfId="37236"/>
    <cellStyle name="Normal 4 4 2 4 6 2 2 2 2" xfId="37237"/>
    <cellStyle name="Normal 4 4 2 4 6 2 2 3" xfId="37238"/>
    <cellStyle name="Normal 4 4 2 4 6 2 3" xfId="37239"/>
    <cellStyle name="Normal 4 4 2 4 6 2 3 2" xfId="37240"/>
    <cellStyle name="Normal 4 4 2 4 6 2 4" xfId="37241"/>
    <cellStyle name="Normal 4 4 2 4 6 3" xfId="37242"/>
    <cellStyle name="Normal 4 4 2 4 6 3 2" xfId="37243"/>
    <cellStyle name="Normal 4 4 2 4 6 3 2 2" xfId="37244"/>
    <cellStyle name="Normal 4 4 2 4 6 3 3" xfId="37245"/>
    <cellStyle name="Normal 4 4 2 4 6 4" xfId="37246"/>
    <cellStyle name="Normal 4 4 2 4 6 4 2" xfId="37247"/>
    <cellStyle name="Normal 4 4 2 4 6 5" xfId="37248"/>
    <cellStyle name="Normal 4 4 2 4 7" xfId="37249"/>
    <cellStyle name="Normal 4 4 2 4 7 2" xfId="37250"/>
    <cellStyle name="Normal 4 4 2 4 7 2 2" xfId="37251"/>
    <cellStyle name="Normal 4 4 2 4 7 2 2 2" xfId="37252"/>
    <cellStyle name="Normal 4 4 2 4 7 2 2 2 2" xfId="37253"/>
    <cellStyle name="Normal 4 4 2 4 7 2 2 3" xfId="37254"/>
    <cellStyle name="Normal 4 4 2 4 7 2 3" xfId="37255"/>
    <cellStyle name="Normal 4 4 2 4 7 2 3 2" xfId="37256"/>
    <cellStyle name="Normal 4 4 2 4 7 2 4" xfId="37257"/>
    <cellStyle name="Normal 4 4 2 4 7 3" xfId="37258"/>
    <cellStyle name="Normal 4 4 2 4 7 3 2" xfId="37259"/>
    <cellStyle name="Normal 4 4 2 4 7 3 2 2" xfId="37260"/>
    <cellStyle name="Normal 4 4 2 4 7 3 3" xfId="37261"/>
    <cellStyle name="Normal 4 4 2 4 7 4" xfId="37262"/>
    <cellStyle name="Normal 4 4 2 4 7 4 2" xfId="37263"/>
    <cellStyle name="Normal 4 4 2 4 7 5" xfId="37264"/>
    <cellStyle name="Normal 4 4 2 4 8" xfId="37265"/>
    <cellStyle name="Normal 4 4 2 4 8 2" xfId="37266"/>
    <cellStyle name="Normal 4 4 2 4 8 2 2" xfId="37267"/>
    <cellStyle name="Normal 4 4 2 4 8 2 2 2" xfId="37268"/>
    <cellStyle name="Normal 4 4 2 4 8 2 3" xfId="37269"/>
    <cellStyle name="Normal 4 4 2 4 8 3" xfId="37270"/>
    <cellStyle name="Normal 4 4 2 4 8 3 2" xfId="37271"/>
    <cellStyle name="Normal 4 4 2 4 8 4" xfId="37272"/>
    <cellStyle name="Normal 4 4 2 4 9" xfId="37273"/>
    <cellStyle name="Normal 4 4 2 4 9 2" xfId="37274"/>
    <cellStyle name="Normal 4 4 2 4 9 2 2" xfId="37275"/>
    <cellStyle name="Normal 4 4 2 4 9 3" xfId="37276"/>
    <cellStyle name="Normal 4 4 2 5" xfId="37277"/>
    <cellStyle name="Normal 4 4 2 5 2" xfId="37278"/>
    <cellStyle name="Normal 4 4 2 5 2 2" xfId="37279"/>
    <cellStyle name="Normal 4 4 2 5 2 2 2" xfId="37280"/>
    <cellStyle name="Normal 4 4 2 5 2 2 2 2" xfId="37281"/>
    <cellStyle name="Normal 4 4 2 5 2 2 2 2 2" xfId="37282"/>
    <cellStyle name="Normal 4 4 2 5 2 2 2 3" xfId="37283"/>
    <cellStyle name="Normal 4 4 2 5 2 2 3" xfId="37284"/>
    <cellStyle name="Normal 4 4 2 5 2 2 3 2" xfId="37285"/>
    <cellStyle name="Normal 4 4 2 5 2 2 4" xfId="37286"/>
    <cellStyle name="Normal 4 4 2 5 2 3" xfId="37287"/>
    <cellStyle name="Normal 4 4 2 5 2 3 2" xfId="37288"/>
    <cellStyle name="Normal 4 4 2 5 2 3 2 2" xfId="37289"/>
    <cellStyle name="Normal 4 4 2 5 2 3 3" xfId="37290"/>
    <cellStyle name="Normal 4 4 2 5 2 4" xfId="37291"/>
    <cellStyle name="Normal 4 4 2 5 2 4 2" xfId="37292"/>
    <cellStyle name="Normal 4 4 2 5 2 5" xfId="37293"/>
    <cellStyle name="Normal 4 4 2 5 3" xfId="37294"/>
    <cellStyle name="Normal 4 4 2 5 3 2" xfId="37295"/>
    <cellStyle name="Normal 4 4 2 5 3 2 2" xfId="37296"/>
    <cellStyle name="Normal 4 4 2 5 3 2 2 2" xfId="37297"/>
    <cellStyle name="Normal 4 4 2 5 3 2 2 2 2" xfId="37298"/>
    <cellStyle name="Normal 4 4 2 5 3 2 2 3" xfId="37299"/>
    <cellStyle name="Normal 4 4 2 5 3 2 3" xfId="37300"/>
    <cellStyle name="Normal 4 4 2 5 3 2 3 2" xfId="37301"/>
    <cellStyle name="Normal 4 4 2 5 3 2 4" xfId="37302"/>
    <cellStyle name="Normal 4 4 2 5 3 3" xfId="37303"/>
    <cellStyle name="Normal 4 4 2 5 3 3 2" xfId="37304"/>
    <cellStyle name="Normal 4 4 2 5 3 3 2 2" xfId="37305"/>
    <cellStyle name="Normal 4 4 2 5 3 3 3" xfId="37306"/>
    <cellStyle name="Normal 4 4 2 5 3 4" xfId="37307"/>
    <cellStyle name="Normal 4 4 2 5 3 4 2" xfId="37308"/>
    <cellStyle name="Normal 4 4 2 5 3 5" xfId="37309"/>
    <cellStyle name="Normal 4 4 2 5 4" xfId="37310"/>
    <cellStyle name="Normal 4 4 2 5 4 2" xfId="37311"/>
    <cellStyle name="Normal 4 4 2 5 4 2 2" xfId="37312"/>
    <cellStyle name="Normal 4 4 2 5 4 2 2 2" xfId="37313"/>
    <cellStyle name="Normal 4 4 2 5 4 2 3" xfId="37314"/>
    <cellStyle name="Normal 4 4 2 5 4 3" xfId="37315"/>
    <cellStyle name="Normal 4 4 2 5 4 3 2" xfId="37316"/>
    <cellStyle name="Normal 4 4 2 5 4 4" xfId="37317"/>
    <cellStyle name="Normal 4 4 2 5 5" xfId="37318"/>
    <cellStyle name="Normal 4 4 2 5 5 2" xfId="37319"/>
    <cellStyle name="Normal 4 4 2 5 5 2 2" xfId="37320"/>
    <cellStyle name="Normal 4 4 2 5 5 3" xfId="37321"/>
    <cellStyle name="Normal 4 4 2 5 6" xfId="37322"/>
    <cellStyle name="Normal 4 4 2 5 6 2" xfId="37323"/>
    <cellStyle name="Normal 4 4 2 5 7" xfId="37324"/>
    <cellStyle name="Normal 4 4 2 6" xfId="37325"/>
    <cellStyle name="Normal 4 4 2 6 2" xfId="37326"/>
    <cellStyle name="Normal 4 4 2 6 2 2" xfId="37327"/>
    <cellStyle name="Normal 4 4 2 6 2 2 2" xfId="37328"/>
    <cellStyle name="Normal 4 4 2 6 2 2 2 2" xfId="37329"/>
    <cellStyle name="Normal 4 4 2 6 2 2 2 2 2" xfId="37330"/>
    <cellStyle name="Normal 4 4 2 6 2 2 2 3" xfId="37331"/>
    <cellStyle name="Normal 4 4 2 6 2 2 3" xfId="37332"/>
    <cellStyle name="Normal 4 4 2 6 2 2 3 2" xfId="37333"/>
    <cellStyle name="Normal 4 4 2 6 2 2 4" xfId="37334"/>
    <cellStyle name="Normal 4 4 2 6 2 3" xfId="37335"/>
    <cellStyle name="Normal 4 4 2 6 2 3 2" xfId="37336"/>
    <cellStyle name="Normal 4 4 2 6 2 3 2 2" xfId="37337"/>
    <cellStyle name="Normal 4 4 2 6 2 3 3" xfId="37338"/>
    <cellStyle name="Normal 4 4 2 6 2 4" xfId="37339"/>
    <cellStyle name="Normal 4 4 2 6 2 4 2" xfId="37340"/>
    <cellStyle name="Normal 4 4 2 6 2 5" xfId="37341"/>
    <cellStyle name="Normal 4 4 2 6 3" xfId="37342"/>
    <cellStyle name="Normal 4 4 2 6 3 2" xfId="37343"/>
    <cellStyle name="Normal 4 4 2 6 3 2 2" xfId="37344"/>
    <cellStyle name="Normal 4 4 2 6 3 2 2 2" xfId="37345"/>
    <cellStyle name="Normal 4 4 2 6 3 2 2 2 2" xfId="37346"/>
    <cellStyle name="Normal 4 4 2 6 3 2 2 3" xfId="37347"/>
    <cellStyle name="Normal 4 4 2 6 3 2 3" xfId="37348"/>
    <cellStyle name="Normal 4 4 2 6 3 2 3 2" xfId="37349"/>
    <cellStyle name="Normal 4 4 2 6 3 2 4" xfId="37350"/>
    <cellStyle name="Normal 4 4 2 6 3 3" xfId="37351"/>
    <cellStyle name="Normal 4 4 2 6 3 3 2" xfId="37352"/>
    <cellStyle name="Normal 4 4 2 6 3 3 2 2" xfId="37353"/>
    <cellStyle name="Normal 4 4 2 6 3 3 3" xfId="37354"/>
    <cellStyle name="Normal 4 4 2 6 3 4" xfId="37355"/>
    <cellStyle name="Normal 4 4 2 6 3 4 2" xfId="37356"/>
    <cellStyle name="Normal 4 4 2 6 3 5" xfId="37357"/>
    <cellStyle name="Normal 4 4 2 6 4" xfId="37358"/>
    <cellStyle name="Normal 4 4 2 6 4 2" xfId="37359"/>
    <cellStyle name="Normal 4 4 2 6 4 2 2" xfId="37360"/>
    <cellStyle name="Normal 4 4 2 6 4 2 2 2" xfId="37361"/>
    <cellStyle name="Normal 4 4 2 6 4 2 3" xfId="37362"/>
    <cellStyle name="Normal 4 4 2 6 4 3" xfId="37363"/>
    <cellStyle name="Normal 4 4 2 6 4 3 2" xfId="37364"/>
    <cellStyle name="Normal 4 4 2 6 4 4" xfId="37365"/>
    <cellStyle name="Normal 4 4 2 6 5" xfId="37366"/>
    <cellStyle name="Normal 4 4 2 6 5 2" xfId="37367"/>
    <cellStyle name="Normal 4 4 2 6 5 2 2" xfId="37368"/>
    <cellStyle name="Normal 4 4 2 6 5 3" xfId="37369"/>
    <cellStyle name="Normal 4 4 2 6 6" xfId="37370"/>
    <cellStyle name="Normal 4 4 2 6 6 2" xfId="37371"/>
    <cellStyle name="Normal 4 4 2 6 7" xfId="37372"/>
    <cellStyle name="Normal 4 4 2 7" xfId="37373"/>
    <cellStyle name="Normal 4 4 2 7 2" xfId="37374"/>
    <cellStyle name="Normal 4 4 2 7 2 2" xfId="37375"/>
    <cellStyle name="Normal 4 4 2 7 2 2 2" xfId="37376"/>
    <cellStyle name="Normal 4 4 2 7 2 2 2 2" xfId="37377"/>
    <cellStyle name="Normal 4 4 2 7 2 2 2 2 2" xfId="37378"/>
    <cellStyle name="Normal 4 4 2 7 2 2 2 3" xfId="37379"/>
    <cellStyle name="Normal 4 4 2 7 2 2 3" xfId="37380"/>
    <cellStyle name="Normal 4 4 2 7 2 2 3 2" xfId="37381"/>
    <cellStyle name="Normal 4 4 2 7 2 2 4" xfId="37382"/>
    <cellStyle name="Normal 4 4 2 7 2 3" xfId="37383"/>
    <cellStyle name="Normal 4 4 2 7 2 3 2" xfId="37384"/>
    <cellStyle name="Normal 4 4 2 7 2 3 2 2" xfId="37385"/>
    <cellStyle name="Normal 4 4 2 7 2 3 3" xfId="37386"/>
    <cellStyle name="Normal 4 4 2 7 2 4" xfId="37387"/>
    <cellStyle name="Normal 4 4 2 7 2 4 2" xfId="37388"/>
    <cellStyle name="Normal 4 4 2 7 2 5" xfId="37389"/>
    <cellStyle name="Normal 4 4 2 7 3" xfId="37390"/>
    <cellStyle name="Normal 4 4 2 7 3 2" xfId="37391"/>
    <cellStyle name="Normal 4 4 2 7 3 2 2" xfId="37392"/>
    <cellStyle name="Normal 4 4 2 7 3 2 2 2" xfId="37393"/>
    <cellStyle name="Normal 4 4 2 7 3 2 2 2 2" xfId="37394"/>
    <cellStyle name="Normal 4 4 2 7 3 2 2 3" xfId="37395"/>
    <cellStyle name="Normal 4 4 2 7 3 2 3" xfId="37396"/>
    <cellStyle name="Normal 4 4 2 7 3 2 3 2" xfId="37397"/>
    <cellStyle name="Normal 4 4 2 7 3 2 4" xfId="37398"/>
    <cellStyle name="Normal 4 4 2 7 3 3" xfId="37399"/>
    <cellStyle name="Normal 4 4 2 7 3 3 2" xfId="37400"/>
    <cellStyle name="Normal 4 4 2 7 3 3 2 2" xfId="37401"/>
    <cellStyle name="Normal 4 4 2 7 3 3 3" xfId="37402"/>
    <cellStyle name="Normal 4 4 2 7 3 4" xfId="37403"/>
    <cellStyle name="Normal 4 4 2 7 3 4 2" xfId="37404"/>
    <cellStyle name="Normal 4 4 2 7 3 5" xfId="37405"/>
    <cellStyle name="Normal 4 4 2 7 4" xfId="37406"/>
    <cellStyle name="Normal 4 4 2 7 4 2" xfId="37407"/>
    <cellStyle name="Normal 4 4 2 7 4 2 2" xfId="37408"/>
    <cellStyle name="Normal 4 4 2 7 4 2 2 2" xfId="37409"/>
    <cellStyle name="Normal 4 4 2 7 4 2 3" xfId="37410"/>
    <cellStyle name="Normal 4 4 2 7 4 3" xfId="37411"/>
    <cellStyle name="Normal 4 4 2 7 4 3 2" xfId="37412"/>
    <cellStyle name="Normal 4 4 2 7 4 4" xfId="37413"/>
    <cellStyle name="Normal 4 4 2 7 5" xfId="37414"/>
    <cellStyle name="Normal 4 4 2 7 5 2" xfId="37415"/>
    <cellStyle name="Normal 4 4 2 7 5 2 2" xfId="37416"/>
    <cellStyle name="Normal 4 4 2 7 5 3" xfId="37417"/>
    <cellStyle name="Normal 4 4 2 7 6" xfId="37418"/>
    <cellStyle name="Normal 4 4 2 7 6 2" xfId="37419"/>
    <cellStyle name="Normal 4 4 2 7 7" xfId="37420"/>
    <cellStyle name="Normal 4 4 2 8" xfId="37421"/>
    <cellStyle name="Normal 4 4 2 8 2" xfId="37422"/>
    <cellStyle name="Normal 4 4 2 8 2 2" xfId="37423"/>
    <cellStyle name="Normal 4 4 2 8 2 2 2" xfId="37424"/>
    <cellStyle name="Normal 4 4 2 8 2 2 2 2" xfId="37425"/>
    <cellStyle name="Normal 4 4 2 8 2 2 2 2 2" xfId="37426"/>
    <cellStyle name="Normal 4 4 2 8 2 2 2 3" xfId="37427"/>
    <cellStyle name="Normal 4 4 2 8 2 2 3" xfId="37428"/>
    <cellStyle name="Normal 4 4 2 8 2 2 3 2" xfId="37429"/>
    <cellStyle name="Normal 4 4 2 8 2 2 4" xfId="37430"/>
    <cellStyle name="Normal 4 4 2 8 2 3" xfId="37431"/>
    <cellStyle name="Normal 4 4 2 8 2 3 2" xfId="37432"/>
    <cellStyle name="Normal 4 4 2 8 2 3 2 2" xfId="37433"/>
    <cellStyle name="Normal 4 4 2 8 2 3 3" xfId="37434"/>
    <cellStyle name="Normal 4 4 2 8 2 4" xfId="37435"/>
    <cellStyle name="Normal 4 4 2 8 2 4 2" xfId="37436"/>
    <cellStyle name="Normal 4 4 2 8 2 5" xfId="37437"/>
    <cellStyle name="Normal 4 4 2 8 3" xfId="37438"/>
    <cellStyle name="Normal 4 4 2 8 3 2" xfId="37439"/>
    <cellStyle name="Normal 4 4 2 8 3 2 2" xfId="37440"/>
    <cellStyle name="Normal 4 4 2 8 3 2 2 2" xfId="37441"/>
    <cellStyle name="Normal 4 4 2 8 3 2 3" xfId="37442"/>
    <cellStyle name="Normal 4 4 2 8 3 3" xfId="37443"/>
    <cellStyle name="Normal 4 4 2 8 3 3 2" xfId="37444"/>
    <cellStyle name="Normal 4 4 2 8 3 4" xfId="37445"/>
    <cellStyle name="Normal 4 4 2 8 4" xfId="37446"/>
    <cellStyle name="Normal 4 4 2 8 4 2" xfId="37447"/>
    <cellStyle name="Normal 4 4 2 8 4 2 2" xfId="37448"/>
    <cellStyle name="Normal 4 4 2 8 4 3" xfId="37449"/>
    <cellStyle name="Normal 4 4 2 8 5" xfId="37450"/>
    <cellStyle name="Normal 4 4 2 8 5 2" xfId="37451"/>
    <cellStyle name="Normal 4 4 2 8 6" xfId="37452"/>
    <cellStyle name="Normal 4 4 2 9" xfId="37453"/>
    <cellStyle name="Normal 4 4 2 9 2" xfId="37454"/>
    <cellStyle name="Normal 4 4 2 9 2 2" xfId="37455"/>
    <cellStyle name="Normal 4 4 2 9 2 2 2" xfId="37456"/>
    <cellStyle name="Normal 4 4 2 9 2 2 2 2" xfId="37457"/>
    <cellStyle name="Normal 4 4 2 9 2 2 3" xfId="37458"/>
    <cellStyle name="Normal 4 4 2 9 2 3" xfId="37459"/>
    <cellStyle name="Normal 4 4 2 9 2 3 2" xfId="37460"/>
    <cellStyle name="Normal 4 4 2 9 2 4" xfId="37461"/>
    <cellStyle name="Normal 4 4 2 9 3" xfId="37462"/>
    <cellStyle name="Normal 4 4 2 9 3 2" xfId="37463"/>
    <cellStyle name="Normal 4 4 2 9 3 2 2" xfId="37464"/>
    <cellStyle name="Normal 4 4 2 9 3 3" xfId="37465"/>
    <cellStyle name="Normal 4 4 2 9 4" xfId="37466"/>
    <cellStyle name="Normal 4 4 2 9 4 2" xfId="37467"/>
    <cellStyle name="Normal 4 4 2 9 5" xfId="37468"/>
    <cellStyle name="Normal 4 4 3" xfId="37469"/>
    <cellStyle name="Normal 4 4 3 10" xfId="37470"/>
    <cellStyle name="Normal 4 4 3 10 2" xfId="37471"/>
    <cellStyle name="Normal 4 4 3 10 2 2" xfId="37472"/>
    <cellStyle name="Normal 4 4 3 10 2 2 2" xfId="37473"/>
    <cellStyle name="Normal 4 4 3 10 2 3" xfId="37474"/>
    <cellStyle name="Normal 4 4 3 10 3" xfId="37475"/>
    <cellStyle name="Normal 4 4 3 10 3 2" xfId="37476"/>
    <cellStyle name="Normal 4 4 3 10 4" xfId="37477"/>
    <cellStyle name="Normal 4 4 3 11" xfId="37478"/>
    <cellStyle name="Normal 4 4 3 11 2" xfId="37479"/>
    <cellStyle name="Normal 4 4 3 11 2 2" xfId="37480"/>
    <cellStyle name="Normal 4 4 3 11 3" xfId="37481"/>
    <cellStyle name="Normal 4 4 3 12" xfId="37482"/>
    <cellStyle name="Normal 4 4 3 12 2" xfId="37483"/>
    <cellStyle name="Normal 4 4 3 13" xfId="37484"/>
    <cellStyle name="Normal 4 4 3 2" xfId="37485"/>
    <cellStyle name="Normal 4 4 3 2 10" xfId="37486"/>
    <cellStyle name="Normal 4 4 3 2 10 2" xfId="37487"/>
    <cellStyle name="Normal 4 4 3 2 11" xfId="37488"/>
    <cellStyle name="Normal 4 4 3 2 2" xfId="37489"/>
    <cellStyle name="Normal 4 4 3 2 2 2" xfId="37490"/>
    <cellStyle name="Normal 4 4 3 2 2 2 2" xfId="37491"/>
    <cellStyle name="Normal 4 4 3 2 2 2 2 2" xfId="37492"/>
    <cellStyle name="Normal 4 4 3 2 2 2 2 2 2" xfId="37493"/>
    <cellStyle name="Normal 4 4 3 2 2 2 2 2 2 2" xfId="37494"/>
    <cellStyle name="Normal 4 4 3 2 2 2 2 2 3" xfId="37495"/>
    <cellStyle name="Normal 4 4 3 2 2 2 2 3" xfId="37496"/>
    <cellStyle name="Normal 4 4 3 2 2 2 2 3 2" xfId="37497"/>
    <cellStyle name="Normal 4 4 3 2 2 2 2 4" xfId="37498"/>
    <cellStyle name="Normal 4 4 3 2 2 2 3" xfId="37499"/>
    <cellStyle name="Normal 4 4 3 2 2 2 3 2" xfId="37500"/>
    <cellStyle name="Normal 4 4 3 2 2 2 3 2 2" xfId="37501"/>
    <cellStyle name="Normal 4 4 3 2 2 2 3 3" xfId="37502"/>
    <cellStyle name="Normal 4 4 3 2 2 2 4" xfId="37503"/>
    <cellStyle name="Normal 4 4 3 2 2 2 4 2" xfId="37504"/>
    <cellStyle name="Normal 4 4 3 2 2 2 5" xfId="37505"/>
    <cellStyle name="Normal 4 4 3 2 2 3" xfId="37506"/>
    <cellStyle name="Normal 4 4 3 2 2 3 2" xfId="37507"/>
    <cellStyle name="Normal 4 4 3 2 2 3 2 2" xfId="37508"/>
    <cellStyle name="Normal 4 4 3 2 2 3 2 2 2" xfId="37509"/>
    <cellStyle name="Normal 4 4 3 2 2 3 2 2 2 2" xfId="37510"/>
    <cellStyle name="Normal 4 4 3 2 2 3 2 2 3" xfId="37511"/>
    <cellStyle name="Normal 4 4 3 2 2 3 2 3" xfId="37512"/>
    <cellStyle name="Normal 4 4 3 2 2 3 2 3 2" xfId="37513"/>
    <cellStyle name="Normal 4 4 3 2 2 3 2 4" xfId="37514"/>
    <cellStyle name="Normal 4 4 3 2 2 3 3" xfId="37515"/>
    <cellStyle name="Normal 4 4 3 2 2 3 3 2" xfId="37516"/>
    <cellStyle name="Normal 4 4 3 2 2 3 3 2 2" xfId="37517"/>
    <cellStyle name="Normal 4 4 3 2 2 3 3 3" xfId="37518"/>
    <cellStyle name="Normal 4 4 3 2 2 3 4" xfId="37519"/>
    <cellStyle name="Normal 4 4 3 2 2 3 4 2" xfId="37520"/>
    <cellStyle name="Normal 4 4 3 2 2 3 5" xfId="37521"/>
    <cellStyle name="Normal 4 4 3 2 2 4" xfId="37522"/>
    <cellStyle name="Normal 4 4 3 2 2 4 2" xfId="37523"/>
    <cellStyle name="Normal 4 4 3 2 2 4 2 2" xfId="37524"/>
    <cellStyle name="Normal 4 4 3 2 2 4 2 2 2" xfId="37525"/>
    <cellStyle name="Normal 4 4 3 2 2 4 2 3" xfId="37526"/>
    <cellStyle name="Normal 4 4 3 2 2 4 3" xfId="37527"/>
    <cellStyle name="Normal 4 4 3 2 2 4 3 2" xfId="37528"/>
    <cellStyle name="Normal 4 4 3 2 2 4 4" xfId="37529"/>
    <cellStyle name="Normal 4 4 3 2 2 5" xfId="37530"/>
    <cellStyle name="Normal 4 4 3 2 2 5 2" xfId="37531"/>
    <cellStyle name="Normal 4 4 3 2 2 5 2 2" xfId="37532"/>
    <cellStyle name="Normal 4 4 3 2 2 5 3" xfId="37533"/>
    <cellStyle name="Normal 4 4 3 2 2 6" xfId="37534"/>
    <cellStyle name="Normal 4 4 3 2 2 6 2" xfId="37535"/>
    <cellStyle name="Normal 4 4 3 2 2 7" xfId="37536"/>
    <cellStyle name="Normal 4 4 3 2 3" xfId="37537"/>
    <cellStyle name="Normal 4 4 3 2 3 2" xfId="37538"/>
    <cellStyle name="Normal 4 4 3 2 3 2 2" xfId="37539"/>
    <cellStyle name="Normal 4 4 3 2 3 2 2 2" xfId="37540"/>
    <cellStyle name="Normal 4 4 3 2 3 2 2 2 2" xfId="37541"/>
    <cellStyle name="Normal 4 4 3 2 3 2 2 2 2 2" xfId="37542"/>
    <cellStyle name="Normal 4 4 3 2 3 2 2 2 3" xfId="37543"/>
    <cellStyle name="Normal 4 4 3 2 3 2 2 3" xfId="37544"/>
    <cellStyle name="Normal 4 4 3 2 3 2 2 3 2" xfId="37545"/>
    <cellStyle name="Normal 4 4 3 2 3 2 2 4" xfId="37546"/>
    <cellStyle name="Normal 4 4 3 2 3 2 3" xfId="37547"/>
    <cellStyle name="Normal 4 4 3 2 3 2 3 2" xfId="37548"/>
    <cellStyle name="Normal 4 4 3 2 3 2 3 2 2" xfId="37549"/>
    <cellStyle name="Normal 4 4 3 2 3 2 3 3" xfId="37550"/>
    <cellStyle name="Normal 4 4 3 2 3 2 4" xfId="37551"/>
    <cellStyle name="Normal 4 4 3 2 3 2 4 2" xfId="37552"/>
    <cellStyle name="Normal 4 4 3 2 3 2 5" xfId="37553"/>
    <cellStyle name="Normal 4 4 3 2 3 3" xfId="37554"/>
    <cellStyle name="Normal 4 4 3 2 3 3 2" xfId="37555"/>
    <cellStyle name="Normal 4 4 3 2 3 3 2 2" xfId="37556"/>
    <cellStyle name="Normal 4 4 3 2 3 3 2 2 2" xfId="37557"/>
    <cellStyle name="Normal 4 4 3 2 3 3 2 2 2 2" xfId="37558"/>
    <cellStyle name="Normal 4 4 3 2 3 3 2 2 3" xfId="37559"/>
    <cellStyle name="Normal 4 4 3 2 3 3 2 3" xfId="37560"/>
    <cellStyle name="Normal 4 4 3 2 3 3 2 3 2" xfId="37561"/>
    <cellStyle name="Normal 4 4 3 2 3 3 2 4" xfId="37562"/>
    <cellStyle name="Normal 4 4 3 2 3 3 3" xfId="37563"/>
    <cellStyle name="Normal 4 4 3 2 3 3 3 2" xfId="37564"/>
    <cellStyle name="Normal 4 4 3 2 3 3 3 2 2" xfId="37565"/>
    <cellStyle name="Normal 4 4 3 2 3 3 3 3" xfId="37566"/>
    <cellStyle name="Normal 4 4 3 2 3 3 4" xfId="37567"/>
    <cellStyle name="Normal 4 4 3 2 3 3 4 2" xfId="37568"/>
    <cellStyle name="Normal 4 4 3 2 3 3 5" xfId="37569"/>
    <cellStyle name="Normal 4 4 3 2 3 4" xfId="37570"/>
    <cellStyle name="Normal 4 4 3 2 3 4 2" xfId="37571"/>
    <cellStyle name="Normal 4 4 3 2 3 4 2 2" xfId="37572"/>
    <cellStyle name="Normal 4 4 3 2 3 4 2 2 2" xfId="37573"/>
    <cellStyle name="Normal 4 4 3 2 3 4 2 3" xfId="37574"/>
    <cellStyle name="Normal 4 4 3 2 3 4 3" xfId="37575"/>
    <cellStyle name="Normal 4 4 3 2 3 4 3 2" xfId="37576"/>
    <cellStyle name="Normal 4 4 3 2 3 4 4" xfId="37577"/>
    <cellStyle name="Normal 4 4 3 2 3 5" xfId="37578"/>
    <cellStyle name="Normal 4 4 3 2 3 5 2" xfId="37579"/>
    <cellStyle name="Normal 4 4 3 2 3 5 2 2" xfId="37580"/>
    <cellStyle name="Normal 4 4 3 2 3 5 3" xfId="37581"/>
    <cellStyle name="Normal 4 4 3 2 3 6" xfId="37582"/>
    <cellStyle name="Normal 4 4 3 2 3 6 2" xfId="37583"/>
    <cellStyle name="Normal 4 4 3 2 3 7" xfId="37584"/>
    <cellStyle name="Normal 4 4 3 2 4" xfId="37585"/>
    <cellStyle name="Normal 4 4 3 2 4 2" xfId="37586"/>
    <cellStyle name="Normal 4 4 3 2 4 2 2" xfId="37587"/>
    <cellStyle name="Normal 4 4 3 2 4 2 2 2" xfId="37588"/>
    <cellStyle name="Normal 4 4 3 2 4 2 2 2 2" xfId="37589"/>
    <cellStyle name="Normal 4 4 3 2 4 2 2 2 2 2" xfId="37590"/>
    <cellStyle name="Normal 4 4 3 2 4 2 2 2 3" xfId="37591"/>
    <cellStyle name="Normal 4 4 3 2 4 2 2 3" xfId="37592"/>
    <cellStyle name="Normal 4 4 3 2 4 2 2 3 2" xfId="37593"/>
    <cellStyle name="Normal 4 4 3 2 4 2 2 4" xfId="37594"/>
    <cellStyle name="Normal 4 4 3 2 4 2 3" xfId="37595"/>
    <cellStyle name="Normal 4 4 3 2 4 2 3 2" xfId="37596"/>
    <cellStyle name="Normal 4 4 3 2 4 2 3 2 2" xfId="37597"/>
    <cellStyle name="Normal 4 4 3 2 4 2 3 3" xfId="37598"/>
    <cellStyle name="Normal 4 4 3 2 4 2 4" xfId="37599"/>
    <cellStyle name="Normal 4 4 3 2 4 2 4 2" xfId="37600"/>
    <cellStyle name="Normal 4 4 3 2 4 2 5" xfId="37601"/>
    <cellStyle name="Normal 4 4 3 2 4 3" xfId="37602"/>
    <cellStyle name="Normal 4 4 3 2 4 3 2" xfId="37603"/>
    <cellStyle name="Normal 4 4 3 2 4 3 2 2" xfId="37604"/>
    <cellStyle name="Normal 4 4 3 2 4 3 2 2 2" xfId="37605"/>
    <cellStyle name="Normal 4 4 3 2 4 3 2 2 2 2" xfId="37606"/>
    <cellStyle name="Normal 4 4 3 2 4 3 2 2 3" xfId="37607"/>
    <cellStyle name="Normal 4 4 3 2 4 3 2 3" xfId="37608"/>
    <cellStyle name="Normal 4 4 3 2 4 3 2 3 2" xfId="37609"/>
    <cellStyle name="Normal 4 4 3 2 4 3 2 4" xfId="37610"/>
    <cellStyle name="Normal 4 4 3 2 4 3 3" xfId="37611"/>
    <cellStyle name="Normal 4 4 3 2 4 3 3 2" xfId="37612"/>
    <cellStyle name="Normal 4 4 3 2 4 3 3 2 2" xfId="37613"/>
    <cellStyle name="Normal 4 4 3 2 4 3 3 3" xfId="37614"/>
    <cellStyle name="Normal 4 4 3 2 4 3 4" xfId="37615"/>
    <cellStyle name="Normal 4 4 3 2 4 3 4 2" xfId="37616"/>
    <cellStyle name="Normal 4 4 3 2 4 3 5" xfId="37617"/>
    <cellStyle name="Normal 4 4 3 2 4 4" xfId="37618"/>
    <cellStyle name="Normal 4 4 3 2 4 4 2" xfId="37619"/>
    <cellStyle name="Normal 4 4 3 2 4 4 2 2" xfId="37620"/>
    <cellStyle name="Normal 4 4 3 2 4 4 2 2 2" xfId="37621"/>
    <cellStyle name="Normal 4 4 3 2 4 4 2 3" xfId="37622"/>
    <cellStyle name="Normal 4 4 3 2 4 4 3" xfId="37623"/>
    <cellStyle name="Normal 4 4 3 2 4 4 3 2" xfId="37624"/>
    <cellStyle name="Normal 4 4 3 2 4 4 4" xfId="37625"/>
    <cellStyle name="Normal 4 4 3 2 4 5" xfId="37626"/>
    <cellStyle name="Normal 4 4 3 2 4 5 2" xfId="37627"/>
    <cellStyle name="Normal 4 4 3 2 4 5 2 2" xfId="37628"/>
    <cellStyle name="Normal 4 4 3 2 4 5 3" xfId="37629"/>
    <cellStyle name="Normal 4 4 3 2 4 6" xfId="37630"/>
    <cellStyle name="Normal 4 4 3 2 4 6 2" xfId="37631"/>
    <cellStyle name="Normal 4 4 3 2 4 7" xfId="37632"/>
    <cellStyle name="Normal 4 4 3 2 5" xfId="37633"/>
    <cellStyle name="Normal 4 4 3 2 5 2" xfId="37634"/>
    <cellStyle name="Normal 4 4 3 2 5 2 2" xfId="37635"/>
    <cellStyle name="Normal 4 4 3 2 5 2 2 2" xfId="37636"/>
    <cellStyle name="Normal 4 4 3 2 5 2 2 2 2" xfId="37637"/>
    <cellStyle name="Normal 4 4 3 2 5 2 2 2 2 2" xfId="37638"/>
    <cellStyle name="Normal 4 4 3 2 5 2 2 2 3" xfId="37639"/>
    <cellStyle name="Normal 4 4 3 2 5 2 2 3" xfId="37640"/>
    <cellStyle name="Normal 4 4 3 2 5 2 2 3 2" xfId="37641"/>
    <cellStyle name="Normal 4 4 3 2 5 2 2 4" xfId="37642"/>
    <cellStyle name="Normal 4 4 3 2 5 2 3" xfId="37643"/>
    <cellStyle name="Normal 4 4 3 2 5 2 3 2" xfId="37644"/>
    <cellStyle name="Normal 4 4 3 2 5 2 3 2 2" xfId="37645"/>
    <cellStyle name="Normal 4 4 3 2 5 2 3 3" xfId="37646"/>
    <cellStyle name="Normal 4 4 3 2 5 2 4" xfId="37647"/>
    <cellStyle name="Normal 4 4 3 2 5 2 4 2" xfId="37648"/>
    <cellStyle name="Normal 4 4 3 2 5 2 5" xfId="37649"/>
    <cellStyle name="Normal 4 4 3 2 5 3" xfId="37650"/>
    <cellStyle name="Normal 4 4 3 2 5 3 2" xfId="37651"/>
    <cellStyle name="Normal 4 4 3 2 5 3 2 2" xfId="37652"/>
    <cellStyle name="Normal 4 4 3 2 5 3 2 2 2" xfId="37653"/>
    <cellStyle name="Normal 4 4 3 2 5 3 2 3" xfId="37654"/>
    <cellStyle name="Normal 4 4 3 2 5 3 3" xfId="37655"/>
    <cellStyle name="Normal 4 4 3 2 5 3 3 2" xfId="37656"/>
    <cellStyle name="Normal 4 4 3 2 5 3 4" xfId="37657"/>
    <cellStyle name="Normal 4 4 3 2 5 4" xfId="37658"/>
    <cellStyle name="Normal 4 4 3 2 5 4 2" xfId="37659"/>
    <cellStyle name="Normal 4 4 3 2 5 4 2 2" xfId="37660"/>
    <cellStyle name="Normal 4 4 3 2 5 4 3" xfId="37661"/>
    <cellStyle name="Normal 4 4 3 2 5 5" xfId="37662"/>
    <cellStyle name="Normal 4 4 3 2 5 5 2" xfId="37663"/>
    <cellStyle name="Normal 4 4 3 2 5 6" xfId="37664"/>
    <cellStyle name="Normal 4 4 3 2 6" xfId="37665"/>
    <cellStyle name="Normal 4 4 3 2 6 2" xfId="37666"/>
    <cellStyle name="Normal 4 4 3 2 6 2 2" xfId="37667"/>
    <cellStyle name="Normal 4 4 3 2 6 2 2 2" xfId="37668"/>
    <cellStyle name="Normal 4 4 3 2 6 2 2 2 2" xfId="37669"/>
    <cellStyle name="Normal 4 4 3 2 6 2 2 3" xfId="37670"/>
    <cellStyle name="Normal 4 4 3 2 6 2 3" xfId="37671"/>
    <cellStyle name="Normal 4 4 3 2 6 2 3 2" xfId="37672"/>
    <cellStyle name="Normal 4 4 3 2 6 2 4" xfId="37673"/>
    <cellStyle name="Normal 4 4 3 2 6 3" xfId="37674"/>
    <cellStyle name="Normal 4 4 3 2 6 3 2" xfId="37675"/>
    <cellStyle name="Normal 4 4 3 2 6 3 2 2" xfId="37676"/>
    <cellStyle name="Normal 4 4 3 2 6 3 3" xfId="37677"/>
    <cellStyle name="Normal 4 4 3 2 6 4" xfId="37678"/>
    <cellStyle name="Normal 4 4 3 2 6 4 2" xfId="37679"/>
    <cellStyle name="Normal 4 4 3 2 6 5" xfId="37680"/>
    <cellStyle name="Normal 4 4 3 2 7" xfId="37681"/>
    <cellStyle name="Normal 4 4 3 2 7 2" xfId="37682"/>
    <cellStyle name="Normal 4 4 3 2 7 2 2" xfId="37683"/>
    <cellStyle name="Normal 4 4 3 2 7 2 2 2" xfId="37684"/>
    <cellStyle name="Normal 4 4 3 2 7 2 2 2 2" xfId="37685"/>
    <cellStyle name="Normal 4 4 3 2 7 2 2 3" xfId="37686"/>
    <cellStyle name="Normal 4 4 3 2 7 2 3" xfId="37687"/>
    <cellStyle name="Normal 4 4 3 2 7 2 3 2" xfId="37688"/>
    <cellStyle name="Normal 4 4 3 2 7 2 4" xfId="37689"/>
    <cellStyle name="Normal 4 4 3 2 7 3" xfId="37690"/>
    <cellStyle name="Normal 4 4 3 2 7 3 2" xfId="37691"/>
    <cellStyle name="Normal 4 4 3 2 7 3 2 2" xfId="37692"/>
    <cellStyle name="Normal 4 4 3 2 7 3 3" xfId="37693"/>
    <cellStyle name="Normal 4 4 3 2 7 4" xfId="37694"/>
    <cellStyle name="Normal 4 4 3 2 7 4 2" xfId="37695"/>
    <cellStyle name="Normal 4 4 3 2 7 5" xfId="37696"/>
    <cellStyle name="Normal 4 4 3 2 8" xfId="37697"/>
    <cellStyle name="Normal 4 4 3 2 8 2" xfId="37698"/>
    <cellStyle name="Normal 4 4 3 2 8 2 2" xfId="37699"/>
    <cellStyle name="Normal 4 4 3 2 8 2 2 2" xfId="37700"/>
    <cellStyle name="Normal 4 4 3 2 8 2 3" xfId="37701"/>
    <cellStyle name="Normal 4 4 3 2 8 3" xfId="37702"/>
    <cellStyle name="Normal 4 4 3 2 8 3 2" xfId="37703"/>
    <cellStyle name="Normal 4 4 3 2 8 4" xfId="37704"/>
    <cellStyle name="Normal 4 4 3 2 9" xfId="37705"/>
    <cellStyle name="Normal 4 4 3 2 9 2" xfId="37706"/>
    <cellStyle name="Normal 4 4 3 2 9 2 2" xfId="37707"/>
    <cellStyle name="Normal 4 4 3 2 9 3" xfId="37708"/>
    <cellStyle name="Normal 4 4 3 3" xfId="37709"/>
    <cellStyle name="Normal 4 4 3 3 10" xfId="37710"/>
    <cellStyle name="Normal 4 4 3 3 10 2" xfId="37711"/>
    <cellStyle name="Normal 4 4 3 3 11" xfId="37712"/>
    <cellStyle name="Normal 4 4 3 3 2" xfId="37713"/>
    <cellStyle name="Normal 4 4 3 3 2 2" xfId="37714"/>
    <cellStyle name="Normal 4 4 3 3 2 2 2" xfId="37715"/>
    <cellStyle name="Normal 4 4 3 3 2 2 2 2" xfId="37716"/>
    <cellStyle name="Normal 4 4 3 3 2 2 2 2 2" xfId="37717"/>
    <cellStyle name="Normal 4 4 3 3 2 2 2 2 2 2" xfId="37718"/>
    <cellStyle name="Normal 4 4 3 3 2 2 2 2 3" xfId="37719"/>
    <cellStyle name="Normal 4 4 3 3 2 2 2 3" xfId="37720"/>
    <cellStyle name="Normal 4 4 3 3 2 2 2 3 2" xfId="37721"/>
    <cellStyle name="Normal 4 4 3 3 2 2 2 4" xfId="37722"/>
    <cellStyle name="Normal 4 4 3 3 2 2 3" xfId="37723"/>
    <cellStyle name="Normal 4 4 3 3 2 2 3 2" xfId="37724"/>
    <cellStyle name="Normal 4 4 3 3 2 2 3 2 2" xfId="37725"/>
    <cellStyle name="Normal 4 4 3 3 2 2 3 3" xfId="37726"/>
    <cellStyle name="Normal 4 4 3 3 2 2 4" xfId="37727"/>
    <cellStyle name="Normal 4 4 3 3 2 2 4 2" xfId="37728"/>
    <cellStyle name="Normal 4 4 3 3 2 2 5" xfId="37729"/>
    <cellStyle name="Normal 4 4 3 3 2 3" xfId="37730"/>
    <cellStyle name="Normal 4 4 3 3 2 3 2" xfId="37731"/>
    <cellStyle name="Normal 4 4 3 3 2 3 2 2" xfId="37732"/>
    <cellStyle name="Normal 4 4 3 3 2 3 2 2 2" xfId="37733"/>
    <cellStyle name="Normal 4 4 3 3 2 3 2 2 2 2" xfId="37734"/>
    <cellStyle name="Normal 4 4 3 3 2 3 2 2 3" xfId="37735"/>
    <cellStyle name="Normal 4 4 3 3 2 3 2 3" xfId="37736"/>
    <cellStyle name="Normal 4 4 3 3 2 3 2 3 2" xfId="37737"/>
    <cellStyle name="Normal 4 4 3 3 2 3 2 4" xfId="37738"/>
    <cellStyle name="Normal 4 4 3 3 2 3 3" xfId="37739"/>
    <cellStyle name="Normal 4 4 3 3 2 3 3 2" xfId="37740"/>
    <cellStyle name="Normal 4 4 3 3 2 3 3 2 2" xfId="37741"/>
    <cellStyle name="Normal 4 4 3 3 2 3 3 3" xfId="37742"/>
    <cellStyle name="Normal 4 4 3 3 2 3 4" xfId="37743"/>
    <cellStyle name="Normal 4 4 3 3 2 3 4 2" xfId="37744"/>
    <cellStyle name="Normal 4 4 3 3 2 3 5" xfId="37745"/>
    <cellStyle name="Normal 4 4 3 3 2 4" xfId="37746"/>
    <cellStyle name="Normal 4 4 3 3 2 4 2" xfId="37747"/>
    <cellStyle name="Normal 4 4 3 3 2 4 2 2" xfId="37748"/>
    <cellStyle name="Normal 4 4 3 3 2 4 2 2 2" xfId="37749"/>
    <cellStyle name="Normal 4 4 3 3 2 4 2 3" xfId="37750"/>
    <cellStyle name="Normal 4 4 3 3 2 4 3" xfId="37751"/>
    <cellStyle name="Normal 4 4 3 3 2 4 3 2" xfId="37752"/>
    <cellStyle name="Normal 4 4 3 3 2 4 4" xfId="37753"/>
    <cellStyle name="Normal 4 4 3 3 2 5" xfId="37754"/>
    <cellStyle name="Normal 4 4 3 3 2 5 2" xfId="37755"/>
    <cellStyle name="Normal 4 4 3 3 2 5 2 2" xfId="37756"/>
    <cellStyle name="Normal 4 4 3 3 2 5 3" xfId="37757"/>
    <cellStyle name="Normal 4 4 3 3 2 6" xfId="37758"/>
    <cellStyle name="Normal 4 4 3 3 2 6 2" xfId="37759"/>
    <cellStyle name="Normal 4 4 3 3 2 7" xfId="37760"/>
    <cellStyle name="Normal 4 4 3 3 3" xfId="37761"/>
    <cellStyle name="Normal 4 4 3 3 3 2" xfId="37762"/>
    <cellStyle name="Normal 4 4 3 3 3 2 2" xfId="37763"/>
    <cellStyle name="Normal 4 4 3 3 3 2 2 2" xfId="37764"/>
    <cellStyle name="Normal 4 4 3 3 3 2 2 2 2" xfId="37765"/>
    <cellStyle name="Normal 4 4 3 3 3 2 2 2 2 2" xfId="37766"/>
    <cellStyle name="Normal 4 4 3 3 3 2 2 2 3" xfId="37767"/>
    <cellStyle name="Normal 4 4 3 3 3 2 2 3" xfId="37768"/>
    <cellStyle name="Normal 4 4 3 3 3 2 2 3 2" xfId="37769"/>
    <cellStyle name="Normal 4 4 3 3 3 2 2 4" xfId="37770"/>
    <cellStyle name="Normal 4 4 3 3 3 2 3" xfId="37771"/>
    <cellStyle name="Normal 4 4 3 3 3 2 3 2" xfId="37772"/>
    <cellStyle name="Normal 4 4 3 3 3 2 3 2 2" xfId="37773"/>
    <cellStyle name="Normal 4 4 3 3 3 2 3 3" xfId="37774"/>
    <cellStyle name="Normal 4 4 3 3 3 2 4" xfId="37775"/>
    <cellStyle name="Normal 4 4 3 3 3 2 4 2" xfId="37776"/>
    <cellStyle name="Normal 4 4 3 3 3 2 5" xfId="37777"/>
    <cellStyle name="Normal 4 4 3 3 3 3" xfId="37778"/>
    <cellStyle name="Normal 4 4 3 3 3 3 2" xfId="37779"/>
    <cellStyle name="Normal 4 4 3 3 3 3 2 2" xfId="37780"/>
    <cellStyle name="Normal 4 4 3 3 3 3 2 2 2" xfId="37781"/>
    <cellStyle name="Normal 4 4 3 3 3 3 2 2 2 2" xfId="37782"/>
    <cellStyle name="Normal 4 4 3 3 3 3 2 2 3" xfId="37783"/>
    <cellStyle name="Normal 4 4 3 3 3 3 2 3" xfId="37784"/>
    <cellStyle name="Normal 4 4 3 3 3 3 2 3 2" xfId="37785"/>
    <cellStyle name="Normal 4 4 3 3 3 3 2 4" xfId="37786"/>
    <cellStyle name="Normal 4 4 3 3 3 3 3" xfId="37787"/>
    <cellStyle name="Normal 4 4 3 3 3 3 3 2" xfId="37788"/>
    <cellStyle name="Normal 4 4 3 3 3 3 3 2 2" xfId="37789"/>
    <cellStyle name="Normal 4 4 3 3 3 3 3 3" xfId="37790"/>
    <cellStyle name="Normal 4 4 3 3 3 3 4" xfId="37791"/>
    <cellStyle name="Normal 4 4 3 3 3 3 4 2" xfId="37792"/>
    <cellStyle name="Normal 4 4 3 3 3 3 5" xfId="37793"/>
    <cellStyle name="Normal 4 4 3 3 3 4" xfId="37794"/>
    <cellStyle name="Normal 4 4 3 3 3 4 2" xfId="37795"/>
    <cellStyle name="Normal 4 4 3 3 3 4 2 2" xfId="37796"/>
    <cellStyle name="Normal 4 4 3 3 3 4 2 2 2" xfId="37797"/>
    <cellStyle name="Normal 4 4 3 3 3 4 2 3" xfId="37798"/>
    <cellStyle name="Normal 4 4 3 3 3 4 3" xfId="37799"/>
    <cellStyle name="Normal 4 4 3 3 3 4 3 2" xfId="37800"/>
    <cellStyle name="Normal 4 4 3 3 3 4 4" xfId="37801"/>
    <cellStyle name="Normal 4 4 3 3 3 5" xfId="37802"/>
    <cellStyle name="Normal 4 4 3 3 3 5 2" xfId="37803"/>
    <cellStyle name="Normal 4 4 3 3 3 5 2 2" xfId="37804"/>
    <cellStyle name="Normal 4 4 3 3 3 5 3" xfId="37805"/>
    <cellStyle name="Normal 4 4 3 3 3 6" xfId="37806"/>
    <cellStyle name="Normal 4 4 3 3 3 6 2" xfId="37807"/>
    <cellStyle name="Normal 4 4 3 3 3 7" xfId="37808"/>
    <cellStyle name="Normal 4 4 3 3 4" xfId="37809"/>
    <cellStyle name="Normal 4 4 3 3 4 2" xfId="37810"/>
    <cellStyle name="Normal 4 4 3 3 4 2 2" xfId="37811"/>
    <cellStyle name="Normal 4 4 3 3 4 2 2 2" xfId="37812"/>
    <cellStyle name="Normal 4 4 3 3 4 2 2 2 2" xfId="37813"/>
    <cellStyle name="Normal 4 4 3 3 4 2 2 2 2 2" xfId="37814"/>
    <cellStyle name="Normal 4 4 3 3 4 2 2 2 3" xfId="37815"/>
    <cellStyle name="Normal 4 4 3 3 4 2 2 3" xfId="37816"/>
    <cellStyle name="Normal 4 4 3 3 4 2 2 3 2" xfId="37817"/>
    <cellStyle name="Normal 4 4 3 3 4 2 2 4" xfId="37818"/>
    <cellStyle name="Normal 4 4 3 3 4 2 3" xfId="37819"/>
    <cellStyle name="Normal 4 4 3 3 4 2 3 2" xfId="37820"/>
    <cellStyle name="Normal 4 4 3 3 4 2 3 2 2" xfId="37821"/>
    <cellStyle name="Normal 4 4 3 3 4 2 3 3" xfId="37822"/>
    <cellStyle name="Normal 4 4 3 3 4 2 4" xfId="37823"/>
    <cellStyle name="Normal 4 4 3 3 4 2 4 2" xfId="37824"/>
    <cellStyle name="Normal 4 4 3 3 4 2 5" xfId="37825"/>
    <cellStyle name="Normal 4 4 3 3 4 3" xfId="37826"/>
    <cellStyle name="Normal 4 4 3 3 4 3 2" xfId="37827"/>
    <cellStyle name="Normal 4 4 3 3 4 3 2 2" xfId="37828"/>
    <cellStyle name="Normal 4 4 3 3 4 3 2 2 2" xfId="37829"/>
    <cellStyle name="Normal 4 4 3 3 4 3 2 2 2 2" xfId="37830"/>
    <cellStyle name="Normal 4 4 3 3 4 3 2 2 3" xfId="37831"/>
    <cellStyle name="Normal 4 4 3 3 4 3 2 3" xfId="37832"/>
    <cellStyle name="Normal 4 4 3 3 4 3 2 3 2" xfId="37833"/>
    <cellStyle name="Normal 4 4 3 3 4 3 2 4" xfId="37834"/>
    <cellStyle name="Normal 4 4 3 3 4 3 3" xfId="37835"/>
    <cellStyle name="Normal 4 4 3 3 4 3 3 2" xfId="37836"/>
    <cellStyle name="Normal 4 4 3 3 4 3 3 2 2" xfId="37837"/>
    <cellStyle name="Normal 4 4 3 3 4 3 3 3" xfId="37838"/>
    <cellStyle name="Normal 4 4 3 3 4 3 4" xfId="37839"/>
    <cellStyle name="Normal 4 4 3 3 4 3 4 2" xfId="37840"/>
    <cellStyle name="Normal 4 4 3 3 4 3 5" xfId="37841"/>
    <cellStyle name="Normal 4 4 3 3 4 4" xfId="37842"/>
    <cellStyle name="Normal 4 4 3 3 4 4 2" xfId="37843"/>
    <cellStyle name="Normal 4 4 3 3 4 4 2 2" xfId="37844"/>
    <cellStyle name="Normal 4 4 3 3 4 4 2 2 2" xfId="37845"/>
    <cellStyle name="Normal 4 4 3 3 4 4 2 3" xfId="37846"/>
    <cellStyle name="Normal 4 4 3 3 4 4 3" xfId="37847"/>
    <cellStyle name="Normal 4 4 3 3 4 4 3 2" xfId="37848"/>
    <cellStyle name="Normal 4 4 3 3 4 4 4" xfId="37849"/>
    <cellStyle name="Normal 4 4 3 3 4 5" xfId="37850"/>
    <cellStyle name="Normal 4 4 3 3 4 5 2" xfId="37851"/>
    <cellStyle name="Normal 4 4 3 3 4 5 2 2" xfId="37852"/>
    <cellStyle name="Normal 4 4 3 3 4 5 3" xfId="37853"/>
    <cellStyle name="Normal 4 4 3 3 4 6" xfId="37854"/>
    <cellStyle name="Normal 4 4 3 3 4 6 2" xfId="37855"/>
    <cellStyle name="Normal 4 4 3 3 4 7" xfId="37856"/>
    <cellStyle name="Normal 4 4 3 3 5" xfId="37857"/>
    <cellStyle name="Normal 4 4 3 3 5 2" xfId="37858"/>
    <cellStyle name="Normal 4 4 3 3 5 2 2" xfId="37859"/>
    <cellStyle name="Normal 4 4 3 3 5 2 2 2" xfId="37860"/>
    <cellStyle name="Normal 4 4 3 3 5 2 2 2 2" xfId="37861"/>
    <cellStyle name="Normal 4 4 3 3 5 2 2 2 2 2" xfId="37862"/>
    <cellStyle name="Normal 4 4 3 3 5 2 2 2 3" xfId="37863"/>
    <cellStyle name="Normal 4 4 3 3 5 2 2 3" xfId="37864"/>
    <cellStyle name="Normal 4 4 3 3 5 2 2 3 2" xfId="37865"/>
    <cellStyle name="Normal 4 4 3 3 5 2 2 4" xfId="37866"/>
    <cellStyle name="Normal 4 4 3 3 5 2 3" xfId="37867"/>
    <cellStyle name="Normal 4 4 3 3 5 2 3 2" xfId="37868"/>
    <cellStyle name="Normal 4 4 3 3 5 2 3 2 2" xfId="37869"/>
    <cellStyle name="Normal 4 4 3 3 5 2 3 3" xfId="37870"/>
    <cellStyle name="Normal 4 4 3 3 5 2 4" xfId="37871"/>
    <cellStyle name="Normal 4 4 3 3 5 2 4 2" xfId="37872"/>
    <cellStyle name="Normal 4 4 3 3 5 2 5" xfId="37873"/>
    <cellStyle name="Normal 4 4 3 3 5 3" xfId="37874"/>
    <cellStyle name="Normal 4 4 3 3 5 3 2" xfId="37875"/>
    <cellStyle name="Normal 4 4 3 3 5 3 2 2" xfId="37876"/>
    <cellStyle name="Normal 4 4 3 3 5 3 2 2 2" xfId="37877"/>
    <cellStyle name="Normal 4 4 3 3 5 3 2 3" xfId="37878"/>
    <cellStyle name="Normal 4 4 3 3 5 3 3" xfId="37879"/>
    <cellStyle name="Normal 4 4 3 3 5 3 3 2" xfId="37880"/>
    <cellStyle name="Normal 4 4 3 3 5 3 4" xfId="37881"/>
    <cellStyle name="Normal 4 4 3 3 5 4" xfId="37882"/>
    <cellStyle name="Normal 4 4 3 3 5 4 2" xfId="37883"/>
    <cellStyle name="Normal 4 4 3 3 5 4 2 2" xfId="37884"/>
    <cellStyle name="Normal 4 4 3 3 5 4 3" xfId="37885"/>
    <cellStyle name="Normal 4 4 3 3 5 5" xfId="37886"/>
    <cellStyle name="Normal 4 4 3 3 5 5 2" xfId="37887"/>
    <cellStyle name="Normal 4 4 3 3 5 6" xfId="37888"/>
    <cellStyle name="Normal 4 4 3 3 6" xfId="37889"/>
    <cellStyle name="Normal 4 4 3 3 6 2" xfId="37890"/>
    <cellStyle name="Normal 4 4 3 3 6 2 2" xfId="37891"/>
    <cellStyle name="Normal 4 4 3 3 6 2 2 2" xfId="37892"/>
    <cellStyle name="Normal 4 4 3 3 6 2 2 2 2" xfId="37893"/>
    <cellStyle name="Normal 4 4 3 3 6 2 2 3" xfId="37894"/>
    <cellStyle name="Normal 4 4 3 3 6 2 3" xfId="37895"/>
    <cellStyle name="Normal 4 4 3 3 6 2 3 2" xfId="37896"/>
    <cellStyle name="Normal 4 4 3 3 6 2 4" xfId="37897"/>
    <cellStyle name="Normal 4 4 3 3 6 3" xfId="37898"/>
    <cellStyle name="Normal 4 4 3 3 6 3 2" xfId="37899"/>
    <cellStyle name="Normal 4 4 3 3 6 3 2 2" xfId="37900"/>
    <cellStyle name="Normal 4 4 3 3 6 3 3" xfId="37901"/>
    <cellStyle name="Normal 4 4 3 3 6 4" xfId="37902"/>
    <cellStyle name="Normal 4 4 3 3 6 4 2" xfId="37903"/>
    <cellStyle name="Normal 4 4 3 3 6 5" xfId="37904"/>
    <cellStyle name="Normal 4 4 3 3 7" xfId="37905"/>
    <cellStyle name="Normal 4 4 3 3 7 2" xfId="37906"/>
    <cellStyle name="Normal 4 4 3 3 7 2 2" xfId="37907"/>
    <cellStyle name="Normal 4 4 3 3 7 2 2 2" xfId="37908"/>
    <cellStyle name="Normal 4 4 3 3 7 2 2 2 2" xfId="37909"/>
    <cellStyle name="Normal 4 4 3 3 7 2 2 3" xfId="37910"/>
    <cellStyle name="Normal 4 4 3 3 7 2 3" xfId="37911"/>
    <cellStyle name="Normal 4 4 3 3 7 2 3 2" xfId="37912"/>
    <cellStyle name="Normal 4 4 3 3 7 2 4" xfId="37913"/>
    <cellStyle name="Normal 4 4 3 3 7 3" xfId="37914"/>
    <cellStyle name="Normal 4 4 3 3 7 3 2" xfId="37915"/>
    <cellStyle name="Normal 4 4 3 3 7 3 2 2" xfId="37916"/>
    <cellStyle name="Normal 4 4 3 3 7 3 3" xfId="37917"/>
    <cellStyle name="Normal 4 4 3 3 7 4" xfId="37918"/>
    <cellStyle name="Normal 4 4 3 3 7 4 2" xfId="37919"/>
    <cellStyle name="Normal 4 4 3 3 7 5" xfId="37920"/>
    <cellStyle name="Normal 4 4 3 3 8" xfId="37921"/>
    <cellStyle name="Normal 4 4 3 3 8 2" xfId="37922"/>
    <cellStyle name="Normal 4 4 3 3 8 2 2" xfId="37923"/>
    <cellStyle name="Normal 4 4 3 3 8 2 2 2" xfId="37924"/>
    <cellStyle name="Normal 4 4 3 3 8 2 3" xfId="37925"/>
    <cellStyle name="Normal 4 4 3 3 8 3" xfId="37926"/>
    <cellStyle name="Normal 4 4 3 3 8 3 2" xfId="37927"/>
    <cellStyle name="Normal 4 4 3 3 8 4" xfId="37928"/>
    <cellStyle name="Normal 4 4 3 3 9" xfId="37929"/>
    <cellStyle name="Normal 4 4 3 3 9 2" xfId="37930"/>
    <cellStyle name="Normal 4 4 3 3 9 2 2" xfId="37931"/>
    <cellStyle name="Normal 4 4 3 3 9 3" xfId="37932"/>
    <cellStyle name="Normal 4 4 3 4" xfId="37933"/>
    <cellStyle name="Normal 4 4 3 4 2" xfId="37934"/>
    <cellStyle name="Normal 4 4 3 4 2 2" xfId="37935"/>
    <cellStyle name="Normal 4 4 3 4 2 2 2" xfId="37936"/>
    <cellStyle name="Normal 4 4 3 4 2 2 2 2" xfId="37937"/>
    <cellStyle name="Normal 4 4 3 4 2 2 2 2 2" xfId="37938"/>
    <cellStyle name="Normal 4 4 3 4 2 2 2 3" xfId="37939"/>
    <cellStyle name="Normal 4 4 3 4 2 2 3" xfId="37940"/>
    <cellStyle name="Normal 4 4 3 4 2 2 3 2" xfId="37941"/>
    <cellStyle name="Normal 4 4 3 4 2 2 4" xfId="37942"/>
    <cellStyle name="Normal 4 4 3 4 2 3" xfId="37943"/>
    <cellStyle name="Normal 4 4 3 4 2 3 2" xfId="37944"/>
    <cellStyle name="Normal 4 4 3 4 2 3 2 2" xfId="37945"/>
    <cellStyle name="Normal 4 4 3 4 2 3 3" xfId="37946"/>
    <cellStyle name="Normal 4 4 3 4 2 4" xfId="37947"/>
    <cellStyle name="Normal 4 4 3 4 2 4 2" xfId="37948"/>
    <cellStyle name="Normal 4 4 3 4 2 5" xfId="37949"/>
    <cellStyle name="Normal 4 4 3 4 3" xfId="37950"/>
    <cellStyle name="Normal 4 4 3 4 3 2" xfId="37951"/>
    <cellStyle name="Normal 4 4 3 4 3 2 2" xfId="37952"/>
    <cellStyle name="Normal 4 4 3 4 3 2 2 2" xfId="37953"/>
    <cellStyle name="Normal 4 4 3 4 3 2 2 2 2" xfId="37954"/>
    <cellStyle name="Normal 4 4 3 4 3 2 2 3" xfId="37955"/>
    <cellStyle name="Normal 4 4 3 4 3 2 3" xfId="37956"/>
    <cellStyle name="Normal 4 4 3 4 3 2 3 2" xfId="37957"/>
    <cellStyle name="Normal 4 4 3 4 3 2 4" xfId="37958"/>
    <cellStyle name="Normal 4 4 3 4 3 3" xfId="37959"/>
    <cellStyle name="Normal 4 4 3 4 3 3 2" xfId="37960"/>
    <cellStyle name="Normal 4 4 3 4 3 3 2 2" xfId="37961"/>
    <cellStyle name="Normal 4 4 3 4 3 3 3" xfId="37962"/>
    <cellStyle name="Normal 4 4 3 4 3 4" xfId="37963"/>
    <cellStyle name="Normal 4 4 3 4 3 4 2" xfId="37964"/>
    <cellStyle name="Normal 4 4 3 4 3 5" xfId="37965"/>
    <cellStyle name="Normal 4 4 3 4 4" xfId="37966"/>
    <cellStyle name="Normal 4 4 3 4 4 2" xfId="37967"/>
    <cellStyle name="Normal 4 4 3 4 4 2 2" xfId="37968"/>
    <cellStyle name="Normal 4 4 3 4 4 2 2 2" xfId="37969"/>
    <cellStyle name="Normal 4 4 3 4 4 2 3" xfId="37970"/>
    <cellStyle name="Normal 4 4 3 4 4 3" xfId="37971"/>
    <cellStyle name="Normal 4 4 3 4 4 3 2" xfId="37972"/>
    <cellStyle name="Normal 4 4 3 4 4 4" xfId="37973"/>
    <cellStyle name="Normal 4 4 3 4 5" xfId="37974"/>
    <cellStyle name="Normal 4 4 3 4 5 2" xfId="37975"/>
    <cellStyle name="Normal 4 4 3 4 5 2 2" xfId="37976"/>
    <cellStyle name="Normal 4 4 3 4 5 3" xfId="37977"/>
    <cellStyle name="Normal 4 4 3 4 6" xfId="37978"/>
    <cellStyle name="Normal 4 4 3 4 6 2" xfId="37979"/>
    <cellStyle name="Normal 4 4 3 4 7" xfId="37980"/>
    <cellStyle name="Normal 4 4 3 5" xfId="37981"/>
    <cellStyle name="Normal 4 4 3 5 2" xfId="37982"/>
    <cellStyle name="Normal 4 4 3 5 2 2" xfId="37983"/>
    <cellStyle name="Normal 4 4 3 5 2 2 2" xfId="37984"/>
    <cellStyle name="Normal 4 4 3 5 2 2 2 2" xfId="37985"/>
    <cellStyle name="Normal 4 4 3 5 2 2 2 2 2" xfId="37986"/>
    <cellStyle name="Normal 4 4 3 5 2 2 2 3" xfId="37987"/>
    <cellStyle name="Normal 4 4 3 5 2 2 3" xfId="37988"/>
    <cellStyle name="Normal 4 4 3 5 2 2 3 2" xfId="37989"/>
    <cellStyle name="Normal 4 4 3 5 2 2 4" xfId="37990"/>
    <cellStyle name="Normal 4 4 3 5 2 3" xfId="37991"/>
    <cellStyle name="Normal 4 4 3 5 2 3 2" xfId="37992"/>
    <cellStyle name="Normal 4 4 3 5 2 3 2 2" xfId="37993"/>
    <cellStyle name="Normal 4 4 3 5 2 3 3" xfId="37994"/>
    <cellStyle name="Normal 4 4 3 5 2 4" xfId="37995"/>
    <cellStyle name="Normal 4 4 3 5 2 4 2" xfId="37996"/>
    <cellStyle name="Normal 4 4 3 5 2 5" xfId="37997"/>
    <cellStyle name="Normal 4 4 3 5 3" xfId="37998"/>
    <cellStyle name="Normal 4 4 3 5 3 2" xfId="37999"/>
    <cellStyle name="Normal 4 4 3 5 3 2 2" xfId="38000"/>
    <cellStyle name="Normal 4 4 3 5 3 2 2 2" xfId="38001"/>
    <cellStyle name="Normal 4 4 3 5 3 2 2 2 2" xfId="38002"/>
    <cellStyle name="Normal 4 4 3 5 3 2 2 3" xfId="38003"/>
    <cellStyle name="Normal 4 4 3 5 3 2 3" xfId="38004"/>
    <cellStyle name="Normal 4 4 3 5 3 2 3 2" xfId="38005"/>
    <cellStyle name="Normal 4 4 3 5 3 2 4" xfId="38006"/>
    <cellStyle name="Normal 4 4 3 5 3 3" xfId="38007"/>
    <cellStyle name="Normal 4 4 3 5 3 3 2" xfId="38008"/>
    <cellStyle name="Normal 4 4 3 5 3 3 2 2" xfId="38009"/>
    <cellStyle name="Normal 4 4 3 5 3 3 3" xfId="38010"/>
    <cellStyle name="Normal 4 4 3 5 3 4" xfId="38011"/>
    <cellStyle name="Normal 4 4 3 5 3 4 2" xfId="38012"/>
    <cellStyle name="Normal 4 4 3 5 3 5" xfId="38013"/>
    <cellStyle name="Normal 4 4 3 5 4" xfId="38014"/>
    <cellStyle name="Normal 4 4 3 5 4 2" xfId="38015"/>
    <cellStyle name="Normal 4 4 3 5 4 2 2" xfId="38016"/>
    <cellStyle name="Normal 4 4 3 5 4 2 2 2" xfId="38017"/>
    <cellStyle name="Normal 4 4 3 5 4 2 3" xfId="38018"/>
    <cellStyle name="Normal 4 4 3 5 4 3" xfId="38019"/>
    <cellStyle name="Normal 4 4 3 5 4 3 2" xfId="38020"/>
    <cellStyle name="Normal 4 4 3 5 4 4" xfId="38021"/>
    <cellStyle name="Normal 4 4 3 5 5" xfId="38022"/>
    <cellStyle name="Normal 4 4 3 5 5 2" xfId="38023"/>
    <cellStyle name="Normal 4 4 3 5 5 2 2" xfId="38024"/>
    <cellStyle name="Normal 4 4 3 5 5 3" xfId="38025"/>
    <cellStyle name="Normal 4 4 3 5 6" xfId="38026"/>
    <cellStyle name="Normal 4 4 3 5 6 2" xfId="38027"/>
    <cellStyle name="Normal 4 4 3 5 7" xfId="38028"/>
    <cellStyle name="Normal 4 4 3 6" xfId="38029"/>
    <cellStyle name="Normal 4 4 3 6 2" xfId="38030"/>
    <cellStyle name="Normal 4 4 3 6 2 2" xfId="38031"/>
    <cellStyle name="Normal 4 4 3 6 2 2 2" xfId="38032"/>
    <cellStyle name="Normal 4 4 3 6 2 2 2 2" xfId="38033"/>
    <cellStyle name="Normal 4 4 3 6 2 2 2 2 2" xfId="38034"/>
    <cellStyle name="Normal 4 4 3 6 2 2 2 3" xfId="38035"/>
    <cellStyle name="Normal 4 4 3 6 2 2 3" xfId="38036"/>
    <cellStyle name="Normal 4 4 3 6 2 2 3 2" xfId="38037"/>
    <cellStyle name="Normal 4 4 3 6 2 2 4" xfId="38038"/>
    <cellStyle name="Normal 4 4 3 6 2 3" xfId="38039"/>
    <cellStyle name="Normal 4 4 3 6 2 3 2" xfId="38040"/>
    <cellStyle name="Normal 4 4 3 6 2 3 2 2" xfId="38041"/>
    <cellStyle name="Normal 4 4 3 6 2 3 3" xfId="38042"/>
    <cellStyle name="Normal 4 4 3 6 2 4" xfId="38043"/>
    <cellStyle name="Normal 4 4 3 6 2 4 2" xfId="38044"/>
    <cellStyle name="Normal 4 4 3 6 2 5" xfId="38045"/>
    <cellStyle name="Normal 4 4 3 6 3" xfId="38046"/>
    <cellStyle name="Normal 4 4 3 6 3 2" xfId="38047"/>
    <cellStyle name="Normal 4 4 3 6 3 2 2" xfId="38048"/>
    <cellStyle name="Normal 4 4 3 6 3 2 2 2" xfId="38049"/>
    <cellStyle name="Normal 4 4 3 6 3 2 2 2 2" xfId="38050"/>
    <cellStyle name="Normal 4 4 3 6 3 2 2 3" xfId="38051"/>
    <cellStyle name="Normal 4 4 3 6 3 2 3" xfId="38052"/>
    <cellStyle name="Normal 4 4 3 6 3 2 3 2" xfId="38053"/>
    <cellStyle name="Normal 4 4 3 6 3 2 4" xfId="38054"/>
    <cellStyle name="Normal 4 4 3 6 3 3" xfId="38055"/>
    <cellStyle name="Normal 4 4 3 6 3 3 2" xfId="38056"/>
    <cellStyle name="Normal 4 4 3 6 3 3 2 2" xfId="38057"/>
    <cellStyle name="Normal 4 4 3 6 3 3 3" xfId="38058"/>
    <cellStyle name="Normal 4 4 3 6 3 4" xfId="38059"/>
    <cellStyle name="Normal 4 4 3 6 3 4 2" xfId="38060"/>
    <cellStyle name="Normal 4 4 3 6 3 5" xfId="38061"/>
    <cellStyle name="Normal 4 4 3 6 4" xfId="38062"/>
    <cellStyle name="Normal 4 4 3 6 4 2" xfId="38063"/>
    <cellStyle name="Normal 4 4 3 6 4 2 2" xfId="38064"/>
    <cellStyle name="Normal 4 4 3 6 4 2 2 2" xfId="38065"/>
    <cellStyle name="Normal 4 4 3 6 4 2 3" xfId="38066"/>
    <cellStyle name="Normal 4 4 3 6 4 3" xfId="38067"/>
    <cellStyle name="Normal 4 4 3 6 4 3 2" xfId="38068"/>
    <cellStyle name="Normal 4 4 3 6 4 4" xfId="38069"/>
    <cellStyle name="Normal 4 4 3 6 5" xfId="38070"/>
    <cellStyle name="Normal 4 4 3 6 5 2" xfId="38071"/>
    <cellStyle name="Normal 4 4 3 6 5 2 2" xfId="38072"/>
    <cellStyle name="Normal 4 4 3 6 5 3" xfId="38073"/>
    <cellStyle name="Normal 4 4 3 6 6" xfId="38074"/>
    <cellStyle name="Normal 4 4 3 6 6 2" xfId="38075"/>
    <cellStyle name="Normal 4 4 3 6 7" xfId="38076"/>
    <cellStyle name="Normal 4 4 3 7" xfId="38077"/>
    <cellStyle name="Normal 4 4 3 7 2" xfId="38078"/>
    <cellStyle name="Normal 4 4 3 7 2 2" xfId="38079"/>
    <cellStyle name="Normal 4 4 3 7 2 2 2" xfId="38080"/>
    <cellStyle name="Normal 4 4 3 7 2 2 2 2" xfId="38081"/>
    <cellStyle name="Normal 4 4 3 7 2 2 2 2 2" xfId="38082"/>
    <cellStyle name="Normal 4 4 3 7 2 2 2 3" xfId="38083"/>
    <cellStyle name="Normal 4 4 3 7 2 2 3" xfId="38084"/>
    <cellStyle name="Normal 4 4 3 7 2 2 3 2" xfId="38085"/>
    <cellStyle name="Normal 4 4 3 7 2 2 4" xfId="38086"/>
    <cellStyle name="Normal 4 4 3 7 2 3" xfId="38087"/>
    <cellStyle name="Normal 4 4 3 7 2 3 2" xfId="38088"/>
    <cellStyle name="Normal 4 4 3 7 2 3 2 2" xfId="38089"/>
    <cellStyle name="Normal 4 4 3 7 2 3 3" xfId="38090"/>
    <cellStyle name="Normal 4 4 3 7 2 4" xfId="38091"/>
    <cellStyle name="Normal 4 4 3 7 2 4 2" xfId="38092"/>
    <cellStyle name="Normal 4 4 3 7 2 5" xfId="38093"/>
    <cellStyle name="Normal 4 4 3 7 3" xfId="38094"/>
    <cellStyle name="Normal 4 4 3 7 3 2" xfId="38095"/>
    <cellStyle name="Normal 4 4 3 7 3 2 2" xfId="38096"/>
    <cellStyle name="Normal 4 4 3 7 3 2 2 2" xfId="38097"/>
    <cellStyle name="Normal 4 4 3 7 3 2 3" xfId="38098"/>
    <cellStyle name="Normal 4 4 3 7 3 3" xfId="38099"/>
    <cellStyle name="Normal 4 4 3 7 3 3 2" xfId="38100"/>
    <cellStyle name="Normal 4 4 3 7 3 4" xfId="38101"/>
    <cellStyle name="Normal 4 4 3 7 4" xfId="38102"/>
    <cellStyle name="Normal 4 4 3 7 4 2" xfId="38103"/>
    <cellStyle name="Normal 4 4 3 7 4 2 2" xfId="38104"/>
    <cellStyle name="Normal 4 4 3 7 4 3" xfId="38105"/>
    <cellStyle name="Normal 4 4 3 7 5" xfId="38106"/>
    <cellStyle name="Normal 4 4 3 7 5 2" xfId="38107"/>
    <cellStyle name="Normal 4 4 3 7 6" xfId="38108"/>
    <cellStyle name="Normal 4 4 3 8" xfId="38109"/>
    <cellStyle name="Normal 4 4 3 8 2" xfId="38110"/>
    <cellStyle name="Normal 4 4 3 8 2 2" xfId="38111"/>
    <cellStyle name="Normal 4 4 3 8 2 2 2" xfId="38112"/>
    <cellStyle name="Normal 4 4 3 8 2 2 2 2" xfId="38113"/>
    <cellStyle name="Normal 4 4 3 8 2 2 3" xfId="38114"/>
    <cellStyle name="Normal 4 4 3 8 2 3" xfId="38115"/>
    <cellStyle name="Normal 4 4 3 8 2 3 2" xfId="38116"/>
    <cellStyle name="Normal 4 4 3 8 2 4" xfId="38117"/>
    <cellStyle name="Normal 4 4 3 8 3" xfId="38118"/>
    <cellStyle name="Normal 4 4 3 8 3 2" xfId="38119"/>
    <cellStyle name="Normal 4 4 3 8 3 2 2" xfId="38120"/>
    <cellStyle name="Normal 4 4 3 8 3 3" xfId="38121"/>
    <cellStyle name="Normal 4 4 3 8 4" xfId="38122"/>
    <cellStyle name="Normal 4 4 3 8 4 2" xfId="38123"/>
    <cellStyle name="Normal 4 4 3 8 5" xfId="38124"/>
    <cellStyle name="Normal 4 4 3 9" xfId="38125"/>
    <cellStyle name="Normal 4 4 3 9 2" xfId="38126"/>
    <cellStyle name="Normal 4 4 3 9 2 2" xfId="38127"/>
    <cellStyle name="Normal 4 4 3 9 2 2 2" xfId="38128"/>
    <cellStyle name="Normal 4 4 3 9 2 2 2 2" xfId="38129"/>
    <cellStyle name="Normal 4 4 3 9 2 2 3" xfId="38130"/>
    <cellStyle name="Normal 4 4 3 9 2 3" xfId="38131"/>
    <cellStyle name="Normal 4 4 3 9 2 3 2" xfId="38132"/>
    <cellStyle name="Normal 4 4 3 9 2 4" xfId="38133"/>
    <cellStyle name="Normal 4 4 3 9 3" xfId="38134"/>
    <cellStyle name="Normal 4 4 3 9 3 2" xfId="38135"/>
    <cellStyle name="Normal 4 4 3 9 3 2 2" xfId="38136"/>
    <cellStyle name="Normal 4 4 3 9 3 3" xfId="38137"/>
    <cellStyle name="Normal 4 4 3 9 4" xfId="38138"/>
    <cellStyle name="Normal 4 4 3 9 4 2" xfId="38139"/>
    <cellStyle name="Normal 4 4 3 9 5" xfId="38140"/>
    <cellStyle name="Normal 4 4 4" xfId="38141"/>
    <cellStyle name="Normal 4 4 4 10" xfId="38142"/>
    <cellStyle name="Normal 4 4 4 10 2" xfId="38143"/>
    <cellStyle name="Normal 4 4 4 11" xfId="38144"/>
    <cellStyle name="Normal 4 4 4 2" xfId="38145"/>
    <cellStyle name="Normal 4 4 4 2 2" xfId="38146"/>
    <cellStyle name="Normal 4 4 4 2 2 2" xfId="38147"/>
    <cellStyle name="Normal 4 4 4 2 2 2 2" xfId="38148"/>
    <cellStyle name="Normal 4 4 4 2 2 2 2 2" xfId="38149"/>
    <cellStyle name="Normal 4 4 4 2 2 2 2 2 2" xfId="38150"/>
    <cellStyle name="Normal 4 4 4 2 2 2 2 3" xfId="38151"/>
    <cellStyle name="Normal 4 4 4 2 2 2 3" xfId="38152"/>
    <cellStyle name="Normal 4 4 4 2 2 2 3 2" xfId="38153"/>
    <cellStyle name="Normal 4 4 4 2 2 2 4" xfId="38154"/>
    <cellStyle name="Normal 4 4 4 2 2 3" xfId="38155"/>
    <cellStyle name="Normal 4 4 4 2 2 3 2" xfId="38156"/>
    <cellStyle name="Normal 4 4 4 2 2 3 2 2" xfId="38157"/>
    <cellStyle name="Normal 4 4 4 2 2 3 3" xfId="38158"/>
    <cellStyle name="Normal 4 4 4 2 2 4" xfId="38159"/>
    <cellStyle name="Normal 4 4 4 2 2 4 2" xfId="38160"/>
    <cellStyle name="Normal 4 4 4 2 2 5" xfId="38161"/>
    <cellStyle name="Normal 4 4 4 2 3" xfId="38162"/>
    <cellStyle name="Normal 4 4 4 2 3 2" xfId="38163"/>
    <cellStyle name="Normal 4 4 4 2 3 2 2" xfId="38164"/>
    <cellStyle name="Normal 4 4 4 2 3 2 2 2" xfId="38165"/>
    <cellStyle name="Normal 4 4 4 2 3 2 2 2 2" xfId="38166"/>
    <cellStyle name="Normal 4 4 4 2 3 2 2 3" xfId="38167"/>
    <cellStyle name="Normal 4 4 4 2 3 2 3" xfId="38168"/>
    <cellStyle name="Normal 4 4 4 2 3 2 3 2" xfId="38169"/>
    <cellStyle name="Normal 4 4 4 2 3 2 4" xfId="38170"/>
    <cellStyle name="Normal 4 4 4 2 3 3" xfId="38171"/>
    <cellStyle name="Normal 4 4 4 2 3 3 2" xfId="38172"/>
    <cellStyle name="Normal 4 4 4 2 3 3 2 2" xfId="38173"/>
    <cellStyle name="Normal 4 4 4 2 3 3 3" xfId="38174"/>
    <cellStyle name="Normal 4 4 4 2 3 4" xfId="38175"/>
    <cellStyle name="Normal 4 4 4 2 3 4 2" xfId="38176"/>
    <cellStyle name="Normal 4 4 4 2 3 5" xfId="38177"/>
    <cellStyle name="Normal 4 4 4 2 4" xfId="38178"/>
    <cellStyle name="Normal 4 4 4 2 4 2" xfId="38179"/>
    <cellStyle name="Normal 4 4 4 2 4 2 2" xfId="38180"/>
    <cellStyle name="Normal 4 4 4 2 4 2 2 2" xfId="38181"/>
    <cellStyle name="Normal 4 4 4 2 4 2 3" xfId="38182"/>
    <cellStyle name="Normal 4 4 4 2 4 3" xfId="38183"/>
    <cellStyle name="Normal 4 4 4 2 4 3 2" xfId="38184"/>
    <cellStyle name="Normal 4 4 4 2 4 4" xfId="38185"/>
    <cellStyle name="Normal 4 4 4 2 5" xfId="38186"/>
    <cellStyle name="Normal 4 4 4 2 5 2" xfId="38187"/>
    <cellStyle name="Normal 4 4 4 2 5 2 2" xfId="38188"/>
    <cellStyle name="Normal 4 4 4 2 5 3" xfId="38189"/>
    <cellStyle name="Normal 4 4 4 2 6" xfId="38190"/>
    <cellStyle name="Normal 4 4 4 2 6 2" xfId="38191"/>
    <cellStyle name="Normal 4 4 4 2 7" xfId="38192"/>
    <cellStyle name="Normal 4 4 4 3" xfId="38193"/>
    <cellStyle name="Normal 4 4 4 3 2" xfId="38194"/>
    <cellStyle name="Normal 4 4 4 3 2 2" xfId="38195"/>
    <cellStyle name="Normal 4 4 4 3 2 2 2" xfId="38196"/>
    <cellStyle name="Normal 4 4 4 3 2 2 2 2" xfId="38197"/>
    <cellStyle name="Normal 4 4 4 3 2 2 2 2 2" xfId="38198"/>
    <cellStyle name="Normal 4 4 4 3 2 2 2 3" xfId="38199"/>
    <cellStyle name="Normal 4 4 4 3 2 2 3" xfId="38200"/>
    <cellStyle name="Normal 4 4 4 3 2 2 3 2" xfId="38201"/>
    <cellStyle name="Normal 4 4 4 3 2 2 4" xfId="38202"/>
    <cellStyle name="Normal 4 4 4 3 2 3" xfId="38203"/>
    <cellStyle name="Normal 4 4 4 3 2 3 2" xfId="38204"/>
    <cellStyle name="Normal 4 4 4 3 2 3 2 2" xfId="38205"/>
    <cellStyle name="Normal 4 4 4 3 2 3 3" xfId="38206"/>
    <cellStyle name="Normal 4 4 4 3 2 4" xfId="38207"/>
    <cellStyle name="Normal 4 4 4 3 2 4 2" xfId="38208"/>
    <cellStyle name="Normal 4 4 4 3 2 5" xfId="38209"/>
    <cellStyle name="Normal 4 4 4 3 3" xfId="38210"/>
    <cellStyle name="Normal 4 4 4 3 3 2" xfId="38211"/>
    <cellStyle name="Normal 4 4 4 3 3 2 2" xfId="38212"/>
    <cellStyle name="Normal 4 4 4 3 3 2 2 2" xfId="38213"/>
    <cellStyle name="Normal 4 4 4 3 3 2 2 2 2" xfId="38214"/>
    <cellStyle name="Normal 4 4 4 3 3 2 2 3" xfId="38215"/>
    <cellStyle name="Normal 4 4 4 3 3 2 3" xfId="38216"/>
    <cellStyle name="Normal 4 4 4 3 3 2 3 2" xfId="38217"/>
    <cellStyle name="Normal 4 4 4 3 3 2 4" xfId="38218"/>
    <cellStyle name="Normal 4 4 4 3 3 3" xfId="38219"/>
    <cellStyle name="Normal 4 4 4 3 3 3 2" xfId="38220"/>
    <cellStyle name="Normal 4 4 4 3 3 3 2 2" xfId="38221"/>
    <cellStyle name="Normal 4 4 4 3 3 3 3" xfId="38222"/>
    <cellStyle name="Normal 4 4 4 3 3 4" xfId="38223"/>
    <cellStyle name="Normal 4 4 4 3 3 4 2" xfId="38224"/>
    <cellStyle name="Normal 4 4 4 3 3 5" xfId="38225"/>
    <cellStyle name="Normal 4 4 4 3 4" xfId="38226"/>
    <cellStyle name="Normal 4 4 4 3 4 2" xfId="38227"/>
    <cellStyle name="Normal 4 4 4 3 4 2 2" xfId="38228"/>
    <cellStyle name="Normal 4 4 4 3 4 2 2 2" xfId="38229"/>
    <cellStyle name="Normal 4 4 4 3 4 2 3" xfId="38230"/>
    <cellStyle name="Normal 4 4 4 3 4 3" xfId="38231"/>
    <cellStyle name="Normal 4 4 4 3 4 3 2" xfId="38232"/>
    <cellStyle name="Normal 4 4 4 3 4 4" xfId="38233"/>
    <cellStyle name="Normal 4 4 4 3 5" xfId="38234"/>
    <cellStyle name="Normal 4 4 4 3 5 2" xfId="38235"/>
    <cellStyle name="Normal 4 4 4 3 5 2 2" xfId="38236"/>
    <cellStyle name="Normal 4 4 4 3 5 3" xfId="38237"/>
    <cellStyle name="Normal 4 4 4 3 6" xfId="38238"/>
    <cellStyle name="Normal 4 4 4 3 6 2" xfId="38239"/>
    <cellStyle name="Normal 4 4 4 3 7" xfId="38240"/>
    <cellStyle name="Normal 4 4 4 4" xfId="38241"/>
    <cellStyle name="Normal 4 4 4 4 2" xfId="38242"/>
    <cellStyle name="Normal 4 4 4 4 2 2" xfId="38243"/>
    <cellStyle name="Normal 4 4 4 4 2 2 2" xfId="38244"/>
    <cellStyle name="Normal 4 4 4 4 2 2 2 2" xfId="38245"/>
    <cellStyle name="Normal 4 4 4 4 2 2 2 2 2" xfId="38246"/>
    <cellStyle name="Normal 4 4 4 4 2 2 2 3" xfId="38247"/>
    <cellStyle name="Normal 4 4 4 4 2 2 3" xfId="38248"/>
    <cellStyle name="Normal 4 4 4 4 2 2 3 2" xfId="38249"/>
    <cellStyle name="Normal 4 4 4 4 2 2 4" xfId="38250"/>
    <cellStyle name="Normal 4 4 4 4 2 3" xfId="38251"/>
    <cellStyle name="Normal 4 4 4 4 2 3 2" xfId="38252"/>
    <cellStyle name="Normal 4 4 4 4 2 3 2 2" xfId="38253"/>
    <cellStyle name="Normal 4 4 4 4 2 3 3" xfId="38254"/>
    <cellStyle name="Normal 4 4 4 4 2 4" xfId="38255"/>
    <cellStyle name="Normal 4 4 4 4 2 4 2" xfId="38256"/>
    <cellStyle name="Normal 4 4 4 4 2 5" xfId="38257"/>
    <cellStyle name="Normal 4 4 4 4 3" xfId="38258"/>
    <cellStyle name="Normal 4 4 4 4 3 2" xfId="38259"/>
    <cellStyle name="Normal 4 4 4 4 3 2 2" xfId="38260"/>
    <cellStyle name="Normal 4 4 4 4 3 2 2 2" xfId="38261"/>
    <cellStyle name="Normal 4 4 4 4 3 2 2 2 2" xfId="38262"/>
    <cellStyle name="Normal 4 4 4 4 3 2 2 3" xfId="38263"/>
    <cellStyle name="Normal 4 4 4 4 3 2 3" xfId="38264"/>
    <cellStyle name="Normal 4 4 4 4 3 2 3 2" xfId="38265"/>
    <cellStyle name="Normal 4 4 4 4 3 2 4" xfId="38266"/>
    <cellStyle name="Normal 4 4 4 4 3 3" xfId="38267"/>
    <cellStyle name="Normal 4 4 4 4 3 3 2" xfId="38268"/>
    <cellStyle name="Normal 4 4 4 4 3 3 2 2" xfId="38269"/>
    <cellStyle name="Normal 4 4 4 4 3 3 3" xfId="38270"/>
    <cellStyle name="Normal 4 4 4 4 3 4" xfId="38271"/>
    <cellStyle name="Normal 4 4 4 4 3 4 2" xfId="38272"/>
    <cellStyle name="Normal 4 4 4 4 3 5" xfId="38273"/>
    <cellStyle name="Normal 4 4 4 4 4" xfId="38274"/>
    <cellStyle name="Normal 4 4 4 4 4 2" xfId="38275"/>
    <cellStyle name="Normal 4 4 4 4 4 2 2" xfId="38276"/>
    <cellStyle name="Normal 4 4 4 4 4 2 2 2" xfId="38277"/>
    <cellStyle name="Normal 4 4 4 4 4 2 3" xfId="38278"/>
    <cellStyle name="Normal 4 4 4 4 4 3" xfId="38279"/>
    <cellStyle name="Normal 4 4 4 4 4 3 2" xfId="38280"/>
    <cellStyle name="Normal 4 4 4 4 4 4" xfId="38281"/>
    <cellStyle name="Normal 4 4 4 4 5" xfId="38282"/>
    <cellStyle name="Normal 4 4 4 4 5 2" xfId="38283"/>
    <cellStyle name="Normal 4 4 4 4 5 2 2" xfId="38284"/>
    <cellStyle name="Normal 4 4 4 4 5 3" xfId="38285"/>
    <cellStyle name="Normal 4 4 4 4 6" xfId="38286"/>
    <cellStyle name="Normal 4 4 4 4 6 2" xfId="38287"/>
    <cellStyle name="Normal 4 4 4 4 7" xfId="38288"/>
    <cellStyle name="Normal 4 4 4 5" xfId="38289"/>
    <cellStyle name="Normal 4 4 4 5 2" xfId="38290"/>
    <cellStyle name="Normal 4 4 4 5 2 2" xfId="38291"/>
    <cellStyle name="Normal 4 4 4 5 2 2 2" xfId="38292"/>
    <cellStyle name="Normal 4 4 4 5 2 2 2 2" xfId="38293"/>
    <cellStyle name="Normal 4 4 4 5 2 2 2 2 2" xfId="38294"/>
    <cellStyle name="Normal 4 4 4 5 2 2 2 3" xfId="38295"/>
    <cellStyle name="Normal 4 4 4 5 2 2 3" xfId="38296"/>
    <cellStyle name="Normal 4 4 4 5 2 2 3 2" xfId="38297"/>
    <cellStyle name="Normal 4 4 4 5 2 2 4" xfId="38298"/>
    <cellStyle name="Normal 4 4 4 5 2 3" xfId="38299"/>
    <cellStyle name="Normal 4 4 4 5 2 3 2" xfId="38300"/>
    <cellStyle name="Normal 4 4 4 5 2 3 2 2" xfId="38301"/>
    <cellStyle name="Normal 4 4 4 5 2 3 3" xfId="38302"/>
    <cellStyle name="Normal 4 4 4 5 2 4" xfId="38303"/>
    <cellStyle name="Normal 4 4 4 5 2 4 2" xfId="38304"/>
    <cellStyle name="Normal 4 4 4 5 2 5" xfId="38305"/>
    <cellStyle name="Normal 4 4 4 5 3" xfId="38306"/>
    <cellStyle name="Normal 4 4 4 5 3 2" xfId="38307"/>
    <cellStyle name="Normal 4 4 4 5 3 2 2" xfId="38308"/>
    <cellStyle name="Normal 4 4 4 5 3 2 2 2" xfId="38309"/>
    <cellStyle name="Normal 4 4 4 5 3 2 3" xfId="38310"/>
    <cellStyle name="Normal 4 4 4 5 3 3" xfId="38311"/>
    <cellStyle name="Normal 4 4 4 5 3 3 2" xfId="38312"/>
    <cellStyle name="Normal 4 4 4 5 3 4" xfId="38313"/>
    <cellStyle name="Normal 4 4 4 5 4" xfId="38314"/>
    <cellStyle name="Normal 4 4 4 5 4 2" xfId="38315"/>
    <cellStyle name="Normal 4 4 4 5 4 2 2" xfId="38316"/>
    <cellStyle name="Normal 4 4 4 5 4 3" xfId="38317"/>
    <cellStyle name="Normal 4 4 4 5 5" xfId="38318"/>
    <cellStyle name="Normal 4 4 4 5 5 2" xfId="38319"/>
    <cellStyle name="Normal 4 4 4 5 6" xfId="38320"/>
    <cellStyle name="Normal 4 4 4 6" xfId="38321"/>
    <cellStyle name="Normal 4 4 4 6 2" xfId="38322"/>
    <cellStyle name="Normal 4 4 4 6 2 2" xfId="38323"/>
    <cellStyle name="Normal 4 4 4 6 2 2 2" xfId="38324"/>
    <cellStyle name="Normal 4 4 4 6 2 2 2 2" xfId="38325"/>
    <cellStyle name="Normal 4 4 4 6 2 2 3" xfId="38326"/>
    <cellStyle name="Normal 4 4 4 6 2 3" xfId="38327"/>
    <cellStyle name="Normal 4 4 4 6 2 3 2" xfId="38328"/>
    <cellStyle name="Normal 4 4 4 6 2 4" xfId="38329"/>
    <cellStyle name="Normal 4 4 4 6 3" xfId="38330"/>
    <cellStyle name="Normal 4 4 4 6 3 2" xfId="38331"/>
    <cellStyle name="Normal 4 4 4 6 3 2 2" xfId="38332"/>
    <cellStyle name="Normal 4 4 4 6 3 3" xfId="38333"/>
    <cellStyle name="Normal 4 4 4 6 4" xfId="38334"/>
    <cellStyle name="Normal 4 4 4 6 4 2" xfId="38335"/>
    <cellStyle name="Normal 4 4 4 6 5" xfId="38336"/>
    <cellStyle name="Normal 4 4 4 7" xfId="38337"/>
    <cellStyle name="Normal 4 4 4 7 2" xfId="38338"/>
    <cellStyle name="Normal 4 4 4 7 2 2" xfId="38339"/>
    <cellStyle name="Normal 4 4 4 7 2 2 2" xfId="38340"/>
    <cellStyle name="Normal 4 4 4 7 2 2 2 2" xfId="38341"/>
    <cellStyle name="Normal 4 4 4 7 2 2 3" xfId="38342"/>
    <cellStyle name="Normal 4 4 4 7 2 3" xfId="38343"/>
    <cellStyle name="Normal 4 4 4 7 2 3 2" xfId="38344"/>
    <cellStyle name="Normal 4 4 4 7 2 4" xfId="38345"/>
    <cellStyle name="Normal 4 4 4 7 3" xfId="38346"/>
    <cellStyle name="Normal 4 4 4 7 3 2" xfId="38347"/>
    <cellStyle name="Normal 4 4 4 7 3 2 2" xfId="38348"/>
    <cellStyle name="Normal 4 4 4 7 3 3" xfId="38349"/>
    <cellStyle name="Normal 4 4 4 7 4" xfId="38350"/>
    <cellStyle name="Normal 4 4 4 7 4 2" xfId="38351"/>
    <cellStyle name="Normal 4 4 4 7 5" xfId="38352"/>
    <cellStyle name="Normal 4 4 4 8" xfId="38353"/>
    <cellStyle name="Normal 4 4 4 8 2" xfId="38354"/>
    <cellStyle name="Normal 4 4 4 8 2 2" xfId="38355"/>
    <cellStyle name="Normal 4 4 4 8 2 2 2" xfId="38356"/>
    <cellStyle name="Normal 4 4 4 8 2 3" xfId="38357"/>
    <cellStyle name="Normal 4 4 4 8 3" xfId="38358"/>
    <cellStyle name="Normal 4 4 4 8 3 2" xfId="38359"/>
    <cellStyle name="Normal 4 4 4 8 4" xfId="38360"/>
    <cellStyle name="Normal 4 4 4 9" xfId="38361"/>
    <cellStyle name="Normal 4 4 4 9 2" xfId="38362"/>
    <cellStyle name="Normal 4 4 4 9 2 2" xfId="38363"/>
    <cellStyle name="Normal 4 4 4 9 3" xfId="38364"/>
    <cellStyle name="Normal 4 4 5" xfId="38365"/>
    <cellStyle name="Normal 4 4 5 10" xfId="38366"/>
    <cellStyle name="Normal 4 4 5 10 2" xfId="38367"/>
    <cellStyle name="Normal 4 4 5 11" xfId="38368"/>
    <cellStyle name="Normal 4 4 5 2" xfId="38369"/>
    <cellStyle name="Normal 4 4 5 2 2" xfId="38370"/>
    <cellStyle name="Normal 4 4 5 2 2 2" xfId="38371"/>
    <cellStyle name="Normal 4 4 5 2 2 2 2" xfId="38372"/>
    <cellStyle name="Normal 4 4 5 2 2 2 2 2" xfId="38373"/>
    <cellStyle name="Normal 4 4 5 2 2 2 2 2 2" xfId="38374"/>
    <cellStyle name="Normal 4 4 5 2 2 2 2 3" xfId="38375"/>
    <cellStyle name="Normal 4 4 5 2 2 2 3" xfId="38376"/>
    <cellStyle name="Normal 4 4 5 2 2 2 3 2" xfId="38377"/>
    <cellStyle name="Normal 4 4 5 2 2 2 4" xfId="38378"/>
    <cellStyle name="Normal 4 4 5 2 2 3" xfId="38379"/>
    <cellStyle name="Normal 4 4 5 2 2 3 2" xfId="38380"/>
    <cellStyle name="Normal 4 4 5 2 2 3 2 2" xfId="38381"/>
    <cellStyle name="Normal 4 4 5 2 2 3 3" xfId="38382"/>
    <cellStyle name="Normal 4 4 5 2 2 4" xfId="38383"/>
    <cellStyle name="Normal 4 4 5 2 2 4 2" xfId="38384"/>
    <cellStyle name="Normal 4 4 5 2 2 5" xfId="38385"/>
    <cellStyle name="Normal 4 4 5 2 3" xfId="38386"/>
    <cellStyle name="Normal 4 4 5 2 3 2" xfId="38387"/>
    <cellStyle name="Normal 4 4 5 2 3 2 2" xfId="38388"/>
    <cellStyle name="Normal 4 4 5 2 3 2 2 2" xfId="38389"/>
    <cellStyle name="Normal 4 4 5 2 3 2 2 2 2" xfId="38390"/>
    <cellStyle name="Normal 4 4 5 2 3 2 2 3" xfId="38391"/>
    <cellStyle name="Normal 4 4 5 2 3 2 3" xfId="38392"/>
    <cellStyle name="Normal 4 4 5 2 3 2 3 2" xfId="38393"/>
    <cellStyle name="Normal 4 4 5 2 3 2 4" xfId="38394"/>
    <cellStyle name="Normal 4 4 5 2 3 3" xfId="38395"/>
    <cellStyle name="Normal 4 4 5 2 3 3 2" xfId="38396"/>
    <cellStyle name="Normal 4 4 5 2 3 3 2 2" xfId="38397"/>
    <cellStyle name="Normal 4 4 5 2 3 3 3" xfId="38398"/>
    <cellStyle name="Normal 4 4 5 2 3 4" xfId="38399"/>
    <cellStyle name="Normal 4 4 5 2 3 4 2" xfId="38400"/>
    <cellStyle name="Normal 4 4 5 2 3 5" xfId="38401"/>
    <cellStyle name="Normal 4 4 5 2 4" xfId="38402"/>
    <cellStyle name="Normal 4 4 5 2 4 2" xfId="38403"/>
    <cellStyle name="Normal 4 4 5 2 4 2 2" xfId="38404"/>
    <cellStyle name="Normal 4 4 5 2 4 2 2 2" xfId="38405"/>
    <cellStyle name="Normal 4 4 5 2 4 2 3" xfId="38406"/>
    <cellStyle name="Normal 4 4 5 2 4 3" xfId="38407"/>
    <cellStyle name="Normal 4 4 5 2 4 3 2" xfId="38408"/>
    <cellStyle name="Normal 4 4 5 2 4 4" xfId="38409"/>
    <cellStyle name="Normal 4 4 5 2 5" xfId="38410"/>
    <cellStyle name="Normal 4 4 5 2 5 2" xfId="38411"/>
    <cellStyle name="Normal 4 4 5 2 5 2 2" xfId="38412"/>
    <cellStyle name="Normal 4 4 5 2 5 3" xfId="38413"/>
    <cellStyle name="Normal 4 4 5 2 6" xfId="38414"/>
    <cellStyle name="Normal 4 4 5 2 6 2" xfId="38415"/>
    <cellStyle name="Normal 4 4 5 2 7" xfId="38416"/>
    <cellStyle name="Normal 4 4 5 3" xfId="38417"/>
    <cellStyle name="Normal 4 4 5 3 2" xfId="38418"/>
    <cellStyle name="Normal 4 4 5 3 2 2" xfId="38419"/>
    <cellStyle name="Normal 4 4 5 3 2 2 2" xfId="38420"/>
    <cellStyle name="Normal 4 4 5 3 2 2 2 2" xfId="38421"/>
    <cellStyle name="Normal 4 4 5 3 2 2 2 2 2" xfId="38422"/>
    <cellStyle name="Normal 4 4 5 3 2 2 2 3" xfId="38423"/>
    <cellStyle name="Normal 4 4 5 3 2 2 3" xfId="38424"/>
    <cellStyle name="Normal 4 4 5 3 2 2 3 2" xfId="38425"/>
    <cellStyle name="Normal 4 4 5 3 2 2 4" xfId="38426"/>
    <cellStyle name="Normal 4 4 5 3 2 3" xfId="38427"/>
    <cellStyle name="Normal 4 4 5 3 2 3 2" xfId="38428"/>
    <cellStyle name="Normal 4 4 5 3 2 3 2 2" xfId="38429"/>
    <cellStyle name="Normal 4 4 5 3 2 3 3" xfId="38430"/>
    <cellStyle name="Normal 4 4 5 3 2 4" xfId="38431"/>
    <cellStyle name="Normal 4 4 5 3 2 4 2" xfId="38432"/>
    <cellStyle name="Normal 4 4 5 3 2 5" xfId="38433"/>
    <cellStyle name="Normal 4 4 5 3 3" xfId="38434"/>
    <cellStyle name="Normal 4 4 5 3 3 2" xfId="38435"/>
    <cellStyle name="Normal 4 4 5 3 3 2 2" xfId="38436"/>
    <cellStyle name="Normal 4 4 5 3 3 2 2 2" xfId="38437"/>
    <cellStyle name="Normal 4 4 5 3 3 2 2 2 2" xfId="38438"/>
    <cellStyle name="Normal 4 4 5 3 3 2 2 3" xfId="38439"/>
    <cellStyle name="Normal 4 4 5 3 3 2 3" xfId="38440"/>
    <cellStyle name="Normal 4 4 5 3 3 2 3 2" xfId="38441"/>
    <cellStyle name="Normal 4 4 5 3 3 2 4" xfId="38442"/>
    <cellStyle name="Normal 4 4 5 3 3 3" xfId="38443"/>
    <cellStyle name="Normal 4 4 5 3 3 3 2" xfId="38444"/>
    <cellStyle name="Normal 4 4 5 3 3 3 2 2" xfId="38445"/>
    <cellStyle name="Normal 4 4 5 3 3 3 3" xfId="38446"/>
    <cellStyle name="Normal 4 4 5 3 3 4" xfId="38447"/>
    <cellStyle name="Normal 4 4 5 3 3 4 2" xfId="38448"/>
    <cellStyle name="Normal 4 4 5 3 3 5" xfId="38449"/>
    <cellStyle name="Normal 4 4 5 3 4" xfId="38450"/>
    <cellStyle name="Normal 4 4 5 3 4 2" xfId="38451"/>
    <cellStyle name="Normal 4 4 5 3 4 2 2" xfId="38452"/>
    <cellStyle name="Normal 4 4 5 3 4 2 2 2" xfId="38453"/>
    <cellStyle name="Normal 4 4 5 3 4 2 3" xfId="38454"/>
    <cellStyle name="Normal 4 4 5 3 4 3" xfId="38455"/>
    <cellStyle name="Normal 4 4 5 3 4 3 2" xfId="38456"/>
    <cellStyle name="Normal 4 4 5 3 4 4" xfId="38457"/>
    <cellStyle name="Normal 4 4 5 3 5" xfId="38458"/>
    <cellStyle name="Normal 4 4 5 3 5 2" xfId="38459"/>
    <cellStyle name="Normal 4 4 5 3 5 2 2" xfId="38460"/>
    <cellStyle name="Normal 4 4 5 3 5 3" xfId="38461"/>
    <cellStyle name="Normal 4 4 5 3 6" xfId="38462"/>
    <cellStyle name="Normal 4 4 5 3 6 2" xfId="38463"/>
    <cellStyle name="Normal 4 4 5 3 7" xfId="38464"/>
    <cellStyle name="Normal 4 4 5 4" xfId="38465"/>
    <cellStyle name="Normal 4 4 5 4 2" xfId="38466"/>
    <cellStyle name="Normal 4 4 5 4 2 2" xfId="38467"/>
    <cellStyle name="Normal 4 4 5 4 2 2 2" xfId="38468"/>
    <cellStyle name="Normal 4 4 5 4 2 2 2 2" xfId="38469"/>
    <cellStyle name="Normal 4 4 5 4 2 2 2 2 2" xfId="38470"/>
    <cellStyle name="Normal 4 4 5 4 2 2 2 3" xfId="38471"/>
    <cellStyle name="Normal 4 4 5 4 2 2 3" xfId="38472"/>
    <cellStyle name="Normal 4 4 5 4 2 2 3 2" xfId="38473"/>
    <cellStyle name="Normal 4 4 5 4 2 2 4" xfId="38474"/>
    <cellStyle name="Normal 4 4 5 4 2 3" xfId="38475"/>
    <cellStyle name="Normal 4 4 5 4 2 3 2" xfId="38476"/>
    <cellStyle name="Normal 4 4 5 4 2 3 2 2" xfId="38477"/>
    <cellStyle name="Normal 4 4 5 4 2 3 3" xfId="38478"/>
    <cellStyle name="Normal 4 4 5 4 2 4" xfId="38479"/>
    <cellStyle name="Normal 4 4 5 4 2 4 2" xfId="38480"/>
    <cellStyle name="Normal 4 4 5 4 2 5" xfId="38481"/>
    <cellStyle name="Normal 4 4 5 4 3" xfId="38482"/>
    <cellStyle name="Normal 4 4 5 4 3 2" xfId="38483"/>
    <cellStyle name="Normal 4 4 5 4 3 2 2" xfId="38484"/>
    <cellStyle name="Normal 4 4 5 4 3 2 2 2" xfId="38485"/>
    <cellStyle name="Normal 4 4 5 4 3 2 2 2 2" xfId="38486"/>
    <cellStyle name="Normal 4 4 5 4 3 2 2 3" xfId="38487"/>
    <cellStyle name="Normal 4 4 5 4 3 2 3" xfId="38488"/>
    <cellStyle name="Normal 4 4 5 4 3 2 3 2" xfId="38489"/>
    <cellStyle name="Normal 4 4 5 4 3 2 4" xfId="38490"/>
    <cellStyle name="Normal 4 4 5 4 3 3" xfId="38491"/>
    <cellStyle name="Normal 4 4 5 4 3 3 2" xfId="38492"/>
    <cellStyle name="Normal 4 4 5 4 3 3 2 2" xfId="38493"/>
    <cellStyle name="Normal 4 4 5 4 3 3 3" xfId="38494"/>
    <cellStyle name="Normal 4 4 5 4 3 4" xfId="38495"/>
    <cellStyle name="Normal 4 4 5 4 3 4 2" xfId="38496"/>
    <cellStyle name="Normal 4 4 5 4 3 5" xfId="38497"/>
    <cellStyle name="Normal 4 4 5 4 4" xfId="38498"/>
    <cellStyle name="Normal 4 4 5 4 4 2" xfId="38499"/>
    <cellStyle name="Normal 4 4 5 4 4 2 2" xfId="38500"/>
    <cellStyle name="Normal 4 4 5 4 4 2 2 2" xfId="38501"/>
    <cellStyle name="Normal 4 4 5 4 4 2 3" xfId="38502"/>
    <cellStyle name="Normal 4 4 5 4 4 3" xfId="38503"/>
    <cellStyle name="Normal 4 4 5 4 4 3 2" xfId="38504"/>
    <cellStyle name="Normal 4 4 5 4 4 4" xfId="38505"/>
    <cellStyle name="Normal 4 4 5 4 5" xfId="38506"/>
    <cellStyle name="Normal 4 4 5 4 5 2" xfId="38507"/>
    <cellStyle name="Normal 4 4 5 4 5 2 2" xfId="38508"/>
    <cellStyle name="Normal 4 4 5 4 5 3" xfId="38509"/>
    <cellStyle name="Normal 4 4 5 4 6" xfId="38510"/>
    <cellStyle name="Normal 4 4 5 4 6 2" xfId="38511"/>
    <cellStyle name="Normal 4 4 5 4 7" xfId="38512"/>
    <cellStyle name="Normal 4 4 5 5" xfId="38513"/>
    <cellStyle name="Normal 4 4 5 5 2" xfId="38514"/>
    <cellStyle name="Normal 4 4 5 5 2 2" xfId="38515"/>
    <cellStyle name="Normal 4 4 5 5 2 2 2" xfId="38516"/>
    <cellStyle name="Normal 4 4 5 5 2 2 2 2" xfId="38517"/>
    <cellStyle name="Normal 4 4 5 5 2 2 2 2 2" xfId="38518"/>
    <cellStyle name="Normal 4 4 5 5 2 2 2 3" xfId="38519"/>
    <cellStyle name="Normal 4 4 5 5 2 2 3" xfId="38520"/>
    <cellStyle name="Normal 4 4 5 5 2 2 3 2" xfId="38521"/>
    <cellStyle name="Normal 4 4 5 5 2 2 4" xfId="38522"/>
    <cellStyle name="Normal 4 4 5 5 2 3" xfId="38523"/>
    <cellStyle name="Normal 4 4 5 5 2 3 2" xfId="38524"/>
    <cellStyle name="Normal 4 4 5 5 2 3 2 2" xfId="38525"/>
    <cellStyle name="Normal 4 4 5 5 2 3 3" xfId="38526"/>
    <cellStyle name="Normal 4 4 5 5 2 4" xfId="38527"/>
    <cellStyle name="Normal 4 4 5 5 2 4 2" xfId="38528"/>
    <cellStyle name="Normal 4 4 5 5 2 5" xfId="38529"/>
    <cellStyle name="Normal 4 4 5 5 3" xfId="38530"/>
    <cellStyle name="Normal 4 4 5 5 3 2" xfId="38531"/>
    <cellStyle name="Normal 4 4 5 5 3 2 2" xfId="38532"/>
    <cellStyle name="Normal 4 4 5 5 3 2 2 2" xfId="38533"/>
    <cellStyle name="Normal 4 4 5 5 3 2 3" xfId="38534"/>
    <cellStyle name="Normal 4 4 5 5 3 3" xfId="38535"/>
    <cellStyle name="Normal 4 4 5 5 3 3 2" xfId="38536"/>
    <cellStyle name="Normal 4 4 5 5 3 4" xfId="38537"/>
    <cellStyle name="Normal 4 4 5 5 4" xfId="38538"/>
    <cellStyle name="Normal 4 4 5 5 4 2" xfId="38539"/>
    <cellStyle name="Normal 4 4 5 5 4 2 2" xfId="38540"/>
    <cellStyle name="Normal 4 4 5 5 4 3" xfId="38541"/>
    <cellStyle name="Normal 4 4 5 5 5" xfId="38542"/>
    <cellStyle name="Normal 4 4 5 5 5 2" xfId="38543"/>
    <cellStyle name="Normal 4 4 5 5 6" xfId="38544"/>
    <cellStyle name="Normal 4 4 5 6" xfId="38545"/>
    <cellStyle name="Normal 4 4 5 6 2" xfId="38546"/>
    <cellStyle name="Normal 4 4 5 6 2 2" xfId="38547"/>
    <cellStyle name="Normal 4 4 5 6 2 2 2" xfId="38548"/>
    <cellStyle name="Normal 4 4 5 6 2 2 2 2" xfId="38549"/>
    <cellStyle name="Normal 4 4 5 6 2 2 3" xfId="38550"/>
    <cellStyle name="Normal 4 4 5 6 2 3" xfId="38551"/>
    <cellStyle name="Normal 4 4 5 6 2 3 2" xfId="38552"/>
    <cellStyle name="Normal 4 4 5 6 2 4" xfId="38553"/>
    <cellStyle name="Normal 4 4 5 6 3" xfId="38554"/>
    <cellStyle name="Normal 4 4 5 6 3 2" xfId="38555"/>
    <cellStyle name="Normal 4 4 5 6 3 2 2" xfId="38556"/>
    <cellStyle name="Normal 4 4 5 6 3 3" xfId="38557"/>
    <cellStyle name="Normal 4 4 5 6 4" xfId="38558"/>
    <cellStyle name="Normal 4 4 5 6 4 2" xfId="38559"/>
    <cellStyle name="Normal 4 4 5 6 5" xfId="38560"/>
    <cellStyle name="Normal 4 4 5 7" xfId="38561"/>
    <cellStyle name="Normal 4 4 5 7 2" xfId="38562"/>
    <cellStyle name="Normal 4 4 5 7 2 2" xfId="38563"/>
    <cellStyle name="Normal 4 4 5 7 2 2 2" xfId="38564"/>
    <cellStyle name="Normal 4 4 5 7 2 2 2 2" xfId="38565"/>
    <cellStyle name="Normal 4 4 5 7 2 2 3" xfId="38566"/>
    <cellStyle name="Normal 4 4 5 7 2 3" xfId="38567"/>
    <cellStyle name="Normal 4 4 5 7 2 3 2" xfId="38568"/>
    <cellStyle name="Normal 4 4 5 7 2 4" xfId="38569"/>
    <cellStyle name="Normal 4 4 5 7 3" xfId="38570"/>
    <cellStyle name="Normal 4 4 5 7 3 2" xfId="38571"/>
    <cellStyle name="Normal 4 4 5 7 3 2 2" xfId="38572"/>
    <cellStyle name="Normal 4 4 5 7 3 3" xfId="38573"/>
    <cellStyle name="Normal 4 4 5 7 4" xfId="38574"/>
    <cellStyle name="Normal 4 4 5 7 4 2" xfId="38575"/>
    <cellStyle name="Normal 4 4 5 7 5" xfId="38576"/>
    <cellStyle name="Normal 4 4 5 8" xfId="38577"/>
    <cellStyle name="Normal 4 4 5 8 2" xfId="38578"/>
    <cellStyle name="Normal 4 4 5 8 2 2" xfId="38579"/>
    <cellStyle name="Normal 4 4 5 8 2 2 2" xfId="38580"/>
    <cellStyle name="Normal 4 4 5 8 2 3" xfId="38581"/>
    <cellStyle name="Normal 4 4 5 8 3" xfId="38582"/>
    <cellStyle name="Normal 4 4 5 8 3 2" xfId="38583"/>
    <cellStyle name="Normal 4 4 5 8 4" xfId="38584"/>
    <cellStyle name="Normal 4 4 5 9" xfId="38585"/>
    <cellStyle name="Normal 4 4 5 9 2" xfId="38586"/>
    <cellStyle name="Normal 4 4 5 9 2 2" xfId="38587"/>
    <cellStyle name="Normal 4 4 5 9 3" xfId="38588"/>
    <cellStyle name="Normal 4 4 6" xfId="38589"/>
    <cellStyle name="Normal 4 4 6 2" xfId="38590"/>
    <cellStyle name="Normal 4 4 6 2 2" xfId="38591"/>
    <cellStyle name="Normal 4 4 6 2 2 2" xfId="38592"/>
    <cellStyle name="Normal 4 4 6 2 2 2 2" xfId="38593"/>
    <cellStyle name="Normal 4 4 6 2 2 2 2 2" xfId="38594"/>
    <cellStyle name="Normal 4 4 6 2 2 2 3" xfId="38595"/>
    <cellStyle name="Normal 4 4 6 2 2 3" xfId="38596"/>
    <cellStyle name="Normal 4 4 6 2 2 3 2" xfId="38597"/>
    <cellStyle name="Normal 4 4 6 2 2 4" xfId="38598"/>
    <cellStyle name="Normal 4 4 6 2 3" xfId="38599"/>
    <cellStyle name="Normal 4 4 6 2 3 2" xfId="38600"/>
    <cellStyle name="Normal 4 4 6 2 3 2 2" xfId="38601"/>
    <cellStyle name="Normal 4 4 6 2 3 3" xfId="38602"/>
    <cellStyle name="Normal 4 4 6 2 4" xfId="38603"/>
    <cellStyle name="Normal 4 4 6 2 4 2" xfId="38604"/>
    <cellStyle name="Normal 4 4 6 2 5" xfId="38605"/>
    <cellStyle name="Normal 4 4 6 3" xfId="38606"/>
    <cellStyle name="Normal 4 4 6 3 2" xfId="38607"/>
    <cellStyle name="Normal 4 4 6 3 2 2" xfId="38608"/>
    <cellStyle name="Normal 4 4 6 3 2 2 2" xfId="38609"/>
    <cellStyle name="Normal 4 4 6 3 2 2 2 2" xfId="38610"/>
    <cellStyle name="Normal 4 4 6 3 2 2 3" xfId="38611"/>
    <cellStyle name="Normal 4 4 6 3 2 3" xfId="38612"/>
    <cellStyle name="Normal 4 4 6 3 2 3 2" xfId="38613"/>
    <cellStyle name="Normal 4 4 6 3 2 4" xfId="38614"/>
    <cellStyle name="Normal 4 4 6 3 3" xfId="38615"/>
    <cellStyle name="Normal 4 4 6 3 3 2" xfId="38616"/>
    <cellStyle name="Normal 4 4 6 3 3 2 2" xfId="38617"/>
    <cellStyle name="Normal 4 4 6 3 3 3" xfId="38618"/>
    <cellStyle name="Normal 4 4 6 3 4" xfId="38619"/>
    <cellStyle name="Normal 4 4 6 3 4 2" xfId="38620"/>
    <cellStyle name="Normal 4 4 6 3 5" xfId="38621"/>
    <cellStyle name="Normal 4 4 6 4" xfId="38622"/>
    <cellStyle name="Normal 4 4 6 4 2" xfId="38623"/>
    <cellStyle name="Normal 4 4 6 4 2 2" xfId="38624"/>
    <cellStyle name="Normal 4 4 6 4 2 2 2" xfId="38625"/>
    <cellStyle name="Normal 4 4 6 4 2 3" xfId="38626"/>
    <cellStyle name="Normal 4 4 6 4 3" xfId="38627"/>
    <cellStyle name="Normal 4 4 6 4 3 2" xfId="38628"/>
    <cellStyle name="Normal 4 4 6 4 4" xfId="38629"/>
    <cellStyle name="Normal 4 4 6 5" xfId="38630"/>
    <cellStyle name="Normal 4 4 6 5 2" xfId="38631"/>
    <cellStyle name="Normal 4 4 6 5 2 2" xfId="38632"/>
    <cellStyle name="Normal 4 4 6 5 3" xfId="38633"/>
    <cellStyle name="Normal 4 4 6 6" xfId="38634"/>
    <cellStyle name="Normal 4 4 6 6 2" xfId="38635"/>
    <cellStyle name="Normal 4 4 6 7" xfId="38636"/>
    <cellStyle name="Normal 4 4 7" xfId="38637"/>
    <cellStyle name="Normal 4 4 7 2" xfId="38638"/>
    <cellStyle name="Normal 4 4 7 2 2" xfId="38639"/>
    <cellStyle name="Normal 4 4 7 2 2 2" xfId="38640"/>
    <cellStyle name="Normal 4 4 7 2 2 2 2" xfId="38641"/>
    <cellStyle name="Normal 4 4 7 2 2 2 2 2" xfId="38642"/>
    <cellStyle name="Normal 4 4 7 2 2 2 3" xfId="38643"/>
    <cellStyle name="Normal 4 4 7 2 2 3" xfId="38644"/>
    <cellStyle name="Normal 4 4 7 2 2 3 2" xfId="38645"/>
    <cellStyle name="Normal 4 4 7 2 2 4" xfId="38646"/>
    <cellStyle name="Normal 4 4 7 2 3" xfId="38647"/>
    <cellStyle name="Normal 4 4 7 2 3 2" xfId="38648"/>
    <cellStyle name="Normal 4 4 7 2 3 2 2" xfId="38649"/>
    <cellStyle name="Normal 4 4 7 2 3 3" xfId="38650"/>
    <cellStyle name="Normal 4 4 7 2 4" xfId="38651"/>
    <cellStyle name="Normal 4 4 7 2 4 2" xfId="38652"/>
    <cellStyle name="Normal 4 4 7 2 5" xfId="38653"/>
    <cellStyle name="Normal 4 4 7 3" xfId="38654"/>
    <cellStyle name="Normal 4 4 7 3 2" xfId="38655"/>
    <cellStyle name="Normal 4 4 7 3 2 2" xfId="38656"/>
    <cellStyle name="Normal 4 4 7 3 2 2 2" xfId="38657"/>
    <cellStyle name="Normal 4 4 7 3 2 2 2 2" xfId="38658"/>
    <cellStyle name="Normal 4 4 7 3 2 2 3" xfId="38659"/>
    <cellStyle name="Normal 4 4 7 3 2 3" xfId="38660"/>
    <cellStyle name="Normal 4 4 7 3 2 3 2" xfId="38661"/>
    <cellStyle name="Normal 4 4 7 3 2 4" xfId="38662"/>
    <cellStyle name="Normal 4 4 7 3 3" xfId="38663"/>
    <cellStyle name="Normal 4 4 7 3 3 2" xfId="38664"/>
    <cellStyle name="Normal 4 4 7 3 3 2 2" xfId="38665"/>
    <cellStyle name="Normal 4 4 7 3 3 3" xfId="38666"/>
    <cellStyle name="Normal 4 4 7 3 4" xfId="38667"/>
    <cellStyle name="Normal 4 4 7 3 4 2" xfId="38668"/>
    <cellStyle name="Normal 4 4 7 3 5" xfId="38669"/>
    <cellStyle name="Normal 4 4 7 4" xfId="38670"/>
    <cellStyle name="Normal 4 4 7 4 2" xfId="38671"/>
    <cellStyle name="Normal 4 4 7 4 2 2" xfId="38672"/>
    <cellStyle name="Normal 4 4 7 4 2 2 2" xfId="38673"/>
    <cellStyle name="Normal 4 4 7 4 2 3" xfId="38674"/>
    <cellStyle name="Normal 4 4 7 4 3" xfId="38675"/>
    <cellStyle name="Normal 4 4 7 4 3 2" xfId="38676"/>
    <cellStyle name="Normal 4 4 7 4 4" xfId="38677"/>
    <cellStyle name="Normal 4 4 7 5" xfId="38678"/>
    <cellStyle name="Normal 4 4 7 5 2" xfId="38679"/>
    <cellStyle name="Normal 4 4 7 5 2 2" xfId="38680"/>
    <cellStyle name="Normal 4 4 7 5 3" xfId="38681"/>
    <cellStyle name="Normal 4 4 7 6" xfId="38682"/>
    <cellStyle name="Normal 4 4 7 6 2" xfId="38683"/>
    <cellStyle name="Normal 4 4 7 7" xfId="38684"/>
    <cellStyle name="Normal 4 4 8" xfId="38685"/>
    <cellStyle name="Normal 4 4 8 2" xfId="38686"/>
    <cellStyle name="Normal 4 4 8 2 2" xfId="38687"/>
    <cellStyle name="Normal 4 4 8 2 2 2" xfId="38688"/>
    <cellStyle name="Normal 4 4 8 2 2 2 2" xfId="38689"/>
    <cellStyle name="Normal 4 4 8 2 2 2 2 2" xfId="38690"/>
    <cellStyle name="Normal 4 4 8 2 2 2 3" xfId="38691"/>
    <cellStyle name="Normal 4 4 8 2 2 3" xfId="38692"/>
    <cellStyle name="Normal 4 4 8 2 2 3 2" xfId="38693"/>
    <cellStyle name="Normal 4 4 8 2 2 4" xfId="38694"/>
    <cellStyle name="Normal 4 4 8 2 3" xfId="38695"/>
    <cellStyle name="Normal 4 4 8 2 3 2" xfId="38696"/>
    <cellStyle name="Normal 4 4 8 2 3 2 2" xfId="38697"/>
    <cellStyle name="Normal 4 4 8 2 3 3" xfId="38698"/>
    <cellStyle name="Normal 4 4 8 2 4" xfId="38699"/>
    <cellStyle name="Normal 4 4 8 2 4 2" xfId="38700"/>
    <cellStyle name="Normal 4 4 8 2 5" xfId="38701"/>
    <cellStyle name="Normal 4 4 8 3" xfId="38702"/>
    <cellStyle name="Normal 4 4 8 3 2" xfId="38703"/>
    <cellStyle name="Normal 4 4 8 3 2 2" xfId="38704"/>
    <cellStyle name="Normal 4 4 8 3 2 2 2" xfId="38705"/>
    <cellStyle name="Normal 4 4 8 3 2 2 2 2" xfId="38706"/>
    <cellStyle name="Normal 4 4 8 3 2 2 3" xfId="38707"/>
    <cellStyle name="Normal 4 4 8 3 2 3" xfId="38708"/>
    <cellStyle name="Normal 4 4 8 3 2 3 2" xfId="38709"/>
    <cellStyle name="Normal 4 4 8 3 2 4" xfId="38710"/>
    <cellStyle name="Normal 4 4 8 3 3" xfId="38711"/>
    <cellStyle name="Normal 4 4 8 3 3 2" xfId="38712"/>
    <cellStyle name="Normal 4 4 8 3 3 2 2" xfId="38713"/>
    <cellStyle name="Normal 4 4 8 3 3 3" xfId="38714"/>
    <cellStyle name="Normal 4 4 8 3 4" xfId="38715"/>
    <cellStyle name="Normal 4 4 8 3 4 2" xfId="38716"/>
    <cellStyle name="Normal 4 4 8 3 5" xfId="38717"/>
    <cellStyle name="Normal 4 4 8 4" xfId="38718"/>
    <cellStyle name="Normal 4 4 8 4 2" xfId="38719"/>
    <cellStyle name="Normal 4 4 8 4 2 2" xfId="38720"/>
    <cellStyle name="Normal 4 4 8 4 2 2 2" xfId="38721"/>
    <cellStyle name="Normal 4 4 8 4 2 3" xfId="38722"/>
    <cellStyle name="Normal 4 4 8 4 3" xfId="38723"/>
    <cellStyle name="Normal 4 4 8 4 3 2" xfId="38724"/>
    <cellStyle name="Normal 4 4 8 4 4" xfId="38725"/>
    <cellStyle name="Normal 4 4 8 5" xfId="38726"/>
    <cellStyle name="Normal 4 4 8 5 2" xfId="38727"/>
    <cellStyle name="Normal 4 4 8 5 2 2" xfId="38728"/>
    <cellStyle name="Normal 4 4 8 5 3" xfId="38729"/>
    <cellStyle name="Normal 4 4 8 6" xfId="38730"/>
    <cellStyle name="Normal 4 4 8 6 2" xfId="38731"/>
    <cellStyle name="Normal 4 4 8 7" xfId="38732"/>
    <cellStyle name="Normal 4 4 9" xfId="38733"/>
    <cellStyle name="Normal 4 4 9 2" xfId="38734"/>
    <cellStyle name="Normal 4 4 9 2 2" xfId="38735"/>
    <cellStyle name="Normal 4 4 9 2 2 2" xfId="38736"/>
    <cellStyle name="Normal 4 4 9 2 2 2 2" xfId="38737"/>
    <cellStyle name="Normal 4 4 9 2 2 2 2 2" xfId="38738"/>
    <cellStyle name="Normal 4 4 9 2 2 2 3" xfId="38739"/>
    <cellStyle name="Normal 4 4 9 2 2 3" xfId="38740"/>
    <cellStyle name="Normal 4 4 9 2 2 3 2" xfId="38741"/>
    <cellStyle name="Normal 4 4 9 2 2 4" xfId="38742"/>
    <cellStyle name="Normal 4 4 9 2 3" xfId="38743"/>
    <cellStyle name="Normal 4 4 9 2 3 2" xfId="38744"/>
    <cellStyle name="Normal 4 4 9 2 3 2 2" xfId="38745"/>
    <cellStyle name="Normal 4 4 9 2 3 3" xfId="38746"/>
    <cellStyle name="Normal 4 4 9 2 4" xfId="38747"/>
    <cellStyle name="Normal 4 4 9 2 4 2" xfId="38748"/>
    <cellStyle name="Normal 4 4 9 2 5" xfId="38749"/>
    <cellStyle name="Normal 4 4 9 3" xfId="38750"/>
    <cellStyle name="Normal 4 4 9 3 2" xfId="38751"/>
    <cellStyle name="Normal 4 4 9 3 2 2" xfId="38752"/>
    <cellStyle name="Normal 4 4 9 3 2 2 2" xfId="38753"/>
    <cellStyle name="Normal 4 4 9 3 2 3" xfId="38754"/>
    <cellStyle name="Normal 4 4 9 3 3" xfId="38755"/>
    <cellStyle name="Normal 4 4 9 3 3 2" xfId="38756"/>
    <cellStyle name="Normal 4 4 9 3 4" xfId="38757"/>
    <cellStyle name="Normal 4 4 9 4" xfId="38758"/>
    <cellStyle name="Normal 4 4 9 4 2" xfId="38759"/>
    <cellStyle name="Normal 4 4 9 4 2 2" xfId="38760"/>
    <cellStyle name="Normal 4 4 9 4 3" xfId="38761"/>
    <cellStyle name="Normal 4 4 9 5" xfId="38762"/>
    <cellStyle name="Normal 4 4 9 5 2" xfId="38763"/>
    <cellStyle name="Normal 4 4 9 6" xfId="38764"/>
    <cellStyle name="Normal 4 5" xfId="38765"/>
    <cellStyle name="Normal 4 5 10" xfId="38766"/>
    <cellStyle name="Normal 4 5 10 2" xfId="38767"/>
    <cellStyle name="Normal 4 5 10 2 2" xfId="38768"/>
    <cellStyle name="Normal 4 5 10 2 2 2" xfId="38769"/>
    <cellStyle name="Normal 4 5 10 2 2 2 2" xfId="38770"/>
    <cellStyle name="Normal 4 5 10 2 2 3" xfId="38771"/>
    <cellStyle name="Normal 4 5 10 2 3" xfId="38772"/>
    <cellStyle name="Normal 4 5 10 2 3 2" xfId="38773"/>
    <cellStyle name="Normal 4 5 10 2 4" xfId="38774"/>
    <cellStyle name="Normal 4 5 10 3" xfId="38775"/>
    <cellStyle name="Normal 4 5 10 3 2" xfId="38776"/>
    <cellStyle name="Normal 4 5 10 3 2 2" xfId="38777"/>
    <cellStyle name="Normal 4 5 10 3 3" xfId="38778"/>
    <cellStyle name="Normal 4 5 10 4" xfId="38779"/>
    <cellStyle name="Normal 4 5 10 4 2" xfId="38780"/>
    <cellStyle name="Normal 4 5 10 5" xfId="38781"/>
    <cellStyle name="Normal 4 5 11" xfId="38782"/>
    <cellStyle name="Normal 4 5 11 2" xfId="38783"/>
    <cellStyle name="Normal 4 5 11 2 2" xfId="38784"/>
    <cellStyle name="Normal 4 5 11 2 2 2" xfId="38785"/>
    <cellStyle name="Normal 4 5 11 2 3" xfId="38786"/>
    <cellStyle name="Normal 4 5 11 3" xfId="38787"/>
    <cellStyle name="Normal 4 5 11 3 2" xfId="38788"/>
    <cellStyle name="Normal 4 5 11 4" xfId="38789"/>
    <cellStyle name="Normal 4 5 12" xfId="38790"/>
    <cellStyle name="Normal 4 5 12 2" xfId="38791"/>
    <cellStyle name="Normal 4 5 12 2 2" xfId="38792"/>
    <cellStyle name="Normal 4 5 12 3" xfId="38793"/>
    <cellStyle name="Normal 4 5 13" xfId="38794"/>
    <cellStyle name="Normal 4 5 13 2" xfId="38795"/>
    <cellStyle name="Normal 4 5 14" xfId="38796"/>
    <cellStyle name="Normal 4 5 2" xfId="38797"/>
    <cellStyle name="Normal 4 5 2 10" xfId="38798"/>
    <cellStyle name="Normal 4 5 2 10 2" xfId="38799"/>
    <cellStyle name="Normal 4 5 2 10 2 2" xfId="38800"/>
    <cellStyle name="Normal 4 5 2 10 2 2 2" xfId="38801"/>
    <cellStyle name="Normal 4 5 2 10 2 3" xfId="38802"/>
    <cellStyle name="Normal 4 5 2 10 3" xfId="38803"/>
    <cellStyle name="Normal 4 5 2 10 3 2" xfId="38804"/>
    <cellStyle name="Normal 4 5 2 10 4" xfId="38805"/>
    <cellStyle name="Normal 4 5 2 11" xfId="38806"/>
    <cellStyle name="Normal 4 5 2 11 2" xfId="38807"/>
    <cellStyle name="Normal 4 5 2 11 2 2" xfId="38808"/>
    <cellStyle name="Normal 4 5 2 11 3" xfId="38809"/>
    <cellStyle name="Normal 4 5 2 12" xfId="38810"/>
    <cellStyle name="Normal 4 5 2 12 2" xfId="38811"/>
    <cellStyle name="Normal 4 5 2 13" xfId="38812"/>
    <cellStyle name="Normal 4 5 2 2" xfId="38813"/>
    <cellStyle name="Normal 4 5 2 2 10" xfId="38814"/>
    <cellStyle name="Normal 4 5 2 2 10 2" xfId="38815"/>
    <cellStyle name="Normal 4 5 2 2 11" xfId="38816"/>
    <cellStyle name="Normal 4 5 2 2 2" xfId="38817"/>
    <cellStyle name="Normal 4 5 2 2 2 2" xfId="38818"/>
    <cellStyle name="Normal 4 5 2 2 2 2 2" xfId="38819"/>
    <cellStyle name="Normal 4 5 2 2 2 2 2 2" xfId="38820"/>
    <cellStyle name="Normal 4 5 2 2 2 2 2 2 2" xfId="38821"/>
    <cellStyle name="Normal 4 5 2 2 2 2 2 2 2 2" xfId="38822"/>
    <cellStyle name="Normal 4 5 2 2 2 2 2 2 3" xfId="38823"/>
    <cellStyle name="Normal 4 5 2 2 2 2 2 3" xfId="38824"/>
    <cellStyle name="Normal 4 5 2 2 2 2 2 3 2" xfId="38825"/>
    <cellStyle name="Normal 4 5 2 2 2 2 2 4" xfId="38826"/>
    <cellStyle name="Normal 4 5 2 2 2 2 3" xfId="38827"/>
    <cellStyle name="Normal 4 5 2 2 2 2 3 2" xfId="38828"/>
    <cellStyle name="Normal 4 5 2 2 2 2 3 2 2" xfId="38829"/>
    <cellStyle name="Normal 4 5 2 2 2 2 3 3" xfId="38830"/>
    <cellStyle name="Normal 4 5 2 2 2 2 4" xfId="38831"/>
    <cellStyle name="Normal 4 5 2 2 2 2 4 2" xfId="38832"/>
    <cellStyle name="Normal 4 5 2 2 2 2 5" xfId="38833"/>
    <cellStyle name="Normal 4 5 2 2 2 3" xfId="38834"/>
    <cellStyle name="Normal 4 5 2 2 2 3 2" xfId="38835"/>
    <cellStyle name="Normal 4 5 2 2 2 3 2 2" xfId="38836"/>
    <cellStyle name="Normal 4 5 2 2 2 3 2 2 2" xfId="38837"/>
    <cellStyle name="Normal 4 5 2 2 2 3 2 2 2 2" xfId="38838"/>
    <cellStyle name="Normal 4 5 2 2 2 3 2 2 3" xfId="38839"/>
    <cellStyle name="Normal 4 5 2 2 2 3 2 3" xfId="38840"/>
    <cellStyle name="Normal 4 5 2 2 2 3 2 3 2" xfId="38841"/>
    <cellStyle name="Normal 4 5 2 2 2 3 2 4" xfId="38842"/>
    <cellStyle name="Normal 4 5 2 2 2 3 3" xfId="38843"/>
    <cellStyle name="Normal 4 5 2 2 2 3 3 2" xfId="38844"/>
    <cellStyle name="Normal 4 5 2 2 2 3 3 2 2" xfId="38845"/>
    <cellStyle name="Normal 4 5 2 2 2 3 3 3" xfId="38846"/>
    <cellStyle name="Normal 4 5 2 2 2 3 4" xfId="38847"/>
    <cellStyle name="Normal 4 5 2 2 2 3 4 2" xfId="38848"/>
    <cellStyle name="Normal 4 5 2 2 2 3 5" xfId="38849"/>
    <cellStyle name="Normal 4 5 2 2 2 4" xfId="38850"/>
    <cellStyle name="Normal 4 5 2 2 2 4 2" xfId="38851"/>
    <cellStyle name="Normal 4 5 2 2 2 4 2 2" xfId="38852"/>
    <cellStyle name="Normal 4 5 2 2 2 4 2 2 2" xfId="38853"/>
    <cellStyle name="Normal 4 5 2 2 2 4 2 3" xfId="38854"/>
    <cellStyle name="Normal 4 5 2 2 2 4 3" xfId="38855"/>
    <cellStyle name="Normal 4 5 2 2 2 4 3 2" xfId="38856"/>
    <cellStyle name="Normal 4 5 2 2 2 4 4" xfId="38857"/>
    <cellStyle name="Normal 4 5 2 2 2 5" xfId="38858"/>
    <cellStyle name="Normal 4 5 2 2 2 5 2" xfId="38859"/>
    <cellStyle name="Normal 4 5 2 2 2 5 2 2" xfId="38860"/>
    <cellStyle name="Normal 4 5 2 2 2 5 3" xfId="38861"/>
    <cellStyle name="Normal 4 5 2 2 2 6" xfId="38862"/>
    <cellStyle name="Normal 4 5 2 2 2 6 2" xfId="38863"/>
    <cellStyle name="Normal 4 5 2 2 2 7" xfId="38864"/>
    <cellStyle name="Normal 4 5 2 2 3" xfId="38865"/>
    <cellStyle name="Normal 4 5 2 2 3 2" xfId="38866"/>
    <cellStyle name="Normal 4 5 2 2 3 2 2" xfId="38867"/>
    <cellStyle name="Normal 4 5 2 2 3 2 2 2" xfId="38868"/>
    <cellStyle name="Normal 4 5 2 2 3 2 2 2 2" xfId="38869"/>
    <cellStyle name="Normal 4 5 2 2 3 2 2 2 2 2" xfId="38870"/>
    <cellStyle name="Normal 4 5 2 2 3 2 2 2 3" xfId="38871"/>
    <cellStyle name="Normal 4 5 2 2 3 2 2 3" xfId="38872"/>
    <cellStyle name="Normal 4 5 2 2 3 2 2 3 2" xfId="38873"/>
    <cellStyle name="Normal 4 5 2 2 3 2 2 4" xfId="38874"/>
    <cellStyle name="Normal 4 5 2 2 3 2 3" xfId="38875"/>
    <cellStyle name="Normal 4 5 2 2 3 2 3 2" xfId="38876"/>
    <cellStyle name="Normal 4 5 2 2 3 2 3 2 2" xfId="38877"/>
    <cellStyle name="Normal 4 5 2 2 3 2 3 3" xfId="38878"/>
    <cellStyle name="Normal 4 5 2 2 3 2 4" xfId="38879"/>
    <cellStyle name="Normal 4 5 2 2 3 2 4 2" xfId="38880"/>
    <cellStyle name="Normal 4 5 2 2 3 2 5" xfId="38881"/>
    <cellStyle name="Normal 4 5 2 2 3 3" xfId="38882"/>
    <cellStyle name="Normal 4 5 2 2 3 3 2" xfId="38883"/>
    <cellStyle name="Normal 4 5 2 2 3 3 2 2" xfId="38884"/>
    <cellStyle name="Normal 4 5 2 2 3 3 2 2 2" xfId="38885"/>
    <cellStyle name="Normal 4 5 2 2 3 3 2 2 2 2" xfId="38886"/>
    <cellStyle name="Normal 4 5 2 2 3 3 2 2 3" xfId="38887"/>
    <cellStyle name="Normal 4 5 2 2 3 3 2 3" xfId="38888"/>
    <cellStyle name="Normal 4 5 2 2 3 3 2 3 2" xfId="38889"/>
    <cellStyle name="Normal 4 5 2 2 3 3 2 4" xfId="38890"/>
    <cellStyle name="Normal 4 5 2 2 3 3 3" xfId="38891"/>
    <cellStyle name="Normal 4 5 2 2 3 3 3 2" xfId="38892"/>
    <cellStyle name="Normal 4 5 2 2 3 3 3 2 2" xfId="38893"/>
    <cellStyle name="Normal 4 5 2 2 3 3 3 3" xfId="38894"/>
    <cellStyle name="Normal 4 5 2 2 3 3 4" xfId="38895"/>
    <cellStyle name="Normal 4 5 2 2 3 3 4 2" xfId="38896"/>
    <cellStyle name="Normal 4 5 2 2 3 3 5" xfId="38897"/>
    <cellStyle name="Normal 4 5 2 2 3 4" xfId="38898"/>
    <cellStyle name="Normal 4 5 2 2 3 4 2" xfId="38899"/>
    <cellStyle name="Normal 4 5 2 2 3 4 2 2" xfId="38900"/>
    <cellStyle name="Normal 4 5 2 2 3 4 2 2 2" xfId="38901"/>
    <cellStyle name="Normal 4 5 2 2 3 4 2 3" xfId="38902"/>
    <cellStyle name="Normal 4 5 2 2 3 4 3" xfId="38903"/>
    <cellStyle name="Normal 4 5 2 2 3 4 3 2" xfId="38904"/>
    <cellStyle name="Normal 4 5 2 2 3 4 4" xfId="38905"/>
    <cellStyle name="Normal 4 5 2 2 3 5" xfId="38906"/>
    <cellStyle name="Normal 4 5 2 2 3 5 2" xfId="38907"/>
    <cellStyle name="Normal 4 5 2 2 3 5 2 2" xfId="38908"/>
    <cellStyle name="Normal 4 5 2 2 3 5 3" xfId="38909"/>
    <cellStyle name="Normal 4 5 2 2 3 6" xfId="38910"/>
    <cellStyle name="Normal 4 5 2 2 3 6 2" xfId="38911"/>
    <cellStyle name="Normal 4 5 2 2 3 7" xfId="38912"/>
    <cellStyle name="Normal 4 5 2 2 4" xfId="38913"/>
    <cellStyle name="Normal 4 5 2 2 4 2" xfId="38914"/>
    <cellStyle name="Normal 4 5 2 2 4 2 2" xfId="38915"/>
    <cellStyle name="Normal 4 5 2 2 4 2 2 2" xfId="38916"/>
    <cellStyle name="Normal 4 5 2 2 4 2 2 2 2" xfId="38917"/>
    <cellStyle name="Normal 4 5 2 2 4 2 2 2 2 2" xfId="38918"/>
    <cellStyle name="Normal 4 5 2 2 4 2 2 2 3" xfId="38919"/>
    <cellStyle name="Normal 4 5 2 2 4 2 2 3" xfId="38920"/>
    <cellStyle name="Normal 4 5 2 2 4 2 2 3 2" xfId="38921"/>
    <cellStyle name="Normal 4 5 2 2 4 2 2 4" xfId="38922"/>
    <cellStyle name="Normal 4 5 2 2 4 2 3" xfId="38923"/>
    <cellStyle name="Normal 4 5 2 2 4 2 3 2" xfId="38924"/>
    <cellStyle name="Normal 4 5 2 2 4 2 3 2 2" xfId="38925"/>
    <cellStyle name="Normal 4 5 2 2 4 2 3 3" xfId="38926"/>
    <cellStyle name="Normal 4 5 2 2 4 2 4" xfId="38927"/>
    <cellStyle name="Normal 4 5 2 2 4 2 4 2" xfId="38928"/>
    <cellStyle name="Normal 4 5 2 2 4 2 5" xfId="38929"/>
    <cellStyle name="Normal 4 5 2 2 4 3" xfId="38930"/>
    <cellStyle name="Normal 4 5 2 2 4 3 2" xfId="38931"/>
    <cellStyle name="Normal 4 5 2 2 4 3 2 2" xfId="38932"/>
    <cellStyle name="Normal 4 5 2 2 4 3 2 2 2" xfId="38933"/>
    <cellStyle name="Normal 4 5 2 2 4 3 2 2 2 2" xfId="38934"/>
    <cellStyle name="Normal 4 5 2 2 4 3 2 2 3" xfId="38935"/>
    <cellStyle name="Normal 4 5 2 2 4 3 2 3" xfId="38936"/>
    <cellStyle name="Normal 4 5 2 2 4 3 2 3 2" xfId="38937"/>
    <cellStyle name="Normal 4 5 2 2 4 3 2 4" xfId="38938"/>
    <cellStyle name="Normal 4 5 2 2 4 3 3" xfId="38939"/>
    <cellStyle name="Normal 4 5 2 2 4 3 3 2" xfId="38940"/>
    <cellStyle name="Normal 4 5 2 2 4 3 3 2 2" xfId="38941"/>
    <cellStyle name="Normal 4 5 2 2 4 3 3 3" xfId="38942"/>
    <cellStyle name="Normal 4 5 2 2 4 3 4" xfId="38943"/>
    <cellStyle name="Normal 4 5 2 2 4 3 4 2" xfId="38944"/>
    <cellStyle name="Normal 4 5 2 2 4 3 5" xfId="38945"/>
    <cellStyle name="Normal 4 5 2 2 4 4" xfId="38946"/>
    <cellStyle name="Normal 4 5 2 2 4 4 2" xfId="38947"/>
    <cellStyle name="Normal 4 5 2 2 4 4 2 2" xfId="38948"/>
    <cellStyle name="Normal 4 5 2 2 4 4 2 2 2" xfId="38949"/>
    <cellStyle name="Normal 4 5 2 2 4 4 2 3" xfId="38950"/>
    <cellStyle name="Normal 4 5 2 2 4 4 3" xfId="38951"/>
    <cellStyle name="Normal 4 5 2 2 4 4 3 2" xfId="38952"/>
    <cellStyle name="Normal 4 5 2 2 4 4 4" xfId="38953"/>
    <cellStyle name="Normal 4 5 2 2 4 5" xfId="38954"/>
    <cellStyle name="Normal 4 5 2 2 4 5 2" xfId="38955"/>
    <cellStyle name="Normal 4 5 2 2 4 5 2 2" xfId="38956"/>
    <cellStyle name="Normal 4 5 2 2 4 5 3" xfId="38957"/>
    <cellStyle name="Normal 4 5 2 2 4 6" xfId="38958"/>
    <cellStyle name="Normal 4 5 2 2 4 6 2" xfId="38959"/>
    <cellStyle name="Normal 4 5 2 2 4 7" xfId="38960"/>
    <cellStyle name="Normal 4 5 2 2 5" xfId="38961"/>
    <cellStyle name="Normal 4 5 2 2 5 2" xfId="38962"/>
    <cellStyle name="Normal 4 5 2 2 5 2 2" xfId="38963"/>
    <cellStyle name="Normal 4 5 2 2 5 2 2 2" xfId="38964"/>
    <cellStyle name="Normal 4 5 2 2 5 2 2 2 2" xfId="38965"/>
    <cellStyle name="Normal 4 5 2 2 5 2 2 2 2 2" xfId="38966"/>
    <cellStyle name="Normal 4 5 2 2 5 2 2 2 3" xfId="38967"/>
    <cellStyle name="Normal 4 5 2 2 5 2 2 3" xfId="38968"/>
    <cellStyle name="Normal 4 5 2 2 5 2 2 3 2" xfId="38969"/>
    <cellStyle name="Normal 4 5 2 2 5 2 2 4" xfId="38970"/>
    <cellStyle name="Normal 4 5 2 2 5 2 3" xfId="38971"/>
    <cellStyle name="Normal 4 5 2 2 5 2 3 2" xfId="38972"/>
    <cellStyle name="Normal 4 5 2 2 5 2 3 2 2" xfId="38973"/>
    <cellStyle name="Normal 4 5 2 2 5 2 3 3" xfId="38974"/>
    <cellStyle name="Normal 4 5 2 2 5 2 4" xfId="38975"/>
    <cellStyle name="Normal 4 5 2 2 5 2 4 2" xfId="38976"/>
    <cellStyle name="Normal 4 5 2 2 5 2 5" xfId="38977"/>
    <cellStyle name="Normal 4 5 2 2 5 3" xfId="38978"/>
    <cellStyle name="Normal 4 5 2 2 5 3 2" xfId="38979"/>
    <cellStyle name="Normal 4 5 2 2 5 3 2 2" xfId="38980"/>
    <cellStyle name="Normal 4 5 2 2 5 3 2 2 2" xfId="38981"/>
    <cellStyle name="Normal 4 5 2 2 5 3 2 3" xfId="38982"/>
    <cellStyle name="Normal 4 5 2 2 5 3 3" xfId="38983"/>
    <cellStyle name="Normal 4 5 2 2 5 3 3 2" xfId="38984"/>
    <cellStyle name="Normal 4 5 2 2 5 3 4" xfId="38985"/>
    <cellStyle name="Normal 4 5 2 2 5 4" xfId="38986"/>
    <cellStyle name="Normal 4 5 2 2 5 4 2" xfId="38987"/>
    <cellStyle name="Normal 4 5 2 2 5 4 2 2" xfId="38988"/>
    <cellStyle name="Normal 4 5 2 2 5 4 3" xfId="38989"/>
    <cellStyle name="Normal 4 5 2 2 5 5" xfId="38990"/>
    <cellStyle name="Normal 4 5 2 2 5 5 2" xfId="38991"/>
    <cellStyle name="Normal 4 5 2 2 5 6" xfId="38992"/>
    <cellStyle name="Normal 4 5 2 2 6" xfId="38993"/>
    <cellStyle name="Normal 4 5 2 2 6 2" xfId="38994"/>
    <cellStyle name="Normal 4 5 2 2 6 2 2" xfId="38995"/>
    <cellStyle name="Normal 4 5 2 2 6 2 2 2" xfId="38996"/>
    <cellStyle name="Normal 4 5 2 2 6 2 2 2 2" xfId="38997"/>
    <cellStyle name="Normal 4 5 2 2 6 2 2 3" xfId="38998"/>
    <cellStyle name="Normal 4 5 2 2 6 2 3" xfId="38999"/>
    <cellStyle name="Normal 4 5 2 2 6 2 3 2" xfId="39000"/>
    <cellStyle name="Normal 4 5 2 2 6 2 4" xfId="39001"/>
    <cellStyle name="Normal 4 5 2 2 6 3" xfId="39002"/>
    <cellStyle name="Normal 4 5 2 2 6 3 2" xfId="39003"/>
    <cellStyle name="Normal 4 5 2 2 6 3 2 2" xfId="39004"/>
    <cellStyle name="Normal 4 5 2 2 6 3 3" xfId="39005"/>
    <cellStyle name="Normal 4 5 2 2 6 4" xfId="39006"/>
    <cellStyle name="Normal 4 5 2 2 6 4 2" xfId="39007"/>
    <cellStyle name="Normal 4 5 2 2 6 5" xfId="39008"/>
    <cellStyle name="Normal 4 5 2 2 7" xfId="39009"/>
    <cellStyle name="Normal 4 5 2 2 7 2" xfId="39010"/>
    <cellStyle name="Normal 4 5 2 2 7 2 2" xfId="39011"/>
    <cellStyle name="Normal 4 5 2 2 7 2 2 2" xfId="39012"/>
    <cellStyle name="Normal 4 5 2 2 7 2 2 2 2" xfId="39013"/>
    <cellStyle name="Normal 4 5 2 2 7 2 2 3" xfId="39014"/>
    <cellStyle name="Normal 4 5 2 2 7 2 3" xfId="39015"/>
    <cellStyle name="Normal 4 5 2 2 7 2 3 2" xfId="39016"/>
    <cellStyle name="Normal 4 5 2 2 7 2 4" xfId="39017"/>
    <cellStyle name="Normal 4 5 2 2 7 3" xfId="39018"/>
    <cellStyle name="Normal 4 5 2 2 7 3 2" xfId="39019"/>
    <cellStyle name="Normal 4 5 2 2 7 3 2 2" xfId="39020"/>
    <cellStyle name="Normal 4 5 2 2 7 3 3" xfId="39021"/>
    <cellStyle name="Normal 4 5 2 2 7 4" xfId="39022"/>
    <cellStyle name="Normal 4 5 2 2 7 4 2" xfId="39023"/>
    <cellStyle name="Normal 4 5 2 2 7 5" xfId="39024"/>
    <cellStyle name="Normal 4 5 2 2 8" xfId="39025"/>
    <cellStyle name="Normal 4 5 2 2 8 2" xfId="39026"/>
    <cellStyle name="Normal 4 5 2 2 8 2 2" xfId="39027"/>
    <cellStyle name="Normal 4 5 2 2 8 2 2 2" xfId="39028"/>
    <cellStyle name="Normal 4 5 2 2 8 2 3" xfId="39029"/>
    <cellStyle name="Normal 4 5 2 2 8 3" xfId="39030"/>
    <cellStyle name="Normal 4 5 2 2 8 3 2" xfId="39031"/>
    <cellStyle name="Normal 4 5 2 2 8 4" xfId="39032"/>
    <cellStyle name="Normal 4 5 2 2 9" xfId="39033"/>
    <cellStyle name="Normal 4 5 2 2 9 2" xfId="39034"/>
    <cellStyle name="Normal 4 5 2 2 9 2 2" xfId="39035"/>
    <cellStyle name="Normal 4 5 2 2 9 3" xfId="39036"/>
    <cellStyle name="Normal 4 5 2 3" xfId="39037"/>
    <cellStyle name="Normal 4 5 2 3 10" xfId="39038"/>
    <cellStyle name="Normal 4 5 2 3 10 2" xfId="39039"/>
    <cellStyle name="Normal 4 5 2 3 11" xfId="39040"/>
    <cellStyle name="Normal 4 5 2 3 2" xfId="39041"/>
    <cellStyle name="Normal 4 5 2 3 2 2" xfId="39042"/>
    <cellStyle name="Normal 4 5 2 3 2 2 2" xfId="39043"/>
    <cellStyle name="Normal 4 5 2 3 2 2 2 2" xfId="39044"/>
    <cellStyle name="Normal 4 5 2 3 2 2 2 2 2" xfId="39045"/>
    <cellStyle name="Normal 4 5 2 3 2 2 2 2 2 2" xfId="39046"/>
    <cellStyle name="Normal 4 5 2 3 2 2 2 2 3" xfId="39047"/>
    <cellStyle name="Normal 4 5 2 3 2 2 2 3" xfId="39048"/>
    <cellStyle name="Normal 4 5 2 3 2 2 2 3 2" xfId="39049"/>
    <cellStyle name="Normal 4 5 2 3 2 2 2 4" xfId="39050"/>
    <cellStyle name="Normal 4 5 2 3 2 2 3" xfId="39051"/>
    <cellStyle name="Normal 4 5 2 3 2 2 3 2" xfId="39052"/>
    <cellStyle name="Normal 4 5 2 3 2 2 3 2 2" xfId="39053"/>
    <cellStyle name="Normal 4 5 2 3 2 2 3 3" xfId="39054"/>
    <cellStyle name="Normal 4 5 2 3 2 2 4" xfId="39055"/>
    <cellStyle name="Normal 4 5 2 3 2 2 4 2" xfId="39056"/>
    <cellStyle name="Normal 4 5 2 3 2 2 5" xfId="39057"/>
    <cellStyle name="Normal 4 5 2 3 2 3" xfId="39058"/>
    <cellStyle name="Normal 4 5 2 3 2 3 2" xfId="39059"/>
    <cellStyle name="Normal 4 5 2 3 2 3 2 2" xfId="39060"/>
    <cellStyle name="Normal 4 5 2 3 2 3 2 2 2" xfId="39061"/>
    <cellStyle name="Normal 4 5 2 3 2 3 2 2 2 2" xfId="39062"/>
    <cellStyle name="Normal 4 5 2 3 2 3 2 2 3" xfId="39063"/>
    <cellStyle name="Normal 4 5 2 3 2 3 2 3" xfId="39064"/>
    <cellStyle name="Normal 4 5 2 3 2 3 2 3 2" xfId="39065"/>
    <cellStyle name="Normal 4 5 2 3 2 3 2 4" xfId="39066"/>
    <cellStyle name="Normal 4 5 2 3 2 3 3" xfId="39067"/>
    <cellStyle name="Normal 4 5 2 3 2 3 3 2" xfId="39068"/>
    <cellStyle name="Normal 4 5 2 3 2 3 3 2 2" xfId="39069"/>
    <cellStyle name="Normal 4 5 2 3 2 3 3 3" xfId="39070"/>
    <cellStyle name="Normal 4 5 2 3 2 3 4" xfId="39071"/>
    <cellStyle name="Normal 4 5 2 3 2 3 4 2" xfId="39072"/>
    <cellStyle name="Normal 4 5 2 3 2 3 5" xfId="39073"/>
    <cellStyle name="Normal 4 5 2 3 2 4" xfId="39074"/>
    <cellStyle name="Normal 4 5 2 3 2 4 2" xfId="39075"/>
    <cellStyle name="Normal 4 5 2 3 2 4 2 2" xfId="39076"/>
    <cellStyle name="Normal 4 5 2 3 2 4 2 2 2" xfId="39077"/>
    <cellStyle name="Normal 4 5 2 3 2 4 2 3" xfId="39078"/>
    <cellStyle name="Normal 4 5 2 3 2 4 3" xfId="39079"/>
    <cellStyle name="Normal 4 5 2 3 2 4 3 2" xfId="39080"/>
    <cellStyle name="Normal 4 5 2 3 2 4 4" xfId="39081"/>
    <cellStyle name="Normal 4 5 2 3 2 5" xfId="39082"/>
    <cellStyle name="Normal 4 5 2 3 2 5 2" xfId="39083"/>
    <cellStyle name="Normal 4 5 2 3 2 5 2 2" xfId="39084"/>
    <cellStyle name="Normal 4 5 2 3 2 5 3" xfId="39085"/>
    <cellStyle name="Normal 4 5 2 3 2 6" xfId="39086"/>
    <cellStyle name="Normal 4 5 2 3 2 6 2" xfId="39087"/>
    <cellStyle name="Normal 4 5 2 3 2 7" xfId="39088"/>
    <cellStyle name="Normal 4 5 2 3 3" xfId="39089"/>
    <cellStyle name="Normal 4 5 2 3 3 2" xfId="39090"/>
    <cellStyle name="Normal 4 5 2 3 3 2 2" xfId="39091"/>
    <cellStyle name="Normal 4 5 2 3 3 2 2 2" xfId="39092"/>
    <cellStyle name="Normal 4 5 2 3 3 2 2 2 2" xfId="39093"/>
    <cellStyle name="Normal 4 5 2 3 3 2 2 2 2 2" xfId="39094"/>
    <cellStyle name="Normal 4 5 2 3 3 2 2 2 3" xfId="39095"/>
    <cellStyle name="Normal 4 5 2 3 3 2 2 3" xfId="39096"/>
    <cellStyle name="Normal 4 5 2 3 3 2 2 3 2" xfId="39097"/>
    <cellStyle name="Normal 4 5 2 3 3 2 2 4" xfId="39098"/>
    <cellStyle name="Normal 4 5 2 3 3 2 3" xfId="39099"/>
    <cellStyle name="Normal 4 5 2 3 3 2 3 2" xfId="39100"/>
    <cellStyle name="Normal 4 5 2 3 3 2 3 2 2" xfId="39101"/>
    <cellStyle name="Normal 4 5 2 3 3 2 3 3" xfId="39102"/>
    <cellStyle name="Normal 4 5 2 3 3 2 4" xfId="39103"/>
    <cellStyle name="Normal 4 5 2 3 3 2 4 2" xfId="39104"/>
    <cellStyle name="Normal 4 5 2 3 3 2 5" xfId="39105"/>
    <cellStyle name="Normal 4 5 2 3 3 3" xfId="39106"/>
    <cellStyle name="Normal 4 5 2 3 3 3 2" xfId="39107"/>
    <cellStyle name="Normal 4 5 2 3 3 3 2 2" xfId="39108"/>
    <cellStyle name="Normal 4 5 2 3 3 3 2 2 2" xfId="39109"/>
    <cellStyle name="Normal 4 5 2 3 3 3 2 2 2 2" xfId="39110"/>
    <cellStyle name="Normal 4 5 2 3 3 3 2 2 3" xfId="39111"/>
    <cellStyle name="Normal 4 5 2 3 3 3 2 3" xfId="39112"/>
    <cellStyle name="Normal 4 5 2 3 3 3 2 3 2" xfId="39113"/>
    <cellStyle name="Normal 4 5 2 3 3 3 2 4" xfId="39114"/>
    <cellStyle name="Normal 4 5 2 3 3 3 3" xfId="39115"/>
    <cellStyle name="Normal 4 5 2 3 3 3 3 2" xfId="39116"/>
    <cellStyle name="Normal 4 5 2 3 3 3 3 2 2" xfId="39117"/>
    <cellStyle name="Normal 4 5 2 3 3 3 3 3" xfId="39118"/>
    <cellStyle name="Normal 4 5 2 3 3 3 4" xfId="39119"/>
    <cellStyle name="Normal 4 5 2 3 3 3 4 2" xfId="39120"/>
    <cellStyle name="Normal 4 5 2 3 3 3 5" xfId="39121"/>
    <cellStyle name="Normal 4 5 2 3 3 4" xfId="39122"/>
    <cellStyle name="Normal 4 5 2 3 3 4 2" xfId="39123"/>
    <cellStyle name="Normal 4 5 2 3 3 4 2 2" xfId="39124"/>
    <cellStyle name="Normal 4 5 2 3 3 4 2 2 2" xfId="39125"/>
    <cellStyle name="Normal 4 5 2 3 3 4 2 3" xfId="39126"/>
    <cellStyle name="Normal 4 5 2 3 3 4 3" xfId="39127"/>
    <cellStyle name="Normal 4 5 2 3 3 4 3 2" xfId="39128"/>
    <cellStyle name="Normal 4 5 2 3 3 4 4" xfId="39129"/>
    <cellStyle name="Normal 4 5 2 3 3 5" xfId="39130"/>
    <cellStyle name="Normal 4 5 2 3 3 5 2" xfId="39131"/>
    <cellStyle name="Normal 4 5 2 3 3 5 2 2" xfId="39132"/>
    <cellStyle name="Normal 4 5 2 3 3 5 3" xfId="39133"/>
    <cellStyle name="Normal 4 5 2 3 3 6" xfId="39134"/>
    <cellStyle name="Normal 4 5 2 3 3 6 2" xfId="39135"/>
    <cellStyle name="Normal 4 5 2 3 3 7" xfId="39136"/>
    <cellStyle name="Normal 4 5 2 3 4" xfId="39137"/>
    <cellStyle name="Normal 4 5 2 3 4 2" xfId="39138"/>
    <cellStyle name="Normal 4 5 2 3 4 2 2" xfId="39139"/>
    <cellStyle name="Normal 4 5 2 3 4 2 2 2" xfId="39140"/>
    <cellStyle name="Normal 4 5 2 3 4 2 2 2 2" xfId="39141"/>
    <cellStyle name="Normal 4 5 2 3 4 2 2 2 2 2" xfId="39142"/>
    <cellStyle name="Normal 4 5 2 3 4 2 2 2 3" xfId="39143"/>
    <cellStyle name="Normal 4 5 2 3 4 2 2 3" xfId="39144"/>
    <cellStyle name="Normal 4 5 2 3 4 2 2 3 2" xfId="39145"/>
    <cellStyle name="Normal 4 5 2 3 4 2 2 4" xfId="39146"/>
    <cellStyle name="Normal 4 5 2 3 4 2 3" xfId="39147"/>
    <cellStyle name="Normal 4 5 2 3 4 2 3 2" xfId="39148"/>
    <cellStyle name="Normal 4 5 2 3 4 2 3 2 2" xfId="39149"/>
    <cellStyle name="Normal 4 5 2 3 4 2 3 3" xfId="39150"/>
    <cellStyle name="Normal 4 5 2 3 4 2 4" xfId="39151"/>
    <cellStyle name="Normal 4 5 2 3 4 2 4 2" xfId="39152"/>
    <cellStyle name="Normal 4 5 2 3 4 2 5" xfId="39153"/>
    <cellStyle name="Normal 4 5 2 3 4 3" xfId="39154"/>
    <cellStyle name="Normal 4 5 2 3 4 3 2" xfId="39155"/>
    <cellStyle name="Normal 4 5 2 3 4 3 2 2" xfId="39156"/>
    <cellStyle name="Normal 4 5 2 3 4 3 2 2 2" xfId="39157"/>
    <cellStyle name="Normal 4 5 2 3 4 3 2 2 2 2" xfId="39158"/>
    <cellStyle name="Normal 4 5 2 3 4 3 2 2 3" xfId="39159"/>
    <cellStyle name="Normal 4 5 2 3 4 3 2 3" xfId="39160"/>
    <cellStyle name="Normal 4 5 2 3 4 3 2 3 2" xfId="39161"/>
    <cellStyle name="Normal 4 5 2 3 4 3 2 4" xfId="39162"/>
    <cellStyle name="Normal 4 5 2 3 4 3 3" xfId="39163"/>
    <cellStyle name="Normal 4 5 2 3 4 3 3 2" xfId="39164"/>
    <cellStyle name="Normal 4 5 2 3 4 3 3 2 2" xfId="39165"/>
    <cellStyle name="Normal 4 5 2 3 4 3 3 3" xfId="39166"/>
    <cellStyle name="Normal 4 5 2 3 4 3 4" xfId="39167"/>
    <cellStyle name="Normal 4 5 2 3 4 3 4 2" xfId="39168"/>
    <cellStyle name="Normal 4 5 2 3 4 3 5" xfId="39169"/>
    <cellStyle name="Normal 4 5 2 3 4 4" xfId="39170"/>
    <cellStyle name="Normal 4 5 2 3 4 4 2" xfId="39171"/>
    <cellStyle name="Normal 4 5 2 3 4 4 2 2" xfId="39172"/>
    <cellStyle name="Normal 4 5 2 3 4 4 2 2 2" xfId="39173"/>
    <cellStyle name="Normal 4 5 2 3 4 4 2 3" xfId="39174"/>
    <cellStyle name="Normal 4 5 2 3 4 4 3" xfId="39175"/>
    <cellStyle name="Normal 4 5 2 3 4 4 3 2" xfId="39176"/>
    <cellStyle name="Normal 4 5 2 3 4 4 4" xfId="39177"/>
    <cellStyle name="Normal 4 5 2 3 4 5" xfId="39178"/>
    <cellStyle name="Normal 4 5 2 3 4 5 2" xfId="39179"/>
    <cellStyle name="Normal 4 5 2 3 4 5 2 2" xfId="39180"/>
    <cellStyle name="Normal 4 5 2 3 4 5 3" xfId="39181"/>
    <cellStyle name="Normal 4 5 2 3 4 6" xfId="39182"/>
    <cellStyle name="Normal 4 5 2 3 4 6 2" xfId="39183"/>
    <cellStyle name="Normal 4 5 2 3 4 7" xfId="39184"/>
    <cellStyle name="Normal 4 5 2 3 5" xfId="39185"/>
    <cellStyle name="Normal 4 5 2 3 5 2" xfId="39186"/>
    <cellStyle name="Normal 4 5 2 3 5 2 2" xfId="39187"/>
    <cellStyle name="Normal 4 5 2 3 5 2 2 2" xfId="39188"/>
    <cellStyle name="Normal 4 5 2 3 5 2 2 2 2" xfId="39189"/>
    <cellStyle name="Normal 4 5 2 3 5 2 2 2 2 2" xfId="39190"/>
    <cellStyle name="Normal 4 5 2 3 5 2 2 2 3" xfId="39191"/>
    <cellStyle name="Normal 4 5 2 3 5 2 2 3" xfId="39192"/>
    <cellStyle name="Normal 4 5 2 3 5 2 2 3 2" xfId="39193"/>
    <cellStyle name="Normal 4 5 2 3 5 2 2 4" xfId="39194"/>
    <cellStyle name="Normal 4 5 2 3 5 2 3" xfId="39195"/>
    <cellStyle name="Normal 4 5 2 3 5 2 3 2" xfId="39196"/>
    <cellStyle name="Normal 4 5 2 3 5 2 3 2 2" xfId="39197"/>
    <cellStyle name="Normal 4 5 2 3 5 2 3 3" xfId="39198"/>
    <cellStyle name="Normal 4 5 2 3 5 2 4" xfId="39199"/>
    <cellStyle name="Normal 4 5 2 3 5 2 4 2" xfId="39200"/>
    <cellStyle name="Normal 4 5 2 3 5 2 5" xfId="39201"/>
    <cellStyle name="Normal 4 5 2 3 5 3" xfId="39202"/>
    <cellStyle name="Normal 4 5 2 3 5 3 2" xfId="39203"/>
    <cellStyle name="Normal 4 5 2 3 5 3 2 2" xfId="39204"/>
    <cellStyle name="Normal 4 5 2 3 5 3 2 2 2" xfId="39205"/>
    <cellStyle name="Normal 4 5 2 3 5 3 2 3" xfId="39206"/>
    <cellStyle name="Normal 4 5 2 3 5 3 3" xfId="39207"/>
    <cellStyle name="Normal 4 5 2 3 5 3 3 2" xfId="39208"/>
    <cellStyle name="Normal 4 5 2 3 5 3 4" xfId="39209"/>
    <cellStyle name="Normal 4 5 2 3 5 4" xfId="39210"/>
    <cellStyle name="Normal 4 5 2 3 5 4 2" xfId="39211"/>
    <cellStyle name="Normal 4 5 2 3 5 4 2 2" xfId="39212"/>
    <cellStyle name="Normal 4 5 2 3 5 4 3" xfId="39213"/>
    <cellStyle name="Normal 4 5 2 3 5 5" xfId="39214"/>
    <cellStyle name="Normal 4 5 2 3 5 5 2" xfId="39215"/>
    <cellStyle name="Normal 4 5 2 3 5 6" xfId="39216"/>
    <cellStyle name="Normal 4 5 2 3 6" xfId="39217"/>
    <cellStyle name="Normal 4 5 2 3 6 2" xfId="39218"/>
    <cellStyle name="Normal 4 5 2 3 6 2 2" xfId="39219"/>
    <cellStyle name="Normal 4 5 2 3 6 2 2 2" xfId="39220"/>
    <cellStyle name="Normal 4 5 2 3 6 2 2 2 2" xfId="39221"/>
    <cellStyle name="Normal 4 5 2 3 6 2 2 3" xfId="39222"/>
    <cellStyle name="Normal 4 5 2 3 6 2 3" xfId="39223"/>
    <cellStyle name="Normal 4 5 2 3 6 2 3 2" xfId="39224"/>
    <cellStyle name="Normal 4 5 2 3 6 2 4" xfId="39225"/>
    <cellStyle name="Normal 4 5 2 3 6 3" xfId="39226"/>
    <cellStyle name="Normal 4 5 2 3 6 3 2" xfId="39227"/>
    <cellStyle name="Normal 4 5 2 3 6 3 2 2" xfId="39228"/>
    <cellStyle name="Normal 4 5 2 3 6 3 3" xfId="39229"/>
    <cellStyle name="Normal 4 5 2 3 6 4" xfId="39230"/>
    <cellStyle name="Normal 4 5 2 3 6 4 2" xfId="39231"/>
    <cellStyle name="Normal 4 5 2 3 6 5" xfId="39232"/>
    <cellStyle name="Normal 4 5 2 3 7" xfId="39233"/>
    <cellStyle name="Normal 4 5 2 3 7 2" xfId="39234"/>
    <cellStyle name="Normal 4 5 2 3 7 2 2" xfId="39235"/>
    <cellStyle name="Normal 4 5 2 3 7 2 2 2" xfId="39236"/>
    <cellStyle name="Normal 4 5 2 3 7 2 2 2 2" xfId="39237"/>
    <cellStyle name="Normal 4 5 2 3 7 2 2 3" xfId="39238"/>
    <cellStyle name="Normal 4 5 2 3 7 2 3" xfId="39239"/>
    <cellStyle name="Normal 4 5 2 3 7 2 3 2" xfId="39240"/>
    <cellStyle name="Normal 4 5 2 3 7 2 4" xfId="39241"/>
    <cellStyle name="Normal 4 5 2 3 7 3" xfId="39242"/>
    <cellStyle name="Normal 4 5 2 3 7 3 2" xfId="39243"/>
    <cellStyle name="Normal 4 5 2 3 7 3 2 2" xfId="39244"/>
    <cellStyle name="Normal 4 5 2 3 7 3 3" xfId="39245"/>
    <cellStyle name="Normal 4 5 2 3 7 4" xfId="39246"/>
    <cellStyle name="Normal 4 5 2 3 7 4 2" xfId="39247"/>
    <cellStyle name="Normal 4 5 2 3 7 5" xfId="39248"/>
    <cellStyle name="Normal 4 5 2 3 8" xfId="39249"/>
    <cellStyle name="Normal 4 5 2 3 8 2" xfId="39250"/>
    <cellStyle name="Normal 4 5 2 3 8 2 2" xfId="39251"/>
    <cellStyle name="Normal 4 5 2 3 8 2 2 2" xfId="39252"/>
    <cellStyle name="Normal 4 5 2 3 8 2 3" xfId="39253"/>
    <cellStyle name="Normal 4 5 2 3 8 3" xfId="39254"/>
    <cellStyle name="Normal 4 5 2 3 8 3 2" xfId="39255"/>
    <cellStyle name="Normal 4 5 2 3 8 4" xfId="39256"/>
    <cellStyle name="Normal 4 5 2 3 9" xfId="39257"/>
    <cellStyle name="Normal 4 5 2 3 9 2" xfId="39258"/>
    <cellStyle name="Normal 4 5 2 3 9 2 2" xfId="39259"/>
    <cellStyle name="Normal 4 5 2 3 9 3" xfId="39260"/>
    <cellStyle name="Normal 4 5 2 4" xfId="39261"/>
    <cellStyle name="Normal 4 5 2 4 2" xfId="39262"/>
    <cellStyle name="Normal 4 5 2 4 2 2" xfId="39263"/>
    <cellStyle name="Normal 4 5 2 4 2 2 2" xfId="39264"/>
    <cellStyle name="Normal 4 5 2 4 2 2 2 2" xfId="39265"/>
    <cellStyle name="Normal 4 5 2 4 2 2 2 2 2" xfId="39266"/>
    <cellStyle name="Normal 4 5 2 4 2 2 2 3" xfId="39267"/>
    <cellStyle name="Normal 4 5 2 4 2 2 3" xfId="39268"/>
    <cellStyle name="Normal 4 5 2 4 2 2 3 2" xfId="39269"/>
    <cellStyle name="Normal 4 5 2 4 2 2 4" xfId="39270"/>
    <cellStyle name="Normal 4 5 2 4 2 3" xfId="39271"/>
    <cellStyle name="Normal 4 5 2 4 2 3 2" xfId="39272"/>
    <cellStyle name="Normal 4 5 2 4 2 3 2 2" xfId="39273"/>
    <cellStyle name="Normal 4 5 2 4 2 3 3" xfId="39274"/>
    <cellStyle name="Normal 4 5 2 4 2 4" xfId="39275"/>
    <cellStyle name="Normal 4 5 2 4 2 4 2" xfId="39276"/>
    <cellStyle name="Normal 4 5 2 4 2 5" xfId="39277"/>
    <cellStyle name="Normal 4 5 2 4 3" xfId="39278"/>
    <cellStyle name="Normal 4 5 2 4 3 2" xfId="39279"/>
    <cellStyle name="Normal 4 5 2 4 3 2 2" xfId="39280"/>
    <cellStyle name="Normal 4 5 2 4 3 2 2 2" xfId="39281"/>
    <cellStyle name="Normal 4 5 2 4 3 2 2 2 2" xfId="39282"/>
    <cellStyle name="Normal 4 5 2 4 3 2 2 3" xfId="39283"/>
    <cellStyle name="Normal 4 5 2 4 3 2 3" xfId="39284"/>
    <cellStyle name="Normal 4 5 2 4 3 2 3 2" xfId="39285"/>
    <cellStyle name="Normal 4 5 2 4 3 2 4" xfId="39286"/>
    <cellStyle name="Normal 4 5 2 4 3 3" xfId="39287"/>
    <cellStyle name="Normal 4 5 2 4 3 3 2" xfId="39288"/>
    <cellStyle name="Normal 4 5 2 4 3 3 2 2" xfId="39289"/>
    <cellStyle name="Normal 4 5 2 4 3 3 3" xfId="39290"/>
    <cellStyle name="Normal 4 5 2 4 3 4" xfId="39291"/>
    <cellStyle name="Normal 4 5 2 4 3 4 2" xfId="39292"/>
    <cellStyle name="Normal 4 5 2 4 3 5" xfId="39293"/>
    <cellStyle name="Normal 4 5 2 4 4" xfId="39294"/>
    <cellStyle name="Normal 4 5 2 4 4 2" xfId="39295"/>
    <cellStyle name="Normal 4 5 2 4 4 2 2" xfId="39296"/>
    <cellStyle name="Normal 4 5 2 4 4 2 2 2" xfId="39297"/>
    <cellStyle name="Normal 4 5 2 4 4 2 3" xfId="39298"/>
    <cellStyle name="Normal 4 5 2 4 4 3" xfId="39299"/>
    <cellStyle name="Normal 4 5 2 4 4 3 2" xfId="39300"/>
    <cellStyle name="Normal 4 5 2 4 4 4" xfId="39301"/>
    <cellStyle name="Normal 4 5 2 4 5" xfId="39302"/>
    <cellStyle name="Normal 4 5 2 4 5 2" xfId="39303"/>
    <cellStyle name="Normal 4 5 2 4 5 2 2" xfId="39304"/>
    <cellStyle name="Normal 4 5 2 4 5 3" xfId="39305"/>
    <cellStyle name="Normal 4 5 2 4 6" xfId="39306"/>
    <cellStyle name="Normal 4 5 2 4 6 2" xfId="39307"/>
    <cellStyle name="Normal 4 5 2 4 7" xfId="39308"/>
    <cellStyle name="Normal 4 5 2 5" xfId="39309"/>
    <cellStyle name="Normal 4 5 2 5 2" xfId="39310"/>
    <cellStyle name="Normal 4 5 2 5 2 2" xfId="39311"/>
    <cellStyle name="Normal 4 5 2 5 2 2 2" xfId="39312"/>
    <cellStyle name="Normal 4 5 2 5 2 2 2 2" xfId="39313"/>
    <cellStyle name="Normal 4 5 2 5 2 2 2 2 2" xfId="39314"/>
    <cellStyle name="Normal 4 5 2 5 2 2 2 3" xfId="39315"/>
    <cellStyle name="Normal 4 5 2 5 2 2 3" xfId="39316"/>
    <cellStyle name="Normal 4 5 2 5 2 2 3 2" xfId="39317"/>
    <cellStyle name="Normal 4 5 2 5 2 2 4" xfId="39318"/>
    <cellStyle name="Normal 4 5 2 5 2 3" xfId="39319"/>
    <cellStyle name="Normal 4 5 2 5 2 3 2" xfId="39320"/>
    <cellStyle name="Normal 4 5 2 5 2 3 2 2" xfId="39321"/>
    <cellStyle name="Normal 4 5 2 5 2 3 3" xfId="39322"/>
    <cellStyle name="Normal 4 5 2 5 2 4" xfId="39323"/>
    <cellStyle name="Normal 4 5 2 5 2 4 2" xfId="39324"/>
    <cellStyle name="Normal 4 5 2 5 2 5" xfId="39325"/>
    <cellStyle name="Normal 4 5 2 5 3" xfId="39326"/>
    <cellStyle name="Normal 4 5 2 5 3 2" xfId="39327"/>
    <cellStyle name="Normal 4 5 2 5 3 2 2" xfId="39328"/>
    <cellStyle name="Normal 4 5 2 5 3 2 2 2" xfId="39329"/>
    <cellStyle name="Normal 4 5 2 5 3 2 2 2 2" xfId="39330"/>
    <cellStyle name="Normal 4 5 2 5 3 2 2 3" xfId="39331"/>
    <cellStyle name="Normal 4 5 2 5 3 2 3" xfId="39332"/>
    <cellStyle name="Normal 4 5 2 5 3 2 3 2" xfId="39333"/>
    <cellStyle name="Normal 4 5 2 5 3 2 4" xfId="39334"/>
    <cellStyle name="Normal 4 5 2 5 3 3" xfId="39335"/>
    <cellStyle name="Normal 4 5 2 5 3 3 2" xfId="39336"/>
    <cellStyle name="Normal 4 5 2 5 3 3 2 2" xfId="39337"/>
    <cellStyle name="Normal 4 5 2 5 3 3 3" xfId="39338"/>
    <cellStyle name="Normal 4 5 2 5 3 4" xfId="39339"/>
    <cellStyle name="Normal 4 5 2 5 3 4 2" xfId="39340"/>
    <cellStyle name="Normal 4 5 2 5 3 5" xfId="39341"/>
    <cellStyle name="Normal 4 5 2 5 4" xfId="39342"/>
    <cellStyle name="Normal 4 5 2 5 4 2" xfId="39343"/>
    <cellStyle name="Normal 4 5 2 5 4 2 2" xfId="39344"/>
    <cellStyle name="Normal 4 5 2 5 4 2 2 2" xfId="39345"/>
    <cellStyle name="Normal 4 5 2 5 4 2 3" xfId="39346"/>
    <cellStyle name="Normal 4 5 2 5 4 3" xfId="39347"/>
    <cellStyle name="Normal 4 5 2 5 4 3 2" xfId="39348"/>
    <cellStyle name="Normal 4 5 2 5 4 4" xfId="39349"/>
    <cellStyle name="Normal 4 5 2 5 5" xfId="39350"/>
    <cellStyle name="Normal 4 5 2 5 5 2" xfId="39351"/>
    <cellStyle name="Normal 4 5 2 5 5 2 2" xfId="39352"/>
    <cellStyle name="Normal 4 5 2 5 5 3" xfId="39353"/>
    <cellStyle name="Normal 4 5 2 5 6" xfId="39354"/>
    <cellStyle name="Normal 4 5 2 5 6 2" xfId="39355"/>
    <cellStyle name="Normal 4 5 2 5 7" xfId="39356"/>
    <cellStyle name="Normal 4 5 2 6" xfId="39357"/>
    <cellStyle name="Normal 4 5 2 6 2" xfId="39358"/>
    <cellStyle name="Normal 4 5 2 6 2 2" xfId="39359"/>
    <cellStyle name="Normal 4 5 2 6 2 2 2" xfId="39360"/>
    <cellStyle name="Normal 4 5 2 6 2 2 2 2" xfId="39361"/>
    <cellStyle name="Normal 4 5 2 6 2 2 2 2 2" xfId="39362"/>
    <cellStyle name="Normal 4 5 2 6 2 2 2 3" xfId="39363"/>
    <cellStyle name="Normal 4 5 2 6 2 2 3" xfId="39364"/>
    <cellStyle name="Normal 4 5 2 6 2 2 3 2" xfId="39365"/>
    <cellStyle name="Normal 4 5 2 6 2 2 4" xfId="39366"/>
    <cellStyle name="Normal 4 5 2 6 2 3" xfId="39367"/>
    <cellStyle name="Normal 4 5 2 6 2 3 2" xfId="39368"/>
    <cellStyle name="Normal 4 5 2 6 2 3 2 2" xfId="39369"/>
    <cellStyle name="Normal 4 5 2 6 2 3 3" xfId="39370"/>
    <cellStyle name="Normal 4 5 2 6 2 4" xfId="39371"/>
    <cellStyle name="Normal 4 5 2 6 2 4 2" xfId="39372"/>
    <cellStyle name="Normal 4 5 2 6 2 5" xfId="39373"/>
    <cellStyle name="Normal 4 5 2 6 3" xfId="39374"/>
    <cellStyle name="Normal 4 5 2 6 3 2" xfId="39375"/>
    <cellStyle name="Normal 4 5 2 6 3 2 2" xfId="39376"/>
    <cellStyle name="Normal 4 5 2 6 3 2 2 2" xfId="39377"/>
    <cellStyle name="Normal 4 5 2 6 3 2 2 2 2" xfId="39378"/>
    <cellStyle name="Normal 4 5 2 6 3 2 2 3" xfId="39379"/>
    <cellStyle name="Normal 4 5 2 6 3 2 3" xfId="39380"/>
    <cellStyle name="Normal 4 5 2 6 3 2 3 2" xfId="39381"/>
    <cellStyle name="Normal 4 5 2 6 3 2 4" xfId="39382"/>
    <cellStyle name="Normal 4 5 2 6 3 3" xfId="39383"/>
    <cellStyle name="Normal 4 5 2 6 3 3 2" xfId="39384"/>
    <cellStyle name="Normal 4 5 2 6 3 3 2 2" xfId="39385"/>
    <cellStyle name="Normal 4 5 2 6 3 3 3" xfId="39386"/>
    <cellStyle name="Normal 4 5 2 6 3 4" xfId="39387"/>
    <cellStyle name="Normal 4 5 2 6 3 4 2" xfId="39388"/>
    <cellStyle name="Normal 4 5 2 6 3 5" xfId="39389"/>
    <cellStyle name="Normal 4 5 2 6 4" xfId="39390"/>
    <cellStyle name="Normal 4 5 2 6 4 2" xfId="39391"/>
    <cellStyle name="Normal 4 5 2 6 4 2 2" xfId="39392"/>
    <cellStyle name="Normal 4 5 2 6 4 2 2 2" xfId="39393"/>
    <cellStyle name="Normal 4 5 2 6 4 2 3" xfId="39394"/>
    <cellStyle name="Normal 4 5 2 6 4 3" xfId="39395"/>
    <cellStyle name="Normal 4 5 2 6 4 3 2" xfId="39396"/>
    <cellStyle name="Normal 4 5 2 6 4 4" xfId="39397"/>
    <cellStyle name="Normal 4 5 2 6 5" xfId="39398"/>
    <cellStyle name="Normal 4 5 2 6 5 2" xfId="39399"/>
    <cellStyle name="Normal 4 5 2 6 5 2 2" xfId="39400"/>
    <cellStyle name="Normal 4 5 2 6 5 3" xfId="39401"/>
    <cellStyle name="Normal 4 5 2 6 6" xfId="39402"/>
    <cellStyle name="Normal 4 5 2 6 6 2" xfId="39403"/>
    <cellStyle name="Normal 4 5 2 6 7" xfId="39404"/>
    <cellStyle name="Normal 4 5 2 7" xfId="39405"/>
    <cellStyle name="Normal 4 5 2 7 2" xfId="39406"/>
    <cellStyle name="Normal 4 5 2 7 2 2" xfId="39407"/>
    <cellStyle name="Normal 4 5 2 7 2 2 2" xfId="39408"/>
    <cellStyle name="Normal 4 5 2 7 2 2 2 2" xfId="39409"/>
    <cellStyle name="Normal 4 5 2 7 2 2 2 2 2" xfId="39410"/>
    <cellStyle name="Normal 4 5 2 7 2 2 2 3" xfId="39411"/>
    <cellStyle name="Normal 4 5 2 7 2 2 3" xfId="39412"/>
    <cellStyle name="Normal 4 5 2 7 2 2 3 2" xfId="39413"/>
    <cellStyle name="Normal 4 5 2 7 2 2 4" xfId="39414"/>
    <cellStyle name="Normal 4 5 2 7 2 3" xfId="39415"/>
    <cellStyle name="Normal 4 5 2 7 2 3 2" xfId="39416"/>
    <cellStyle name="Normal 4 5 2 7 2 3 2 2" xfId="39417"/>
    <cellStyle name="Normal 4 5 2 7 2 3 3" xfId="39418"/>
    <cellStyle name="Normal 4 5 2 7 2 4" xfId="39419"/>
    <cellStyle name="Normal 4 5 2 7 2 4 2" xfId="39420"/>
    <cellStyle name="Normal 4 5 2 7 2 5" xfId="39421"/>
    <cellStyle name="Normal 4 5 2 7 3" xfId="39422"/>
    <cellStyle name="Normal 4 5 2 7 3 2" xfId="39423"/>
    <cellStyle name="Normal 4 5 2 7 3 2 2" xfId="39424"/>
    <cellStyle name="Normal 4 5 2 7 3 2 2 2" xfId="39425"/>
    <cellStyle name="Normal 4 5 2 7 3 2 3" xfId="39426"/>
    <cellStyle name="Normal 4 5 2 7 3 3" xfId="39427"/>
    <cellStyle name="Normal 4 5 2 7 3 3 2" xfId="39428"/>
    <cellStyle name="Normal 4 5 2 7 3 4" xfId="39429"/>
    <cellStyle name="Normal 4 5 2 7 4" xfId="39430"/>
    <cellStyle name="Normal 4 5 2 7 4 2" xfId="39431"/>
    <cellStyle name="Normal 4 5 2 7 4 2 2" xfId="39432"/>
    <cellStyle name="Normal 4 5 2 7 4 3" xfId="39433"/>
    <cellStyle name="Normal 4 5 2 7 5" xfId="39434"/>
    <cellStyle name="Normal 4 5 2 7 5 2" xfId="39435"/>
    <cellStyle name="Normal 4 5 2 7 6" xfId="39436"/>
    <cellStyle name="Normal 4 5 2 8" xfId="39437"/>
    <cellStyle name="Normal 4 5 2 8 2" xfId="39438"/>
    <cellStyle name="Normal 4 5 2 8 2 2" xfId="39439"/>
    <cellStyle name="Normal 4 5 2 8 2 2 2" xfId="39440"/>
    <cellStyle name="Normal 4 5 2 8 2 2 2 2" xfId="39441"/>
    <cellStyle name="Normal 4 5 2 8 2 2 3" xfId="39442"/>
    <cellStyle name="Normal 4 5 2 8 2 3" xfId="39443"/>
    <cellStyle name="Normal 4 5 2 8 2 3 2" xfId="39444"/>
    <cellStyle name="Normal 4 5 2 8 2 4" xfId="39445"/>
    <cellStyle name="Normal 4 5 2 8 3" xfId="39446"/>
    <cellStyle name="Normal 4 5 2 8 3 2" xfId="39447"/>
    <cellStyle name="Normal 4 5 2 8 3 2 2" xfId="39448"/>
    <cellStyle name="Normal 4 5 2 8 3 3" xfId="39449"/>
    <cellStyle name="Normal 4 5 2 8 4" xfId="39450"/>
    <cellStyle name="Normal 4 5 2 8 4 2" xfId="39451"/>
    <cellStyle name="Normal 4 5 2 8 5" xfId="39452"/>
    <cellStyle name="Normal 4 5 2 9" xfId="39453"/>
    <cellStyle name="Normal 4 5 2 9 2" xfId="39454"/>
    <cellStyle name="Normal 4 5 2 9 2 2" xfId="39455"/>
    <cellStyle name="Normal 4 5 2 9 2 2 2" xfId="39456"/>
    <cellStyle name="Normal 4 5 2 9 2 2 2 2" xfId="39457"/>
    <cellStyle name="Normal 4 5 2 9 2 2 3" xfId="39458"/>
    <cellStyle name="Normal 4 5 2 9 2 3" xfId="39459"/>
    <cellStyle name="Normal 4 5 2 9 2 3 2" xfId="39460"/>
    <cellStyle name="Normal 4 5 2 9 2 4" xfId="39461"/>
    <cellStyle name="Normal 4 5 2 9 3" xfId="39462"/>
    <cellStyle name="Normal 4 5 2 9 3 2" xfId="39463"/>
    <cellStyle name="Normal 4 5 2 9 3 2 2" xfId="39464"/>
    <cellStyle name="Normal 4 5 2 9 3 3" xfId="39465"/>
    <cellStyle name="Normal 4 5 2 9 4" xfId="39466"/>
    <cellStyle name="Normal 4 5 2 9 4 2" xfId="39467"/>
    <cellStyle name="Normal 4 5 2 9 5" xfId="39468"/>
    <cellStyle name="Normal 4 5 3" xfId="39469"/>
    <cellStyle name="Normal 4 5 3 10" xfId="39470"/>
    <cellStyle name="Normal 4 5 3 10 2" xfId="39471"/>
    <cellStyle name="Normal 4 5 3 11" xfId="39472"/>
    <cellStyle name="Normal 4 5 3 2" xfId="39473"/>
    <cellStyle name="Normal 4 5 3 2 2" xfId="39474"/>
    <cellStyle name="Normal 4 5 3 2 2 2" xfId="39475"/>
    <cellStyle name="Normal 4 5 3 2 2 2 2" xfId="39476"/>
    <cellStyle name="Normal 4 5 3 2 2 2 2 2" xfId="39477"/>
    <cellStyle name="Normal 4 5 3 2 2 2 2 2 2" xfId="39478"/>
    <cellStyle name="Normal 4 5 3 2 2 2 2 3" xfId="39479"/>
    <cellStyle name="Normal 4 5 3 2 2 2 3" xfId="39480"/>
    <cellStyle name="Normal 4 5 3 2 2 2 3 2" xfId="39481"/>
    <cellStyle name="Normal 4 5 3 2 2 2 4" xfId="39482"/>
    <cellStyle name="Normal 4 5 3 2 2 3" xfId="39483"/>
    <cellStyle name="Normal 4 5 3 2 2 3 2" xfId="39484"/>
    <cellStyle name="Normal 4 5 3 2 2 3 2 2" xfId="39485"/>
    <cellStyle name="Normal 4 5 3 2 2 3 3" xfId="39486"/>
    <cellStyle name="Normal 4 5 3 2 2 4" xfId="39487"/>
    <cellStyle name="Normal 4 5 3 2 2 4 2" xfId="39488"/>
    <cellStyle name="Normal 4 5 3 2 2 5" xfId="39489"/>
    <cellStyle name="Normal 4 5 3 2 3" xfId="39490"/>
    <cellStyle name="Normal 4 5 3 2 3 2" xfId="39491"/>
    <cellStyle name="Normal 4 5 3 2 3 2 2" xfId="39492"/>
    <cellStyle name="Normal 4 5 3 2 3 2 2 2" xfId="39493"/>
    <cellStyle name="Normal 4 5 3 2 3 2 2 2 2" xfId="39494"/>
    <cellStyle name="Normal 4 5 3 2 3 2 2 3" xfId="39495"/>
    <cellStyle name="Normal 4 5 3 2 3 2 3" xfId="39496"/>
    <cellStyle name="Normal 4 5 3 2 3 2 3 2" xfId="39497"/>
    <cellStyle name="Normal 4 5 3 2 3 2 4" xfId="39498"/>
    <cellStyle name="Normal 4 5 3 2 3 3" xfId="39499"/>
    <cellStyle name="Normal 4 5 3 2 3 3 2" xfId="39500"/>
    <cellStyle name="Normal 4 5 3 2 3 3 2 2" xfId="39501"/>
    <cellStyle name="Normal 4 5 3 2 3 3 3" xfId="39502"/>
    <cellStyle name="Normal 4 5 3 2 3 4" xfId="39503"/>
    <cellStyle name="Normal 4 5 3 2 3 4 2" xfId="39504"/>
    <cellStyle name="Normal 4 5 3 2 3 5" xfId="39505"/>
    <cellStyle name="Normal 4 5 3 2 4" xfId="39506"/>
    <cellStyle name="Normal 4 5 3 2 4 2" xfId="39507"/>
    <cellStyle name="Normal 4 5 3 2 4 2 2" xfId="39508"/>
    <cellStyle name="Normal 4 5 3 2 4 2 2 2" xfId="39509"/>
    <cellStyle name="Normal 4 5 3 2 4 2 3" xfId="39510"/>
    <cellStyle name="Normal 4 5 3 2 4 3" xfId="39511"/>
    <cellStyle name="Normal 4 5 3 2 4 3 2" xfId="39512"/>
    <cellStyle name="Normal 4 5 3 2 4 4" xfId="39513"/>
    <cellStyle name="Normal 4 5 3 2 5" xfId="39514"/>
    <cellStyle name="Normal 4 5 3 2 5 2" xfId="39515"/>
    <cellStyle name="Normal 4 5 3 2 5 2 2" xfId="39516"/>
    <cellStyle name="Normal 4 5 3 2 5 3" xfId="39517"/>
    <cellStyle name="Normal 4 5 3 2 6" xfId="39518"/>
    <cellStyle name="Normal 4 5 3 2 6 2" xfId="39519"/>
    <cellStyle name="Normal 4 5 3 2 7" xfId="39520"/>
    <cellStyle name="Normal 4 5 3 3" xfId="39521"/>
    <cellStyle name="Normal 4 5 3 3 2" xfId="39522"/>
    <cellStyle name="Normal 4 5 3 3 2 2" xfId="39523"/>
    <cellStyle name="Normal 4 5 3 3 2 2 2" xfId="39524"/>
    <cellStyle name="Normal 4 5 3 3 2 2 2 2" xfId="39525"/>
    <cellStyle name="Normal 4 5 3 3 2 2 2 2 2" xfId="39526"/>
    <cellStyle name="Normal 4 5 3 3 2 2 2 3" xfId="39527"/>
    <cellStyle name="Normal 4 5 3 3 2 2 3" xfId="39528"/>
    <cellStyle name="Normal 4 5 3 3 2 2 3 2" xfId="39529"/>
    <cellStyle name="Normal 4 5 3 3 2 2 4" xfId="39530"/>
    <cellStyle name="Normal 4 5 3 3 2 3" xfId="39531"/>
    <cellStyle name="Normal 4 5 3 3 2 3 2" xfId="39532"/>
    <cellStyle name="Normal 4 5 3 3 2 3 2 2" xfId="39533"/>
    <cellStyle name="Normal 4 5 3 3 2 3 3" xfId="39534"/>
    <cellStyle name="Normal 4 5 3 3 2 4" xfId="39535"/>
    <cellStyle name="Normal 4 5 3 3 2 4 2" xfId="39536"/>
    <cellStyle name="Normal 4 5 3 3 2 5" xfId="39537"/>
    <cellStyle name="Normal 4 5 3 3 3" xfId="39538"/>
    <cellStyle name="Normal 4 5 3 3 3 2" xfId="39539"/>
    <cellStyle name="Normal 4 5 3 3 3 2 2" xfId="39540"/>
    <cellStyle name="Normal 4 5 3 3 3 2 2 2" xfId="39541"/>
    <cellStyle name="Normal 4 5 3 3 3 2 2 2 2" xfId="39542"/>
    <cellStyle name="Normal 4 5 3 3 3 2 2 3" xfId="39543"/>
    <cellStyle name="Normal 4 5 3 3 3 2 3" xfId="39544"/>
    <cellStyle name="Normal 4 5 3 3 3 2 3 2" xfId="39545"/>
    <cellStyle name="Normal 4 5 3 3 3 2 4" xfId="39546"/>
    <cellStyle name="Normal 4 5 3 3 3 3" xfId="39547"/>
    <cellStyle name="Normal 4 5 3 3 3 3 2" xfId="39548"/>
    <cellStyle name="Normal 4 5 3 3 3 3 2 2" xfId="39549"/>
    <cellStyle name="Normal 4 5 3 3 3 3 3" xfId="39550"/>
    <cellStyle name="Normal 4 5 3 3 3 4" xfId="39551"/>
    <cellStyle name="Normal 4 5 3 3 3 4 2" xfId="39552"/>
    <cellStyle name="Normal 4 5 3 3 3 5" xfId="39553"/>
    <cellStyle name="Normal 4 5 3 3 4" xfId="39554"/>
    <cellStyle name="Normal 4 5 3 3 4 2" xfId="39555"/>
    <cellStyle name="Normal 4 5 3 3 4 2 2" xfId="39556"/>
    <cellStyle name="Normal 4 5 3 3 4 2 2 2" xfId="39557"/>
    <cellStyle name="Normal 4 5 3 3 4 2 3" xfId="39558"/>
    <cellStyle name="Normal 4 5 3 3 4 3" xfId="39559"/>
    <cellStyle name="Normal 4 5 3 3 4 3 2" xfId="39560"/>
    <cellStyle name="Normal 4 5 3 3 4 4" xfId="39561"/>
    <cellStyle name="Normal 4 5 3 3 5" xfId="39562"/>
    <cellStyle name="Normal 4 5 3 3 5 2" xfId="39563"/>
    <cellStyle name="Normal 4 5 3 3 5 2 2" xfId="39564"/>
    <cellStyle name="Normal 4 5 3 3 5 3" xfId="39565"/>
    <cellStyle name="Normal 4 5 3 3 6" xfId="39566"/>
    <cellStyle name="Normal 4 5 3 3 6 2" xfId="39567"/>
    <cellStyle name="Normal 4 5 3 3 7" xfId="39568"/>
    <cellStyle name="Normal 4 5 3 4" xfId="39569"/>
    <cellStyle name="Normal 4 5 3 4 2" xfId="39570"/>
    <cellStyle name="Normal 4 5 3 4 2 2" xfId="39571"/>
    <cellStyle name="Normal 4 5 3 4 2 2 2" xfId="39572"/>
    <cellStyle name="Normal 4 5 3 4 2 2 2 2" xfId="39573"/>
    <cellStyle name="Normal 4 5 3 4 2 2 2 2 2" xfId="39574"/>
    <cellStyle name="Normal 4 5 3 4 2 2 2 3" xfId="39575"/>
    <cellStyle name="Normal 4 5 3 4 2 2 3" xfId="39576"/>
    <cellStyle name="Normal 4 5 3 4 2 2 3 2" xfId="39577"/>
    <cellStyle name="Normal 4 5 3 4 2 2 4" xfId="39578"/>
    <cellStyle name="Normal 4 5 3 4 2 3" xfId="39579"/>
    <cellStyle name="Normal 4 5 3 4 2 3 2" xfId="39580"/>
    <cellStyle name="Normal 4 5 3 4 2 3 2 2" xfId="39581"/>
    <cellStyle name="Normal 4 5 3 4 2 3 3" xfId="39582"/>
    <cellStyle name="Normal 4 5 3 4 2 4" xfId="39583"/>
    <cellStyle name="Normal 4 5 3 4 2 4 2" xfId="39584"/>
    <cellStyle name="Normal 4 5 3 4 2 5" xfId="39585"/>
    <cellStyle name="Normal 4 5 3 4 3" xfId="39586"/>
    <cellStyle name="Normal 4 5 3 4 3 2" xfId="39587"/>
    <cellStyle name="Normal 4 5 3 4 3 2 2" xfId="39588"/>
    <cellStyle name="Normal 4 5 3 4 3 2 2 2" xfId="39589"/>
    <cellStyle name="Normal 4 5 3 4 3 2 2 2 2" xfId="39590"/>
    <cellStyle name="Normal 4 5 3 4 3 2 2 3" xfId="39591"/>
    <cellStyle name="Normal 4 5 3 4 3 2 3" xfId="39592"/>
    <cellStyle name="Normal 4 5 3 4 3 2 3 2" xfId="39593"/>
    <cellStyle name="Normal 4 5 3 4 3 2 4" xfId="39594"/>
    <cellStyle name="Normal 4 5 3 4 3 3" xfId="39595"/>
    <cellStyle name="Normal 4 5 3 4 3 3 2" xfId="39596"/>
    <cellStyle name="Normal 4 5 3 4 3 3 2 2" xfId="39597"/>
    <cellStyle name="Normal 4 5 3 4 3 3 3" xfId="39598"/>
    <cellStyle name="Normal 4 5 3 4 3 4" xfId="39599"/>
    <cellStyle name="Normal 4 5 3 4 3 4 2" xfId="39600"/>
    <cellStyle name="Normal 4 5 3 4 3 5" xfId="39601"/>
    <cellStyle name="Normal 4 5 3 4 4" xfId="39602"/>
    <cellStyle name="Normal 4 5 3 4 4 2" xfId="39603"/>
    <cellStyle name="Normal 4 5 3 4 4 2 2" xfId="39604"/>
    <cellStyle name="Normal 4 5 3 4 4 2 2 2" xfId="39605"/>
    <cellStyle name="Normal 4 5 3 4 4 2 3" xfId="39606"/>
    <cellStyle name="Normal 4 5 3 4 4 3" xfId="39607"/>
    <cellStyle name="Normal 4 5 3 4 4 3 2" xfId="39608"/>
    <cellStyle name="Normal 4 5 3 4 4 4" xfId="39609"/>
    <cellStyle name="Normal 4 5 3 4 5" xfId="39610"/>
    <cellStyle name="Normal 4 5 3 4 5 2" xfId="39611"/>
    <cellStyle name="Normal 4 5 3 4 5 2 2" xfId="39612"/>
    <cellStyle name="Normal 4 5 3 4 5 3" xfId="39613"/>
    <cellStyle name="Normal 4 5 3 4 6" xfId="39614"/>
    <cellStyle name="Normal 4 5 3 4 6 2" xfId="39615"/>
    <cellStyle name="Normal 4 5 3 4 7" xfId="39616"/>
    <cellStyle name="Normal 4 5 3 5" xfId="39617"/>
    <cellStyle name="Normal 4 5 3 5 2" xfId="39618"/>
    <cellStyle name="Normal 4 5 3 5 2 2" xfId="39619"/>
    <cellStyle name="Normal 4 5 3 5 2 2 2" xfId="39620"/>
    <cellStyle name="Normal 4 5 3 5 2 2 2 2" xfId="39621"/>
    <cellStyle name="Normal 4 5 3 5 2 2 2 2 2" xfId="39622"/>
    <cellStyle name="Normal 4 5 3 5 2 2 2 3" xfId="39623"/>
    <cellStyle name="Normal 4 5 3 5 2 2 3" xfId="39624"/>
    <cellStyle name="Normal 4 5 3 5 2 2 3 2" xfId="39625"/>
    <cellStyle name="Normal 4 5 3 5 2 2 4" xfId="39626"/>
    <cellStyle name="Normal 4 5 3 5 2 3" xfId="39627"/>
    <cellStyle name="Normal 4 5 3 5 2 3 2" xfId="39628"/>
    <cellStyle name="Normal 4 5 3 5 2 3 2 2" xfId="39629"/>
    <cellStyle name="Normal 4 5 3 5 2 3 3" xfId="39630"/>
    <cellStyle name="Normal 4 5 3 5 2 4" xfId="39631"/>
    <cellStyle name="Normal 4 5 3 5 2 4 2" xfId="39632"/>
    <cellStyle name="Normal 4 5 3 5 2 5" xfId="39633"/>
    <cellStyle name="Normal 4 5 3 5 3" xfId="39634"/>
    <cellStyle name="Normal 4 5 3 5 3 2" xfId="39635"/>
    <cellStyle name="Normal 4 5 3 5 3 2 2" xfId="39636"/>
    <cellStyle name="Normal 4 5 3 5 3 2 2 2" xfId="39637"/>
    <cellStyle name="Normal 4 5 3 5 3 2 3" xfId="39638"/>
    <cellStyle name="Normal 4 5 3 5 3 3" xfId="39639"/>
    <cellStyle name="Normal 4 5 3 5 3 3 2" xfId="39640"/>
    <cellStyle name="Normal 4 5 3 5 3 4" xfId="39641"/>
    <cellStyle name="Normal 4 5 3 5 4" xfId="39642"/>
    <cellStyle name="Normal 4 5 3 5 4 2" xfId="39643"/>
    <cellStyle name="Normal 4 5 3 5 4 2 2" xfId="39644"/>
    <cellStyle name="Normal 4 5 3 5 4 3" xfId="39645"/>
    <cellStyle name="Normal 4 5 3 5 5" xfId="39646"/>
    <cellStyle name="Normal 4 5 3 5 5 2" xfId="39647"/>
    <cellStyle name="Normal 4 5 3 5 6" xfId="39648"/>
    <cellStyle name="Normal 4 5 3 6" xfId="39649"/>
    <cellStyle name="Normal 4 5 3 6 2" xfId="39650"/>
    <cellStyle name="Normal 4 5 3 6 2 2" xfId="39651"/>
    <cellStyle name="Normal 4 5 3 6 2 2 2" xfId="39652"/>
    <cellStyle name="Normal 4 5 3 6 2 2 2 2" xfId="39653"/>
    <cellStyle name="Normal 4 5 3 6 2 2 3" xfId="39654"/>
    <cellStyle name="Normal 4 5 3 6 2 3" xfId="39655"/>
    <cellStyle name="Normal 4 5 3 6 2 3 2" xfId="39656"/>
    <cellStyle name="Normal 4 5 3 6 2 4" xfId="39657"/>
    <cellStyle name="Normal 4 5 3 6 3" xfId="39658"/>
    <cellStyle name="Normal 4 5 3 6 3 2" xfId="39659"/>
    <cellStyle name="Normal 4 5 3 6 3 2 2" xfId="39660"/>
    <cellStyle name="Normal 4 5 3 6 3 3" xfId="39661"/>
    <cellStyle name="Normal 4 5 3 6 4" xfId="39662"/>
    <cellStyle name="Normal 4 5 3 6 4 2" xfId="39663"/>
    <cellStyle name="Normal 4 5 3 6 5" xfId="39664"/>
    <cellStyle name="Normal 4 5 3 7" xfId="39665"/>
    <cellStyle name="Normal 4 5 3 7 2" xfId="39666"/>
    <cellStyle name="Normal 4 5 3 7 2 2" xfId="39667"/>
    <cellStyle name="Normal 4 5 3 7 2 2 2" xfId="39668"/>
    <cellStyle name="Normal 4 5 3 7 2 2 2 2" xfId="39669"/>
    <cellStyle name="Normal 4 5 3 7 2 2 3" xfId="39670"/>
    <cellStyle name="Normal 4 5 3 7 2 3" xfId="39671"/>
    <cellStyle name="Normal 4 5 3 7 2 3 2" xfId="39672"/>
    <cellStyle name="Normal 4 5 3 7 2 4" xfId="39673"/>
    <cellStyle name="Normal 4 5 3 7 3" xfId="39674"/>
    <cellStyle name="Normal 4 5 3 7 3 2" xfId="39675"/>
    <cellStyle name="Normal 4 5 3 7 3 2 2" xfId="39676"/>
    <cellStyle name="Normal 4 5 3 7 3 3" xfId="39677"/>
    <cellStyle name="Normal 4 5 3 7 4" xfId="39678"/>
    <cellStyle name="Normal 4 5 3 7 4 2" xfId="39679"/>
    <cellStyle name="Normal 4 5 3 7 5" xfId="39680"/>
    <cellStyle name="Normal 4 5 3 8" xfId="39681"/>
    <cellStyle name="Normal 4 5 3 8 2" xfId="39682"/>
    <cellStyle name="Normal 4 5 3 8 2 2" xfId="39683"/>
    <cellStyle name="Normal 4 5 3 8 2 2 2" xfId="39684"/>
    <cellStyle name="Normal 4 5 3 8 2 3" xfId="39685"/>
    <cellStyle name="Normal 4 5 3 8 3" xfId="39686"/>
    <cellStyle name="Normal 4 5 3 8 3 2" xfId="39687"/>
    <cellStyle name="Normal 4 5 3 8 4" xfId="39688"/>
    <cellStyle name="Normal 4 5 3 9" xfId="39689"/>
    <cellStyle name="Normal 4 5 3 9 2" xfId="39690"/>
    <cellStyle name="Normal 4 5 3 9 2 2" xfId="39691"/>
    <cellStyle name="Normal 4 5 3 9 3" xfId="39692"/>
    <cellStyle name="Normal 4 5 4" xfId="39693"/>
    <cellStyle name="Normal 4 5 4 10" xfId="39694"/>
    <cellStyle name="Normal 4 5 4 10 2" xfId="39695"/>
    <cellStyle name="Normal 4 5 4 11" xfId="39696"/>
    <cellStyle name="Normal 4 5 4 2" xfId="39697"/>
    <cellStyle name="Normal 4 5 4 2 2" xfId="39698"/>
    <cellStyle name="Normal 4 5 4 2 2 2" xfId="39699"/>
    <cellStyle name="Normal 4 5 4 2 2 2 2" xfId="39700"/>
    <cellStyle name="Normal 4 5 4 2 2 2 2 2" xfId="39701"/>
    <cellStyle name="Normal 4 5 4 2 2 2 2 2 2" xfId="39702"/>
    <cellStyle name="Normal 4 5 4 2 2 2 2 3" xfId="39703"/>
    <cellStyle name="Normal 4 5 4 2 2 2 3" xfId="39704"/>
    <cellStyle name="Normal 4 5 4 2 2 2 3 2" xfId="39705"/>
    <cellStyle name="Normal 4 5 4 2 2 2 4" xfId="39706"/>
    <cellStyle name="Normal 4 5 4 2 2 3" xfId="39707"/>
    <cellStyle name="Normal 4 5 4 2 2 3 2" xfId="39708"/>
    <cellStyle name="Normal 4 5 4 2 2 3 2 2" xfId="39709"/>
    <cellStyle name="Normal 4 5 4 2 2 3 3" xfId="39710"/>
    <cellStyle name="Normal 4 5 4 2 2 4" xfId="39711"/>
    <cellStyle name="Normal 4 5 4 2 2 4 2" xfId="39712"/>
    <cellStyle name="Normal 4 5 4 2 2 5" xfId="39713"/>
    <cellStyle name="Normal 4 5 4 2 3" xfId="39714"/>
    <cellStyle name="Normal 4 5 4 2 3 2" xfId="39715"/>
    <cellStyle name="Normal 4 5 4 2 3 2 2" xfId="39716"/>
    <cellStyle name="Normal 4 5 4 2 3 2 2 2" xfId="39717"/>
    <cellStyle name="Normal 4 5 4 2 3 2 2 2 2" xfId="39718"/>
    <cellStyle name="Normal 4 5 4 2 3 2 2 3" xfId="39719"/>
    <cellStyle name="Normal 4 5 4 2 3 2 3" xfId="39720"/>
    <cellStyle name="Normal 4 5 4 2 3 2 3 2" xfId="39721"/>
    <cellStyle name="Normal 4 5 4 2 3 2 4" xfId="39722"/>
    <cellStyle name="Normal 4 5 4 2 3 3" xfId="39723"/>
    <cellStyle name="Normal 4 5 4 2 3 3 2" xfId="39724"/>
    <cellStyle name="Normal 4 5 4 2 3 3 2 2" xfId="39725"/>
    <cellStyle name="Normal 4 5 4 2 3 3 3" xfId="39726"/>
    <cellStyle name="Normal 4 5 4 2 3 4" xfId="39727"/>
    <cellStyle name="Normal 4 5 4 2 3 4 2" xfId="39728"/>
    <cellStyle name="Normal 4 5 4 2 3 5" xfId="39729"/>
    <cellStyle name="Normal 4 5 4 2 4" xfId="39730"/>
    <cellStyle name="Normal 4 5 4 2 4 2" xfId="39731"/>
    <cellStyle name="Normal 4 5 4 2 4 2 2" xfId="39732"/>
    <cellStyle name="Normal 4 5 4 2 4 2 2 2" xfId="39733"/>
    <cellStyle name="Normal 4 5 4 2 4 2 3" xfId="39734"/>
    <cellStyle name="Normal 4 5 4 2 4 3" xfId="39735"/>
    <cellStyle name="Normal 4 5 4 2 4 3 2" xfId="39736"/>
    <cellStyle name="Normal 4 5 4 2 4 4" xfId="39737"/>
    <cellStyle name="Normal 4 5 4 2 5" xfId="39738"/>
    <cellStyle name="Normal 4 5 4 2 5 2" xfId="39739"/>
    <cellStyle name="Normal 4 5 4 2 5 2 2" xfId="39740"/>
    <cellStyle name="Normal 4 5 4 2 5 3" xfId="39741"/>
    <cellStyle name="Normal 4 5 4 2 6" xfId="39742"/>
    <cellStyle name="Normal 4 5 4 2 6 2" xfId="39743"/>
    <cellStyle name="Normal 4 5 4 2 7" xfId="39744"/>
    <cellStyle name="Normal 4 5 4 3" xfId="39745"/>
    <cellStyle name="Normal 4 5 4 3 2" xfId="39746"/>
    <cellStyle name="Normal 4 5 4 3 2 2" xfId="39747"/>
    <cellStyle name="Normal 4 5 4 3 2 2 2" xfId="39748"/>
    <cellStyle name="Normal 4 5 4 3 2 2 2 2" xfId="39749"/>
    <cellStyle name="Normal 4 5 4 3 2 2 2 2 2" xfId="39750"/>
    <cellStyle name="Normal 4 5 4 3 2 2 2 3" xfId="39751"/>
    <cellStyle name="Normal 4 5 4 3 2 2 3" xfId="39752"/>
    <cellStyle name="Normal 4 5 4 3 2 2 3 2" xfId="39753"/>
    <cellStyle name="Normal 4 5 4 3 2 2 4" xfId="39754"/>
    <cellStyle name="Normal 4 5 4 3 2 3" xfId="39755"/>
    <cellStyle name="Normal 4 5 4 3 2 3 2" xfId="39756"/>
    <cellStyle name="Normal 4 5 4 3 2 3 2 2" xfId="39757"/>
    <cellStyle name="Normal 4 5 4 3 2 3 3" xfId="39758"/>
    <cellStyle name="Normal 4 5 4 3 2 4" xfId="39759"/>
    <cellStyle name="Normal 4 5 4 3 2 4 2" xfId="39760"/>
    <cellStyle name="Normal 4 5 4 3 2 5" xfId="39761"/>
    <cellStyle name="Normal 4 5 4 3 3" xfId="39762"/>
    <cellStyle name="Normal 4 5 4 3 3 2" xfId="39763"/>
    <cellStyle name="Normal 4 5 4 3 3 2 2" xfId="39764"/>
    <cellStyle name="Normal 4 5 4 3 3 2 2 2" xfId="39765"/>
    <cellStyle name="Normal 4 5 4 3 3 2 2 2 2" xfId="39766"/>
    <cellStyle name="Normal 4 5 4 3 3 2 2 3" xfId="39767"/>
    <cellStyle name="Normal 4 5 4 3 3 2 3" xfId="39768"/>
    <cellStyle name="Normal 4 5 4 3 3 2 3 2" xfId="39769"/>
    <cellStyle name="Normal 4 5 4 3 3 2 4" xfId="39770"/>
    <cellStyle name="Normal 4 5 4 3 3 3" xfId="39771"/>
    <cellStyle name="Normal 4 5 4 3 3 3 2" xfId="39772"/>
    <cellStyle name="Normal 4 5 4 3 3 3 2 2" xfId="39773"/>
    <cellStyle name="Normal 4 5 4 3 3 3 3" xfId="39774"/>
    <cellStyle name="Normal 4 5 4 3 3 4" xfId="39775"/>
    <cellStyle name="Normal 4 5 4 3 3 4 2" xfId="39776"/>
    <cellStyle name="Normal 4 5 4 3 3 5" xfId="39777"/>
    <cellStyle name="Normal 4 5 4 3 4" xfId="39778"/>
    <cellStyle name="Normal 4 5 4 3 4 2" xfId="39779"/>
    <cellStyle name="Normal 4 5 4 3 4 2 2" xfId="39780"/>
    <cellStyle name="Normal 4 5 4 3 4 2 2 2" xfId="39781"/>
    <cellStyle name="Normal 4 5 4 3 4 2 3" xfId="39782"/>
    <cellStyle name="Normal 4 5 4 3 4 3" xfId="39783"/>
    <cellStyle name="Normal 4 5 4 3 4 3 2" xfId="39784"/>
    <cellStyle name="Normal 4 5 4 3 4 4" xfId="39785"/>
    <cellStyle name="Normal 4 5 4 3 5" xfId="39786"/>
    <cellStyle name="Normal 4 5 4 3 5 2" xfId="39787"/>
    <cellStyle name="Normal 4 5 4 3 5 2 2" xfId="39788"/>
    <cellStyle name="Normal 4 5 4 3 5 3" xfId="39789"/>
    <cellStyle name="Normal 4 5 4 3 6" xfId="39790"/>
    <cellStyle name="Normal 4 5 4 3 6 2" xfId="39791"/>
    <cellStyle name="Normal 4 5 4 3 7" xfId="39792"/>
    <cellStyle name="Normal 4 5 4 4" xfId="39793"/>
    <cellStyle name="Normal 4 5 4 4 2" xfId="39794"/>
    <cellStyle name="Normal 4 5 4 4 2 2" xfId="39795"/>
    <cellStyle name="Normal 4 5 4 4 2 2 2" xfId="39796"/>
    <cellStyle name="Normal 4 5 4 4 2 2 2 2" xfId="39797"/>
    <cellStyle name="Normal 4 5 4 4 2 2 2 2 2" xfId="39798"/>
    <cellStyle name="Normal 4 5 4 4 2 2 2 3" xfId="39799"/>
    <cellStyle name="Normal 4 5 4 4 2 2 3" xfId="39800"/>
    <cellStyle name="Normal 4 5 4 4 2 2 3 2" xfId="39801"/>
    <cellStyle name="Normal 4 5 4 4 2 2 4" xfId="39802"/>
    <cellStyle name="Normal 4 5 4 4 2 3" xfId="39803"/>
    <cellStyle name="Normal 4 5 4 4 2 3 2" xfId="39804"/>
    <cellStyle name="Normal 4 5 4 4 2 3 2 2" xfId="39805"/>
    <cellStyle name="Normal 4 5 4 4 2 3 3" xfId="39806"/>
    <cellStyle name="Normal 4 5 4 4 2 4" xfId="39807"/>
    <cellStyle name="Normal 4 5 4 4 2 4 2" xfId="39808"/>
    <cellStyle name="Normal 4 5 4 4 2 5" xfId="39809"/>
    <cellStyle name="Normal 4 5 4 4 3" xfId="39810"/>
    <cellStyle name="Normal 4 5 4 4 3 2" xfId="39811"/>
    <cellStyle name="Normal 4 5 4 4 3 2 2" xfId="39812"/>
    <cellStyle name="Normal 4 5 4 4 3 2 2 2" xfId="39813"/>
    <cellStyle name="Normal 4 5 4 4 3 2 2 2 2" xfId="39814"/>
    <cellStyle name="Normal 4 5 4 4 3 2 2 3" xfId="39815"/>
    <cellStyle name="Normal 4 5 4 4 3 2 3" xfId="39816"/>
    <cellStyle name="Normal 4 5 4 4 3 2 3 2" xfId="39817"/>
    <cellStyle name="Normal 4 5 4 4 3 2 4" xfId="39818"/>
    <cellStyle name="Normal 4 5 4 4 3 3" xfId="39819"/>
    <cellStyle name="Normal 4 5 4 4 3 3 2" xfId="39820"/>
    <cellStyle name="Normal 4 5 4 4 3 3 2 2" xfId="39821"/>
    <cellStyle name="Normal 4 5 4 4 3 3 3" xfId="39822"/>
    <cellStyle name="Normal 4 5 4 4 3 4" xfId="39823"/>
    <cellStyle name="Normal 4 5 4 4 3 4 2" xfId="39824"/>
    <cellStyle name="Normal 4 5 4 4 3 5" xfId="39825"/>
    <cellStyle name="Normal 4 5 4 4 4" xfId="39826"/>
    <cellStyle name="Normal 4 5 4 4 4 2" xfId="39827"/>
    <cellStyle name="Normal 4 5 4 4 4 2 2" xfId="39828"/>
    <cellStyle name="Normal 4 5 4 4 4 2 2 2" xfId="39829"/>
    <cellStyle name="Normal 4 5 4 4 4 2 3" xfId="39830"/>
    <cellStyle name="Normal 4 5 4 4 4 3" xfId="39831"/>
    <cellStyle name="Normal 4 5 4 4 4 3 2" xfId="39832"/>
    <cellStyle name="Normal 4 5 4 4 4 4" xfId="39833"/>
    <cellStyle name="Normal 4 5 4 4 5" xfId="39834"/>
    <cellStyle name="Normal 4 5 4 4 5 2" xfId="39835"/>
    <cellStyle name="Normal 4 5 4 4 5 2 2" xfId="39836"/>
    <cellStyle name="Normal 4 5 4 4 5 3" xfId="39837"/>
    <cellStyle name="Normal 4 5 4 4 6" xfId="39838"/>
    <cellStyle name="Normal 4 5 4 4 6 2" xfId="39839"/>
    <cellStyle name="Normal 4 5 4 4 7" xfId="39840"/>
    <cellStyle name="Normal 4 5 4 5" xfId="39841"/>
    <cellStyle name="Normal 4 5 4 5 2" xfId="39842"/>
    <cellStyle name="Normal 4 5 4 5 2 2" xfId="39843"/>
    <cellStyle name="Normal 4 5 4 5 2 2 2" xfId="39844"/>
    <cellStyle name="Normal 4 5 4 5 2 2 2 2" xfId="39845"/>
    <cellStyle name="Normal 4 5 4 5 2 2 2 2 2" xfId="39846"/>
    <cellStyle name="Normal 4 5 4 5 2 2 2 3" xfId="39847"/>
    <cellStyle name="Normal 4 5 4 5 2 2 3" xfId="39848"/>
    <cellStyle name="Normal 4 5 4 5 2 2 3 2" xfId="39849"/>
    <cellStyle name="Normal 4 5 4 5 2 2 4" xfId="39850"/>
    <cellStyle name="Normal 4 5 4 5 2 3" xfId="39851"/>
    <cellStyle name="Normal 4 5 4 5 2 3 2" xfId="39852"/>
    <cellStyle name="Normal 4 5 4 5 2 3 2 2" xfId="39853"/>
    <cellStyle name="Normal 4 5 4 5 2 3 3" xfId="39854"/>
    <cellStyle name="Normal 4 5 4 5 2 4" xfId="39855"/>
    <cellStyle name="Normal 4 5 4 5 2 4 2" xfId="39856"/>
    <cellStyle name="Normal 4 5 4 5 2 5" xfId="39857"/>
    <cellStyle name="Normal 4 5 4 5 3" xfId="39858"/>
    <cellStyle name="Normal 4 5 4 5 3 2" xfId="39859"/>
    <cellStyle name="Normal 4 5 4 5 3 2 2" xfId="39860"/>
    <cellStyle name="Normal 4 5 4 5 3 2 2 2" xfId="39861"/>
    <cellStyle name="Normal 4 5 4 5 3 2 3" xfId="39862"/>
    <cellStyle name="Normal 4 5 4 5 3 3" xfId="39863"/>
    <cellStyle name="Normal 4 5 4 5 3 3 2" xfId="39864"/>
    <cellStyle name="Normal 4 5 4 5 3 4" xfId="39865"/>
    <cellStyle name="Normal 4 5 4 5 4" xfId="39866"/>
    <cellStyle name="Normal 4 5 4 5 4 2" xfId="39867"/>
    <cellStyle name="Normal 4 5 4 5 4 2 2" xfId="39868"/>
    <cellStyle name="Normal 4 5 4 5 4 3" xfId="39869"/>
    <cellStyle name="Normal 4 5 4 5 5" xfId="39870"/>
    <cellStyle name="Normal 4 5 4 5 5 2" xfId="39871"/>
    <cellStyle name="Normal 4 5 4 5 6" xfId="39872"/>
    <cellStyle name="Normal 4 5 4 6" xfId="39873"/>
    <cellStyle name="Normal 4 5 4 6 2" xfId="39874"/>
    <cellStyle name="Normal 4 5 4 6 2 2" xfId="39875"/>
    <cellStyle name="Normal 4 5 4 6 2 2 2" xfId="39876"/>
    <cellStyle name="Normal 4 5 4 6 2 2 2 2" xfId="39877"/>
    <cellStyle name="Normal 4 5 4 6 2 2 3" xfId="39878"/>
    <cellStyle name="Normal 4 5 4 6 2 3" xfId="39879"/>
    <cellStyle name="Normal 4 5 4 6 2 3 2" xfId="39880"/>
    <cellStyle name="Normal 4 5 4 6 2 4" xfId="39881"/>
    <cellStyle name="Normal 4 5 4 6 3" xfId="39882"/>
    <cellStyle name="Normal 4 5 4 6 3 2" xfId="39883"/>
    <cellStyle name="Normal 4 5 4 6 3 2 2" xfId="39884"/>
    <cellStyle name="Normal 4 5 4 6 3 3" xfId="39885"/>
    <cellStyle name="Normal 4 5 4 6 4" xfId="39886"/>
    <cellStyle name="Normal 4 5 4 6 4 2" xfId="39887"/>
    <cellStyle name="Normal 4 5 4 6 5" xfId="39888"/>
    <cellStyle name="Normal 4 5 4 7" xfId="39889"/>
    <cellStyle name="Normal 4 5 4 7 2" xfId="39890"/>
    <cellStyle name="Normal 4 5 4 7 2 2" xfId="39891"/>
    <cellStyle name="Normal 4 5 4 7 2 2 2" xfId="39892"/>
    <cellStyle name="Normal 4 5 4 7 2 2 2 2" xfId="39893"/>
    <cellStyle name="Normal 4 5 4 7 2 2 3" xfId="39894"/>
    <cellStyle name="Normal 4 5 4 7 2 3" xfId="39895"/>
    <cellStyle name="Normal 4 5 4 7 2 3 2" xfId="39896"/>
    <cellStyle name="Normal 4 5 4 7 2 4" xfId="39897"/>
    <cellStyle name="Normal 4 5 4 7 3" xfId="39898"/>
    <cellStyle name="Normal 4 5 4 7 3 2" xfId="39899"/>
    <cellStyle name="Normal 4 5 4 7 3 2 2" xfId="39900"/>
    <cellStyle name="Normal 4 5 4 7 3 3" xfId="39901"/>
    <cellStyle name="Normal 4 5 4 7 4" xfId="39902"/>
    <cellStyle name="Normal 4 5 4 7 4 2" xfId="39903"/>
    <cellStyle name="Normal 4 5 4 7 5" xfId="39904"/>
    <cellStyle name="Normal 4 5 4 8" xfId="39905"/>
    <cellStyle name="Normal 4 5 4 8 2" xfId="39906"/>
    <cellStyle name="Normal 4 5 4 8 2 2" xfId="39907"/>
    <cellStyle name="Normal 4 5 4 8 2 2 2" xfId="39908"/>
    <cellStyle name="Normal 4 5 4 8 2 3" xfId="39909"/>
    <cellStyle name="Normal 4 5 4 8 3" xfId="39910"/>
    <cellStyle name="Normal 4 5 4 8 3 2" xfId="39911"/>
    <cellStyle name="Normal 4 5 4 8 4" xfId="39912"/>
    <cellStyle name="Normal 4 5 4 9" xfId="39913"/>
    <cellStyle name="Normal 4 5 4 9 2" xfId="39914"/>
    <cellStyle name="Normal 4 5 4 9 2 2" xfId="39915"/>
    <cellStyle name="Normal 4 5 4 9 3" xfId="39916"/>
    <cellStyle name="Normal 4 5 5" xfId="39917"/>
    <cellStyle name="Normal 4 5 5 2" xfId="39918"/>
    <cellStyle name="Normal 4 5 5 2 2" xfId="39919"/>
    <cellStyle name="Normal 4 5 5 2 2 2" xfId="39920"/>
    <cellStyle name="Normal 4 5 5 2 2 2 2" xfId="39921"/>
    <cellStyle name="Normal 4 5 5 2 2 2 2 2" xfId="39922"/>
    <cellStyle name="Normal 4 5 5 2 2 2 3" xfId="39923"/>
    <cellStyle name="Normal 4 5 5 2 2 3" xfId="39924"/>
    <cellStyle name="Normal 4 5 5 2 2 3 2" xfId="39925"/>
    <cellStyle name="Normal 4 5 5 2 2 4" xfId="39926"/>
    <cellStyle name="Normal 4 5 5 2 3" xfId="39927"/>
    <cellStyle name="Normal 4 5 5 2 3 2" xfId="39928"/>
    <cellStyle name="Normal 4 5 5 2 3 2 2" xfId="39929"/>
    <cellStyle name="Normal 4 5 5 2 3 3" xfId="39930"/>
    <cellStyle name="Normal 4 5 5 2 4" xfId="39931"/>
    <cellStyle name="Normal 4 5 5 2 4 2" xfId="39932"/>
    <cellStyle name="Normal 4 5 5 2 5" xfId="39933"/>
    <cellStyle name="Normal 4 5 5 3" xfId="39934"/>
    <cellStyle name="Normal 4 5 5 3 2" xfId="39935"/>
    <cellStyle name="Normal 4 5 5 3 2 2" xfId="39936"/>
    <cellStyle name="Normal 4 5 5 3 2 2 2" xfId="39937"/>
    <cellStyle name="Normal 4 5 5 3 2 2 2 2" xfId="39938"/>
    <cellStyle name="Normal 4 5 5 3 2 2 3" xfId="39939"/>
    <cellStyle name="Normal 4 5 5 3 2 3" xfId="39940"/>
    <cellStyle name="Normal 4 5 5 3 2 3 2" xfId="39941"/>
    <cellStyle name="Normal 4 5 5 3 2 4" xfId="39942"/>
    <cellStyle name="Normal 4 5 5 3 3" xfId="39943"/>
    <cellStyle name="Normal 4 5 5 3 3 2" xfId="39944"/>
    <cellStyle name="Normal 4 5 5 3 3 2 2" xfId="39945"/>
    <cellStyle name="Normal 4 5 5 3 3 3" xfId="39946"/>
    <cellStyle name="Normal 4 5 5 3 4" xfId="39947"/>
    <cellStyle name="Normal 4 5 5 3 4 2" xfId="39948"/>
    <cellStyle name="Normal 4 5 5 3 5" xfId="39949"/>
    <cellStyle name="Normal 4 5 5 4" xfId="39950"/>
    <cellStyle name="Normal 4 5 5 4 2" xfId="39951"/>
    <cellStyle name="Normal 4 5 5 4 2 2" xfId="39952"/>
    <cellStyle name="Normal 4 5 5 4 2 2 2" xfId="39953"/>
    <cellStyle name="Normal 4 5 5 4 2 3" xfId="39954"/>
    <cellStyle name="Normal 4 5 5 4 3" xfId="39955"/>
    <cellStyle name="Normal 4 5 5 4 3 2" xfId="39956"/>
    <cellStyle name="Normal 4 5 5 4 4" xfId="39957"/>
    <cellStyle name="Normal 4 5 5 5" xfId="39958"/>
    <cellStyle name="Normal 4 5 5 5 2" xfId="39959"/>
    <cellStyle name="Normal 4 5 5 5 2 2" xfId="39960"/>
    <cellStyle name="Normal 4 5 5 5 3" xfId="39961"/>
    <cellStyle name="Normal 4 5 5 6" xfId="39962"/>
    <cellStyle name="Normal 4 5 5 6 2" xfId="39963"/>
    <cellStyle name="Normal 4 5 5 7" xfId="39964"/>
    <cellStyle name="Normal 4 5 6" xfId="39965"/>
    <cellStyle name="Normal 4 5 6 2" xfId="39966"/>
    <cellStyle name="Normal 4 5 6 2 2" xfId="39967"/>
    <cellStyle name="Normal 4 5 6 2 2 2" xfId="39968"/>
    <cellStyle name="Normal 4 5 6 2 2 2 2" xfId="39969"/>
    <cellStyle name="Normal 4 5 6 2 2 2 2 2" xfId="39970"/>
    <cellStyle name="Normal 4 5 6 2 2 2 3" xfId="39971"/>
    <cellStyle name="Normal 4 5 6 2 2 3" xfId="39972"/>
    <cellStyle name="Normal 4 5 6 2 2 3 2" xfId="39973"/>
    <cellStyle name="Normal 4 5 6 2 2 4" xfId="39974"/>
    <cellStyle name="Normal 4 5 6 2 3" xfId="39975"/>
    <cellStyle name="Normal 4 5 6 2 3 2" xfId="39976"/>
    <cellStyle name="Normal 4 5 6 2 3 2 2" xfId="39977"/>
    <cellStyle name="Normal 4 5 6 2 3 3" xfId="39978"/>
    <cellStyle name="Normal 4 5 6 2 4" xfId="39979"/>
    <cellStyle name="Normal 4 5 6 2 4 2" xfId="39980"/>
    <cellStyle name="Normal 4 5 6 2 5" xfId="39981"/>
    <cellStyle name="Normal 4 5 6 3" xfId="39982"/>
    <cellStyle name="Normal 4 5 6 3 2" xfId="39983"/>
    <cellStyle name="Normal 4 5 6 3 2 2" xfId="39984"/>
    <cellStyle name="Normal 4 5 6 3 2 2 2" xfId="39985"/>
    <cellStyle name="Normal 4 5 6 3 2 2 2 2" xfId="39986"/>
    <cellStyle name="Normal 4 5 6 3 2 2 3" xfId="39987"/>
    <cellStyle name="Normal 4 5 6 3 2 3" xfId="39988"/>
    <cellStyle name="Normal 4 5 6 3 2 3 2" xfId="39989"/>
    <cellStyle name="Normal 4 5 6 3 2 4" xfId="39990"/>
    <cellStyle name="Normal 4 5 6 3 3" xfId="39991"/>
    <cellStyle name="Normal 4 5 6 3 3 2" xfId="39992"/>
    <cellStyle name="Normal 4 5 6 3 3 2 2" xfId="39993"/>
    <cellStyle name="Normal 4 5 6 3 3 3" xfId="39994"/>
    <cellStyle name="Normal 4 5 6 3 4" xfId="39995"/>
    <cellStyle name="Normal 4 5 6 3 4 2" xfId="39996"/>
    <cellStyle name="Normal 4 5 6 3 5" xfId="39997"/>
    <cellStyle name="Normal 4 5 6 4" xfId="39998"/>
    <cellStyle name="Normal 4 5 6 4 2" xfId="39999"/>
    <cellStyle name="Normal 4 5 6 4 2 2" xfId="40000"/>
    <cellStyle name="Normal 4 5 6 4 2 2 2" xfId="40001"/>
    <cellStyle name="Normal 4 5 6 4 2 3" xfId="40002"/>
    <cellStyle name="Normal 4 5 6 4 3" xfId="40003"/>
    <cellStyle name="Normal 4 5 6 4 3 2" xfId="40004"/>
    <cellStyle name="Normal 4 5 6 4 4" xfId="40005"/>
    <cellStyle name="Normal 4 5 6 5" xfId="40006"/>
    <cellStyle name="Normal 4 5 6 5 2" xfId="40007"/>
    <cellStyle name="Normal 4 5 6 5 2 2" xfId="40008"/>
    <cellStyle name="Normal 4 5 6 5 3" xfId="40009"/>
    <cellStyle name="Normal 4 5 6 6" xfId="40010"/>
    <cellStyle name="Normal 4 5 6 6 2" xfId="40011"/>
    <cellStyle name="Normal 4 5 6 7" xfId="40012"/>
    <cellStyle name="Normal 4 5 7" xfId="40013"/>
    <cellStyle name="Normal 4 5 7 2" xfId="40014"/>
    <cellStyle name="Normal 4 5 7 2 2" xfId="40015"/>
    <cellStyle name="Normal 4 5 7 2 2 2" xfId="40016"/>
    <cellStyle name="Normal 4 5 7 2 2 2 2" xfId="40017"/>
    <cellStyle name="Normal 4 5 7 2 2 2 2 2" xfId="40018"/>
    <cellStyle name="Normal 4 5 7 2 2 2 3" xfId="40019"/>
    <cellStyle name="Normal 4 5 7 2 2 3" xfId="40020"/>
    <cellStyle name="Normal 4 5 7 2 2 3 2" xfId="40021"/>
    <cellStyle name="Normal 4 5 7 2 2 4" xfId="40022"/>
    <cellStyle name="Normal 4 5 7 2 3" xfId="40023"/>
    <cellStyle name="Normal 4 5 7 2 3 2" xfId="40024"/>
    <cellStyle name="Normal 4 5 7 2 3 2 2" xfId="40025"/>
    <cellStyle name="Normal 4 5 7 2 3 3" xfId="40026"/>
    <cellStyle name="Normal 4 5 7 2 4" xfId="40027"/>
    <cellStyle name="Normal 4 5 7 2 4 2" xfId="40028"/>
    <cellStyle name="Normal 4 5 7 2 5" xfId="40029"/>
    <cellStyle name="Normal 4 5 7 3" xfId="40030"/>
    <cellStyle name="Normal 4 5 7 3 2" xfId="40031"/>
    <cellStyle name="Normal 4 5 7 3 2 2" xfId="40032"/>
    <cellStyle name="Normal 4 5 7 3 2 2 2" xfId="40033"/>
    <cellStyle name="Normal 4 5 7 3 2 2 2 2" xfId="40034"/>
    <cellStyle name="Normal 4 5 7 3 2 2 3" xfId="40035"/>
    <cellStyle name="Normal 4 5 7 3 2 3" xfId="40036"/>
    <cellStyle name="Normal 4 5 7 3 2 3 2" xfId="40037"/>
    <cellStyle name="Normal 4 5 7 3 2 4" xfId="40038"/>
    <cellStyle name="Normal 4 5 7 3 3" xfId="40039"/>
    <cellStyle name="Normal 4 5 7 3 3 2" xfId="40040"/>
    <cellStyle name="Normal 4 5 7 3 3 2 2" xfId="40041"/>
    <cellStyle name="Normal 4 5 7 3 3 3" xfId="40042"/>
    <cellStyle name="Normal 4 5 7 3 4" xfId="40043"/>
    <cellStyle name="Normal 4 5 7 3 4 2" xfId="40044"/>
    <cellStyle name="Normal 4 5 7 3 5" xfId="40045"/>
    <cellStyle name="Normal 4 5 7 4" xfId="40046"/>
    <cellStyle name="Normal 4 5 7 4 2" xfId="40047"/>
    <cellStyle name="Normal 4 5 7 4 2 2" xfId="40048"/>
    <cellStyle name="Normal 4 5 7 4 2 2 2" xfId="40049"/>
    <cellStyle name="Normal 4 5 7 4 2 3" xfId="40050"/>
    <cellStyle name="Normal 4 5 7 4 3" xfId="40051"/>
    <cellStyle name="Normal 4 5 7 4 3 2" xfId="40052"/>
    <cellStyle name="Normal 4 5 7 4 4" xfId="40053"/>
    <cellStyle name="Normal 4 5 7 5" xfId="40054"/>
    <cellStyle name="Normal 4 5 7 5 2" xfId="40055"/>
    <cellStyle name="Normal 4 5 7 5 2 2" xfId="40056"/>
    <cellStyle name="Normal 4 5 7 5 3" xfId="40057"/>
    <cellStyle name="Normal 4 5 7 6" xfId="40058"/>
    <cellStyle name="Normal 4 5 7 6 2" xfId="40059"/>
    <cellStyle name="Normal 4 5 7 7" xfId="40060"/>
    <cellStyle name="Normal 4 5 8" xfId="40061"/>
    <cellStyle name="Normal 4 5 8 2" xfId="40062"/>
    <cellStyle name="Normal 4 5 8 2 2" xfId="40063"/>
    <cellStyle name="Normal 4 5 8 2 2 2" xfId="40064"/>
    <cellStyle name="Normal 4 5 8 2 2 2 2" xfId="40065"/>
    <cellStyle name="Normal 4 5 8 2 2 2 2 2" xfId="40066"/>
    <cellStyle name="Normal 4 5 8 2 2 2 3" xfId="40067"/>
    <cellStyle name="Normal 4 5 8 2 2 3" xfId="40068"/>
    <cellStyle name="Normal 4 5 8 2 2 3 2" xfId="40069"/>
    <cellStyle name="Normal 4 5 8 2 2 4" xfId="40070"/>
    <cellStyle name="Normal 4 5 8 2 3" xfId="40071"/>
    <cellStyle name="Normal 4 5 8 2 3 2" xfId="40072"/>
    <cellStyle name="Normal 4 5 8 2 3 2 2" xfId="40073"/>
    <cellStyle name="Normal 4 5 8 2 3 3" xfId="40074"/>
    <cellStyle name="Normal 4 5 8 2 4" xfId="40075"/>
    <cellStyle name="Normal 4 5 8 2 4 2" xfId="40076"/>
    <cellStyle name="Normal 4 5 8 2 5" xfId="40077"/>
    <cellStyle name="Normal 4 5 8 3" xfId="40078"/>
    <cellStyle name="Normal 4 5 8 3 2" xfId="40079"/>
    <cellStyle name="Normal 4 5 8 3 2 2" xfId="40080"/>
    <cellStyle name="Normal 4 5 8 3 2 2 2" xfId="40081"/>
    <cellStyle name="Normal 4 5 8 3 2 3" xfId="40082"/>
    <cellStyle name="Normal 4 5 8 3 3" xfId="40083"/>
    <cellStyle name="Normal 4 5 8 3 3 2" xfId="40084"/>
    <cellStyle name="Normal 4 5 8 3 4" xfId="40085"/>
    <cellStyle name="Normal 4 5 8 4" xfId="40086"/>
    <cellStyle name="Normal 4 5 8 4 2" xfId="40087"/>
    <cellStyle name="Normal 4 5 8 4 2 2" xfId="40088"/>
    <cellStyle name="Normal 4 5 8 4 3" xfId="40089"/>
    <cellStyle name="Normal 4 5 8 5" xfId="40090"/>
    <cellStyle name="Normal 4 5 8 5 2" xfId="40091"/>
    <cellStyle name="Normal 4 5 8 6" xfId="40092"/>
    <cellStyle name="Normal 4 5 9" xfId="40093"/>
    <cellStyle name="Normal 4 5 9 2" xfId="40094"/>
    <cellStyle name="Normal 4 5 9 2 2" xfId="40095"/>
    <cellStyle name="Normal 4 5 9 2 2 2" xfId="40096"/>
    <cellStyle name="Normal 4 5 9 2 2 2 2" xfId="40097"/>
    <cellStyle name="Normal 4 5 9 2 2 3" xfId="40098"/>
    <cellStyle name="Normal 4 5 9 2 3" xfId="40099"/>
    <cellStyle name="Normal 4 5 9 2 3 2" xfId="40100"/>
    <cellStyle name="Normal 4 5 9 2 4" xfId="40101"/>
    <cellStyle name="Normal 4 5 9 3" xfId="40102"/>
    <cellStyle name="Normal 4 5 9 3 2" xfId="40103"/>
    <cellStyle name="Normal 4 5 9 3 2 2" xfId="40104"/>
    <cellStyle name="Normal 4 5 9 3 3" xfId="40105"/>
    <cellStyle name="Normal 4 5 9 4" xfId="40106"/>
    <cellStyle name="Normal 4 5 9 4 2" xfId="40107"/>
    <cellStyle name="Normal 4 5 9 5" xfId="40108"/>
    <cellStyle name="Normal 4 6" xfId="40109"/>
    <cellStyle name="Normal 4 6 10" xfId="40110"/>
    <cellStyle name="Normal 4 6 10 2" xfId="40111"/>
    <cellStyle name="Normal 4 6 10 2 2" xfId="40112"/>
    <cellStyle name="Normal 4 6 10 2 2 2" xfId="40113"/>
    <cellStyle name="Normal 4 6 10 2 3" xfId="40114"/>
    <cellStyle name="Normal 4 6 10 3" xfId="40115"/>
    <cellStyle name="Normal 4 6 10 3 2" xfId="40116"/>
    <cellStyle name="Normal 4 6 10 4" xfId="40117"/>
    <cellStyle name="Normal 4 6 11" xfId="40118"/>
    <cellStyle name="Normal 4 6 11 2" xfId="40119"/>
    <cellStyle name="Normal 4 6 11 2 2" xfId="40120"/>
    <cellStyle name="Normal 4 6 11 3" xfId="40121"/>
    <cellStyle name="Normal 4 6 12" xfId="40122"/>
    <cellStyle name="Normal 4 6 12 2" xfId="40123"/>
    <cellStyle name="Normal 4 6 13" xfId="40124"/>
    <cellStyle name="Normal 4 6 2" xfId="40125"/>
    <cellStyle name="Normal 4 6 2 10" xfId="40126"/>
    <cellStyle name="Normal 4 6 2 10 2" xfId="40127"/>
    <cellStyle name="Normal 4 6 2 11" xfId="40128"/>
    <cellStyle name="Normal 4 6 2 2" xfId="40129"/>
    <cellStyle name="Normal 4 6 2 2 2" xfId="40130"/>
    <cellStyle name="Normal 4 6 2 2 2 2" xfId="40131"/>
    <cellStyle name="Normal 4 6 2 2 2 2 2" xfId="40132"/>
    <cellStyle name="Normal 4 6 2 2 2 2 2 2" xfId="40133"/>
    <cellStyle name="Normal 4 6 2 2 2 2 2 2 2" xfId="40134"/>
    <cellStyle name="Normal 4 6 2 2 2 2 2 3" xfId="40135"/>
    <cellStyle name="Normal 4 6 2 2 2 2 3" xfId="40136"/>
    <cellStyle name="Normal 4 6 2 2 2 2 3 2" xfId="40137"/>
    <cellStyle name="Normal 4 6 2 2 2 2 4" xfId="40138"/>
    <cellStyle name="Normal 4 6 2 2 2 3" xfId="40139"/>
    <cellStyle name="Normal 4 6 2 2 2 3 2" xfId="40140"/>
    <cellStyle name="Normal 4 6 2 2 2 3 2 2" xfId="40141"/>
    <cellStyle name="Normal 4 6 2 2 2 3 3" xfId="40142"/>
    <cellStyle name="Normal 4 6 2 2 2 4" xfId="40143"/>
    <cellStyle name="Normal 4 6 2 2 2 4 2" xfId="40144"/>
    <cellStyle name="Normal 4 6 2 2 2 5" xfId="40145"/>
    <cellStyle name="Normal 4 6 2 2 3" xfId="40146"/>
    <cellStyle name="Normal 4 6 2 2 3 2" xfId="40147"/>
    <cellStyle name="Normal 4 6 2 2 3 2 2" xfId="40148"/>
    <cellStyle name="Normal 4 6 2 2 3 2 2 2" xfId="40149"/>
    <cellStyle name="Normal 4 6 2 2 3 2 2 2 2" xfId="40150"/>
    <cellStyle name="Normal 4 6 2 2 3 2 2 3" xfId="40151"/>
    <cellStyle name="Normal 4 6 2 2 3 2 3" xfId="40152"/>
    <cellStyle name="Normal 4 6 2 2 3 2 3 2" xfId="40153"/>
    <cellStyle name="Normal 4 6 2 2 3 2 4" xfId="40154"/>
    <cellStyle name="Normal 4 6 2 2 3 3" xfId="40155"/>
    <cellStyle name="Normal 4 6 2 2 3 3 2" xfId="40156"/>
    <cellStyle name="Normal 4 6 2 2 3 3 2 2" xfId="40157"/>
    <cellStyle name="Normal 4 6 2 2 3 3 3" xfId="40158"/>
    <cellStyle name="Normal 4 6 2 2 3 4" xfId="40159"/>
    <cellStyle name="Normal 4 6 2 2 3 4 2" xfId="40160"/>
    <cellStyle name="Normal 4 6 2 2 3 5" xfId="40161"/>
    <cellStyle name="Normal 4 6 2 2 4" xfId="40162"/>
    <cellStyle name="Normal 4 6 2 2 4 2" xfId="40163"/>
    <cellStyle name="Normal 4 6 2 2 4 2 2" xfId="40164"/>
    <cellStyle name="Normal 4 6 2 2 4 2 2 2" xfId="40165"/>
    <cellStyle name="Normal 4 6 2 2 4 2 3" xfId="40166"/>
    <cellStyle name="Normal 4 6 2 2 4 3" xfId="40167"/>
    <cellStyle name="Normal 4 6 2 2 4 3 2" xfId="40168"/>
    <cellStyle name="Normal 4 6 2 2 4 4" xfId="40169"/>
    <cellStyle name="Normal 4 6 2 2 5" xfId="40170"/>
    <cellStyle name="Normal 4 6 2 2 5 2" xfId="40171"/>
    <cellStyle name="Normal 4 6 2 2 5 2 2" xfId="40172"/>
    <cellStyle name="Normal 4 6 2 2 5 3" xfId="40173"/>
    <cellStyle name="Normal 4 6 2 2 6" xfId="40174"/>
    <cellStyle name="Normal 4 6 2 2 6 2" xfId="40175"/>
    <cellStyle name="Normal 4 6 2 2 7" xfId="40176"/>
    <cellStyle name="Normal 4 6 2 3" xfId="40177"/>
    <cellStyle name="Normal 4 6 2 3 2" xfId="40178"/>
    <cellStyle name="Normal 4 6 2 3 2 2" xfId="40179"/>
    <cellStyle name="Normal 4 6 2 3 2 2 2" xfId="40180"/>
    <cellStyle name="Normal 4 6 2 3 2 2 2 2" xfId="40181"/>
    <cellStyle name="Normal 4 6 2 3 2 2 2 2 2" xfId="40182"/>
    <cellStyle name="Normal 4 6 2 3 2 2 2 3" xfId="40183"/>
    <cellStyle name="Normal 4 6 2 3 2 2 3" xfId="40184"/>
    <cellStyle name="Normal 4 6 2 3 2 2 3 2" xfId="40185"/>
    <cellStyle name="Normal 4 6 2 3 2 2 4" xfId="40186"/>
    <cellStyle name="Normal 4 6 2 3 2 3" xfId="40187"/>
    <cellStyle name="Normal 4 6 2 3 2 3 2" xfId="40188"/>
    <cellStyle name="Normal 4 6 2 3 2 3 2 2" xfId="40189"/>
    <cellStyle name="Normal 4 6 2 3 2 3 3" xfId="40190"/>
    <cellStyle name="Normal 4 6 2 3 2 4" xfId="40191"/>
    <cellStyle name="Normal 4 6 2 3 2 4 2" xfId="40192"/>
    <cellStyle name="Normal 4 6 2 3 2 5" xfId="40193"/>
    <cellStyle name="Normal 4 6 2 3 3" xfId="40194"/>
    <cellStyle name="Normal 4 6 2 3 3 2" xfId="40195"/>
    <cellStyle name="Normal 4 6 2 3 3 2 2" xfId="40196"/>
    <cellStyle name="Normal 4 6 2 3 3 2 2 2" xfId="40197"/>
    <cellStyle name="Normal 4 6 2 3 3 2 2 2 2" xfId="40198"/>
    <cellStyle name="Normal 4 6 2 3 3 2 2 3" xfId="40199"/>
    <cellStyle name="Normal 4 6 2 3 3 2 3" xfId="40200"/>
    <cellStyle name="Normal 4 6 2 3 3 2 3 2" xfId="40201"/>
    <cellStyle name="Normal 4 6 2 3 3 2 4" xfId="40202"/>
    <cellStyle name="Normal 4 6 2 3 3 3" xfId="40203"/>
    <cellStyle name="Normal 4 6 2 3 3 3 2" xfId="40204"/>
    <cellStyle name="Normal 4 6 2 3 3 3 2 2" xfId="40205"/>
    <cellStyle name="Normal 4 6 2 3 3 3 3" xfId="40206"/>
    <cellStyle name="Normal 4 6 2 3 3 4" xfId="40207"/>
    <cellStyle name="Normal 4 6 2 3 3 4 2" xfId="40208"/>
    <cellStyle name="Normal 4 6 2 3 3 5" xfId="40209"/>
    <cellStyle name="Normal 4 6 2 3 4" xfId="40210"/>
    <cellStyle name="Normal 4 6 2 3 4 2" xfId="40211"/>
    <cellStyle name="Normal 4 6 2 3 4 2 2" xfId="40212"/>
    <cellStyle name="Normal 4 6 2 3 4 2 2 2" xfId="40213"/>
    <cellStyle name="Normal 4 6 2 3 4 2 3" xfId="40214"/>
    <cellStyle name="Normal 4 6 2 3 4 3" xfId="40215"/>
    <cellStyle name="Normal 4 6 2 3 4 3 2" xfId="40216"/>
    <cellStyle name="Normal 4 6 2 3 4 4" xfId="40217"/>
    <cellStyle name="Normal 4 6 2 3 5" xfId="40218"/>
    <cellStyle name="Normal 4 6 2 3 5 2" xfId="40219"/>
    <cellStyle name="Normal 4 6 2 3 5 2 2" xfId="40220"/>
    <cellStyle name="Normal 4 6 2 3 5 3" xfId="40221"/>
    <cellStyle name="Normal 4 6 2 3 6" xfId="40222"/>
    <cellStyle name="Normal 4 6 2 3 6 2" xfId="40223"/>
    <cellStyle name="Normal 4 6 2 3 7" xfId="40224"/>
    <cellStyle name="Normal 4 6 2 4" xfId="40225"/>
    <cellStyle name="Normal 4 6 2 4 2" xfId="40226"/>
    <cellStyle name="Normal 4 6 2 4 2 2" xfId="40227"/>
    <cellStyle name="Normal 4 6 2 4 2 2 2" xfId="40228"/>
    <cellStyle name="Normal 4 6 2 4 2 2 2 2" xfId="40229"/>
    <cellStyle name="Normal 4 6 2 4 2 2 2 2 2" xfId="40230"/>
    <cellStyle name="Normal 4 6 2 4 2 2 2 3" xfId="40231"/>
    <cellStyle name="Normal 4 6 2 4 2 2 3" xfId="40232"/>
    <cellStyle name="Normal 4 6 2 4 2 2 3 2" xfId="40233"/>
    <cellStyle name="Normal 4 6 2 4 2 2 4" xfId="40234"/>
    <cellStyle name="Normal 4 6 2 4 2 3" xfId="40235"/>
    <cellStyle name="Normal 4 6 2 4 2 3 2" xfId="40236"/>
    <cellStyle name="Normal 4 6 2 4 2 3 2 2" xfId="40237"/>
    <cellStyle name="Normal 4 6 2 4 2 3 3" xfId="40238"/>
    <cellStyle name="Normal 4 6 2 4 2 4" xfId="40239"/>
    <cellStyle name="Normal 4 6 2 4 2 4 2" xfId="40240"/>
    <cellStyle name="Normal 4 6 2 4 2 5" xfId="40241"/>
    <cellStyle name="Normal 4 6 2 4 3" xfId="40242"/>
    <cellStyle name="Normal 4 6 2 4 3 2" xfId="40243"/>
    <cellStyle name="Normal 4 6 2 4 3 2 2" xfId="40244"/>
    <cellStyle name="Normal 4 6 2 4 3 2 2 2" xfId="40245"/>
    <cellStyle name="Normal 4 6 2 4 3 2 2 2 2" xfId="40246"/>
    <cellStyle name="Normal 4 6 2 4 3 2 2 3" xfId="40247"/>
    <cellStyle name="Normal 4 6 2 4 3 2 3" xfId="40248"/>
    <cellStyle name="Normal 4 6 2 4 3 2 3 2" xfId="40249"/>
    <cellStyle name="Normal 4 6 2 4 3 2 4" xfId="40250"/>
    <cellStyle name="Normal 4 6 2 4 3 3" xfId="40251"/>
    <cellStyle name="Normal 4 6 2 4 3 3 2" xfId="40252"/>
    <cellStyle name="Normal 4 6 2 4 3 3 2 2" xfId="40253"/>
    <cellStyle name="Normal 4 6 2 4 3 3 3" xfId="40254"/>
    <cellStyle name="Normal 4 6 2 4 3 4" xfId="40255"/>
    <cellStyle name="Normal 4 6 2 4 3 4 2" xfId="40256"/>
    <cellStyle name="Normal 4 6 2 4 3 5" xfId="40257"/>
    <cellStyle name="Normal 4 6 2 4 4" xfId="40258"/>
    <cellStyle name="Normal 4 6 2 4 4 2" xfId="40259"/>
    <cellStyle name="Normal 4 6 2 4 4 2 2" xfId="40260"/>
    <cellStyle name="Normal 4 6 2 4 4 2 2 2" xfId="40261"/>
    <cellStyle name="Normal 4 6 2 4 4 2 3" xfId="40262"/>
    <cellStyle name="Normal 4 6 2 4 4 3" xfId="40263"/>
    <cellStyle name="Normal 4 6 2 4 4 3 2" xfId="40264"/>
    <cellStyle name="Normal 4 6 2 4 4 4" xfId="40265"/>
    <cellStyle name="Normal 4 6 2 4 5" xfId="40266"/>
    <cellStyle name="Normal 4 6 2 4 5 2" xfId="40267"/>
    <cellStyle name="Normal 4 6 2 4 5 2 2" xfId="40268"/>
    <cellStyle name="Normal 4 6 2 4 5 3" xfId="40269"/>
    <cellStyle name="Normal 4 6 2 4 6" xfId="40270"/>
    <cellStyle name="Normal 4 6 2 4 6 2" xfId="40271"/>
    <cellStyle name="Normal 4 6 2 4 7" xfId="40272"/>
    <cellStyle name="Normal 4 6 2 5" xfId="40273"/>
    <cellStyle name="Normal 4 6 2 5 2" xfId="40274"/>
    <cellStyle name="Normal 4 6 2 5 2 2" xfId="40275"/>
    <cellStyle name="Normal 4 6 2 5 2 2 2" xfId="40276"/>
    <cellStyle name="Normal 4 6 2 5 2 2 2 2" xfId="40277"/>
    <cellStyle name="Normal 4 6 2 5 2 2 2 2 2" xfId="40278"/>
    <cellStyle name="Normal 4 6 2 5 2 2 2 3" xfId="40279"/>
    <cellStyle name="Normal 4 6 2 5 2 2 3" xfId="40280"/>
    <cellStyle name="Normal 4 6 2 5 2 2 3 2" xfId="40281"/>
    <cellStyle name="Normal 4 6 2 5 2 2 4" xfId="40282"/>
    <cellStyle name="Normal 4 6 2 5 2 3" xfId="40283"/>
    <cellStyle name="Normal 4 6 2 5 2 3 2" xfId="40284"/>
    <cellStyle name="Normal 4 6 2 5 2 3 2 2" xfId="40285"/>
    <cellStyle name="Normal 4 6 2 5 2 3 3" xfId="40286"/>
    <cellStyle name="Normal 4 6 2 5 2 4" xfId="40287"/>
    <cellStyle name="Normal 4 6 2 5 2 4 2" xfId="40288"/>
    <cellStyle name="Normal 4 6 2 5 2 5" xfId="40289"/>
    <cellStyle name="Normal 4 6 2 5 3" xfId="40290"/>
    <cellStyle name="Normal 4 6 2 5 3 2" xfId="40291"/>
    <cellStyle name="Normal 4 6 2 5 3 2 2" xfId="40292"/>
    <cellStyle name="Normal 4 6 2 5 3 2 2 2" xfId="40293"/>
    <cellStyle name="Normal 4 6 2 5 3 2 3" xfId="40294"/>
    <cellStyle name="Normal 4 6 2 5 3 3" xfId="40295"/>
    <cellStyle name="Normal 4 6 2 5 3 3 2" xfId="40296"/>
    <cellStyle name="Normal 4 6 2 5 3 4" xfId="40297"/>
    <cellStyle name="Normal 4 6 2 5 4" xfId="40298"/>
    <cellStyle name="Normal 4 6 2 5 4 2" xfId="40299"/>
    <cellStyle name="Normal 4 6 2 5 4 2 2" xfId="40300"/>
    <cellStyle name="Normal 4 6 2 5 4 3" xfId="40301"/>
    <cellStyle name="Normal 4 6 2 5 5" xfId="40302"/>
    <cellStyle name="Normal 4 6 2 5 5 2" xfId="40303"/>
    <cellStyle name="Normal 4 6 2 5 6" xfId="40304"/>
    <cellStyle name="Normal 4 6 2 6" xfId="40305"/>
    <cellStyle name="Normal 4 6 2 6 2" xfId="40306"/>
    <cellStyle name="Normal 4 6 2 6 2 2" xfId="40307"/>
    <cellStyle name="Normal 4 6 2 6 2 2 2" xfId="40308"/>
    <cellStyle name="Normal 4 6 2 6 2 2 2 2" xfId="40309"/>
    <cellStyle name="Normal 4 6 2 6 2 2 3" xfId="40310"/>
    <cellStyle name="Normal 4 6 2 6 2 3" xfId="40311"/>
    <cellStyle name="Normal 4 6 2 6 2 3 2" xfId="40312"/>
    <cellStyle name="Normal 4 6 2 6 2 4" xfId="40313"/>
    <cellStyle name="Normal 4 6 2 6 3" xfId="40314"/>
    <cellStyle name="Normal 4 6 2 6 3 2" xfId="40315"/>
    <cellStyle name="Normal 4 6 2 6 3 2 2" xfId="40316"/>
    <cellStyle name="Normal 4 6 2 6 3 3" xfId="40317"/>
    <cellStyle name="Normal 4 6 2 6 4" xfId="40318"/>
    <cellStyle name="Normal 4 6 2 6 4 2" xfId="40319"/>
    <cellStyle name="Normal 4 6 2 6 5" xfId="40320"/>
    <cellStyle name="Normal 4 6 2 7" xfId="40321"/>
    <cellStyle name="Normal 4 6 2 7 2" xfId="40322"/>
    <cellStyle name="Normal 4 6 2 7 2 2" xfId="40323"/>
    <cellStyle name="Normal 4 6 2 7 2 2 2" xfId="40324"/>
    <cellStyle name="Normal 4 6 2 7 2 2 2 2" xfId="40325"/>
    <cellStyle name="Normal 4 6 2 7 2 2 3" xfId="40326"/>
    <cellStyle name="Normal 4 6 2 7 2 3" xfId="40327"/>
    <cellStyle name="Normal 4 6 2 7 2 3 2" xfId="40328"/>
    <cellStyle name="Normal 4 6 2 7 2 4" xfId="40329"/>
    <cellStyle name="Normal 4 6 2 7 3" xfId="40330"/>
    <cellStyle name="Normal 4 6 2 7 3 2" xfId="40331"/>
    <cellStyle name="Normal 4 6 2 7 3 2 2" xfId="40332"/>
    <cellStyle name="Normal 4 6 2 7 3 3" xfId="40333"/>
    <cellStyle name="Normal 4 6 2 7 4" xfId="40334"/>
    <cellStyle name="Normal 4 6 2 7 4 2" xfId="40335"/>
    <cellStyle name="Normal 4 6 2 7 5" xfId="40336"/>
    <cellStyle name="Normal 4 6 2 8" xfId="40337"/>
    <cellStyle name="Normal 4 6 2 8 2" xfId="40338"/>
    <cellStyle name="Normal 4 6 2 8 2 2" xfId="40339"/>
    <cellStyle name="Normal 4 6 2 8 2 2 2" xfId="40340"/>
    <cellStyle name="Normal 4 6 2 8 2 3" xfId="40341"/>
    <cellStyle name="Normal 4 6 2 8 3" xfId="40342"/>
    <cellStyle name="Normal 4 6 2 8 3 2" xfId="40343"/>
    <cellStyle name="Normal 4 6 2 8 4" xfId="40344"/>
    <cellStyle name="Normal 4 6 2 9" xfId="40345"/>
    <cellStyle name="Normal 4 6 2 9 2" xfId="40346"/>
    <cellStyle name="Normal 4 6 2 9 2 2" xfId="40347"/>
    <cellStyle name="Normal 4 6 2 9 3" xfId="40348"/>
    <cellStyle name="Normal 4 6 3" xfId="40349"/>
    <cellStyle name="Normal 4 6 3 10" xfId="40350"/>
    <cellStyle name="Normal 4 6 3 10 2" xfId="40351"/>
    <cellStyle name="Normal 4 6 3 11" xfId="40352"/>
    <cellStyle name="Normal 4 6 3 2" xfId="40353"/>
    <cellStyle name="Normal 4 6 3 2 2" xfId="40354"/>
    <cellStyle name="Normal 4 6 3 2 2 2" xfId="40355"/>
    <cellStyle name="Normal 4 6 3 2 2 2 2" xfId="40356"/>
    <cellStyle name="Normal 4 6 3 2 2 2 2 2" xfId="40357"/>
    <cellStyle name="Normal 4 6 3 2 2 2 2 2 2" xfId="40358"/>
    <cellStyle name="Normal 4 6 3 2 2 2 2 3" xfId="40359"/>
    <cellStyle name="Normal 4 6 3 2 2 2 3" xfId="40360"/>
    <cellStyle name="Normal 4 6 3 2 2 2 3 2" xfId="40361"/>
    <cellStyle name="Normal 4 6 3 2 2 2 4" xfId="40362"/>
    <cellStyle name="Normal 4 6 3 2 2 3" xfId="40363"/>
    <cellStyle name="Normal 4 6 3 2 2 3 2" xfId="40364"/>
    <cellStyle name="Normal 4 6 3 2 2 3 2 2" xfId="40365"/>
    <cellStyle name="Normal 4 6 3 2 2 3 3" xfId="40366"/>
    <cellStyle name="Normal 4 6 3 2 2 4" xfId="40367"/>
    <cellStyle name="Normal 4 6 3 2 2 4 2" xfId="40368"/>
    <cellStyle name="Normal 4 6 3 2 2 5" xfId="40369"/>
    <cellStyle name="Normal 4 6 3 2 3" xfId="40370"/>
    <cellStyle name="Normal 4 6 3 2 3 2" xfId="40371"/>
    <cellStyle name="Normal 4 6 3 2 3 2 2" xfId="40372"/>
    <cellStyle name="Normal 4 6 3 2 3 2 2 2" xfId="40373"/>
    <cellStyle name="Normal 4 6 3 2 3 2 2 2 2" xfId="40374"/>
    <cellStyle name="Normal 4 6 3 2 3 2 2 3" xfId="40375"/>
    <cellStyle name="Normal 4 6 3 2 3 2 3" xfId="40376"/>
    <cellStyle name="Normal 4 6 3 2 3 2 3 2" xfId="40377"/>
    <cellStyle name="Normal 4 6 3 2 3 2 4" xfId="40378"/>
    <cellStyle name="Normal 4 6 3 2 3 3" xfId="40379"/>
    <cellStyle name="Normal 4 6 3 2 3 3 2" xfId="40380"/>
    <cellStyle name="Normal 4 6 3 2 3 3 2 2" xfId="40381"/>
    <cellStyle name="Normal 4 6 3 2 3 3 3" xfId="40382"/>
    <cellStyle name="Normal 4 6 3 2 3 4" xfId="40383"/>
    <cellStyle name="Normal 4 6 3 2 3 4 2" xfId="40384"/>
    <cellStyle name="Normal 4 6 3 2 3 5" xfId="40385"/>
    <cellStyle name="Normal 4 6 3 2 4" xfId="40386"/>
    <cellStyle name="Normal 4 6 3 2 4 2" xfId="40387"/>
    <cellStyle name="Normal 4 6 3 2 4 2 2" xfId="40388"/>
    <cellStyle name="Normal 4 6 3 2 4 2 2 2" xfId="40389"/>
    <cellStyle name="Normal 4 6 3 2 4 2 3" xfId="40390"/>
    <cellStyle name="Normal 4 6 3 2 4 3" xfId="40391"/>
    <cellStyle name="Normal 4 6 3 2 4 3 2" xfId="40392"/>
    <cellStyle name="Normal 4 6 3 2 4 4" xfId="40393"/>
    <cellStyle name="Normal 4 6 3 2 5" xfId="40394"/>
    <cellStyle name="Normal 4 6 3 2 5 2" xfId="40395"/>
    <cellStyle name="Normal 4 6 3 2 5 2 2" xfId="40396"/>
    <cellStyle name="Normal 4 6 3 2 5 3" xfId="40397"/>
    <cellStyle name="Normal 4 6 3 2 6" xfId="40398"/>
    <cellStyle name="Normal 4 6 3 2 6 2" xfId="40399"/>
    <cellStyle name="Normal 4 6 3 2 7" xfId="40400"/>
    <cellStyle name="Normal 4 6 3 3" xfId="40401"/>
    <cellStyle name="Normal 4 6 3 3 2" xfId="40402"/>
    <cellStyle name="Normal 4 6 3 3 2 2" xfId="40403"/>
    <cellStyle name="Normal 4 6 3 3 2 2 2" xfId="40404"/>
    <cellStyle name="Normal 4 6 3 3 2 2 2 2" xfId="40405"/>
    <cellStyle name="Normal 4 6 3 3 2 2 2 2 2" xfId="40406"/>
    <cellStyle name="Normal 4 6 3 3 2 2 2 3" xfId="40407"/>
    <cellStyle name="Normal 4 6 3 3 2 2 3" xfId="40408"/>
    <cellStyle name="Normal 4 6 3 3 2 2 3 2" xfId="40409"/>
    <cellStyle name="Normal 4 6 3 3 2 2 4" xfId="40410"/>
    <cellStyle name="Normal 4 6 3 3 2 3" xfId="40411"/>
    <cellStyle name="Normal 4 6 3 3 2 3 2" xfId="40412"/>
    <cellStyle name="Normal 4 6 3 3 2 3 2 2" xfId="40413"/>
    <cellStyle name="Normal 4 6 3 3 2 3 3" xfId="40414"/>
    <cellStyle name="Normal 4 6 3 3 2 4" xfId="40415"/>
    <cellStyle name="Normal 4 6 3 3 2 4 2" xfId="40416"/>
    <cellStyle name="Normal 4 6 3 3 2 5" xfId="40417"/>
    <cellStyle name="Normal 4 6 3 3 3" xfId="40418"/>
    <cellStyle name="Normal 4 6 3 3 3 2" xfId="40419"/>
    <cellStyle name="Normal 4 6 3 3 3 2 2" xfId="40420"/>
    <cellStyle name="Normal 4 6 3 3 3 2 2 2" xfId="40421"/>
    <cellStyle name="Normal 4 6 3 3 3 2 2 2 2" xfId="40422"/>
    <cellStyle name="Normal 4 6 3 3 3 2 2 3" xfId="40423"/>
    <cellStyle name="Normal 4 6 3 3 3 2 3" xfId="40424"/>
    <cellStyle name="Normal 4 6 3 3 3 2 3 2" xfId="40425"/>
    <cellStyle name="Normal 4 6 3 3 3 2 4" xfId="40426"/>
    <cellStyle name="Normal 4 6 3 3 3 3" xfId="40427"/>
    <cellStyle name="Normal 4 6 3 3 3 3 2" xfId="40428"/>
    <cellStyle name="Normal 4 6 3 3 3 3 2 2" xfId="40429"/>
    <cellStyle name="Normal 4 6 3 3 3 3 3" xfId="40430"/>
    <cellStyle name="Normal 4 6 3 3 3 4" xfId="40431"/>
    <cellStyle name="Normal 4 6 3 3 3 4 2" xfId="40432"/>
    <cellStyle name="Normal 4 6 3 3 3 5" xfId="40433"/>
    <cellStyle name="Normal 4 6 3 3 4" xfId="40434"/>
    <cellStyle name="Normal 4 6 3 3 4 2" xfId="40435"/>
    <cellStyle name="Normal 4 6 3 3 4 2 2" xfId="40436"/>
    <cellStyle name="Normal 4 6 3 3 4 2 2 2" xfId="40437"/>
    <cellStyle name="Normal 4 6 3 3 4 2 3" xfId="40438"/>
    <cellStyle name="Normal 4 6 3 3 4 3" xfId="40439"/>
    <cellStyle name="Normal 4 6 3 3 4 3 2" xfId="40440"/>
    <cellStyle name="Normal 4 6 3 3 4 4" xfId="40441"/>
    <cellStyle name="Normal 4 6 3 3 5" xfId="40442"/>
    <cellStyle name="Normal 4 6 3 3 5 2" xfId="40443"/>
    <cellStyle name="Normal 4 6 3 3 5 2 2" xfId="40444"/>
    <cellStyle name="Normal 4 6 3 3 5 3" xfId="40445"/>
    <cellStyle name="Normal 4 6 3 3 6" xfId="40446"/>
    <cellStyle name="Normal 4 6 3 3 6 2" xfId="40447"/>
    <cellStyle name="Normal 4 6 3 3 7" xfId="40448"/>
    <cellStyle name="Normal 4 6 3 4" xfId="40449"/>
    <cellStyle name="Normal 4 6 3 4 2" xfId="40450"/>
    <cellStyle name="Normal 4 6 3 4 2 2" xfId="40451"/>
    <cellStyle name="Normal 4 6 3 4 2 2 2" xfId="40452"/>
    <cellStyle name="Normal 4 6 3 4 2 2 2 2" xfId="40453"/>
    <cellStyle name="Normal 4 6 3 4 2 2 2 2 2" xfId="40454"/>
    <cellStyle name="Normal 4 6 3 4 2 2 2 3" xfId="40455"/>
    <cellStyle name="Normal 4 6 3 4 2 2 3" xfId="40456"/>
    <cellStyle name="Normal 4 6 3 4 2 2 3 2" xfId="40457"/>
    <cellStyle name="Normal 4 6 3 4 2 2 4" xfId="40458"/>
    <cellStyle name="Normal 4 6 3 4 2 3" xfId="40459"/>
    <cellStyle name="Normal 4 6 3 4 2 3 2" xfId="40460"/>
    <cellStyle name="Normal 4 6 3 4 2 3 2 2" xfId="40461"/>
    <cellStyle name="Normal 4 6 3 4 2 3 3" xfId="40462"/>
    <cellStyle name="Normal 4 6 3 4 2 4" xfId="40463"/>
    <cellStyle name="Normal 4 6 3 4 2 4 2" xfId="40464"/>
    <cellStyle name="Normal 4 6 3 4 2 5" xfId="40465"/>
    <cellStyle name="Normal 4 6 3 4 3" xfId="40466"/>
    <cellStyle name="Normal 4 6 3 4 3 2" xfId="40467"/>
    <cellStyle name="Normal 4 6 3 4 3 2 2" xfId="40468"/>
    <cellStyle name="Normal 4 6 3 4 3 2 2 2" xfId="40469"/>
    <cellStyle name="Normal 4 6 3 4 3 2 2 2 2" xfId="40470"/>
    <cellStyle name="Normal 4 6 3 4 3 2 2 3" xfId="40471"/>
    <cellStyle name="Normal 4 6 3 4 3 2 3" xfId="40472"/>
    <cellStyle name="Normal 4 6 3 4 3 2 3 2" xfId="40473"/>
    <cellStyle name="Normal 4 6 3 4 3 2 4" xfId="40474"/>
    <cellStyle name="Normal 4 6 3 4 3 3" xfId="40475"/>
    <cellStyle name="Normal 4 6 3 4 3 3 2" xfId="40476"/>
    <cellStyle name="Normal 4 6 3 4 3 3 2 2" xfId="40477"/>
    <cellStyle name="Normal 4 6 3 4 3 3 3" xfId="40478"/>
    <cellStyle name="Normal 4 6 3 4 3 4" xfId="40479"/>
    <cellStyle name="Normal 4 6 3 4 3 4 2" xfId="40480"/>
    <cellStyle name="Normal 4 6 3 4 3 5" xfId="40481"/>
    <cellStyle name="Normal 4 6 3 4 4" xfId="40482"/>
    <cellStyle name="Normal 4 6 3 4 4 2" xfId="40483"/>
    <cellStyle name="Normal 4 6 3 4 4 2 2" xfId="40484"/>
    <cellStyle name="Normal 4 6 3 4 4 2 2 2" xfId="40485"/>
    <cellStyle name="Normal 4 6 3 4 4 2 3" xfId="40486"/>
    <cellStyle name="Normal 4 6 3 4 4 3" xfId="40487"/>
    <cellStyle name="Normal 4 6 3 4 4 3 2" xfId="40488"/>
    <cellStyle name="Normal 4 6 3 4 4 4" xfId="40489"/>
    <cellStyle name="Normal 4 6 3 4 5" xfId="40490"/>
    <cellStyle name="Normal 4 6 3 4 5 2" xfId="40491"/>
    <cellStyle name="Normal 4 6 3 4 5 2 2" xfId="40492"/>
    <cellStyle name="Normal 4 6 3 4 5 3" xfId="40493"/>
    <cellStyle name="Normal 4 6 3 4 6" xfId="40494"/>
    <cellStyle name="Normal 4 6 3 4 6 2" xfId="40495"/>
    <cellStyle name="Normal 4 6 3 4 7" xfId="40496"/>
    <cellStyle name="Normal 4 6 3 5" xfId="40497"/>
    <cellStyle name="Normal 4 6 3 5 2" xfId="40498"/>
    <cellStyle name="Normal 4 6 3 5 2 2" xfId="40499"/>
    <cellStyle name="Normal 4 6 3 5 2 2 2" xfId="40500"/>
    <cellStyle name="Normal 4 6 3 5 2 2 2 2" xfId="40501"/>
    <cellStyle name="Normal 4 6 3 5 2 2 2 2 2" xfId="40502"/>
    <cellStyle name="Normal 4 6 3 5 2 2 2 3" xfId="40503"/>
    <cellStyle name="Normal 4 6 3 5 2 2 3" xfId="40504"/>
    <cellStyle name="Normal 4 6 3 5 2 2 3 2" xfId="40505"/>
    <cellStyle name="Normal 4 6 3 5 2 2 4" xfId="40506"/>
    <cellStyle name="Normal 4 6 3 5 2 3" xfId="40507"/>
    <cellStyle name="Normal 4 6 3 5 2 3 2" xfId="40508"/>
    <cellStyle name="Normal 4 6 3 5 2 3 2 2" xfId="40509"/>
    <cellStyle name="Normal 4 6 3 5 2 3 3" xfId="40510"/>
    <cellStyle name="Normal 4 6 3 5 2 4" xfId="40511"/>
    <cellStyle name="Normal 4 6 3 5 2 4 2" xfId="40512"/>
    <cellStyle name="Normal 4 6 3 5 2 5" xfId="40513"/>
    <cellStyle name="Normal 4 6 3 5 3" xfId="40514"/>
    <cellStyle name="Normal 4 6 3 5 3 2" xfId="40515"/>
    <cellStyle name="Normal 4 6 3 5 3 2 2" xfId="40516"/>
    <cellStyle name="Normal 4 6 3 5 3 2 2 2" xfId="40517"/>
    <cellStyle name="Normal 4 6 3 5 3 2 3" xfId="40518"/>
    <cellStyle name="Normal 4 6 3 5 3 3" xfId="40519"/>
    <cellStyle name="Normal 4 6 3 5 3 3 2" xfId="40520"/>
    <cellStyle name="Normal 4 6 3 5 3 4" xfId="40521"/>
    <cellStyle name="Normal 4 6 3 5 4" xfId="40522"/>
    <cellStyle name="Normal 4 6 3 5 4 2" xfId="40523"/>
    <cellStyle name="Normal 4 6 3 5 4 2 2" xfId="40524"/>
    <cellStyle name="Normal 4 6 3 5 4 3" xfId="40525"/>
    <cellStyle name="Normal 4 6 3 5 5" xfId="40526"/>
    <cellStyle name="Normal 4 6 3 5 5 2" xfId="40527"/>
    <cellStyle name="Normal 4 6 3 5 6" xfId="40528"/>
    <cellStyle name="Normal 4 6 3 6" xfId="40529"/>
    <cellStyle name="Normal 4 6 3 6 2" xfId="40530"/>
    <cellStyle name="Normal 4 6 3 6 2 2" xfId="40531"/>
    <cellStyle name="Normal 4 6 3 6 2 2 2" xfId="40532"/>
    <cellStyle name="Normal 4 6 3 6 2 2 2 2" xfId="40533"/>
    <cellStyle name="Normal 4 6 3 6 2 2 3" xfId="40534"/>
    <cellStyle name="Normal 4 6 3 6 2 3" xfId="40535"/>
    <cellStyle name="Normal 4 6 3 6 2 3 2" xfId="40536"/>
    <cellStyle name="Normal 4 6 3 6 2 4" xfId="40537"/>
    <cellStyle name="Normal 4 6 3 6 3" xfId="40538"/>
    <cellStyle name="Normal 4 6 3 6 3 2" xfId="40539"/>
    <cellStyle name="Normal 4 6 3 6 3 2 2" xfId="40540"/>
    <cellStyle name="Normal 4 6 3 6 3 3" xfId="40541"/>
    <cellStyle name="Normal 4 6 3 6 4" xfId="40542"/>
    <cellStyle name="Normal 4 6 3 6 4 2" xfId="40543"/>
    <cellStyle name="Normal 4 6 3 6 5" xfId="40544"/>
    <cellStyle name="Normal 4 6 3 7" xfId="40545"/>
    <cellStyle name="Normal 4 6 3 7 2" xfId="40546"/>
    <cellStyle name="Normal 4 6 3 7 2 2" xfId="40547"/>
    <cellStyle name="Normal 4 6 3 7 2 2 2" xfId="40548"/>
    <cellStyle name="Normal 4 6 3 7 2 2 2 2" xfId="40549"/>
    <cellStyle name="Normal 4 6 3 7 2 2 3" xfId="40550"/>
    <cellStyle name="Normal 4 6 3 7 2 3" xfId="40551"/>
    <cellStyle name="Normal 4 6 3 7 2 3 2" xfId="40552"/>
    <cellStyle name="Normal 4 6 3 7 2 4" xfId="40553"/>
    <cellStyle name="Normal 4 6 3 7 3" xfId="40554"/>
    <cellStyle name="Normal 4 6 3 7 3 2" xfId="40555"/>
    <cellStyle name="Normal 4 6 3 7 3 2 2" xfId="40556"/>
    <cellStyle name="Normal 4 6 3 7 3 3" xfId="40557"/>
    <cellStyle name="Normal 4 6 3 7 4" xfId="40558"/>
    <cellStyle name="Normal 4 6 3 7 4 2" xfId="40559"/>
    <cellStyle name="Normal 4 6 3 7 5" xfId="40560"/>
    <cellStyle name="Normal 4 6 3 8" xfId="40561"/>
    <cellStyle name="Normal 4 6 3 8 2" xfId="40562"/>
    <cellStyle name="Normal 4 6 3 8 2 2" xfId="40563"/>
    <cellStyle name="Normal 4 6 3 8 2 2 2" xfId="40564"/>
    <cellStyle name="Normal 4 6 3 8 2 3" xfId="40565"/>
    <cellStyle name="Normal 4 6 3 8 3" xfId="40566"/>
    <cellStyle name="Normal 4 6 3 8 3 2" xfId="40567"/>
    <cellStyle name="Normal 4 6 3 8 4" xfId="40568"/>
    <cellStyle name="Normal 4 6 3 9" xfId="40569"/>
    <cellStyle name="Normal 4 6 3 9 2" xfId="40570"/>
    <cellStyle name="Normal 4 6 3 9 2 2" xfId="40571"/>
    <cellStyle name="Normal 4 6 3 9 3" xfId="40572"/>
    <cellStyle name="Normal 4 6 4" xfId="40573"/>
    <cellStyle name="Normal 4 6 4 2" xfId="40574"/>
    <cellStyle name="Normal 4 6 4 2 2" xfId="40575"/>
    <cellStyle name="Normal 4 6 4 2 2 2" xfId="40576"/>
    <cellStyle name="Normal 4 6 4 2 2 2 2" xfId="40577"/>
    <cellStyle name="Normal 4 6 4 2 2 2 2 2" xfId="40578"/>
    <cellStyle name="Normal 4 6 4 2 2 2 3" xfId="40579"/>
    <cellStyle name="Normal 4 6 4 2 2 3" xfId="40580"/>
    <cellStyle name="Normal 4 6 4 2 2 3 2" xfId="40581"/>
    <cellStyle name="Normal 4 6 4 2 2 4" xfId="40582"/>
    <cellStyle name="Normal 4 6 4 2 3" xfId="40583"/>
    <cellStyle name="Normal 4 6 4 2 3 2" xfId="40584"/>
    <cellStyle name="Normal 4 6 4 2 3 2 2" xfId="40585"/>
    <cellStyle name="Normal 4 6 4 2 3 3" xfId="40586"/>
    <cellStyle name="Normal 4 6 4 2 4" xfId="40587"/>
    <cellStyle name="Normal 4 6 4 2 4 2" xfId="40588"/>
    <cellStyle name="Normal 4 6 4 2 5" xfId="40589"/>
    <cellStyle name="Normal 4 6 4 3" xfId="40590"/>
    <cellStyle name="Normal 4 6 4 3 2" xfId="40591"/>
    <cellStyle name="Normal 4 6 4 3 2 2" xfId="40592"/>
    <cellStyle name="Normal 4 6 4 3 2 2 2" xfId="40593"/>
    <cellStyle name="Normal 4 6 4 3 2 2 2 2" xfId="40594"/>
    <cellStyle name="Normal 4 6 4 3 2 2 3" xfId="40595"/>
    <cellStyle name="Normal 4 6 4 3 2 3" xfId="40596"/>
    <cellStyle name="Normal 4 6 4 3 2 3 2" xfId="40597"/>
    <cellStyle name="Normal 4 6 4 3 2 4" xfId="40598"/>
    <cellStyle name="Normal 4 6 4 3 3" xfId="40599"/>
    <cellStyle name="Normal 4 6 4 3 3 2" xfId="40600"/>
    <cellStyle name="Normal 4 6 4 3 3 2 2" xfId="40601"/>
    <cellStyle name="Normal 4 6 4 3 3 3" xfId="40602"/>
    <cellStyle name="Normal 4 6 4 3 4" xfId="40603"/>
    <cellStyle name="Normal 4 6 4 3 4 2" xfId="40604"/>
    <cellStyle name="Normal 4 6 4 3 5" xfId="40605"/>
    <cellStyle name="Normal 4 6 4 4" xfId="40606"/>
    <cellStyle name="Normal 4 6 4 4 2" xfId="40607"/>
    <cellStyle name="Normal 4 6 4 4 2 2" xfId="40608"/>
    <cellStyle name="Normal 4 6 4 4 2 2 2" xfId="40609"/>
    <cellStyle name="Normal 4 6 4 4 2 3" xfId="40610"/>
    <cellStyle name="Normal 4 6 4 4 3" xfId="40611"/>
    <cellStyle name="Normal 4 6 4 4 3 2" xfId="40612"/>
    <cellStyle name="Normal 4 6 4 4 4" xfId="40613"/>
    <cellStyle name="Normal 4 6 4 5" xfId="40614"/>
    <cellStyle name="Normal 4 6 4 5 2" xfId="40615"/>
    <cellStyle name="Normal 4 6 4 5 2 2" xfId="40616"/>
    <cellStyle name="Normal 4 6 4 5 3" xfId="40617"/>
    <cellStyle name="Normal 4 6 4 6" xfId="40618"/>
    <cellStyle name="Normal 4 6 4 6 2" xfId="40619"/>
    <cellStyle name="Normal 4 6 4 7" xfId="40620"/>
    <cellStyle name="Normal 4 6 5" xfId="40621"/>
    <cellStyle name="Normal 4 6 5 2" xfId="40622"/>
    <cellStyle name="Normal 4 6 5 2 2" xfId="40623"/>
    <cellStyle name="Normal 4 6 5 2 2 2" xfId="40624"/>
    <cellStyle name="Normal 4 6 5 2 2 2 2" xfId="40625"/>
    <cellStyle name="Normal 4 6 5 2 2 2 2 2" xfId="40626"/>
    <cellStyle name="Normal 4 6 5 2 2 2 3" xfId="40627"/>
    <cellStyle name="Normal 4 6 5 2 2 3" xfId="40628"/>
    <cellStyle name="Normal 4 6 5 2 2 3 2" xfId="40629"/>
    <cellStyle name="Normal 4 6 5 2 2 4" xfId="40630"/>
    <cellStyle name="Normal 4 6 5 2 3" xfId="40631"/>
    <cellStyle name="Normal 4 6 5 2 3 2" xfId="40632"/>
    <cellStyle name="Normal 4 6 5 2 3 2 2" xfId="40633"/>
    <cellStyle name="Normal 4 6 5 2 3 3" xfId="40634"/>
    <cellStyle name="Normal 4 6 5 2 4" xfId="40635"/>
    <cellStyle name="Normal 4 6 5 2 4 2" xfId="40636"/>
    <cellStyle name="Normal 4 6 5 2 5" xfId="40637"/>
    <cellStyle name="Normal 4 6 5 3" xfId="40638"/>
    <cellStyle name="Normal 4 6 5 3 2" xfId="40639"/>
    <cellStyle name="Normal 4 6 5 3 2 2" xfId="40640"/>
    <cellStyle name="Normal 4 6 5 3 2 2 2" xfId="40641"/>
    <cellStyle name="Normal 4 6 5 3 2 2 2 2" xfId="40642"/>
    <cellStyle name="Normal 4 6 5 3 2 2 3" xfId="40643"/>
    <cellStyle name="Normal 4 6 5 3 2 3" xfId="40644"/>
    <cellStyle name="Normal 4 6 5 3 2 3 2" xfId="40645"/>
    <cellStyle name="Normal 4 6 5 3 2 4" xfId="40646"/>
    <cellStyle name="Normal 4 6 5 3 3" xfId="40647"/>
    <cellStyle name="Normal 4 6 5 3 3 2" xfId="40648"/>
    <cellStyle name="Normal 4 6 5 3 3 2 2" xfId="40649"/>
    <cellStyle name="Normal 4 6 5 3 3 3" xfId="40650"/>
    <cellStyle name="Normal 4 6 5 3 4" xfId="40651"/>
    <cellStyle name="Normal 4 6 5 3 4 2" xfId="40652"/>
    <cellStyle name="Normal 4 6 5 3 5" xfId="40653"/>
    <cellStyle name="Normal 4 6 5 4" xfId="40654"/>
    <cellStyle name="Normal 4 6 5 4 2" xfId="40655"/>
    <cellStyle name="Normal 4 6 5 4 2 2" xfId="40656"/>
    <cellStyle name="Normal 4 6 5 4 2 2 2" xfId="40657"/>
    <cellStyle name="Normal 4 6 5 4 2 3" xfId="40658"/>
    <cellStyle name="Normal 4 6 5 4 3" xfId="40659"/>
    <cellStyle name="Normal 4 6 5 4 3 2" xfId="40660"/>
    <cellStyle name="Normal 4 6 5 4 4" xfId="40661"/>
    <cellStyle name="Normal 4 6 5 5" xfId="40662"/>
    <cellStyle name="Normal 4 6 5 5 2" xfId="40663"/>
    <cellStyle name="Normal 4 6 5 5 2 2" xfId="40664"/>
    <cellStyle name="Normal 4 6 5 5 3" xfId="40665"/>
    <cellStyle name="Normal 4 6 5 6" xfId="40666"/>
    <cellStyle name="Normal 4 6 5 6 2" xfId="40667"/>
    <cellStyle name="Normal 4 6 5 7" xfId="40668"/>
    <cellStyle name="Normal 4 6 6" xfId="40669"/>
    <cellStyle name="Normal 4 6 6 2" xfId="40670"/>
    <cellStyle name="Normal 4 6 6 2 2" xfId="40671"/>
    <cellStyle name="Normal 4 6 6 2 2 2" xfId="40672"/>
    <cellStyle name="Normal 4 6 6 2 2 2 2" xfId="40673"/>
    <cellStyle name="Normal 4 6 6 2 2 2 2 2" xfId="40674"/>
    <cellStyle name="Normal 4 6 6 2 2 2 3" xfId="40675"/>
    <cellStyle name="Normal 4 6 6 2 2 3" xfId="40676"/>
    <cellStyle name="Normal 4 6 6 2 2 3 2" xfId="40677"/>
    <cellStyle name="Normal 4 6 6 2 2 4" xfId="40678"/>
    <cellStyle name="Normal 4 6 6 2 3" xfId="40679"/>
    <cellStyle name="Normal 4 6 6 2 3 2" xfId="40680"/>
    <cellStyle name="Normal 4 6 6 2 3 2 2" xfId="40681"/>
    <cellStyle name="Normal 4 6 6 2 3 3" xfId="40682"/>
    <cellStyle name="Normal 4 6 6 2 4" xfId="40683"/>
    <cellStyle name="Normal 4 6 6 2 4 2" xfId="40684"/>
    <cellStyle name="Normal 4 6 6 2 5" xfId="40685"/>
    <cellStyle name="Normal 4 6 6 3" xfId="40686"/>
    <cellStyle name="Normal 4 6 6 3 2" xfId="40687"/>
    <cellStyle name="Normal 4 6 6 3 2 2" xfId="40688"/>
    <cellStyle name="Normal 4 6 6 3 2 2 2" xfId="40689"/>
    <cellStyle name="Normal 4 6 6 3 2 2 2 2" xfId="40690"/>
    <cellStyle name="Normal 4 6 6 3 2 2 3" xfId="40691"/>
    <cellStyle name="Normal 4 6 6 3 2 3" xfId="40692"/>
    <cellStyle name="Normal 4 6 6 3 2 3 2" xfId="40693"/>
    <cellStyle name="Normal 4 6 6 3 2 4" xfId="40694"/>
    <cellStyle name="Normal 4 6 6 3 3" xfId="40695"/>
    <cellStyle name="Normal 4 6 6 3 3 2" xfId="40696"/>
    <cellStyle name="Normal 4 6 6 3 3 2 2" xfId="40697"/>
    <cellStyle name="Normal 4 6 6 3 3 3" xfId="40698"/>
    <cellStyle name="Normal 4 6 6 3 4" xfId="40699"/>
    <cellStyle name="Normal 4 6 6 3 4 2" xfId="40700"/>
    <cellStyle name="Normal 4 6 6 3 5" xfId="40701"/>
    <cellStyle name="Normal 4 6 6 4" xfId="40702"/>
    <cellStyle name="Normal 4 6 6 4 2" xfId="40703"/>
    <cellStyle name="Normal 4 6 6 4 2 2" xfId="40704"/>
    <cellStyle name="Normal 4 6 6 4 2 2 2" xfId="40705"/>
    <cellStyle name="Normal 4 6 6 4 2 3" xfId="40706"/>
    <cellStyle name="Normal 4 6 6 4 3" xfId="40707"/>
    <cellStyle name="Normal 4 6 6 4 3 2" xfId="40708"/>
    <cellStyle name="Normal 4 6 6 4 4" xfId="40709"/>
    <cellStyle name="Normal 4 6 6 5" xfId="40710"/>
    <cellStyle name="Normal 4 6 6 5 2" xfId="40711"/>
    <cellStyle name="Normal 4 6 6 5 2 2" xfId="40712"/>
    <cellStyle name="Normal 4 6 6 5 3" xfId="40713"/>
    <cellStyle name="Normal 4 6 6 6" xfId="40714"/>
    <cellStyle name="Normal 4 6 6 6 2" xfId="40715"/>
    <cellStyle name="Normal 4 6 6 7" xfId="40716"/>
    <cellStyle name="Normal 4 6 7" xfId="40717"/>
    <cellStyle name="Normal 4 6 7 2" xfId="40718"/>
    <cellStyle name="Normal 4 6 7 2 2" xfId="40719"/>
    <cellStyle name="Normal 4 6 7 2 2 2" xfId="40720"/>
    <cellStyle name="Normal 4 6 7 2 2 2 2" xfId="40721"/>
    <cellStyle name="Normal 4 6 7 2 2 2 2 2" xfId="40722"/>
    <cellStyle name="Normal 4 6 7 2 2 2 3" xfId="40723"/>
    <cellStyle name="Normal 4 6 7 2 2 3" xfId="40724"/>
    <cellStyle name="Normal 4 6 7 2 2 3 2" xfId="40725"/>
    <cellStyle name="Normal 4 6 7 2 2 4" xfId="40726"/>
    <cellStyle name="Normal 4 6 7 2 3" xfId="40727"/>
    <cellStyle name="Normal 4 6 7 2 3 2" xfId="40728"/>
    <cellStyle name="Normal 4 6 7 2 3 2 2" xfId="40729"/>
    <cellStyle name="Normal 4 6 7 2 3 3" xfId="40730"/>
    <cellStyle name="Normal 4 6 7 2 4" xfId="40731"/>
    <cellStyle name="Normal 4 6 7 2 4 2" xfId="40732"/>
    <cellStyle name="Normal 4 6 7 2 5" xfId="40733"/>
    <cellStyle name="Normal 4 6 7 3" xfId="40734"/>
    <cellStyle name="Normal 4 6 7 3 2" xfId="40735"/>
    <cellStyle name="Normal 4 6 7 3 2 2" xfId="40736"/>
    <cellStyle name="Normal 4 6 7 3 2 2 2" xfId="40737"/>
    <cellStyle name="Normal 4 6 7 3 2 3" xfId="40738"/>
    <cellStyle name="Normal 4 6 7 3 3" xfId="40739"/>
    <cellStyle name="Normal 4 6 7 3 3 2" xfId="40740"/>
    <cellStyle name="Normal 4 6 7 3 4" xfId="40741"/>
    <cellStyle name="Normal 4 6 7 4" xfId="40742"/>
    <cellStyle name="Normal 4 6 7 4 2" xfId="40743"/>
    <cellStyle name="Normal 4 6 7 4 2 2" xfId="40744"/>
    <cellStyle name="Normal 4 6 7 4 3" xfId="40745"/>
    <cellStyle name="Normal 4 6 7 5" xfId="40746"/>
    <cellStyle name="Normal 4 6 7 5 2" xfId="40747"/>
    <cellStyle name="Normal 4 6 7 6" xfId="40748"/>
    <cellStyle name="Normal 4 6 8" xfId="40749"/>
    <cellStyle name="Normal 4 6 8 2" xfId="40750"/>
    <cellStyle name="Normal 4 6 8 2 2" xfId="40751"/>
    <cellStyle name="Normal 4 6 8 2 2 2" xfId="40752"/>
    <cellStyle name="Normal 4 6 8 2 2 2 2" xfId="40753"/>
    <cellStyle name="Normal 4 6 8 2 2 3" xfId="40754"/>
    <cellStyle name="Normal 4 6 8 2 3" xfId="40755"/>
    <cellStyle name="Normal 4 6 8 2 3 2" xfId="40756"/>
    <cellStyle name="Normal 4 6 8 2 4" xfId="40757"/>
    <cellStyle name="Normal 4 6 8 3" xfId="40758"/>
    <cellStyle name="Normal 4 6 8 3 2" xfId="40759"/>
    <cellStyle name="Normal 4 6 8 3 2 2" xfId="40760"/>
    <cellStyle name="Normal 4 6 8 3 3" xfId="40761"/>
    <cellStyle name="Normal 4 6 8 4" xfId="40762"/>
    <cellStyle name="Normal 4 6 8 4 2" xfId="40763"/>
    <cellStyle name="Normal 4 6 8 5" xfId="40764"/>
    <cellStyle name="Normal 4 6 9" xfId="40765"/>
    <cellStyle name="Normal 4 6 9 2" xfId="40766"/>
    <cellStyle name="Normal 4 6 9 2 2" xfId="40767"/>
    <cellStyle name="Normal 4 6 9 2 2 2" xfId="40768"/>
    <cellStyle name="Normal 4 6 9 2 2 2 2" xfId="40769"/>
    <cellStyle name="Normal 4 6 9 2 2 3" xfId="40770"/>
    <cellStyle name="Normal 4 6 9 2 3" xfId="40771"/>
    <cellStyle name="Normal 4 6 9 2 3 2" xfId="40772"/>
    <cellStyle name="Normal 4 6 9 2 4" xfId="40773"/>
    <cellStyle name="Normal 4 6 9 3" xfId="40774"/>
    <cellStyle name="Normal 4 6 9 3 2" xfId="40775"/>
    <cellStyle name="Normal 4 6 9 3 2 2" xfId="40776"/>
    <cellStyle name="Normal 4 6 9 3 3" xfId="40777"/>
    <cellStyle name="Normal 4 6 9 4" xfId="40778"/>
    <cellStyle name="Normal 4 6 9 4 2" xfId="40779"/>
    <cellStyle name="Normal 4 6 9 5" xfId="40780"/>
    <cellStyle name="Normal 4 7" xfId="40781"/>
    <cellStyle name="Normal 4 7 10" xfId="40782"/>
    <cellStyle name="Normal 4 7 10 2" xfId="40783"/>
    <cellStyle name="Normal 4 7 11" xfId="40784"/>
    <cellStyle name="Normal 4 7 2" xfId="40785"/>
    <cellStyle name="Normal 4 7 2 2" xfId="40786"/>
    <cellStyle name="Normal 4 7 2 2 2" xfId="40787"/>
    <cellStyle name="Normal 4 7 2 2 2 2" xfId="40788"/>
    <cellStyle name="Normal 4 7 2 2 2 2 2" xfId="40789"/>
    <cellStyle name="Normal 4 7 2 2 2 2 2 2" xfId="40790"/>
    <cellStyle name="Normal 4 7 2 2 2 2 3" xfId="40791"/>
    <cellStyle name="Normal 4 7 2 2 2 3" xfId="40792"/>
    <cellStyle name="Normal 4 7 2 2 2 3 2" xfId="40793"/>
    <cellStyle name="Normal 4 7 2 2 2 4" xfId="40794"/>
    <cellStyle name="Normal 4 7 2 2 3" xfId="40795"/>
    <cellStyle name="Normal 4 7 2 2 3 2" xfId="40796"/>
    <cellStyle name="Normal 4 7 2 2 3 2 2" xfId="40797"/>
    <cellStyle name="Normal 4 7 2 2 3 3" xfId="40798"/>
    <cellStyle name="Normal 4 7 2 2 4" xfId="40799"/>
    <cellStyle name="Normal 4 7 2 2 4 2" xfId="40800"/>
    <cellStyle name="Normal 4 7 2 2 5" xfId="40801"/>
    <cellStyle name="Normal 4 7 2 3" xfId="40802"/>
    <cellStyle name="Normal 4 7 2 3 2" xfId="40803"/>
    <cellStyle name="Normal 4 7 2 3 2 2" xfId="40804"/>
    <cellStyle name="Normal 4 7 2 3 2 2 2" xfId="40805"/>
    <cellStyle name="Normal 4 7 2 3 2 2 2 2" xfId="40806"/>
    <cellStyle name="Normal 4 7 2 3 2 2 3" xfId="40807"/>
    <cellStyle name="Normal 4 7 2 3 2 3" xfId="40808"/>
    <cellStyle name="Normal 4 7 2 3 2 3 2" xfId="40809"/>
    <cellStyle name="Normal 4 7 2 3 2 4" xfId="40810"/>
    <cellStyle name="Normal 4 7 2 3 3" xfId="40811"/>
    <cellStyle name="Normal 4 7 2 3 3 2" xfId="40812"/>
    <cellStyle name="Normal 4 7 2 3 3 2 2" xfId="40813"/>
    <cellStyle name="Normal 4 7 2 3 3 3" xfId="40814"/>
    <cellStyle name="Normal 4 7 2 3 4" xfId="40815"/>
    <cellStyle name="Normal 4 7 2 3 4 2" xfId="40816"/>
    <cellStyle name="Normal 4 7 2 3 5" xfId="40817"/>
    <cellStyle name="Normal 4 7 2 4" xfId="40818"/>
    <cellStyle name="Normal 4 7 2 4 2" xfId="40819"/>
    <cellStyle name="Normal 4 7 2 4 2 2" xfId="40820"/>
    <cellStyle name="Normal 4 7 2 4 2 2 2" xfId="40821"/>
    <cellStyle name="Normal 4 7 2 4 2 3" xfId="40822"/>
    <cellStyle name="Normal 4 7 2 4 3" xfId="40823"/>
    <cellStyle name="Normal 4 7 2 4 3 2" xfId="40824"/>
    <cellStyle name="Normal 4 7 2 4 4" xfId="40825"/>
    <cellStyle name="Normal 4 7 2 5" xfId="40826"/>
    <cellStyle name="Normal 4 7 2 5 2" xfId="40827"/>
    <cellStyle name="Normal 4 7 2 5 2 2" xfId="40828"/>
    <cellStyle name="Normal 4 7 2 5 3" xfId="40829"/>
    <cellStyle name="Normal 4 7 2 6" xfId="40830"/>
    <cellStyle name="Normal 4 7 2 6 2" xfId="40831"/>
    <cellStyle name="Normal 4 7 2 7" xfId="40832"/>
    <cellStyle name="Normal 4 7 3" xfId="40833"/>
    <cellStyle name="Normal 4 7 3 2" xfId="40834"/>
    <cellStyle name="Normal 4 7 3 2 2" xfId="40835"/>
    <cellStyle name="Normal 4 7 3 2 2 2" xfId="40836"/>
    <cellStyle name="Normal 4 7 3 2 2 2 2" xfId="40837"/>
    <cellStyle name="Normal 4 7 3 2 2 2 2 2" xfId="40838"/>
    <cellStyle name="Normal 4 7 3 2 2 2 3" xfId="40839"/>
    <cellStyle name="Normal 4 7 3 2 2 3" xfId="40840"/>
    <cellStyle name="Normal 4 7 3 2 2 3 2" xfId="40841"/>
    <cellStyle name="Normal 4 7 3 2 2 4" xfId="40842"/>
    <cellStyle name="Normal 4 7 3 2 3" xfId="40843"/>
    <cellStyle name="Normal 4 7 3 2 3 2" xfId="40844"/>
    <cellStyle name="Normal 4 7 3 2 3 2 2" xfId="40845"/>
    <cellStyle name="Normal 4 7 3 2 3 3" xfId="40846"/>
    <cellStyle name="Normal 4 7 3 2 4" xfId="40847"/>
    <cellStyle name="Normal 4 7 3 2 4 2" xfId="40848"/>
    <cellStyle name="Normal 4 7 3 2 5" xfId="40849"/>
    <cellStyle name="Normal 4 7 3 3" xfId="40850"/>
    <cellStyle name="Normal 4 7 3 3 2" xfId="40851"/>
    <cellStyle name="Normal 4 7 3 3 2 2" xfId="40852"/>
    <cellStyle name="Normal 4 7 3 3 2 2 2" xfId="40853"/>
    <cellStyle name="Normal 4 7 3 3 2 2 2 2" xfId="40854"/>
    <cellStyle name="Normal 4 7 3 3 2 2 3" xfId="40855"/>
    <cellStyle name="Normal 4 7 3 3 2 3" xfId="40856"/>
    <cellStyle name="Normal 4 7 3 3 2 3 2" xfId="40857"/>
    <cellStyle name="Normal 4 7 3 3 2 4" xfId="40858"/>
    <cellStyle name="Normal 4 7 3 3 3" xfId="40859"/>
    <cellStyle name="Normal 4 7 3 3 3 2" xfId="40860"/>
    <cellStyle name="Normal 4 7 3 3 3 2 2" xfId="40861"/>
    <cellStyle name="Normal 4 7 3 3 3 3" xfId="40862"/>
    <cellStyle name="Normal 4 7 3 3 4" xfId="40863"/>
    <cellStyle name="Normal 4 7 3 3 4 2" xfId="40864"/>
    <cellStyle name="Normal 4 7 3 3 5" xfId="40865"/>
    <cellStyle name="Normal 4 7 3 4" xfId="40866"/>
    <cellStyle name="Normal 4 7 3 4 2" xfId="40867"/>
    <cellStyle name="Normal 4 7 3 4 2 2" xfId="40868"/>
    <cellStyle name="Normal 4 7 3 4 2 2 2" xfId="40869"/>
    <cellStyle name="Normal 4 7 3 4 2 3" xfId="40870"/>
    <cellStyle name="Normal 4 7 3 4 3" xfId="40871"/>
    <cellStyle name="Normal 4 7 3 4 3 2" xfId="40872"/>
    <cellStyle name="Normal 4 7 3 4 4" xfId="40873"/>
    <cellStyle name="Normal 4 7 3 5" xfId="40874"/>
    <cellStyle name="Normal 4 7 3 5 2" xfId="40875"/>
    <cellStyle name="Normal 4 7 3 5 2 2" xfId="40876"/>
    <cellStyle name="Normal 4 7 3 5 3" xfId="40877"/>
    <cellStyle name="Normal 4 7 3 6" xfId="40878"/>
    <cellStyle name="Normal 4 7 3 6 2" xfId="40879"/>
    <cellStyle name="Normal 4 7 3 7" xfId="40880"/>
    <cellStyle name="Normal 4 7 4" xfId="40881"/>
    <cellStyle name="Normal 4 7 4 2" xfId="40882"/>
    <cellStyle name="Normal 4 7 4 2 2" xfId="40883"/>
    <cellStyle name="Normal 4 7 4 2 2 2" xfId="40884"/>
    <cellStyle name="Normal 4 7 4 2 2 2 2" xfId="40885"/>
    <cellStyle name="Normal 4 7 4 2 2 2 2 2" xfId="40886"/>
    <cellStyle name="Normal 4 7 4 2 2 2 3" xfId="40887"/>
    <cellStyle name="Normal 4 7 4 2 2 3" xfId="40888"/>
    <cellStyle name="Normal 4 7 4 2 2 3 2" xfId="40889"/>
    <cellStyle name="Normal 4 7 4 2 2 4" xfId="40890"/>
    <cellStyle name="Normal 4 7 4 2 3" xfId="40891"/>
    <cellStyle name="Normal 4 7 4 2 3 2" xfId="40892"/>
    <cellStyle name="Normal 4 7 4 2 3 2 2" xfId="40893"/>
    <cellStyle name="Normal 4 7 4 2 3 3" xfId="40894"/>
    <cellStyle name="Normal 4 7 4 2 4" xfId="40895"/>
    <cellStyle name="Normal 4 7 4 2 4 2" xfId="40896"/>
    <cellStyle name="Normal 4 7 4 2 5" xfId="40897"/>
    <cellStyle name="Normal 4 7 4 3" xfId="40898"/>
    <cellStyle name="Normal 4 7 4 3 2" xfId="40899"/>
    <cellStyle name="Normal 4 7 4 3 2 2" xfId="40900"/>
    <cellStyle name="Normal 4 7 4 3 2 2 2" xfId="40901"/>
    <cellStyle name="Normal 4 7 4 3 2 2 2 2" xfId="40902"/>
    <cellStyle name="Normal 4 7 4 3 2 2 3" xfId="40903"/>
    <cellStyle name="Normal 4 7 4 3 2 3" xfId="40904"/>
    <cellStyle name="Normal 4 7 4 3 2 3 2" xfId="40905"/>
    <cellStyle name="Normal 4 7 4 3 2 4" xfId="40906"/>
    <cellStyle name="Normal 4 7 4 3 3" xfId="40907"/>
    <cellStyle name="Normal 4 7 4 3 3 2" xfId="40908"/>
    <cellStyle name="Normal 4 7 4 3 3 2 2" xfId="40909"/>
    <cellStyle name="Normal 4 7 4 3 3 3" xfId="40910"/>
    <cellStyle name="Normal 4 7 4 3 4" xfId="40911"/>
    <cellStyle name="Normal 4 7 4 3 4 2" xfId="40912"/>
    <cellStyle name="Normal 4 7 4 3 5" xfId="40913"/>
    <cellStyle name="Normal 4 7 4 4" xfId="40914"/>
    <cellStyle name="Normal 4 7 4 4 2" xfId="40915"/>
    <cellStyle name="Normal 4 7 4 4 2 2" xfId="40916"/>
    <cellStyle name="Normal 4 7 4 4 2 2 2" xfId="40917"/>
    <cellStyle name="Normal 4 7 4 4 2 3" xfId="40918"/>
    <cellStyle name="Normal 4 7 4 4 3" xfId="40919"/>
    <cellStyle name="Normal 4 7 4 4 3 2" xfId="40920"/>
    <cellStyle name="Normal 4 7 4 4 4" xfId="40921"/>
    <cellStyle name="Normal 4 7 4 5" xfId="40922"/>
    <cellStyle name="Normal 4 7 4 5 2" xfId="40923"/>
    <cellStyle name="Normal 4 7 4 5 2 2" xfId="40924"/>
    <cellStyle name="Normal 4 7 4 5 3" xfId="40925"/>
    <cellStyle name="Normal 4 7 4 6" xfId="40926"/>
    <cellStyle name="Normal 4 7 4 6 2" xfId="40927"/>
    <cellStyle name="Normal 4 7 4 7" xfId="40928"/>
    <cellStyle name="Normal 4 7 5" xfId="40929"/>
    <cellStyle name="Normal 4 7 5 2" xfId="40930"/>
    <cellStyle name="Normal 4 7 5 2 2" xfId="40931"/>
    <cellStyle name="Normal 4 7 5 2 2 2" xfId="40932"/>
    <cellStyle name="Normal 4 7 5 2 2 2 2" xfId="40933"/>
    <cellStyle name="Normal 4 7 5 2 2 2 2 2" xfId="40934"/>
    <cellStyle name="Normal 4 7 5 2 2 2 3" xfId="40935"/>
    <cellStyle name="Normal 4 7 5 2 2 3" xfId="40936"/>
    <cellStyle name="Normal 4 7 5 2 2 3 2" xfId="40937"/>
    <cellStyle name="Normal 4 7 5 2 2 4" xfId="40938"/>
    <cellStyle name="Normal 4 7 5 2 3" xfId="40939"/>
    <cellStyle name="Normal 4 7 5 2 3 2" xfId="40940"/>
    <cellStyle name="Normal 4 7 5 2 3 2 2" xfId="40941"/>
    <cellStyle name="Normal 4 7 5 2 3 3" xfId="40942"/>
    <cellStyle name="Normal 4 7 5 2 4" xfId="40943"/>
    <cellStyle name="Normal 4 7 5 2 4 2" xfId="40944"/>
    <cellStyle name="Normal 4 7 5 2 5" xfId="40945"/>
    <cellStyle name="Normal 4 7 5 3" xfId="40946"/>
    <cellStyle name="Normal 4 7 5 3 2" xfId="40947"/>
    <cellStyle name="Normal 4 7 5 3 2 2" xfId="40948"/>
    <cellStyle name="Normal 4 7 5 3 2 2 2" xfId="40949"/>
    <cellStyle name="Normal 4 7 5 3 2 3" xfId="40950"/>
    <cellStyle name="Normal 4 7 5 3 3" xfId="40951"/>
    <cellStyle name="Normal 4 7 5 3 3 2" xfId="40952"/>
    <cellStyle name="Normal 4 7 5 3 4" xfId="40953"/>
    <cellStyle name="Normal 4 7 5 4" xfId="40954"/>
    <cellStyle name="Normal 4 7 5 4 2" xfId="40955"/>
    <cellStyle name="Normal 4 7 5 4 2 2" xfId="40956"/>
    <cellStyle name="Normal 4 7 5 4 3" xfId="40957"/>
    <cellStyle name="Normal 4 7 5 5" xfId="40958"/>
    <cellStyle name="Normal 4 7 5 5 2" xfId="40959"/>
    <cellStyle name="Normal 4 7 5 6" xfId="40960"/>
    <cellStyle name="Normal 4 7 6" xfId="40961"/>
    <cellStyle name="Normal 4 7 6 2" xfId="40962"/>
    <cellStyle name="Normal 4 7 6 2 2" xfId="40963"/>
    <cellStyle name="Normal 4 7 6 2 2 2" xfId="40964"/>
    <cellStyle name="Normal 4 7 6 2 2 2 2" xfId="40965"/>
    <cellStyle name="Normal 4 7 6 2 2 3" xfId="40966"/>
    <cellStyle name="Normal 4 7 6 2 3" xfId="40967"/>
    <cellStyle name="Normal 4 7 6 2 3 2" xfId="40968"/>
    <cellStyle name="Normal 4 7 6 2 4" xfId="40969"/>
    <cellStyle name="Normal 4 7 6 3" xfId="40970"/>
    <cellStyle name="Normal 4 7 6 3 2" xfId="40971"/>
    <cellStyle name="Normal 4 7 6 3 2 2" xfId="40972"/>
    <cellStyle name="Normal 4 7 6 3 3" xfId="40973"/>
    <cellStyle name="Normal 4 7 6 4" xfId="40974"/>
    <cellStyle name="Normal 4 7 6 4 2" xfId="40975"/>
    <cellStyle name="Normal 4 7 6 5" xfId="40976"/>
    <cellStyle name="Normal 4 7 7" xfId="40977"/>
    <cellStyle name="Normal 4 7 7 2" xfId="40978"/>
    <cellStyle name="Normal 4 7 7 2 2" xfId="40979"/>
    <cellStyle name="Normal 4 7 7 2 2 2" xfId="40980"/>
    <cellStyle name="Normal 4 7 7 2 2 2 2" xfId="40981"/>
    <cellStyle name="Normal 4 7 7 2 2 3" xfId="40982"/>
    <cellStyle name="Normal 4 7 7 2 3" xfId="40983"/>
    <cellStyle name="Normal 4 7 7 2 3 2" xfId="40984"/>
    <cellStyle name="Normal 4 7 7 2 4" xfId="40985"/>
    <cellStyle name="Normal 4 7 7 3" xfId="40986"/>
    <cellStyle name="Normal 4 7 7 3 2" xfId="40987"/>
    <cellStyle name="Normal 4 7 7 3 2 2" xfId="40988"/>
    <cellStyle name="Normal 4 7 7 3 3" xfId="40989"/>
    <cellStyle name="Normal 4 7 7 4" xfId="40990"/>
    <cellStyle name="Normal 4 7 7 4 2" xfId="40991"/>
    <cellStyle name="Normal 4 7 7 5" xfId="40992"/>
    <cellStyle name="Normal 4 7 8" xfId="40993"/>
    <cellStyle name="Normal 4 7 8 2" xfId="40994"/>
    <cellStyle name="Normal 4 7 8 2 2" xfId="40995"/>
    <cellStyle name="Normal 4 7 8 2 2 2" xfId="40996"/>
    <cellStyle name="Normal 4 7 8 2 3" xfId="40997"/>
    <cellStyle name="Normal 4 7 8 3" xfId="40998"/>
    <cellStyle name="Normal 4 7 8 3 2" xfId="40999"/>
    <cellStyle name="Normal 4 7 8 4" xfId="41000"/>
    <cellStyle name="Normal 4 7 9" xfId="41001"/>
    <cellStyle name="Normal 4 7 9 2" xfId="41002"/>
    <cellStyle name="Normal 4 7 9 2 2" xfId="41003"/>
    <cellStyle name="Normal 4 7 9 3" xfId="41004"/>
    <cellStyle name="Normal 4 8" xfId="41005"/>
    <cellStyle name="Normal 4 8 10" xfId="41006"/>
    <cellStyle name="Normal 4 8 10 2" xfId="41007"/>
    <cellStyle name="Normal 4 8 11" xfId="41008"/>
    <cellStyle name="Normal 4 8 2" xfId="41009"/>
    <cellStyle name="Normal 4 8 2 2" xfId="41010"/>
    <cellStyle name="Normal 4 8 2 2 2" xfId="41011"/>
    <cellStyle name="Normal 4 8 2 2 2 2" xfId="41012"/>
    <cellStyle name="Normal 4 8 2 2 2 2 2" xfId="41013"/>
    <cellStyle name="Normal 4 8 2 2 2 2 2 2" xfId="41014"/>
    <cellStyle name="Normal 4 8 2 2 2 2 3" xfId="41015"/>
    <cellStyle name="Normal 4 8 2 2 2 3" xfId="41016"/>
    <cellStyle name="Normal 4 8 2 2 2 3 2" xfId="41017"/>
    <cellStyle name="Normal 4 8 2 2 2 4" xfId="41018"/>
    <cellStyle name="Normal 4 8 2 2 3" xfId="41019"/>
    <cellStyle name="Normal 4 8 2 2 3 2" xfId="41020"/>
    <cellStyle name="Normal 4 8 2 2 3 2 2" xfId="41021"/>
    <cellStyle name="Normal 4 8 2 2 3 3" xfId="41022"/>
    <cellStyle name="Normal 4 8 2 2 4" xfId="41023"/>
    <cellStyle name="Normal 4 8 2 2 4 2" xfId="41024"/>
    <cellStyle name="Normal 4 8 2 2 5" xfId="41025"/>
    <cellStyle name="Normal 4 8 2 3" xfId="41026"/>
    <cellStyle name="Normal 4 8 2 3 2" xfId="41027"/>
    <cellStyle name="Normal 4 8 2 3 2 2" xfId="41028"/>
    <cellStyle name="Normal 4 8 2 3 2 2 2" xfId="41029"/>
    <cellStyle name="Normal 4 8 2 3 2 2 2 2" xfId="41030"/>
    <cellStyle name="Normal 4 8 2 3 2 2 3" xfId="41031"/>
    <cellStyle name="Normal 4 8 2 3 2 3" xfId="41032"/>
    <cellStyle name="Normal 4 8 2 3 2 3 2" xfId="41033"/>
    <cellStyle name="Normal 4 8 2 3 2 4" xfId="41034"/>
    <cellStyle name="Normal 4 8 2 3 3" xfId="41035"/>
    <cellStyle name="Normal 4 8 2 3 3 2" xfId="41036"/>
    <cellStyle name="Normal 4 8 2 3 3 2 2" xfId="41037"/>
    <cellStyle name="Normal 4 8 2 3 3 3" xfId="41038"/>
    <cellStyle name="Normal 4 8 2 3 4" xfId="41039"/>
    <cellStyle name="Normal 4 8 2 3 4 2" xfId="41040"/>
    <cellStyle name="Normal 4 8 2 3 5" xfId="41041"/>
    <cellStyle name="Normal 4 8 2 4" xfId="41042"/>
    <cellStyle name="Normal 4 8 2 4 2" xfId="41043"/>
    <cellStyle name="Normal 4 8 2 4 2 2" xfId="41044"/>
    <cellStyle name="Normal 4 8 2 4 2 2 2" xfId="41045"/>
    <cellStyle name="Normal 4 8 2 4 2 3" xfId="41046"/>
    <cellStyle name="Normal 4 8 2 4 3" xfId="41047"/>
    <cellStyle name="Normal 4 8 2 4 3 2" xfId="41048"/>
    <cellStyle name="Normal 4 8 2 4 4" xfId="41049"/>
    <cellStyle name="Normal 4 8 2 5" xfId="41050"/>
    <cellStyle name="Normal 4 8 2 5 2" xfId="41051"/>
    <cellStyle name="Normal 4 8 2 5 2 2" xfId="41052"/>
    <cellStyle name="Normal 4 8 2 5 3" xfId="41053"/>
    <cellStyle name="Normal 4 8 2 6" xfId="41054"/>
    <cellStyle name="Normal 4 8 2 6 2" xfId="41055"/>
    <cellStyle name="Normal 4 8 2 7" xfId="41056"/>
    <cellStyle name="Normal 4 8 3" xfId="41057"/>
    <cellStyle name="Normal 4 8 3 2" xfId="41058"/>
    <cellStyle name="Normal 4 8 3 2 2" xfId="41059"/>
    <cellStyle name="Normal 4 8 3 2 2 2" xfId="41060"/>
    <cellStyle name="Normal 4 8 3 2 2 2 2" xfId="41061"/>
    <cellStyle name="Normal 4 8 3 2 2 2 2 2" xfId="41062"/>
    <cellStyle name="Normal 4 8 3 2 2 2 3" xfId="41063"/>
    <cellStyle name="Normal 4 8 3 2 2 3" xfId="41064"/>
    <cellStyle name="Normal 4 8 3 2 2 3 2" xfId="41065"/>
    <cellStyle name="Normal 4 8 3 2 2 4" xfId="41066"/>
    <cellStyle name="Normal 4 8 3 2 3" xfId="41067"/>
    <cellStyle name="Normal 4 8 3 2 3 2" xfId="41068"/>
    <cellStyle name="Normal 4 8 3 2 3 2 2" xfId="41069"/>
    <cellStyle name="Normal 4 8 3 2 3 3" xfId="41070"/>
    <cellStyle name="Normal 4 8 3 2 4" xfId="41071"/>
    <cellStyle name="Normal 4 8 3 2 4 2" xfId="41072"/>
    <cellStyle name="Normal 4 8 3 2 5" xfId="41073"/>
    <cellStyle name="Normal 4 8 3 3" xfId="41074"/>
    <cellStyle name="Normal 4 8 3 3 2" xfId="41075"/>
    <cellStyle name="Normal 4 8 3 3 2 2" xfId="41076"/>
    <cellStyle name="Normal 4 8 3 3 2 2 2" xfId="41077"/>
    <cellStyle name="Normal 4 8 3 3 2 2 2 2" xfId="41078"/>
    <cellStyle name="Normal 4 8 3 3 2 2 3" xfId="41079"/>
    <cellStyle name="Normal 4 8 3 3 2 3" xfId="41080"/>
    <cellStyle name="Normal 4 8 3 3 2 3 2" xfId="41081"/>
    <cellStyle name="Normal 4 8 3 3 2 4" xfId="41082"/>
    <cellStyle name="Normal 4 8 3 3 3" xfId="41083"/>
    <cellStyle name="Normal 4 8 3 3 3 2" xfId="41084"/>
    <cellStyle name="Normal 4 8 3 3 3 2 2" xfId="41085"/>
    <cellStyle name="Normal 4 8 3 3 3 3" xfId="41086"/>
    <cellStyle name="Normal 4 8 3 3 4" xfId="41087"/>
    <cellStyle name="Normal 4 8 3 3 4 2" xfId="41088"/>
    <cellStyle name="Normal 4 8 3 3 5" xfId="41089"/>
    <cellStyle name="Normal 4 8 3 4" xfId="41090"/>
    <cellStyle name="Normal 4 8 3 4 2" xfId="41091"/>
    <cellStyle name="Normal 4 8 3 4 2 2" xfId="41092"/>
    <cellStyle name="Normal 4 8 3 4 2 2 2" xfId="41093"/>
    <cellStyle name="Normal 4 8 3 4 2 3" xfId="41094"/>
    <cellStyle name="Normal 4 8 3 4 3" xfId="41095"/>
    <cellStyle name="Normal 4 8 3 4 3 2" xfId="41096"/>
    <cellStyle name="Normal 4 8 3 4 4" xfId="41097"/>
    <cellStyle name="Normal 4 8 3 5" xfId="41098"/>
    <cellStyle name="Normal 4 8 3 5 2" xfId="41099"/>
    <cellStyle name="Normal 4 8 3 5 2 2" xfId="41100"/>
    <cellStyle name="Normal 4 8 3 5 3" xfId="41101"/>
    <cellStyle name="Normal 4 8 3 6" xfId="41102"/>
    <cellStyle name="Normal 4 8 3 6 2" xfId="41103"/>
    <cellStyle name="Normal 4 8 3 7" xfId="41104"/>
    <cellStyle name="Normal 4 8 4" xfId="41105"/>
    <cellStyle name="Normal 4 8 4 2" xfId="41106"/>
    <cellStyle name="Normal 4 8 4 2 2" xfId="41107"/>
    <cellStyle name="Normal 4 8 4 2 2 2" xfId="41108"/>
    <cellStyle name="Normal 4 8 4 2 2 2 2" xfId="41109"/>
    <cellStyle name="Normal 4 8 4 2 2 2 2 2" xfId="41110"/>
    <cellStyle name="Normal 4 8 4 2 2 2 3" xfId="41111"/>
    <cellStyle name="Normal 4 8 4 2 2 3" xfId="41112"/>
    <cellStyle name="Normal 4 8 4 2 2 3 2" xfId="41113"/>
    <cellStyle name="Normal 4 8 4 2 2 4" xfId="41114"/>
    <cellStyle name="Normal 4 8 4 2 3" xfId="41115"/>
    <cellStyle name="Normal 4 8 4 2 3 2" xfId="41116"/>
    <cellStyle name="Normal 4 8 4 2 3 2 2" xfId="41117"/>
    <cellStyle name="Normal 4 8 4 2 3 3" xfId="41118"/>
    <cellStyle name="Normal 4 8 4 2 4" xfId="41119"/>
    <cellStyle name="Normal 4 8 4 2 4 2" xfId="41120"/>
    <cellStyle name="Normal 4 8 4 2 5" xfId="41121"/>
    <cellStyle name="Normal 4 8 4 3" xfId="41122"/>
    <cellStyle name="Normal 4 8 4 3 2" xfId="41123"/>
    <cellStyle name="Normal 4 8 4 3 2 2" xfId="41124"/>
    <cellStyle name="Normal 4 8 4 3 2 2 2" xfId="41125"/>
    <cellStyle name="Normal 4 8 4 3 2 2 2 2" xfId="41126"/>
    <cellStyle name="Normal 4 8 4 3 2 2 3" xfId="41127"/>
    <cellStyle name="Normal 4 8 4 3 2 3" xfId="41128"/>
    <cellStyle name="Normal 4 8 4 3 2 3 2" xfId="41129"/>
    <cellStyle name="Normal 4 8 4 3 2 4" xfId="41130"/>
    <cellStyle name="Normal 4 8 4 3 3" xfId="41131"/>
    <cellStyle name="Normal 4 8 4 3 3 2" xfId="41132"/>
    <cellStyle name="Normal 4 8 4 3 3 2 2" xfId="41133"/>
    <cellStyle name="Normal 4 8 4 3 3 3" xfId="41134"/>
    <cellStyle name="Normal 4 8 4 3 4" xfId="41135"/>
    <cellStyle name="Normal 4 8 4 3 4 2" xfId="41136"/>
    <cellStyle name="Normal 4 8 4 3 5" xfId="41137"/>
    <cellStyle name="Normal 4 8 4 4" xfId="41138"/>
    <cellStyle name="Normal 4 8 4 4 2" xfId="41139"/>
    <cellStyle name="Normal 4 8 4 4 2 2" xfId="41140"/>
    <cellStyle name="Normal 4 8 4 4 2 2 2" xfId="41141"/>
    <cellStyle name="Normal 4 8 4 4 2 3" xfId="41142"/>
    <cellStyle name="Normal 4 8 4 4 3" xfId="41143"/>
    <cellStyle name="Normal 4 8 4 4 3 2" xfId="41144"/>
    <cellStyle name="Normal 4 8 4 4 4" xfId="41145"/>
    <cellStyle name="Normal 4 8 4 5" xfId="41146"/>
    <cellStyle name="Normal 4 8 4 5 2" xfId="41147"/>
    <cellStyle name="Normal 4 8 4 5 2 2" xfId="41148"/>
    <cellStyle name="Normal 4 8 4 5 3" xfId="41149"/>
    <cellStyle name="Normal 4 8 4 6" xfId="41150"/>
    <cellStyle name="Normal 4 8 4 6 2" xfId="41151"/>
    <cellStyle name="Normal 4 8 4 7" xfId="41152"/>
    <cellStyle name="Normal 4 8 5" xfId="41153"/>
    <cellStyle name="Normal 4 8 5 2" xfId="41154"/>
    <cellStyle name="Normal 4 8 5 2 2" xfId="41155"/>
    <cellStyle name="Normal 4 8 5 2 2 2" xfId="41156"/>
    <cellStyle name="Normal 4 8 5 2 2 2 2" xfId="41157"/>
    <cellStyle name="Normal 4 8 5 2 2 2 2 2" xfId="41158"/>
    <cellStyle name="Normal 4 8 5 2 2 2 3" xfId="41159"/>
    <cellStyle name="Normal 4 8 5 2 2 3" xfId="41160"/>
    <cellStyle name="Normal 4 8 5 2 2 3 2" xfId="41161"/>
    <cellStyle name="Normal 4 8 5 2 2 4" xfId="41162"/>
    <cellStyle name="Normal 4 8 5 2 3" xfId="41163"/>
    <cellStyle name="Normal 4 8 5 2 3 2" xfId="41164"/>
    <cellStyle name="Normal 4 8 5 2 3 2 2" xfId="41165"/>
    <cellStyle name="Normal 4 8 5 2 3 3" xfId="41166"/>
    <cellStyle name="Normal 4 8 5 2 4" xfId="41167"/>
    <cellStyle name="Normal 4 8 5 2 4 2" xfId="41168"/>
    <cellStyle name="Normal 4 8 5 2 5" xfId="41169"/>
    <cellStyle name="Normal 4 8 5 3" xfId="41170"/>
    <cellStyle name="Normal 4 8 5 3 2" xfId="41171"/>
    <cellStyle name="Normal 4 8 5 3 2 2" xfId="41172"/>
    <cellStyle name="Normal 4 8 5 3 2 2 2" xfId="41173"/>
    <cellStyle name="Normal 4 8 5 3 2 3" xfId="41174"/>
    <cellStyle name="Normal 4 8 5 3 3" xfId="41175"/>
    <cellStyle name="Normal 4 8 5 3 3 2" xfId="41176"/>
    <cellStyle name="Normal 4 8 5 3 4" xfId="41177"/>
    <cellStyle name="Normal 4 8 5 4" xfId="41178"/>
    <cellStyle name="Normal 4 8 5 4 2" xfId="41179"/>
    <cellStyle name="Normal 4 8 5 4 2 2" xfId="41180"/>
    <cellStyle name="Normal 4 8 5 4 3" xfId="41181"/>
    <cellStyle name="Normal 4 8 5 5" xfId="41182"/>
    <cellStyle name="Normal 4 8 5 5 2" xfId="41183"/>
    <cellStyle name="Normal 4 8 5 6" xfId="41184"/>
    <cellStyle name="Normal 4 8 6" xfId="41185"/>
    <cellStyle name="Normal 4 8 6 2" xfId="41186"/>
    <cellStyle name="Normal 4 8 6 2 2" xfId="41187"/>
    <cellStyle name="Normal 4 8 6 2 2 2" xfId="41188"/>
    <cellStyle name="Normal 4 8 6 2 2 2 2" xfId="41189"/>
    <cellStyle name="Normal 4 8 6 2 2 3" xfId="41190"/>
    <cellStyle name="Normal 4 8 6 2 3" xfId="41191"/>
    <cellStyle name="Normal 4 8 6 2 3 2" xfId="41192"/>
    <cellStyle name="Normal 4 8 6 2 4" xfId="41193"/>
    <cellStyle name="Normal 4 8 6 3" xfId="41194"/>
    <cellStyle name="Normal 4 8 6 3 2" xfId="41195"/>
    <cellStyle name="Normal 4 8 6 3 2 2" xfId="41196"/>
    <cellStyle name="Normal 4 8 6 3 3" xfId="41197"/>
    <cellStyle name="Normal 4 8 6 4" xfId="41198"/>
    <cellStyle name="Normal 4 8 6 4 2" xfId="41199"/>
    <cellStyle name="Normal 4 8 6 5" xfId="41200"/>
    <cellStyle name="Normal 4 8 7" xfId="41201"/>
    <cellStyle name="Normal 4 8 7 2" xfId="41202"/>
    <cellStyle name="Normal 4 8 7 2 2" xfId="41203"/>
    <cellStyle name="Normal 4 8 7 2 2 2" xfId="41204"/>
    <cellStyle name="Normal 4 8 7 2 2 2 2" xfId="41205"/>
    <cellStyle name="Normal 4 8 7 2 2 3" xfId="41206"/>
    <cellStyle name="Normal 4 8 7 2 3" xfId="41207"/>
    <cellStyle name="Normal 4 8 7 2 3 2" xfId="41208"/>
    <cellStyle name="Normal 4 8 7 2 4" xfId="41209"/>
    <cellStyle name="Normal 4 8 7 3" xfId="41210"/>
    <cellStyle name="Normal 4 8 7 3 2" xfId="41211"/>
    <cellStyle name="Normal 4 8 7 3 2 2" xfId="41212"/>
    <cellStyle name="Normal 4 8 7 3 3" xfId="41213"/>
    <cellStyle name="Normal 4 8 7 4" xfId="41214"/>
    <cellStyle name="Normal 4 8 7 4 2" xfId="41215"/>
    <cellStyle name="Normal 4 8 7 5" xfId="41216"/>
    <cellStyle name="Normal 4 8 8" xfId="41217"/>
    <cellStyle name="Normal 4 8 8 2" xfId="41218"/>
    <cellStyle name="Normal 4 8 8 2 2" xfId="41219"/>
    <cellStyle name="Normal 4 8 8 2 2 2" xfId="41220"/>
    <cellStyle name="Normal 4 8 8 2 3" xfId="41221"/>
    <cellStyle name="Normal 4 8 8 3" xfId="41222"/>
    <cellStyle name="Normal 4 8 8 3 2" xfId="41223"/>
    <cellStyle name="Normal 4 8 8 4" xfId="41224"/>
    <cellStyle name="Normal 4 8 9" xfId="41225"/>
    <cellStyle name="Normal 4 8 9 2" xfId="41226"/>
    <cellStyle name="Normal 4 8 9 2 2" xfId="41227"/>
    <cellStyle name="Normal 4 8 9 3" xfId="41228"/>
    <cellStyle name="Normal 4 9" xfId="41229"/>
    <cellStyle name="Normal 4 9 10" xfId="41230"/>
    <cellStyle name="Normal 4 9 2" xfId="41231"/>
    <cellStyle name="Normal 4 9 2 2" xfId="41232"/>
    <cellStyle name="Normal 4 9 2 2 2" xfId="41233"/>
    <cellStyle name="Normal 4 9 2 2 2 2" xfId="41234"/>
    <cellStyle name="Normal 4 9 2 2 2 2 2" xfId="41235"/>
    <cellStyle name="Normal 4 9 2 2 2 2 2 2" xfId="41236"/>
    <cellStyle name="Normal 4 9 2 2 2 2 3" xfId="41237"/>
    <cellStyle name="Normal 4 9 2 2 2 3" xfId="41238"/>
    <cellStyle name="Normal 4 9 2 2 2 3 2" xfId="41239"/>
    <cellStyle name="Normal 4 9 2 2 2 4" xfId="41240"/>
    <cellStyle name="Normal 4 9 2 2 3" xfId="41241"/>
    <cellStyle name="Normal 4 9 2 2 3 2" xfId="41242"/>
    <cellStyle name="Normal 4 9 2 2 3 2 2" xfId="41243"/>
    <cellStyle name="Normal 4 9 2 2 3 3" xfId="41244"/>
    <cellStyle name="Normal 4 9 2 2 4" xfId="41245"/>
    <cellStyle name="Normal 4 9 2 2 4 2" xfId="41246"/>
    <cellStyle name="Normal 4 9 2 2 5" xfId="41247"/>
    <cellStyle name="Normal 4 9 2 3" xfId="41248"/>
    <cellStyle name="Normal 4 9 2 3 2" xfId="41249"/>
    <cellStyle name="Normal 4 9 2 3 2 2" xfId="41250"/>
    <cellStyle name="Normal 4 9 2 3 2 2 2" xfId="41251"/>
    <cellStyle name="Normal 4 9 2 3 2 2 2 2" xfId="41252"/>
    <cellStyle name="Normal 4 9 2 3 2 2 3" xfId="41253"/>
    <cellStyle name="Normal 4 9 2 3 2 3" xfId="41254"/>
    <cellStyle name="Normal 4 9 2 3 2 3 2" xfId="41255"/>
    <cellStyle name="Normal 4 9 2 3 2 4" xfId="41256"/>
    <cellStyle name="Normal 4 9 2 3 3" xfId="41257"/>
    <cellStyle name="Normal 4 9 2 3 3 2" xfId="41258"/>
    <cellStyle name="Normal 4 9 2 3 3 2 2" xfId="41259"/>
    <cellStyle name="Normal 4 9 2 3 3 3" xfId="41260"/>
    <cellStyle name="Normal 4 9 2 3 4" xfId="41261"/>
    <cellStyle name="Normal 4 9 2 3 4 2" xfId="41262"/>
    <cellStyle name="Normal 4 9 2 3 5" xfId="41263"/>
    <cellStyle name="Normal 4 9 2 4" xfId="41264"/>
    <cellStyle name="Normal 4 9 2 4 2" xfId="41265"/>
    <cellStyle name="Normal 4 9 2 4 2 2" xfId="41266"/>
    <cellStyle name="Normal 4 9 2 4 2 2 2" xfId="41267"/>
    <cellStyle name="Normal 4 9 2 4 2 3" xfId="41268"/>
    <cellStyle name="Normal 4 9 2 4 3" xfId="41269"/>
    <cellStyle name="Normal 4 9 2 4 3 2" xfId="41270"/>
    <cellStyle name="Normal 4 9 2 4 4" xfId="41271"/>
    <cellStyle name="Normal 4 9 2 5" xfId="41272"/>
    <cellStyle name="Normal 4 9 2 5 2" xfId="41273"/>
    <cellStyle name="Normal 4 9 2 5 2 2" xfId="41274"/>
    <cellStyle name="Normal 4 9 2 5 3" xfId="41275"/>
    <cellStyle name="Normal 4 9 2 6" xfId="41276"/>
    <cellStyle name="Normal 4 9 2 6 2" xfId="41277"/>
    <cellStyle name="Normal 4 9 2 7" xfId="41278"/>
    <cellStyle name="Normal 4 9 3" xfId="41279"/>
    <cellStyle name="Normal 4 9 3 2" xfId="41280"/>
    <cellStyle name="Normal 4 9 3 2 2" xfId="41281"/>
    <cellStyle name="Normal 4 9 3 2 2 2" xfId="41282"/>
    <cellStyle name="Normal 4 9 3 2 2 2 2" xfId="41283"/>
    <cellStyle name="Normal 4 9 3 2 2 2 2 2" xfId="41284"/>
    <cellStyle name="Normal 4 9 3 2 2 2 3" xfId="41285"/>
    <cellStyle name="Normal 4 9 3 2 2 3" xfId="41286"/>
    <cellStyle name="Normal 4 9 3 2 2 3 2" xfId="41287"/>
    <cellStyle name="Normal 4 9 3 2 2 4" xfId="41288"/>
    <cellStyle name="Normal 4 9 3 2 3" xfId="41289"/>
    <cellStyle name="Normal 4 9 3 2 3 2" xfId="41290"/>
    <cellStyle name="Normal 4 9 3 2 3 2 2" xfId="41291"/>
    <cellStyle name="Normal 4 9 3 2 3 3" xfId="41292"/>
    <cellStyle name="Normal 4 9 3 2 4" xfId="41293"/>
    <cellStyle name="Normal 4 9 3 2 4 2" xfId="41294"/>
    <cellStyle name="Normal 4 9 3 2 5" xfId="41295"/>
    <cellStyle name="Normal 4 9 3 3" xfId="41296"/>
    <cellStyle name="Normal 4 9 3 3 2" xfId="41297"/>
    <cellStyle name="Normal 4 9 3 3 2 2" xfId="41298"/>
    <cellStyle name="Normal 4 9 3 3 2 2 2" xfId="41299"/>
    <cellStyle name="Normal 4 9 3 3 2 2 2 2" xfId="41300"/>
    <cellStyle name="Normal 4 9 3 3 2 2 3" xfId="41301"/>
    <cellStyle name="Normal 4 9 3 3 2 3" xfId="41302"/>
    <cellStyle name="Normal 4 9 3 3 2 3 2" xfId="41303"/>
    <cellStyle name="Normal 4 9 3 3 2 4" xfId="41304"/>
    <cellStyle name="Normal 4 9 3 3 3" xfId="41305"/>
    <cellStyle name="Normal 4 9 3 3 3 2" xfId="41306"/>
    <cellStyle name="Normal 4 9 3 3 3 2 2" xfId="41307"/>
    <cellStyle name="Normal 4 9 3 3 3 3" xfId="41308"/>
    <cellStyle name="Normal 4 9 3 3 4" xfId="41309"/>
    <cellStyle name="Normal 4 9 3 3 4 2" xfId="41310"/>
    <cellStyle name="Normal 4 9 3 3 5" xfId="41311"/>
    <cellStyle name="Normal 4 9 3 4" xfId="41312"/>
    <cellStyle name="Normal 4 9 3 4 2" xfId="41313"/>
    <cellStyle name="Normal 4 9 3 4 2 2" xfId="41314"/>
    <cellStyle name="Normal 4 9 3 4 2 2 2" xfId="41315"/>
    <cellStyle name="Normal 4 9 3 4 2 3" xfId="41316"/>
    <cellStyle name="Normal 4 9 3 4 3" xfId="41317"/>
    <cellStyle name="Normal 4 9 3 4 3 2" xfId="41318"/>
    <cellStyle name="Normal 4 9 3 4 4" xfId="41319"/>
    <cellStyle name="Normal 4 9 3 5" xfId="41320"/>
    <cellStyle name="Normal 4 9 3 5 2" xfId="41321"/>
    <cellStyle name="Normal 4 9 3 5 2 2" xfId="41322"/>
    <cellStyle name="Normal 4 9 3 5 3" xfId="41323"/>
    <cellStyle name="Normal 4 9 3 6" xfId="41324"/>
    <cellStyle name="Normal 4 9 3 6 2" xfId="41325"/>
    <cellStyle name="Normal 4 9 3 7" xfId="41326"/>
    <cellStyle name="Normal 4 9 4" xfId="41327"/>
    <cellStyle name="Normal 4 9 4 2" xfId="41328"/>
    <cellStyle name="Normal 4 9 4 2 2" xfId="41329"/>
    <cellStyle name="Normal 4 9 4 2 2 2" xfId="41330"/>
    <cellStyle name="Normal 4 9 4 2 2 2 2" xfId="41331"/>
    <cellStyle name="Normal 4 9 4 2 2 2 2 2" xfId="41332"/>
    <cellStyle name="Normal 4 9 4 2 2 2 3" xfId="41333"/>
    <cellStyle name="Normal 4 9 4 2 2 3" xfId="41334"/>
    <cellStyle name="Normal 4 9 4 2 2 3 2" xfId="41335"/>
    <cellStyle name="Normal 4 9 4 2 2 4" xfId="41336"/>
    <cellStyle name="Normal 4 9 4 2 3" xfId="41337"/>
    <cellStyle name="Normal 4 9 4 2 3 2" xfId="41338"/>
    <cellStyle name="Normal 4 9 4 2 3 2 2" xfId="41339"/>
    <cellStyle name="Normal 4 9 4 2 3 3" xfId="41340"/>
    <cellStyle name="Normal 4 9 4 2 4" xfId="41341"/>
    <cellStyle name="Normal 4 9 4 2 4 2" xfId="41342"/>
    <cellStyle name="Normal 4 9 4 2 5" xfId="41343"/>
    <cellStyle name="Normal 4 9 4 3" xfId="41344"/>
    <cellStyle name="Normal 4 9 4 3 2" xfId="41345"/>
    <cellStyle name="Normal 4 9 4 3 2 2" xfId="41346"/>
    <cellStyle name="Normal 4 9 4 3 2 2 2" xfId="41347"/>
    <cellStyle name="Normal 4 9 4 3 2 3" xfId="41348"/>
    <cellStyle name="Normal 4 9 4 3 3" xfId="41349"/>
    <cellStyle name="Normal 4 9 4 3 3 2" xfId="41350"/>
    <cellStyle name="Normal 4 9 4 3 4" xfId="41351"/>
    <cellStyle name="Normal 4 9 4 4" xfId="41352"/>
    <cellStyle name="Normal 4 9 4 4 2" xfId="41353"/>
    <cellStyle name="Normal 4 9 4 4 2 2" xfId="41354"/>
    <cellStyle name="Normal 4 9 4 4 3" xfId="41355"/>
    <cellStyle name="Normal 4 9 4 5" xfId="41356"/>
    <cellStyle name="Normal 4 9 4 5 2" xfId="41357"/>
    <cellStyle name="Normal 4 9 4 6" xfId="41358"/>
    <cellStyle name="Normal 4 9 5" xfId="41359"/>
    <cellStyle name="Normal 4 9 5 2" xfId="41360"/>
    <cellStyle name="Normal 4 9 5 2 2" xfId="41361"/>
    <cellStyle name="Normal 4 9 5 2 2 2" xfId="41362"/>
    <cellStyle name="Normal 4 9 5 2 2 2 2" xfId="41363"/>
    <cellStyle name="Normal 4 9 5 2 2 3" xfId="41364"/>
    <cellStyle name="Normal 4 9 5 2 3" xfId="41365"/>
    <cellStyle name="Normal 4 9 5 2 3 2" xfId="41366"/>
    <cellStyle name="Normal 4 9 5 2 4" xfId="41367"/>
    <cellStyle name="Normal 4 9 5 3" xfId="41368"/>
    <cellStyle name="Normal 4 9 5 3 2" xfId="41369"/>
    <cellStyle name="Normal 4 9 5 3 2 2" xfId="41370"/>
    <cellStyle name="Normal 4 9 5 3 3" xfId="41371"/>
    <cellStyle name="Normal 4 9 5 4" xfId="41372"/>
    <cellStyle name="Normal 4 9 5 4 2" xfId="41373"/>
    <cellStyle name="Normal 4 9 5 5" xfId="41374"/>
    <cellStyle name="Normal 4 9 6" xfId="41375"/>
    <cellStyle name="Normal 4 9 6 2" xfId="41376"/>
    <cellStyle name="Normal 4 9 6 2 2" xfId="41377"/>
    <cellStyle name="Normal 4 9 6 2 2 2" xfId="41378"/>
    <cellStyle name="Normal 4 9 6 2 2 2 2" xfId="41379"/>
    <cellStyle name="Normal 4 9 6 2 2 3" xfId="41380"/>
    <cellStyle name="Normal 4 9 6 2 3" xfId="41381"/>
    <cellStyle name="Normal 4 9 6 2 3 2" xfId="41382"/>
    <cellStyle name="Normal 4 9 6 2 4" xfId="41383"/>
    <cellStyle name="Normal 4 9 6 3" xfId="41384"/>
    <cellStyle name="Normal 4 9 6 3 2" xfId="41385"/>
    <cellStyle name="Normal 4 9 6 3 2 2" xfId="41386"/>
    <cellStyle name="Normal 4 9 6 3 3" xfId="41387"/>
    <cellStyle name="Normal 4 9 6 4" xfId="41388"/>
    <cellStyle name="Normal 4 9 6 4 2" xfId="41389"/>
    <cellStyle name="Normal 4 9 6 5" xfId="41390"/>
    <cellStyle name="Normal 4 9 7" xfId="41391"/>
    <cellStyle name="Normal 4 9 7 2" xfId="41392"/>
    <cellStyle name="Normal 4 9 7 2 2" xfId="41393"/>
    <cellStyle name="Normal 4 9 7 2 2 2" xfId="41394"/>
    <cellStyle name="Normal 4 9 7 2 3" xfId="41395"/>
    <cellStyle name="Normal 4 9 7 3" xfId="41396"/>
    <cellStyle name="Normal 4 9 7 3 2" xfId="41397"/>
    <cellStyle name="Normal 4 9 7 4" xfId="41398"/>
    <cellStyle name="Normal 4 9 8" xfId="41399"/>
    <cellStyle name="Normal 4 9 8 2" xfId="41400"/>
    <cellStyle name="Normal 4 9 8 2 2" xfId="41401"/>
    <cellStyle name="Normal 4 9 8 3" xfId="41402"/>
    <cellStyle name="Normal 4 9 9" xfId="41403"/>
    <cellStyle name="Normal 4 9 9 2" xfId="41404"/>
    <cellStyle name="Normal 5" xfId="41405"/>
    <cellStyle name="Normal 5 10" xfId="41406"/>
    <cellStyle name="Normal 5 10 2" xfId="41407"/>
    <cellStyle name="Normal 5 11" xfId="41408"/>
    <cellStyle name="Normal 5 2" xfId="41409"/>
    <cellStyle name="Normal 5 2 2" xfId="41410"/>
    <cellStyle name="Normal 5 2 3" xfId="41411"/>
    <cellStyle name="Normal 5 2 4" xfId="41412"/>
    <cellStyle name="Normal 5 3" xfId="41413"/>
    <cellStyle name="Normal 5 3 2" xfId="41414"/>
    <cellStyle name="Normal 5 3 3" xfId="41415"/>
    <cellStyle name="Normal 5 3 4" xfId="41416"/>
    <cellStyle name="Normal 5 4" xfId="41417"/>
    <cellStyle name="Normal 5 5" xfId="41418"/>
    <cellStyle name="Normal 5 6" xfId="41419"/>
    <cellStyle name="Normal 5 7" xfId="41420"/>
    <cellStyle name="Normal 5 8" xfId="41421"/>
    <cellStyle name="Normal 5 8 2" xfId="41422"/>
    <cellStyle name="Normal 5 9" xfId="41423"/>
    <cellStyle name="Normal 5 9 2" xfId="41424"/>
    <cellStyle name="Normal 5_COMISIONES" xfId="41425"/>
    <cellStyle name="Normal 6" xfId="41426"/>
    <cellStyle name="Normal 6 2" xfId="41427"/>
    <cellStyle name="Normal 6 2 2" xfId="41428"/>
    <cellStyle name="Normal 6 3" xfId="41429"/>
    <cellStyle name="Normal 6 3 2" xfId="41430"/>
    <cellStyle name="Normal 6 4" xfId="41431"/>
    <cellStyle name="Normal 7" xfId="41432"/>
    <cellStyle name="Normal 7 2" xfId="41433"/>
    <cellStyle name="Normal 7 2 2" xfId="41434"/>
    <cellStyle name="Normal 7 3" xfId="41435"/>
    <cellStyle name="Normal 7 3 2" xfId="41436"/>
    <cellStyle name="Normal 7 4" xfId="41437"/>
    <cellStyle name="Normal 8" xfId="41438"/>
    <cellStyle name="Normal 8 2" xfId="41439"/>
    <cellStyle name="Normal 8 2 2" xfId="41440"/>
    <cellStyle name="Normal 8 2 2 2" xfId="41441"/>
    <cellStyle name="Normal 8 2 2 2 2" xfId="41442"/>
    <cellStyle name="Normal 8 2 2 2 2 2" xfId="41443"/>
    <cellStyle name="Normal 8 2 2 2 2 2 2" xfId="41444"/>
    <cellStyle name="Normal 8 2 2 2 2 3" xfId="41445"/>
    <cellStyle name="Normal 8 2 2 2 3" xfId="41446"/>
    <cellStyle name="Normal 8 2 2 2 3 2" xfId="41447"/>
    <cellStyle name="Normal 8 2 2 2 4" xfId="41448"/>
    <cellStyle name="Normal 8 2 2 3" xfId="41449"/>
    <cellStyle name="Normal 8 2 2 3 2" xfId="41450"/>
    <cellStyle name="Normal 8 2 2 3 2 2" xfId="41451"/>
    <cellStyle name="Normal 8 2 2 3 3" xfId="41452"/>
    <cellStyle name="Normal 8 2 2 4" xfId="41453"/>
    <cellStyle name="Normal 8 2 2 4 2" xfId="41454"/>
    <cellStyle name="Normal 8 2 2 5" xfId="41455"/>
    <cellStyle name="Normal 8 2 3" xfId="41456"/>
    <cellStyle name="Normal 8 2 3 2" xfId="41457"/>
    <cellStyle name="Normal 8 2 3 2 2" xfId="41458"/>
    <cellStyle name="Normal 8 2 3 2 2 2" xfId="41459"/>
    <cellStyle name="Normal 8 2 3 2 2 2 2" xfId="41460"/>
    <cellStyle name="Normal 8 2 3 2 2 3" xfId="41461"/>
    <cellStyle name="Normal 8 2 3 2 3" xfId="41462"/>
    <cellStyle name="Normal 8 2 3 2 3 2" xfId="41463"/>
    <cellStyle name="Normal 8 2 3 2 4" xfId="41464"/>
    <cellStyle name="Normal 8 2 3 3" xfId="41465"/>
    <cellStyle name="Normal 8 2 3 3 2" xfId="41466"/>
    <cellStyle name="Normal 8 2 3 3 2 2" xfId="41467"/>
    <cellStyle name="Normal 8 2 3 3 3" xfId="41468"/>
    <cellStyle name="Normal 8 2 3 4" xfId="41469"/>
    <cellStyle name="Normal 8 2 3 4 2" xfId="41470"/>
    <cellStyle name="Normal 8 2 3 5" xfId="41471"/>
    <cellStyle name="Normal 8 2 4" xfId="41472"/>
    <cellStyle name="Normal 8 2 4 2" xfId="41473"/>
    <cellStyle name="Normal 8 2 4 2 2" xfId="41474"/>
    <cellStyle name="Normal 8 2 4 2 2 2" xfId="41475"/>
    <cellStyle name="Normal 8 2 4 2 3" xfId="41476"/>
    <cellStyle name="Normal 8 2 4 3" xfId="41477"/>
    <cellStyle name="Normal 8 2 4 3 2" xfId="41478"/>
    <cellStyle name="Normal 8 2 4 4" xfId="41479"/>
    <cellStyle name="Normal 8 2 5" xfId="41480"/>
    <cellStyle name="Normal 8 2 5 2" xfId="41481"/>
    <cellStyle name="Normal 8 2 5 2 2" xfId="41482"/>
    <cellStyle name="Normal 8 2 5 3" xfId="41483"/>
    <cellStyle name="Normal 8 2 6" xfId="41484"/>
    <cellStyle name="Normal 8 2 6 2" xfId="41485"/>
    <cellStyle name="Normal 8 2 7" xfId="41486"/>
    <cellStyle name="Normal 8 3" xfId="41487"/>
    <cellStyle name="Normal 8 3 2" xfId="41488"/>
    <cellStyle name="Normal 8 4" xfId="41489"/>
    <cellStyle name="Normal 8 4 2" xfId="41490"/>
    <cellStyle name="Normal 8 5" xfId="41491"/>
    <cellStyle name="Normal 8 5 2" xfId="41492"/>
    <cellStyle name="Normal 8 6" xfId="41493"/>
    <cellStyle name="Normal 9" xfId="41494"/>
    <cellStyle name="Normal 9 10" xfId="41495"/>
    <cellStyle name="Normal 9 2" xfId="41496"/>
    <cellStyle name="Normal 9 2 2" xfId="41497"/>
    <cellStyle name="Normal 9 2 2 2" xfId="41498"/>
    <cellStyle name="Normal 9 2 2 2 2" xfId="41499"/>
    <cellStyle name="Normal 9 2 2 2 2 2" xfId="41500"/>
    <cellStyle name="Normal 9 2 2 2 3" xfId="41501"/>
    <cellStyle name="Normal 9 2 2 3" xfId="41502"/>
    <cellStyle name="Normal 9 2 2 3 2" xfId="41503"/>
    <cellStyle name="Normal 9 2 2 4" xfId="41504"/>
    <cellStyle name="Normal 9 2 3" xfId="41505"/>
    <cellStyle name="Normal 9 2 3 2" xfId="41506"/>
    <cellStyle name="Normal 9 2 3 2 2" xfId="41507"/>
    <cellStyle name="Normal 9 2 3 3" xfId="41508"/>
    <cellStyle name="Normal 9 2 4" xfId="41509"/>
    <cellStyle name="Normal 9 2 4 2" xfId="41510"/>
    <cellStyle name="Normal 9 2 5" xfId="41511"/>
    <cellStyle name="Normal 9 3" xfId="41512"/>
    <cellStyle name="Normal 9 3 2" xfId="41513"/>
    <cellStyle name="Normal 9 3 2 2" xfId="41514"/>
    <cellStyle name="Normal 9 3 2 2 2" xfId="41515"/>
    <cellStyle name="Normal 9 3 2 2 2 2" xfId="41516"/>
    <cellStyle name="Normal 9 3 2 2 3" xfId="41517"/>
    <cellStyle name="Normal 9 3 2 3" xfId="41518"/>
    <cellStyle name="Normal 9 3 2 3 2" xfId="41519"/>
    <cellStyle name="Normal 9 3 2 4" xfId="41520"/>
    <cellStyle name="Normal 9 3 3" xfId="41521"/>
    <cellStyle name="Normal 9 3 3 2" xfId="41522"/>
    <cellStyle name="Normal 9 3 3 2 2" xfId="41523"/>
    <cellStyle name="Normal 9 3 3 3" xfId="41524"/>
    <cellStyle name="Normal 9 3 4" xfId="41525"/>
    <cellStyle name="Normal 9 3 4 2" xfId="41526"/>
    <cellStyle name="Normal 9 3 5" xfId="41527"/>
    <cellStyle name="Normal 9 4" xfId="41528"/>
    <cellStyle name="Normal 9 4 2" xfId="41529"/>
    <cellStyle name="Normal 9 4 2 2" xfId="41530"/>
    <cellStyle name="Normal 9 4 2 2 2" xfId="41531"/>
    <cellStyle name="Normal 9 4 2 3" xfId="41532"/>
    <cellStyle name="Normal 9 4 3" xfId="41533"/>
    <cellStyle name="Normal 9 4 3 2" xfId="41534"/>
    <cellStyle name="Normal 9 4 4" xfId="41535"/>
    <cellStyle name="Normal 9 5" xfId="41536"/>
    <cellStyle name="Normal 9 5 2" xfId="41537"/>
    <cellStyle name="Normal 9 5 2 2" xfId="41538"/>
    <cellStyle name="Normal 9 5 3" xfId="41539"/>
    <cellStyle name="Normal 9 6" xfId="41540"/>
    <cellStyle name="Normal 9 6 2" xfId="41541"/>
    <cellStyle name="Normal 9 7" xfId="41542"/>
    <cellStyle name="Normal 9 7 2" xfId="41543"/>
    <cellStyle name="Normal 9 8" xfId="41544"/>
    <cellStyle name="Normal 9 8 2" xfId="41545"/>
    <cellStyle name="Normal 9 9" xfId="41546"/>
    <cellStyle name="Normal 9 9 2" xfId="41547"/>
    <cellStyle name="Note" xfId="41548"/>
    <cellStyle name="Note 2" xfId="41549"/>
    <cellStyle name="Note 2 2" xfId="41550"/>
    <cellStyle name="Note 2 2 2" xfId="41551"/>
    <cellStyle name="Note 2 2 3" xfId="41552"/>
    <cellStyle name="Note 2 2 4" xfId="41553"/>
    <cellStyle name="Note 2 3" xfId="41554"/>
    <cellStyle name="Note 2 4" xfId="41555"/>
    <cellStyle name="Note 2 5" xfId="41556"/>
    <cellStyle name="Note 3" xfId="41557"/>
    <cellStyle name="Note 3 2" xfId="41558"/>
    <cellStyle name="Note 3 3" xfId="41559"/>
    <cellStyle name="Note 3 4" xfId="41560"/>
    <cellStyle name="Note 4" xfId="41561"/>
    <cellStyle name="Note 4 2" xfId="41562"/>
    <cellStyle name="Note 4 3" xfId="41563"/>
    <cellStyle name="Note 4 4" xfId="41564"/>
    <cellStyle name="Note 5" xfId="41565"/>
    <cellStyle name="Note 6" xfId="41566"/>
    <cellStyle name="Note 7" xfId="41567"/>
    <cellStyle name="Output" xfId="41568"/>
    <cellStyle name="Output 2" xfId="41569"/>
    <cellStyle name="Output 2 2" xfId="41570"/>
    <cellStyle name="Output 2 2 2" xfId="41571"/>
    <cellStyle name="Output 2 2 2 2" xfId="41572"/>
    <cellStyle name="Output 2 2 2 3" xfId="41573"/>
    <cellStyle name="Output 2 2 2 4" xfId="41574"/>
    <cellStyle name="Output 2 2 3" xfId="41575"/>
    <cellStyle name="Output 2 2 4" xfId="41576"/>
    <cellStyle name="Output 2 2 5" xfId="41577"/>
    <cellStyle name="Output 2 3" xfId="41578"/>
    <cellStyle name="Output 2 3 2" xfId="41579"/>
    <cellStyle name="Output 2 3 3" xfId="41580"/>
    <cellStyle name="Output 2 3 4" xfId="41581"/>
    <cellStyle name="Output 2 4" xfId="41582"/>
    <cellStyle name="Output 2 5" xfId="41583"/>
    <cellStyle name="Output 2 6" xfId="41584"/>
    <cellStyle name="Output 3" xfId="41585"/>
    <cellStyle name="Output 3 2" xfId="41586"/>
    <cellStyle name="Output 3 2 2" xfId="41587"/>
    <cellStyle name="Output 3 2 2 2" xfId="41588"/>
    <cellStyle name="Output 3 2 2 3" xfId="41589"/>
    <cellStyle name="Output 3 2 2 4" xfId="41590"/>
    <cellStyle name="Output 3 2 3" xfId="41591"/>
    <cellStyle name="Output 3 2 4" xfId="41592"/>
    <cellStyle name="Output 3 2 5" xfId="41593"/>
    <cellStyle name="Output 3 3" xfId="41594"/>
    <cellStyle name="Output 3 3 2" xfId="41595"/>
    <cellStyle name="Output 3 3 3" xfId="41596"/>
    <cellStyle name="Output 3 3 4" xfId="41597"/>
    <cellStyle name="Output 3 4" xfId="41598"/>
    <cellStyle name="Output 3 5" xfId="41599"/>
    <cellStyle name="Output 3 6" xfId="41600"/>
    <cellStyle name="Output 4" xfId="41601"/>
    <cellStyle name="Output 4 2" xfId="41602"/>
    <cellStyle name="Output 4 2 2" xfId="41603"/>
    <cellStyle name="Output 4 2 3" xfId="41604"/>
    <cellStyle name="Output 4 2 4" xfId="41605"/>
    <cellStyle name="Output 4 3" xfId="41606"/>
    <cellStyle name="Output 4 4" xfId="41607"/>
    <cellStyle name="Output 4 5" xfId="41608"/>
    <cellStyle name="Output 5" xfId="41609"/>
    <cellStyle name="Output 5 2" xfId="41610"/>
    <cellStyle name="Output 5 3" xfId="41611"/>
    <cellStyle name="Output 5 4" xfId="41612"/>
    <cellStyle name="Output 6" xfId="41613"/>
    <cellStyle name="Output 7" xfId="41614"/>
    <cellStyle name="Output 8" xfId="41615"/>
    <cellStyle name="Porcentaje 2" xfId="41616"/>
    <cellStyle name="Porcentaje 3" xfId="41617"/>
    <cellStyle name="Porcentaje 4" xfId="41618"/>
    <cellStyle name="Porcentaje 4 2" xfId="41619"/>
    <cellStyle name="Porcentaje 5" xfId="41620"/>
    <cellStyle name="Porcentaje 5 2" xfId="41621"/>
    <cellStyle name="Porcentaje 6" xfId="41622"/>
    <cellStyle name="Porcentual 2" xfId="41623"/>
    <cellStyle name="Porcentual 2 10" xfId="41624"/>
    <cellStyle name="Porcentual 2 10 2" xfId="41625"/>
    <cellStyle name="Porcentual 2 10 2 2" xfId="41626"/>
    <cellStyle name="Porcentual 2 10 2 2 2" xfId="41627"/>
    <cellStyle name="Porcentual 2 10 2 2 2 2" xfId="41628"/>
    <cellStyle name="Porcentual 2 10 2 2 2 2 2" xfId="41629"/>
    <cellStyle name="Porcentual 2 10 2 2 2 3" xfId="41630"/>
    <cellStyle name="Porcentual 2 10 2 2 3" xfId="41631"/>
    <cellStyle name="Porcentual 2 10 2 2 3 2" xfId="41632"/>
    <cellStyle name="Porcentual 2 10 2 2 4" xfId="41633"/>
    <cellStyle name="Porcentual 2 10 2 3" xfId="41634"/>
    <cellStyle name="Porcentual 2 10 2 3 2" xfId="41635"/>
    <cellStyle name="Porcentual 2 10 2 3 2 2" xfId="41636"/>
    <cellStyle name="Porcentual 2 10 2 3 3" xfId="41637"/>
    <cellStyle name="Porcentual 2 10 2 4" xfId="41638"/>
    <cellStyle name="Porcentual 2 10 2 4 2" xfId="41639"/>
    <cellStyle name="Porcentual 2 10 2 5" xfId="41640"/>
    <cellStyle name="Porcentual 2 10 3" xfId="41641"/>
    <cellStyle name="Porcentual 2 10 3 2" xfId="41642"/>
    <cellStyle name="Porcentual 2 10 3 2 2" xfId="41643"/>
    <cellStyle name="Porcentual 2 10 3 2 2 2" xfId="41644"/>
    <cellStyle name="Porcentual 2 10 3 2 2 2 2" xfId="41645"/>
    <cellStyle name="Porcentual 2 10 3 2 2 3" xfId="41646"/>
    <cellStyle name="Porcentual 2 10 3 2 3" xfId="41647"/>
    <cellStyle name="Porcentual 2 10 3 2 3 2" xfId="41648"/>
    <cellStyle name="Porcentual 2 10 3 2 4" xfId="41649"/>
    <cellStyle name="Porcentual 2 10 3 3" xfId="41650"/>
    <cellStyle name="Porcentual 2 10 3 3 2" xfId="41651"/>
    <cellStyle name="Porcentual 2 10 3 3 2 2" xfId="41652"/>
    <cellStyle name="Porcentual 2 10 3 3 3" xfId="41653"/>
    <cellStyle name="Porcentual 2 10 3 4" xfId="41654"/>
    <cellStyle name="Porcentual 2 10 3 4 2" xfId="41655"/>
    <cellStyle name="Porcentual 2 10 3 5" xfId="41656"/>
    <cellStyle name="Porcentual 2 10 4" xfId="41657"/>
    <cellStyle name="Porcentual 2 10 4 2" xfId="41658"/>
    <cellStyle name="Porcentual 2 10 4 2 2" xfId="41659"/>
    <cellStyle name="Porcentual 2 10 4 2 2 2" xfId="41660"/>
    <cellStyle name="Porcentual 2 10 4 2 3" xfId="41661"/>
    <cellStyle name="Porcentual 2 10 4 3" xfId="41662"/>
    <cellStyle name="Porcentual 2 10 4 3 2" xfId="41663"/>
    <cellStyle name="Porcentual 2 10 4 4" xfId="41664"/>
    <cellStyle name="Porcentual 2 10 5" xfId="41665"/>
    <cellStyle name="Porcentual 2 10 5 2" xfId="41666"/>
    <cellStyle name="Porcentual 2 10 5 2 2" xfId="41667"/>
    <cellStyle name="Porcentual 2 10 5 3" xfId="41668"/>
    <cellStyle name="Porcentual 2 10 6" xfId="41669"/>
    <cellStyle name="Porcentual 2 10 6 2" xfId="41670"/>
    <cellStyle name="Porcentual 2 10 7" xfId="41671"/>
    <cellStyle name="Porcentual 2 11" xfId="41672"/>
    <cellStyle name="Porcentual 2 11 2" xfId="41673"/>
    <cellStyle name="Porcentual 2 11 2 2" xfId="41674"/>
    <cellStyle name="Porcentual 2 11 2 2 2" xfId="41675"/>
    <cellStyle name="Porcentual 2 11 2 2 2 2" xfId="41676"/>
    <cellStyle name="Porcentual 2 11 2 2 2 2 2" xfId="41677"/>
    <cellStyle name="Porcentual 2 11 2 2 2 3" xfId="41678"/>
    <cellStyle name="Porcentual 2 11 2 2 3" xfId="41679"/>
    <cellStyle name="Porcentual 2 11 2 2 3 2" xfId="41680"/>
    <cellStyle name="Porcentual 2 11 2 2 4" xfId="41681"/>
    <cellStyle name="Porcentual 2 11 2 3" xfId="41682"/>
    <cellStyle name="Porcentual 2 11 2 3 2" xfId="41683"/>
    <cellStyle name="Porcentual 2 11 2 3 2 2" xfId="41684"/>
    <cellStyle name="Porcentual 2 11 2 3 3" xfId="41685"/>
    <cellStyle name="Porcentual 2 11 2 4" xfId="41686"/>
    <cellStyle name="Porcentual 2 11 2 4 2" xfId="41687"/>
    <cellStyle name="Porcentual 2 11 2 5" xfId="41688"/>
    <cellStyle name="Porcentual 2 11 3" xfId="41689"/>
    <cellStyle name="Porcentual 2 11 3 2" xfId="41690"/>
    <cellStyle name="Porcentual 2 11 3 2 2" xfId="41691"/>
    <cellStyle name="Porcentual 2 11 3 2 2 2" xfId="41692"/>
    <cellStyle name="Porcentual 2 11 3 2 2 2 2" xfId="41693"/>
    <cellStyle name="Porcentual 2 11 3 2 2 3" xfId="41694"/>
    <cellStyle name="Porcentual 2 11 3 2 3" xfId="41695"/>
    <cellStyle name="Porcentual 2 11 3 2 3 2" xfId="41696"/>
    <cellStyle name="Porcentual 2 11 3 2 4" xfId="41697"/>
    <cellStyle name="Porcentual 2 11 3 3" xfId="41698"/>
    <cellStyle name="Porcentual 2 11 3 3 2" xfId="41699"/>
    <cellStyle name="Porcentual 2 11 3 3 2 2" xfId="41700"/>
    <cellStyle name="Porcentual 2 11 3 3 3" xfId="41701"/>
    <cellStyle name="Porcentual 2 11 3 4" xfId="41702"/>
    <cellStyle name="Porcentual 2 11 3 4 2" xfId="41703"/>
    <cellStyle name="Porcentual 2 11 3 5" xfId="41704"/>
    <cellStyle name="Porcentual 2 11 4" xfId="41705"/>
    <cellStyle name="Porcentual 2 11 4 2" xfId="41706"/>
    <cellStyle name="Porcentual 2 11 4 2 2" xfId="41707"/>
    <cellStyle name="Porcentual 2 11 4 2 2 2" xfId="41708"/>
    <cellStyle name="Porcentual 2 11 4 2 3" xfId="41709"/>
    <cellStyle name="Porcentual 2 11 4 3" xfId="41710"/>
    <cellStyle name="Porcentual 2 11 4 3 2" xfId="41711"/>
    <cellStyle name="Porcentual 2 11 4 4" xfId="41712"/>
    <cellStyle name="Porcentual 2 11 5" xfId="41713"/>
    <cellStyle name="Porcentual 2 11 5 2" xfId="41714"/>
    <cellStyle name="Porcentual 2 11 5 2 2" xfId="41715"/>
    <cellStyle name="Porcentual 2 11 5 3" xfId="41716"/>
    <cellStyle name="Porcentual 2 11 6" xfId="41717"/>
    <cellStyle name="Porcentual 2 11 6 2" xfId="41718"/>
    <cellStyle name="Porcentual 2 11 7" xfId="41719"/>
    <cellStyle name="Porcentual 2 12" xfId="41720"/>
    <cellStyle name="Porcentual 2 12 2" xfId="41721"/>
    <cellStyle name="Porcentual 2 12 2 2" xfId="41722"/>
    <cellStyle name="Porcentual 2 12 2 2 2" xfId="41723"/>
    <cellStyle name="Porcentual 2 12 2 2 2 2" xfId="41724"/>
    <cellStyle name="Porcentual 2 12 2 2 2 2 2" xfId="41725"/>
    <cellStyle name="Porcentual 2 12 2 2 2 3" xfId="41726"/>
    <cellStyle name="Porcentual 2 12 2 2 3" xfId="41727"/>
    <cellStyle name="Porcentual 2 12 2 2 3 2" xfId="41728"/>
    <cellStyle name="Porcentual 2 12 2 2 4" xfId="41729"/>
    <cellStyle name="Porcentual 2 12 2 3" xfId="41730"/>
    <cellStyle name="Porcentual 2 12 2 3 2" xfId="41731"/>
    <cellStyle name="Porcentual 2 12 2 3 2 2" xfId="41732"/>
    <cellStyle name="Porcentual 2 12 2 3 3" xfId="41733"/>
    <cellStyle name="Porcentual 2 12 2 4" xfId="41734"/>
    <cellStyle name="Porcentual 2 12 2 4 2" xfId="41735"/>
    <cellStyle name="Porcentual 2 12 2 5" xfId="41736"/>
    <cellStyle name="Porcentual 2 12 3" xfId="41737"/>
    <cellStyle name="Porcentual 2 12 3 2" xfId="41738"/>
    <cellStyle name="Porcentual 2 12 3 2 2" xfId="41739"/>
    <cellStyle name="Porcentual 2 12 3 2 2 2" xfId="41740"/>
    <cellStyle name="Porcentual 2 12 3 2 3" xfId="41741"/>
    <cellStyle name="Porcentual 2 12 3 3" xfId="41742"/>
    <cellStyle name="Porcentual 2 12 3 3 2" xfId="41743"/>
    <cellStyle name="Porcentual 2 12 3 4" xfId="41744"/>
    <cellStyle name="Porcentual 2 12 4" xfId="41745"/>
    <cellStyle name="Porcentual 2 12 4 2" xfId="41746"/>
    <cellStyle name="Porcentual 2 12 4 2 2" xfId="41747"/>
    <cellStyle name="Porcentual 2 12 4 3" xfId="41748"/>
    <cellStyle name="Porcentual 2 12 5" xfId="41749"/>
    <cellStyle name="Porcentual 2 12 5 2" xfId="41750"/>
    <cellStyle name="Porcentual 2 12 6" xfId="41751"/>
    <cellStyle name="Porcentual 2 13" xfId="41752"/>
    <cellStyle name="Porcentual 2 13 2" xfId="41753"/>
    <cellStyle name="Porcentual 2 13 2 2" xfId="41754"/>
    <cellStyle name="Porcentual 2 13 2 2 2" xfId="41755"/>
    <cellStyle name="Porcentual 2 13 2 2 2 2" xfId="41756"/>
    <cellStyle name="Porcentual 2 13 2 2 3" xfId="41757"/>
    <cellStyle name="Porcentual 2 13 2 3" xfId="41758"/>
    <cellStyle name="Porcentual 2 13 2 3 2" xfId="41759"/>
    <cellStyle name="Porcentual 2 13 2 4" xfId="41760"/>
    <cellStyle name="Porcentual 2 13 3" xfId="41761"/>
    <cellStyle name="Porcentual 2 13 3 2" xfId="41762"/>
    <cellStyle name="Porcentual 2 13 3 2 2" xfId="41763"/>
    <cellStyle name="Porcentual 2 13 3 3" xfId="41764"/>
    <cellStyle name="Porcentual 2 13 4" xfId="41765"/>
    <cellStyle name="Porcentual 2 13 4 2" xfId="41766"/>
    <cellStyle name="Porcentual 2 13 5" xfId="41767"/>
    <cellStyle name="Porcentual 2 14" xfId="41768"/>
    <cellStyle name="Porcentual 2 14 2" xfId="41769"/>
    <cellStyle name="Porcentual 2 14 2 2" xfId="41770"/>
    <cellStyle name="Porcentual 2 14 2 2 2" xfId="41771"/>
    <cellStyle name="Porcentual 2 14 2 2 2 2" xfId="41772"/>
    <cellStyle name="Porcentual 2 14 2 2 3" xfId="41773"/>
    <cellStyle name="Porcentual 2 14 2 3" xfId="41774"/>
    <cellStyle name="Porcentual 2 14 2 3 2" xfId="41775"/>
    <cellStyle name="Porcentual 2 14 2 4" xfId="41776"/>
    <cellStyle name="Porcentual 2 14 3" xfId="41777"/>
    <cellStyle name="Porcentual 2 14 3 2" xfId="41778"/>
    <cellStyle name="Porcentual 2 14 3 2 2" xfId="41779"/>
    <cellStyle name="Porcentual 2 14 3 3" xfId="41780"/>
    <cellStyle name="Porcentual 2 14 4" xfId="41781"/>
    <cellStyle name="Porcentual 2 14 4 2" xfId="41782"/>
    <cellStyle name="Porcentual 2 14 5" xfId="41783"/>
    <cellStyle name="Porcentual 2 15" xfId="41784"/>
    <cellStyle name="Porcentual 2 15 2" xfId="41785"/>
    <cellStyle name="Porcentual 2 15 2 2" xfId="41786"/>
    <cellStyle name="Porcentual 2 15 2 2 2" xfId="41787"/>
    <cellStyle name="Porcentual 2 15 2 3" xfId="41788"/>
    <cellStyle name="Porcentual 2 15 3" xfId="41789"/>
    <cellStyle name="Porcentual 2 15 3 2" xfId="41790"/>
    <cellStyle name="Porcentual 2 15 4" xfId="41791"/>
    <cellStyle name="Porcentual 2 16" xfId="41792"/>
    <cellStyle name="Porcentual 2 16 2" xfId="41793"/>
    <cellStyle name="Porcentual 2 16 2 2" xfId="41794"/>
    <cellStyle name="Porcentual 2 16 3" xfId="41795"/>
    <cellStyle name="Porcentual 2 17" xfId="41796"/>
    <cellStyle name="Porcentual 2 17 2" xfId="41797"/>
    <cellStyle name="Porcentual 2 18" xfId="41798"/>
    <cellStyle name="Porcentual 2 2" xfId="41799"/>
    <cellStyle name="Porcentual 2 3" xfId="41800"/>
    <cellStyle name="Porcentual 2 3 10" xfId="41801"/>
    <cellStyle name="Porcentual 2 3 10 2" xfId="41802"/>
    <cellStyle name="Porcentual 2 3 10 2 2" xfId="41803"/>
    <cellStyle name="Porcentual 2 3 10 2 2 2" xfId="41804"/>
    <cellStyle name="Porcentual 2 3 10 2 2 2 2" xfId="41805"/>
    <cellStyle name="Porcentual 2 3 10 2 2 2 2 2" xfId="41806"/>
    <cellStyle name="Porcentual 2 3 10 2 2 2 3" xfId="41807"/>
    <cellStyle name="Porcentual 2 3 10 2 2 3" xfId="41808"/>
    <cellStyle name="Porcentual 2 3 10 2 2 3 2" xfId="41809"/>
    <cellStyle name="Porcentual 2 3 10 2 2 4" xfId="41810"/>
    <cellStyle name="Porcentual 2 3 10 2 3" xfId="41811"/>
    <cellStyle name="Porcentual 2 3 10 2 3 2" xfId="41812"/>
    <cellStyle name="Porcentual 2 3 10 2 3 2 2" xfId="41813"/>
    <cellStyle name="Porcentual 2 3 10 2 3 3" xfId="41814"/>
    <cellStyle name="Porcentual 2 3 10 2 4" xfId="41815"/>
    <cellStyle name="Porcentual 2 3 10 2 4 2" xfId="41816"/>
    <cellStyle name="Porcentual 2 3 10 2 5" xfId="41817"/>
    <cellStyle name="Porcentual 2 3 10 3" xfId="41818"/>
    <cellStyle name="Porcentual 2 3 10 3 2" xfId="41819"/>
    <cellStyle name="Porcentual 2 3 10 3 2 2" xfId="41820"/>
    <cellStyle name="Porcentual 2 3 10 3 2 2 2" xfId="41821"/>
    <cellStyle name="Porcentual 2 3 10 3 2 3" xfId="41822"/>
    <cellStyle name="Porcentual 2 3 10 3 3" xfId="41823"/>
    <cellStyle name="Porcentual 2 3 10 3 3 2" xfId="41824"/>
    <cellStyle name="Porcentual 2 3 10 3 4" xfId="41825"/>
    <cellStyle name="Porcentual 2 3 10 4" xfId="41826"/>
    <cellStyle name="Porcentual 2 3 10 4 2" xfId="41827"/>
    <cellStyle name="Porcentual 2 3 10 4 2 2" xfId="41828"/>
    <cellStyle name="Porcentual 2 3 10 4 3" xfId="41829"/>
    <cellStyle name="Porcentual 2 3 10 5" xfId="41830"/>
    <cellStyle name="Porcentual 2 3 10 5 2" xfId="41831"/>
    <cellStyle name="Porcentual 2 3 10 6" xfId="41832"/>
    <cellStyle name="Porcentual 2 3 11" xfId="41833"/>
    <cellStyle name="Porcentual 2 3 11 2" xfId="41834"/>
    <cellStyle name="Porcentual 2 3 11 2 2" xfId="41835"/>
    <cellStyle name="Porcentual 2 3 11 2 2 2" xfId="41836"/>
    <cellStyle name="Porcentual 2 3 11 2 2 2 2" xfId="41837"/>
    <cellStyle name="Porcentual 2 3 11 2 2 3" xfId="41838"/>
    <cellStyle name="Porcentual 2 3 11 2 3" xfId="41839"/>
    <cellStyle name="Porcentual 2 3 11 2 3 2" xfId="41840"/>
    <cellStyle name="Porcentual 2 3 11 2 4" xfId="41841"/>
    <cellStyle name="Porcentual 2 3 11 3" xfId="41842"/>
    <cellStyle name="Porcentual 2 3 11 3 2" xfId="41843"/>
    <cellStyle name="Porcentual 2 3 11 3 2 2" xfId="41844"/>
    <cellStyle name="Porcentual 2 3 11 3 3" xfId="41845"/>
    <cellStyle name="Porcentual 2 3 11 4" xfId="41846"/>
    <cellStyle name="Porcentual 2 3 11 4 2" xfId="41847"/>
    <cellStyle name="Porcentual 2 3 11 5" xfId="41848"/>
    <cellStyle name="Porcentual 2 3 12" xfId="41849"/>
    <cellStyle name="Porcentual 2 3 12 2" xfId="41850"/>
    <cellStyle name="Porcentual 2 3 12 2 2" xfId="41851"/>
    <cellStyle name="Porcentual 2 3 12 2 2 2" xfId="41852"/>
    <cellStyle name="Porcentual 2 3 12 2 2 2 2" xfId="41853"/>
    <cellStyle name="Porcentual 2 3 12 2 2 3" xfId="41854"/>
    <cellStyle name="Porcentual 2 3 12 2 3" xfId="41855"/>
    <cellStyle name="Porcentual 2 3 12 2 3 2" xfId="41856"/>
    <cellStyle name="Porcentual 2 3 12 2 4" xfId="41857"/>
    <cellStyle name="Porcentual 2 3 12 3" xfId="41858"/>
    <cellStyle name="Porcentual 2 3 12 3 2" xfId="41859"/>
    <cellStyle name="Porcentual 2 3 12 3 2 2" xfId="41860"/>
    <cellStyle name="Porcentual 2 3 12 3 3" xfId="41861"/>
    <cellStyle name="Porcentual 2 3 12 4" xfId="41862"/>
    <cellStyle name="Porcentual 2 3 12 4 2" xfId="41863"/>
    <cellStyle name="Porcentual 2 3 12 5" xfId="41864"/>
    <cellStyle name="Porcentual 2 3 13" xfId="41865"/>
    <cellStyle name="Porcentual 2 3 13 2" xfId="41866"/>
    <cellStyle name="Porcentual 2 3 13 2 2" xfId="41867"/>
    <cellStyle name="Porcentual 2 3 13 2 2 2" xfId="41868"/>
    <cellStyle name="Porcentual 2 3 13 2 3" xfId="41869"/>
    <cellStyle name="Porcentual 2 3 13 3" xfId="41870"/>
    <cellStyle name="Porcentual 2 3 13 3 2" xfId="41871"/>
    <cellStyle name="Porcentual 2 3 13 4" xfId="41872"/>
    <cellStyle name="Porcentual 2 3 14" xfId="41873"/>
    <cellStyle name="Porcentual 2 3 14 2" xfId="41874"/>
    <cellStyle name="Porcentual 2 3 14 2 2" xfId="41875"/>
    <cellStyle name="Porcentual 2 3 14 3" xfId="41876"/>
    <cellStyle name="Porcentual 2 3 15" xfId="41877"/>
    <cellStyle name="Porcentual 2 3 15 2" xfId="41878"/>
    <cellStyle name="Porcentual 2 3 16" xfId="41879"/>
    <cellStyle name="Porcentual 2 3 2" xfId="41880"/>
    <cellStyle name="Porcentual 2 3 2 10" xfId="41881"/>
    <cellStyle name="Porcentual 2 3 2 10 2" xfId="41882"/>
    <cellStyle name="Porcentual 2 3 2 10 2 2" xfId="41883"/>
    <cellStyle name="Porcentual 2 3 2 10 2 2 2" xfId="41884"/>
    <cellStyle name="Porcentual 2 3 2 10 2 2 2 2" xfId="41885"/>
    <cellStyle name="Porcentual 2 3 2 10 2 2 3" xfId="41886"/>
    <cellStyle name="Porcentual 2 3 2 10 2 3" xfId="41887"/>
    <cellStyle name="Porcentual 2 3 2 10 2 3 2" xfId="41888"/>
    <cellStyle name="Porcentual 2 3 2 10 2 4" xfId="41889"/>
    <cellStyle name="Porcentual 2 3 2 10 3" xfId="41890"/>
    <cellStyle name="Porcentual 2 3 2 10 3 2" xfId="41891"/>
    <cellStyle name="Porcentual 2 3 2 10 3 2 2" xfId="41892"/>
    <cellStyle name="Porcentual 2 3 2 10 3 3" xfId="41893"/>
    <cellStyle name="Porcentual 2 3 2 10 4" xfId="41894"/>
    <cellStyle name="Porcentual 2 3 2 10 4 2" xfId="41895"/>
    <cellStyle name="Porcentual 2 3 2 10 5" xfId="41896"/>
    <cellStyle name="Porcentual 2 3 2 11" xfId="41897"/>
    <cellStyle name="Porcentual 2 3 2 11 2" xfId="41898"/>
    <cellStyle name="Porcentual 2 3 2 11 2 2" xfId="41899"/>
    <cellStyle name="Porcentual 2 3 2 11 2 2 2" xfId="41900"/>
    <cellStyle name="Porcentual 2 3 2 11 2 3" xfId="41901"/>
    <cellStyle name="Porcentual 2 3 2 11 3" xfId="41902"/>
    <cellStyle name="Porcentual 2 3 2 11 3 2" xfId="41903"/>
    <cellStyle name="Porcentual 2 3 2 11 4" xfId="41904"/>
    <cellStyle name="Porcentual 2 3 2 12" xfId="41905"/>
    <cellStyle name="Porcentual 2 3 2 12 2" xfId="41906"/>
    <cellStyle name="Porcentual 2 3 2 12 2 2" xfId="41907"/>
    <cellStyle name="Porcentual 2 3 2 12 3" xfId="41908"/>
    <cellStyle name="Porcentual 2 3 2 13" xfId="41909"/>
    <cellStyle name="Porcentual 2 3 2 13 2" xfId="41910"/>
    <cellStyle name="Porcentual 2 3 2 14" xfId="41911"/>
    <cellStyle name="Porcentual 2 3 2 2" xfId="41912"/>
    <cellStyle name="Porcentual 2 3 2 2 10" xfId="41913"/>
    <cellStyle name="Porcentual 2 3 2 2 10 2" xfId="41914"/>
    <cellStyle name="Porcentual 2 3 2 2 10 2 2" xfId="41915"/>
    <cellStyle name="Porcentual 2 3 2 2 10 2 2 2" xfId="41916"/>
    <cellStyle name="Porcentual 2 3 2 2 10 2 3" xfId="41917"/>
    <cellStyle name="Porcentual 2 3 2 2 10 3" xfId="41918"/>
    <cellStyle name="Porcentual 2 3 2 2 10 3 2" xfId="41919"/>
    <cellStyle name="Porcentual 2 3 2 2 10 4" xfId="41920"/>
    <cellStyle name="Porcentual 2 3 2 2 11" xfId="41921"/>
    <cellStyle name="Porcentual 2 3 2 2 11 2" xfId="41922"/>
    <cellStyle name="Porcentual 2 3 2 2 11 2 2" xfId="41923"/>
    <cellStyle name="Porcentual 2 3 2 2 11 3" xfId="41924"/>
    <cellStyle name="Porcentual 2 3 2 2 12" xfId="41925"/>
    <cellStyle name="Porcentual 2 3 2 2 12 2" xfId="41926"/>
    <cellStyle name="Porcentual 2 3 2 2 13" xfId="41927"/>
    <cellStyle name="Porcentual 2 3 2 2 2" xfId="41928"/>
    <cellStyle name="Porcentual 2 3 2 2 2 10" xfId="41929"/>
    <cellStyle name="Porcentual 2 3 2 2 2 10 2" xfId="41930"/>
    <cellStyle name="Porcentual 2 3 2 2 2 11" xfId="41931"/>
    <cellStyle name="Porcentual 2 3 2 2 2 2" xfId="41932"/>
    <cellStyle name="Porcentual 2 3 2 2 2 2 2" xfId="41933"/>
    <cellStyle name="Porcentual 2 3 2 2 2 2 2 2" xfId="41934"/>
    <cellStyle name="Porcentual 2 3 2 2 2 2 2 2 2" xfId="41935"/>
    <cellStyle name="Porcentual 2 3 2 2 2 2 2 2 2 2" xfId="41936"/>
    <cellStyle name="Porcentual 2 3 2 2 2 2 2 2 2 2 2" xfId="41937"/>
    <cellStyle name="Porcentual 2 3 2 2 2 2 2 2 2 3" xfId="41938"/>
    <cellStyle name="Porcentual 2 3 2 2 2 2 2 2 3" xfId="41939"/>
    <cellStyle name="Porcentual 2 3 2 2 2 2 2 2 3 2" xfId="41940"/>
    <cellStyle name="Porcentual 2 3 2 2 2 2 2 2 4" xfId="41941"/>
    <cellStyle name="Porcentual 2 3 2 2 2 2 2 3" xfId="41942"/>
    <cellStyle name="Porcentual 2 3 2 2 2 2 2 3 2" xfId="41943"/>
    <cellStyle name="Porcentual 2 3 2 2 2 2 2 3 2 2" xfId="41944"/>
    <cellStyle name="Porcentual 2 3 2 2 2 2 2 3 3" xfId="41945"/>
    <cellStyle name="Porcentual 2 3 2 2 2 2 2 4" xfId="41946"/>
    <cellStyle name="Porcentual 2 3 2 2 2 2 2 4 2" xfId="41947"/>
    <cellStyle name="Porcentual 2 3 2 2 2 2 2 5" xfId="41948"/>
    <cellStyle name="Porcentual 2 3 2 2 2 2 3" xfId="41949"/>
    <cellStyle name="Porcentual 2 3 2 2 2 2 3 2" xfId="41950"/>
    <cellStyle name="Porcentual 2 3 2 2 2 2 3 2 2" xfId="41951"/>
    <cellStyle name="Porcentual 2 3 2 2 2 2 3 2 2 2" xfId="41952"/>
    <cellStyle name="Porcentual 2 3 2 2 2 2 3 2 2 2 2" xfId="41953"/>
    <cellStyle name="Porcentual 2 3 2 2 2 2 3 2 2 3" xfId="41954"/>
    <cellStyle name="Porcentual 2 3 2 2 2 2 3 2 3" xfId="41955"/>
    <cellStyle name="Porcentual 2 3 2 2 2 2 3 2 3 2" xfId="41956"/>
    <cellStyle name="Porcentual 2 3 2 2 2 2 3 2 4" xfId="41957"/>
    <cellStyle name="Porcentual 2 3 2 2 2 2 3 3" xfId="41958"/>
    <cellStyle name="Porcentual 2 3 2 2 2 2 3 3 2" xfId="41959"/>
    <cellStyle name="Porcentual 2 3 2 2 2 2 3 3 2 2" xfId="41960"/>
    <cellStyle name="Porcentual 2 3 2 2 2 2 3 3 3" xfId="41961"/>
    <cellStyle name="Porcentual 2 3 2 2 2 2 3 4" xfId="41962"/>
    <cellStyle name="Porcentual 2 3 2 2 2 2 3 4 2" xfId="41963"/>
    <cellStyle name="Porcentual 2 3 2 2 2 2 3 5" xfId="41964"/>
    <cellStyle name="Porcentual 2 3 2 2 2 2 4" xfId="41965"/>
    <cellStyle name="Porcentual 2 3 2 2 2 2 4 2" xfId="41966"/>
    <cellStyle name="Porcentual 2 3 2 2 2 2 4 2 2" xfId="41967"/>
    <cellStyle name="Porcentual 2 3 2 2 2 2 4 2 2 2" xfId="41968"/>
    <cellStyle name="Porcentual 2 3 2 2 2 2 4 2 3" xfId="41969"/>
    <cellStyle name="Porcentual 2 3 2 2 2 2 4 3" xfId="41970"/>
    <cellStyle name="Porcentual 2 3 2 2 2 2 4 3 2" xfId="41971"/>
    <cellStyle name="Porcentual 2 3 2 2 2 2 4 4" xfId="41972"/>
    <cellStyle name="Porcentual 2 3 2 2 2 2 5" xfId="41973"/>
    <cellStyle name="Porcentual 2 3 2 2 2 2 5 2" xfId="41974"/>
    <cellStyle name="Porcentual 2 3 2 2 2 2 5 2 2" xfId="41975"/>
    <cellStyle name="Porcentual 2 3 2 2 2 2 5 3" xfId="41976"/>
    <cellStyle name="Porcentual 2 3 2 2 2 2 6" xfId="41977"/>
    <cellStyle name="Porcentual 2 3 2 2 2 2 6 2" xfId="41978"/>
    <cellStyle name="Porcentual 2 3 2 2 2 2 7" xfId="41979"/>
    <cellStyle name="Porcentual 2 3 2 2 2 3" xfId="41980"/>
    <cellStyle name="Porcentual 2 3 2 2 2 3 2" xfId="41981"/>
    <cellStyle name="Porcentual 2 3 2 2 2 3 2 2" xfId="41982"/>
    <cellStyle name="Porcentual 2 3 2 2 2 3 2 2 2" xfId="41983"/>
    <cellStyle name="Porcentual 2 3 2 2 2 3 2 2 2 2" xfId="41984"/>
    <cellStyle name="Porcentual 2 3 2 2 2 3 2 2 2 2 2" xfId="41985"/>
    <cellStyle name="Porcentual 2 3 2 2 2 3 2 2 2 3" xfId="41986"/>
    <cellStyle name="Porcentual 2 3 2 2 2 3 2 2 3" xfId="41987"/>
    <cellStyle name="Porcentual 2 3 2 2 2 3 2 2 3 2" xfId="41988"/>
    <cellStyle name="Porcentual 2 3 2 2 2 3 2 2 4" xfId="41989"/>
    <cellStyle name="Porcentual 2 3 2 2 2 3 2 3" xfId="41990"/>
    <cellStyle name="Porcentual 2 3 2 2 2 3 2 3 2" xfId="41991"/>
    <cellStyle name="Porcentual 2 3 2 2 2 3 2 3 2 2" xfId="41992"/>
    <cellStyle name="Porcentual 2 3 2 2 2 3 2 3 3" xfId="41993"/>
    <cellStyle name="Porcentual 2 3 2 2 2 3 2 4" xfId="41994"/>
    <cellStyle name="Porcentual 2 3 2 2 2 3 2 4 2" xfId="41995"/>
    <cellStyle name="Porcentual 2 3 2 2 2 3 2 5" xfId="41996"/>
    <cellStyle name="Porcentual 2 3 2 2 2 3 3" xfId="41997"/>
    <cellStyle name="Porcentual 2 3 2 2 2 3 3 2" xfId="41998"/>
    <cellStyle name="Porcentual 2 3 2 2 2 3 3 2 2" xfId="41999"/>
    <cellStyle name="Porcentual 2 3 2 2 2 3 3 2 2 2" xfId="42000"/>
    <cellStyle name="Porcentual 2 3 2 2 2 3 3 2 2 2 2" xfId="42001"/>
    <cellStyle name="Porcentual 2 3 2 2 2 3 3 2 2 3" xfId="42002"/>
    <cellStyle name="Porcentual 2 3 2 2 2 3 3 2 3" xfId="42003"/>
    <cellStyle name="Porcentual 2 3 2 2 2 3 3 2 3 2" xfId="42004"/>
    <cellStyle name="Porcentual 2 3 2 2 2 3 3 2 4" xfId="42005"/>
    <cellStyle name="Porcentual 2 3 2 2 2 3 3 3" xfId="42006"/>
    <cellStyle name="Porcentual 2 3 2 2 2 3 3 3 2" xfId="42007"/>
    <cellStyle name="Porcentual 2 3 2 2 2 3 3 3 2 2" xfId="42008"/>
    <cellStyle name="Porcentual 2 3 2 2 2 3 3 3 3" xfId="42009"/>
    <cellStyle name="Porcentual 2 3 2 2 2 3 3 4" xfId="42010"/>
    <cellStyle name="Porcentual 2 3 2 2 2 3 3 4 2" xfId="42011"/>
    <cellStyle name="Porcentual 2 3 2 2 2 3 3 5" xfId="42012"/>
    <cellStyle name="Porcentual 2 3 2 2 2 3 4" xfId="42013"/>
    <cellStyle name="Porcentual 2 3 2 2 2 3 4 2" xfId="42014"/>
    <cellStyle name="Porcentual 2 3 2 2 2 3 4 2 2" xfId="42015"/>
    <cellStyle name="Porcentual 2 3 2 2 2 3 4 2 2 2" xfId="42016"/>
    <cellStyle name="Porcentual 2 3 2 2 2 3 4 2 3" xfId="42017"/>
    <cellStyle name="Porcentual 2 3 2 2 2 3 4 3" xfId="42018"/>
    <cellStyle name="Porcentual 2 3 2 2 2 3 4 3 2" xfId="42019"/>
    <cellStyle name="Porcentual 2 3 2 2 2 3 4 4" xfId="42020"/>
    <cellStyle name="Porcentual 2 3 2 2 2 3 5" xfId="42021"/>
    <cellStyle name="Porcentual 2 3 2 2 2 3 5 2" xfId="42022"/>
    <cellStyle name="Porcentual 2 3 2 2 2 3 5 2 2" xfId="42023"/>
    <cellStyle name="Porcentual 2 3 2 2 2 3 5 3" xfId="42024"/>
    <cellStyle name="Porcentual 2 3 2 2 2 3 6" xfId="42025"/>
    <cellStyle name="Porcentual 2 3 2 2 2 3 6 2" xfId="42026"/>
    <cellStyle name="Porcentual 2 3 2 2 2 3 7" xfId="42027"/>
    <cellStyle name="Porcentual 2 3 2 2 2 4" xfId="42028"/>
    <cellStyle name="Porcentual 2 3 2 2 2 4 2" xfId="42029"/>
    <cellStyle name="Porcentual 2 3 2 2 2 4 2 2" xfId="42030"/>
    <cellStyle name="Porcentual 2 3 2 2 2 4 2 2 2" xfId="42031"/>
    <cellStyle name="Porcentual 2 3 2 2 2 4 2 2 2 2" xfId="42032"/>
    <cellStyle name="Porcentual 2 3 2 2 2 4 2 2 2 2 2" xfId="42033"/>
    <cellStyle name="Porcentual 2 3 2 2 2 4 2 2 2 3" xfId="42034"/>
    <cellStyle name="Porcentual 2 3 2 2 2 4 2 2 3" xfId="42035"/>
    <cellStyle name="Porcentual 2 3 2 2 2 4 2 2 3 2" xfId="42036"/>
    <cellStyle name="Porcentual 2 3 2 2 2 4 2 2 4" xfId="42037"/>
    <cellStyle name="Porcentual 2 3 2 2 2 4 2 3" xfId="42038"/>
    <cellStyle name="Porcentual 2 3 2 2 2 4 2 3 2" xfId="42039"/>
    <cellStyle name="Porcentual 2 3 2 2 2 4 2 3 2 2" xfId="42040"/>
    <cellStyle name="Porcentual 2 3 2 2 2 4 2 3 3" xfId="42041"/>
    <cellStyle name="Porcentual 2 3 2 2 2 4 2 4" xfId="42042"/>
    <cellStyle name="Porcentual 2 3 2 2 2 4 2 4 2" xfId="42043"/>
    <cellStyle name="Porcentual 2 3 2 2 2 4 2 5" xfId="42044"/>
    <cellStyle name="Porcentual 2 3 2 2 2 4 3" xfId="42045"/>
    <cellStyle name="Porcentual 2 3 2 2 2 4 3 2" xfId="42046"/>
    <cellStyle name="Porcentual 2 3 2 2 2 4 3 2 2" xfId="42047"/>
    <cellStyle name="Porcentual 2 3 2 2 2 4 3 2 2 2" xfId="42048"/>
    <cellStyle name="Porcentual 2 3 2 2 2 4 3 2 2 2 2" xfId="42049"/>
    <cellStyle name="Porcentual 2 3 2 2 2 4 3 2 2 3" xfId="42050"/>
    <cellStyle name="Porcentual 2 3 2 2 2 4 3 2 3" xfId="42051"/>
    <cellStyle name="Porcentual 2 3 2 2 2 4 3 2 3 2" xfId="42052"/>
    <cellStyle name="Porcentual 2 3 2 2 2 4 3 2 4" xfId="42053"/>
    <cellStyle name="Porcentual 2 3 2 2 2 4 3 3" xfId="42054"/>
    <cellStyle name="Porcentual 2 3 2 2 2 4 3 3 2" xfId="42055"/>
    <cellStyle name="Porcentual 2 3 2 2 2 4 3 3 2 2" xfId="42056"/>
    <cellStyle name="Porcentual 2 3 2 2 2 4 3 3 3" xfId="42057"/>
    <cellStyle name="Porcentual 2 3 2 2 2 4 3 4" xfId="42058"/>
    <cellStyle name="Porcentual 2 3 2 2 2 4 3 4 2" xfId="42059"/>
    <cellStyle name="Porcentual 2 3 2 2 2 4 3 5" xfId="42060"/>
    <cellStyle name="Porcentual 2 3 2 2 2 4 4" xfId="42061"/>
    <cellStyle name="Porcentual 2 3 2 2 2 4 4 2" xfId="42062"/>
    <cellStyle name="Porcentual 2 3 2 2 2 4 4 2 2" xfId="42063"/>
    <cellStyle name="Porcentual 2 3 2 2 2 4 4 2 2 2" xfId="42064"/>
    <cellStyle name="Porcentual 2 3 2 2 2 4 4 2 3" xfId="42065"/>
    <cellStyle name="Porcentual 2 3 2 2 2 4 4 3" xfId="42066"/>
    <cellStyle name="Porcentual 2 3 2 2 2 4 4 3 2" xfId="42067"/>
    <cellStyle name="Porcentual 2 3 2 2 2 4 4 4" xfId="42068"/>
    <cellStyle name="Porcentual 2 3 2 2 2 4 5" xfId="42069"/>
    <cellStyle name="Porcentual 2 3 2 2 2 4 5 2" xfId="42070"/>
    <cellStyle name="Porcentual 2 3 2 2 2 4 5 2 2" xfId="42071"/>
    <cellStyle name="Porcentual 2 3 2 2 2 4 5 3" xfId="42072"/>
    <cellStyle name="Porcentual 2 3 2 2 2 4 6" xfId="42073"/>
    <cellStyle name="Porcentual 2 3 2 2 2 4 6 2" xfId="42074"/>
    <cellStyle name="Porcentual 2 3 2 2 2 4 7" xfId="42075"/>
    <cellStyle name="Porcentual 2 3 2 2 2 5" xfId="42076"/>
    <cellStyle name="Porcentual 2 3 2 2 2 5 2" xfId="42077"/>
    <cellStyle name="Porcentual 2 3 2 2 2 5 2 2" xfId="42078"/>
    <cellStyle name="Porcentual 2 3 2 2 2 5 2 2 2" xfId="42079"/>
    <cellStyle name="Porcentual 2 3 2 2 2 5 2 2 2 2" xfId="42080"/>
    <cellStyle name="Porcentual 2 3 2 2 2 5 2 2 2 2 2" xfId="42081"/>
    <cellStyle name="Porcentual 2 3 2 2 2 5 2 2 2 3" xfId="42082"/>
    <cellStyle name="Porcentual 2 3 2 2 2 5 2 2 3" xfId="42083"/>
    <cellStyle name="Porcentual 2 3 2 2 2 5 2 2 3 2" xfId="42084"/>
    <cellStyle name="Porcentual 2 3 2 2 2 5 2 2 4" xfId="42085"/>
    <cellStyle name="Porcentual 2 3 2 2 2 5 2 3" xfId="42086"/>
    <cellStyle name="Porcentual 2 3 2 2 2 5 2 3 2" xfId="42087"/>
    <cellStyle name="Porcentual 2 3 2 2 2 5 2 3 2 2" xfId="42088"/>
    <cellStyle name="Porcentual 2 3 2 2 2 5 2 3 3" xfId="42089"/>
    <cellStyle name="Porcentual 2 3 2 2 2 5 2 4" xfId="42090"/>
    <cellStyle name="Porcentual 2 3 2 2 2 5 2 4 2" xfId="42091"/>
    <cellStyle name="Porcentual 2 3 2 2 2 5 2 5" xfId="42092"/>
    <cellStyle name="Porcentual 2 3 2 2 2 5 3" xfId="42093"/>
    <cellStyle name="Porcentual 2 3 2 2 2 5 3 2" xfId="42094"/>
    <cellStyle name="Porcentual 2 3 2 2 2 5 3 2 2" xfId="42095"/>
    <cellStyle name="Porcentual 2 3 2 2 2 5 3 2 2 2" xfId="42096"/>
    <cellStyle name="Porcentual 2 3 2 2 2 5 3 2 3" xfId="42097"/>
    <cellStyle name="Porcentual 2 3 2 2 2 5 3 3" xfId="42098"/>
    <cellStyle name="Porcentual 2 3 2 2 2 5 3 3 2" xfId="42099"/>
    <cellStyle name="Porcentual 2 3 2 2 2 5 3 4" xfId="42100"/>
    <cellStyle name="Porcentual 2 3 2 2 2 5 4" xfId="42101"/>
    <cellStyle name="Porcentual 2 3 2 2 2 5 4 2" xfId="42102"/>
    <cellStyle name="Porcentual 2 3 2 2 2 5 4 2 2" xfId="42103"/>
    <cellStyle name="Porcentual 2 3 2 2 2 5 4 3" xfId="42104"/>
    <cellStyle name="Porcentual 2 3 2 2 2 5 5" xfId="42105"/>
    <cellStyle name="Porcentual 2 3 2 2 2 5 5 2" xfId="42106"/>
    <cellStyle name="Porcentual 2 3 2 2 2 5 6" xfId="42107"/>
    <cellStyle name="Porcentual 2 3 2 2 2 6" xfId="42108"/>
    <cellStyle name="Porcentual 2 3 2 2 2 6 2" xfId="42109"/>
    <cellStyle name="Porcentual 2 3 2 2 2 6 2 2" xfId="42110"/>
    <cellStyle name="Porcentual 2 3 2 2 2 6 2 2 2" xfId="42111"/>
    <cellStyle name="Porcentual 2 3 2 2 2 6 2 2 2 2" xfId="42112"/>
    <cellStyle name="Porcentual 2 3 2 2 2 6 2 2 3" xfId="42113"/>
    <cellStyle name="Porcentual 2 3 2 2 2 6 2 3" xfId="42114"/>
    <cellStyle name="Porcentual 2 3 2 2 2 6 2 3 2" xfId="42115"/>
    <cellStyle name="Porcentual 2 3 2 2 2 6 2 4" xfId="42116"/>
    <cellStyle name="Porcentual 2 3 2 2 2 6 3" xfId="42117"/>
    <cellStyle name="Porcentual 2 3 2 2 2 6 3 2" xfId="42118"/>
    <cellStyle name="Porcentual 2 3 2 2 2 6 3 2 2" xfId="42119"/>
    <cellStyle name="Porcentual 2 3 2 2 2 6 3 3" xfId="42120"/>
    <cellStyle name="Porcentual 2 3 2 2 2 6 4" xfId="42121"/>
    <cellStyle name="Porcentual 2 3 2 2 2 6 4 2" xfId="42122"/>
    <cellStyle name="Porcentual 2 3 2 2 2 6 5" xfId="42123"/>
    <cellStyle name="Porcentual 2 3 2 2 2 7" xfId="42124"/>
    <cellStyle name="Porcentual 2 3 2 2 2 7 2" xfId="42125"/>
    <cellStyle name="Porcentual 2 3 2 2 2 7 2 2" xfId="42126"/>
    <cellStyle name="Porcentual 2 3 2 2 2 7 2 2 2" xfId="42127"/>
    <cellStyle name="Porcentual 2 3 2 2 2 7 2 2 2 2" xfId="42128"/>
    <cellStyle name="Porcentual 2 3 2 2 2 7 2 2 3" xfId="42129"/>
    <cellStyle name="Porcentual 2 3 2 2 2 7 2 3" xfId="42130"/>
    <cellStyle name="Porcentual 2 3 2 2 2 7 2 3 2" xfId="42131"/>
    <cellStyle name="Porcentual 2 3 2 2 2 7 2 4" xfId="42132"/>
    <cellStyle name="Porcentual 2 3 2 2 2 7 3" xfId="42133"/>
    <cellStyle name="Porcentual 2 3 2 2 2 7 3 2" xfId="42134"/>
    <cellStyle name="Porcentual 2 3 2 2 2 7 3 2 2" xfId="42135"/>
    <cellStyle name="Porcentual 2 3 2 2 2 7 3 3" xfId="42136"/>
    <cellStyle name="Porcentual 2 3 2 2 2 7 4" xfId="42137"/>
    <cellStyle name="Porcentual 2 3 2 2 2 7 4 2" xfId="42138"/>
    <cellStyle name="Porcentual 2 3 2 2 2 7 5" xfId="42139"/>
    <cellStyle name="Porcentual 2 3 2 2 2 8" xfId="42140"/>
    <cellStyle name="Porcentual 2 3 2 2 2 8 2" xfId="42141"/>
    <cellStyle name="Porcentual 2 3 2 2 2 8 2 2" xfId="42142"/>
    <cellStyle name="Porcentual 2 3 2 2 2 8 2 2 2" xfId="42143"/>
    <cellStyle name="Porcentual 2 3 2 2 2 8 2 3" xfId="42144"/>
    <cellStyle name="Porcentual 2 3 2 2 2 8 3" xfId="42145"/>
    <cellStyle name="Porcentual 2 3 2 2 2 8 3 2" xfId="42146"/>
    <cellStyle name="Porcentual 2 3 2 2 2 8 4" xfId="42147"/>
    <cellStyle name="Porcentual 2 3 2 2 2 9" xfId="42148"/>
    <cellStyle name="Porcentual 2 3 2 2 2 9 2" xfId="42149"/>
    <cellStyle name="Porcentual 2 3 2 2 2 9 2 2" xfId="42150"/>
    <cellStyle name="Porcentual 2 3 2 2 2 9 3" xfId="42151"/>
    <cellStyle name="Porcentual 2 3 2 2 3" xfId="42152"/>
    <cellStyle name="Porcentual 2 3 2 2 3 10" xfId="42153"/>
    <cellStyle name="Porcentual 2 3 2 2 3 10 2" xfId="42154"/>
    <cellStyle name="Porcentual 2 3 2 2 3 11" xfId="42155"/>
    <cellStyle name="Porcentual 2 3 2 2 3 2" xfId="42156"/>
    <cellStyle name="Porcentual 2 3 2 2 3 2 2" xfId="42157"/>
    <cellStyle name="Porcentual 2 3 2 2 3 2 2 2" xfId="42158"/>
    <cellStyle name="Porcentual 2 3 2 2 3 2 2 2 2" xfId="42159"/>
    <cellStyle name="Porcentual 2 3 2 2 3 2 2 2 2 2" xfId="42160"/>
    <cellStyle name="Porcentual 2 3 2 2 3 2 2 2 2 2 2" xfId="42161"/>
    <cellStyle name="Porcentual 2 3 2 2 3 2 2 2 2 3" xfId="42162"/>
    <cellStyle name="Porcentual 2 3 2 2 3 2 2 2 3" xfId="42163"/>
    <cellStyle name="Porcentual 2 3 2 2 3 2 2 2 3 2" xfId="42164"/>
    <cellStyle name="Porcentual 2 3 2 2 3 2 2 2 4" xfId="42165"/>
    <cellStyle name="Porcentual 2 3 2 2 3 2 2 3" xfId="42166"/>
    <cellStyle name="Porcentual 2 3 2 2 3 2 2 3 2" xfId="42167"/>
    <cellStyle name="Porcentual 2 3 2 2 3 2 2 3 2 2" xfId="42168"/>
    <cellStyle name="Porcentual 2 3 2 2 3 2 2 3 3" xfId="42169"/>
    <cellStyle name="Porcentual 2 3 2 2 3 2 2 4" xfId="42170"/>
    <cellStyle name="Porcentual 2 3 2 2 3 2 2 4 2" xfId="42171"/>
    <cellStyle name="Porcentual 2 3 2 2 3 2 2 5" xfId="42172"/>
    <cellStyle name="Porcentual 2 3 2 2 3 2 3" xfId="42173"/>
    <cellStyle name="Porcentual 2 3 2 2 3 2 3 2" xfId="42174"/>
    <cellStyle name="Porcentual 2 3 2 2 3 2 3 2 2" xfId="42175"/>
    <cellStyle name="Porcentual 2 3 2 2 3 2 3 2 2 2" xfId="42176"/>
    <cellStyle name="Porcentual 2 3 2 2 3 2 3 2 2 2 2" xfId="42177"/>
    <cellStyle name="Porcentual 2 3 2 2 3 2 3 2 2 3" xfId="42178"/>
    <cellStyle name="Porcentual 2 3 2 2 3 2 3 2 3" xfId="42179"/>
    <cellStyle name="Porcentual 2 3 2 2 3 2 3 2 3 2" xfId="42180"/>
    <cellStyle name="Porcentual 2 3 2 2 3 2 3 2 4" xfId="42181"/>
    <cellStyle name="Porcentual 2 3 2 2 3 2 3 3" xfId="42182"/>
    <cellStyle name="Porcentual 2 3 2 2 3 2 3 3 2" xfId="42183"/>
    <cellStyle name="Porcentual 2 3 2 2 3 2 3 3 2 2" xfId="42184"/>
    <cellStyle name="Porcentual 2 3 2 2 3 2 3 3 3" xfId="42185"/>
    <cellStyle name="Porcentual 2 3 2 2 3 2 3 4" xfId="42186"/>
    <cellStyle name="Porcentual 2 3 2 2 3 2 3 4 2" xfId="42187"/>
    <cellStyle name="Porcentual 2 3 2 2 3 2 3 5" xfId="42188"/>
    <cellStyle name="Porcentual 2 3 2 2 3 2 4" xfId="42189"/>
    <cellStyle name="Porcentual 2 3 2 2 3 2 4 2" xfId="42190"/>
    <cellStyle name="Porcentual 2 3 2 2 3 2 4 2 2" xfId="42191"/>
    <cellStyle name="Porcentual 2 3 2 2 3 2 4 2 2 2" xfId="42192"/>
    <cellStyle name="Porcentual 2 3 2 2 3 2 4 2 3" xfId="42193"/>
    <cellStyle name="Porcentual 2 3 2 2 3 2 4 3" xfId="42194"/>
    <cellStyle name="Porcentual 2 3 2 2 3 2 4 3 2" xfId="42195"/>
    <cellStyle name="Porcentual 2 3 2 2 3 2 4 4" xfId="42196"/>
    <cellStyle name="Porcentual 2 3 2 2 3 2 5" xfId="42197"/>
    <cellStyle name="Porcentual 2 3 2 2 3 2 5 2" xfId="42198"/>
    <cellStyle name="Porcentual 2 3 2 2 3 2 5 2 2" xfId="42199"/>
    <cellStyle name="Porcentual 2 3 2 2 3 2 5 3" xfId="42200"/>
    <cellStyle name="Porcentual 2 3 2 2 3 2 6" xfId="42201"/>
    <cellStyle name="Porcentual 2 3 2 2 3 2 6 2" xfId="42202"/>
    <cellStyle name="Porcentual 2 3 2 2 3 2 7" xfId="42203"/>
    <cellStyle name="Porcentual 2 3 2 2 3 3" xfId="42204"/>
    <cellStyle name="Porcentual 2 3 2 2 3 3 2" xfId="42205"/>
    <cellStyle name="Porcentual 2 3 2 2 3 3 2 2" xfId="42206"/>
    <cellStyle name="Porcentual 2 3 2 2 3 3 2 2 2" xfId="42207"/>
    <cellStyle name="Porcentual 2 3 2 2 3 3 2 2 2 2" xfId="42208"/>
    <cellStyle name="Porcentual 2 3 2 2 3 3 2 2 2 2 2" xfId="42209"/>
    <cellStyle name="Porcentual 2 3 2 2 3 3 2 2 2 3" xfId="42210"/>
    <cellStyle name="Porcentual 2 3 2 2 3 3 2 2 3" xfId="42211"/>
    <cellStyle name="Porcentual 2 3 2 2 3 3 2 2 3 2" xfId="42212"/>
    <cellStyle name="Porcentual 2 3 2 2 3 3 2 2 4" xfId="42213"/>
    <cellStyle name="Porcentual 2 3 2 2 3 3 2 3" xfId="42214"/>
    <cellStyle name="Porcentual 2 3 2 2 3 3 2 3 2" xfId="42215"/>
    <cellStyle name="Porcentual 2 3 2 2 3 3 2 3 2 2" xfId="42216"/>
    <cellStyle name="Porcentual 2 3 2 2 3 3 2 3 3" xfId="42217"/>
    <cellStyle name="Porcentual 2 3 2 2 3 3 2 4" xfId="42218"/>
    <cellStyle name="Porcentual 2 3 2 2 3 3 2 4 2" xfId="42219"/>
    <cellStyle name="Porcentual 2 3 2 2 3 3 2 5" xfId="42220"/>
    <cellStyle name="Porcentual 2 3 2 2 3 3 3" xfId="42221"/>
    <cellStyle name="Porcentual 2 3 2 2 3 3 3 2" xfId="42222"/>
    <cellStyle name="Porcentual 2 3 2 2 3 3 3 2 2" xfId="42223"/>
    <cellStyle name="Porcentual 2 3 2 2 3 3 3 2 2 2" xfId="42224"/>
    <cellStyle name="Porcentual 2 3 2 2 3 3 3 2 2 2 2" xfId="42225"/>
    <cellStyle name="Porcentual 2 3 2 2 3 3 3 2 2 3" xfId="42226"/>
    <cellStyle name="Porcentual 2 3 2 2 3 3 3 2 3" xfId="42227"/>
    <cellStyle name="Porcentual 2 3 2 2 3 3 3 2 3 2" xfId="42228"/>
    <cellStyle name="Porcentual 2 3 2 2 3 3 3 2 4" xfId="42229"/>
    <cellStyle name="Porcentual 2 3 2 2 3 3 3 3" xfId="42230"/>
    <cellStyle name="Porcentual 2 3 2 2 3 3 3 3 2" xfId="42231"/>
    <cellStyle name="Porcentual 2 3 2 2 3 3 3 3 2 2" xfId="42232"/>
    <cellStyle name="Porcentual 2 3 2 2 3 3 3 3 3" xfId="42233"/>
    <cellStyle name="Porcentual 2 3 2 2 3 3 3 4" xfId="42234"/>
    <cellStyle name="Porcentual 2 3 2 2 3 3 3 4 2" xfId="42235"/>
    <cellStyle name="Porcentual 2 3 2 2 3 3 3 5" xfId="42236"/>
    <cellStyle name="Porcentual 2 3 2 2 3 3 4" xfId="42237"/>
    <cellStyle name="Porcentual 2 3 2 2 3 3 4 2" xfId="42238"/>
    <cellStyle name="Porcentual 2 3 2 2 3 3 4 2 2" xfId="42239"/>
    <cellStyle name="Porcentual 2 3 2 2 3 3 4 2 2 2" xfId="42240"/>
    <cellStyle name="Porcentual 2 3 2 2 3 3 4 2 3" xfId="42241"/>
    <cellStyle name="Porcentual 2 3 2 2 3 3 4 3" xfId="42242"/>
    <cellStyle name="Porcentual 2 3 2 2 3 3 4 3 2" xfId="42243"/>
    <cellStyle name="Porcentual 2 3 2 2 3 3 4 4" xfId="42244"/>
    <cellStyle name="Porcentual 2 3 2 2 3 3 5" xfId="42245"/>
    <cellStyle name="Porcentual 2 3 2 2 3 3 5 2" xfId="42246"/>
    <cellStyle name="Porcentual 2 3 2 2 3 3 5 2 2" xfId="42247"/>
    <cellStyle name="Porcentual 2 3 2 2 3 3 5 3" xfId="42248"/>
    <cellStyle name="Porcentual 2 3 2 2 3 3 6" xfId="42249"/>
    <cellStyle name="Porcentual 2 3 2 2 3 3 6 2" xfId="42250"/>
    <cellStyle name="Porcentual 2 3 2 2 3 3 7" xfId="42251"/>
    <cellStyle name="Porcentual 2 3 2 2 3 4" xfId="42252"/>
    <cellStyle name="Porcentual 2 3 2 2 3 4 2" xfId="42253"/>
    <cellStyle name="Porcentual 2 3 2 2 3 4 2 2" xfId="42254"/>
    <cellStyle name="Porcentual 2 3 2 2 3 4 2 2 2" xfId="42255"/>
    <cellStyle name="Porcentual 2 3 2 2 3 4 2 2 2 2" xfId="42256"/>
    <cellStyle name="Porcentual 2 3 2 2 3 4 2 2 2 2 2" xfId="42257"/>
    <cellStyle name="Porcentual 2 3 2 2 3 4 2 2 2 3" xfId="42258"/>
    <cellStyle name="Porcentual 2 3 2 2 3 4 2 2 3" xfId="42259"/>
    <cellStyle name="Porcentual 2 3 2 2 3 4 2 2 3 2" xfId="42260"/>
    <cellStyle name="Porcentual 2 3 2 2 3 4 2 2 4" xfId="42261"/>
    <cellStyle name="Porcentual 2 3 2 2 3 4 2 3" xfId="42262"/>
    <cellStyle name="Porcentual 2 3 2 2 3 4 2 3 2" xfId="42263"/>
    <cellStyle name="Porcentual 2 3 2 2 3 4 2 3 2 2" xfId="42264"/>
    <cellStyle name="Porcentual 2 3 2 2 3 4 2 3 3" xfId="42265"/>
    <cellStyle name="Porcentual 2 3 2 2 3 4 2 4" xfId="42266"/>
    <cellStyle name="Porcentual 2 3 2 2 3 4 2 4 2" xfId="42267"/>
    <cellStyle name="Porcentual 2 3 2 2 3 4 2 5" xfId="42268"/>
    <cellStyle name="Porcentual 2 3 2 2 3 4 3" xfId="42269"/>
    <cellStyle name="Porcentual 2 3 2 2 3 4 3 2" xfId="42270"/>
    <cellStyle name="Porcentual 2 3 2 2 3 4 3 2 2" xfId="42271"/>
    <cellStyle name="Porcentual 2 3 2 2 3 4 3 2 2 2" xfId="42272"/>
    <cellStyle name="Porcentual 2 3 2 2 3 4 3 2 2 2 2" xfId="42273"/>
    <cellStyle name="Porcentual 2 3 2 2 3 4 3 2 2 3" xfId="42274"/>
    <cellStyle name="Porcentual 2 3 2 2 3 4 3 2 3" xfId="42275"/>
    <cellStyle name="Porcentual 2 3 2 2 3 4 3 2 3 2" xfId="42276"/>
    <cellStyle name="Porcentual 2 3 2 2 3 4 3 2 4" xfId="42277"/>
    <cellStyle name="Porcentual 2 3 2 2 3 4 3 3" xfId="42278"/>
    <cellStyle name="Porcentual 2 3 2 2 3 4 3 3 2" xfId="42279"/>
    <cellStyle name="Porcentual 2 3 2 2 3 4 3 3 2 2" xfId="42280"/>
    <cellStyle name="Porcentual 2 3 2 2 3 4 3 3 3" xfId="42281"/>
    <cellStyle name="Porcentual 2 3 2 2 3 4 3 4" xfId="42282"/>
    <cellStyle name="Porcentual 2 3 2 2 3 4 3 4 2" xfId="42283"/>
    <cellStyle name="Porcentual 2 3 2 2 3 4 3 5" xfId="42284"/>
    <cellStyle name="Porcentual 2 3 2 2 3 4 4" xfId="42285"/>
    <cellStyle name="Porcentual 2 3 2 2 3 4 4 2" xfId="42286"/>
    <cellStyle name="Porcentual 2 3 2 2 3 4 4 2 2" xfId="42287"/>
    <cellStyle name="Porcentual 2 3 2 2 3 4 4 2 2 2" xfId="42288"/>
    <cellStyle name="Porcentual 2 3 2 2 3 4 4 2 3" xfId="42289"/>
    <cellStyle name="Porcentual 2 3 2 2 3 4 4 3" xfId="42290"/>
    <cellStyle name="Porcentual 2 3 2 2 3 4 4 3 2" xfId="42291"/>
    <cellStyle name="Porcentual 2 3 2 2 3 4 4 4" xfId="42292"/>
    <cellStyle name="Porcentual 2 3 2 2 3 4 5" xfId="42293"/>
    <cellStyle name="Porcentual 2 3 2 2 3 4 5 2" xfId="42294"/>
    <cellStyle name="Porcentual 2 3 2 2 3 4 5 2 2" xfId="42295"/>
    <cellStyle name="Porcentual 2 3 2 2 3 4 5 3" xfId="42296"/>
    <cellStyle name="Porcentual 2 3 2 2 3 4 6" xfId="42297"/>
    <cellStyle name="Porcentual 2 3 2 2 3 4 6 2" xfId="42298"/>
    <cellStyle name="Porcentual 2 3 2 2 3 4 7" xfId="42299"/>
    <cellStyle name="Porcentual 2 3 2 2 3 5" xfId="42300"/>
    <cellStyle name="Porcentual 2 3 2 2 3 5 2" xfId="42301"/>
    <cellStyle name="Porcentual 2 3 2 2 3 5 2 2" xfId="42302"/>
    <cellStyle name="Porcentual 2 3 2 2 3 5 2 2 2" xfId="42303"/>
    <cellStyle name="Porcentual 2 3 2 2 3 5 2 2 2 2" xfId="42304"/>
    <cellStyle name="Porcentual 2 3 2 2 3 5 2 2 2 2 2" xfId="42305"/>
    <cellStyle name="Porcentual 2 3 2 2 3 5 2 2 2 3" xfId="42306"/>
    <cellStyle name="Porcentual 2 3 2 2 3 5 2 2 3" xfId="42307"/>
    <cellStyle name="Porcentual 2 3 2 2 3 5 2 2 3 2" xfId="42308"/>
    <cellStyle name="Porcentual 2 3 2 2 3 5 2 2 4" xfId="42309"/>
    <cellStyle name="Porcentual 2 3 2 2 3 5 2 3" xfId="42310"/>
    <cellStyle name="Porcentual 2 3 2 2 3 5 2 3 2" xfId="42311"/>
    <cellStyle name="Porcentual 2 3 2 2 3 5 2 3 2 2" xfId="42312"/>
    <cellStyle name="Porcentual 2 3 2 2 3 5 2 3 3" xfId="42313"/>
    <cellStyle name="Porcentual 2 3 2 2 3 5 2 4" xfId="42314"/>
    <cellStyle name="Porcentual 2 3 2 2 3 5 2 4 2" xfId="42315"/>
    <cellStyle name="Porcentual 2 3 2 2 3 5 2 5" xfId="42316"/>
    <cellStyle name="Porcentual 2 3 2 2 3 5 3" xfId="42317"/>
    <cellStyle name="Porcentual 2 3 2 2 3 5 3 2" xfId="42318"/>
    <cellStyle name="Porcentual 2 3 2 2 3 5 3 2 2" xfId="42319"/>
    <cellStyle name="Porcentual 2 3 2 2 3 5 3 2 2 2" xfId="42320"/>
    <cellStyle name="Porcentual 2 3 2 2 3 5 3 2 3" xfId="42321"/>
    <cellStyle name="Porcentual 2 3 2 2 3 5 3 3" xfId="42322"/>
    <cellStyle name="Porcentual 2 3 2 2 3 5 3 3 2" xfId="42323"/>
    <cellStyle name="Porcentual 2 3 2 2 3 5 3 4" xfId="42324"/>
    <cellStyle name="Porcentual 2 3 2 2 3 5 4" xfId="42325"/>
    <cellStyle name="Porcentual 2 3 2 2 3 5 4 2" xfId="42326"/>
    <cellStyle name="Porcentual 2 3 2 2 3 5 4 2 2" xfId="42327"/>
    <cellStyle name="Porcentual 2 3 2 2 3 5 4 3" xfId="42328"/>
    <cellStyle name="Porcentual 2 3 2 2 3 5 5" xfId="42329"/>
    <cellStyle name="Porcentual 2 3 2 2 3 5 5 2" xfId="42330"/>
    <cellStyle name="Porcentual 2 3 2 2 3 5 6" xfId="42331"/>
    <cellStyle name="Porcentual 2 3 2 2 3 6" xfId="42332"/>
    <cellStyle name="Porcentual 2 3 2 2 3 6 2" xfId="42333"/>
    <cellStyle name="Porcentual 2 3 2 2 3 6 2 2" xfId="42334"/>
    <cellStyle name="Porcentual 2 3 2 2 3 6 2 2 2" xfId="42335"/>
    <cellStyle name="Porcentual 2 3 2 2 3 6 2 2 2 2" xfId="42336"/>
    <cellStyle name="Porcentual 2 3 2 2 3 6 2 2 3" xfId="42337"/>
    <cellStyle name="Porcentual 2 3 2 2 3 6 2 3" xfId="42338"/>
    <cellStyle name="Porcentual 2 3 2 2 3 6 2 3 2" xfId="42339"/>
    <cellStyle name="Porcentual 2 3 2 2 3 6 2 4" xfId="42340"/>
    <cellStyle name="Porcentual 2 3 2 2 3 6 3" xfId="42341"/>
    <cellStyle name="Porcentual 2 3 2 2 3 6 3 2" xfId="42342"/>
    <cellStyle name="Porcentual 2 3 2 2 3 6 3 2 2" xfId="42343"/>
    <cellStyle name="Porcentual 2 3 2 2 3 6 3 3" xfId="42344"/>
    <cellStyle name="Porcentual 2 3 2 2 3 6 4" xfId="42345"/>
    <cellStyle name="Porcentual 2 3 2 2 3 6 4 2" xfId="42346"/>
    <cellStyle name="Porcentual 2 3 2 2 3 6 5" xfId="42347"/>
    <cellStyle name="Porcentual 2 3 2 2 3 7" xfId="42348"/>
    <cellStyle name="Porcentual 2 3 2 2 3 7 2" xfId="42349"/>
    <cellStyle name="Porcentual 2 3 2 2 3 7 2 2" xfId="42350"/>
    <cellStyle name="Porcentual 2 3 2 2 3 7 2 2 2" xfId="42351"/>
    <cellStyle name="Porcentual 2 3 2 2 3 7 2 2 2 2" xfId="42352"/>
    <cellStyle name="Porcentual 2 3 2 2 3 7 2 2 3" xfId="42353"/>
    <cellStyle name="Porcentual 2 3 2 2 3 7 2 3" xfId="42354"/>
    <cellStyle name="Porcentual 2 3 2 2 3 7 2 3 2" xfId="42355"/>
    <cellStyle name="Porcentual 2 3 2 2 3 7 2 4" xfId="42356"/>
    <cellStyle name="Porcentual 2 3 2 2 3 7 3" xfId="42357"/>
    <cellStyle name="Porcentual 2 3 2 2 3 7 3 2" xfId="42358"/>
    <cellStyle name="Porcentual 2 3 2 2 3 7 3 2 2" xfId="42359"/>
    <cellStyle name="Porcentual 2 3 2 2 3 7 3 3" xfId="42360"/>
    <cellStyle name="Porcentual 2 3 2 2 3 7 4" xfId="42361"/>
    <cellStyle name="Porcentual 2 3 2 2 3 7 4 2" xfId="42362"/>
    <cellStyle name="Porcentual 2 3 2 2 3 7 5" xfId="42363"/>
    <cellStyle name="Porcentual 2 3 2 2 3 8" xfId="42364"/>
    <cellStyle name="Porcentual 2 3 2 2 3 8 2" xfId="42365"/>
    <cellStyle name="Porcentual 2 3 2 2 3 8 2 2" xfId="42366"/>
    <cellStyle name="Porcentual 2 3 2 2 3 8 2 2 2" xfId="42367"/>
    <cellStyle name="Porcentual 2 3 2 2 3 8 2 3" xfId="42368"/>
    <cellStyle name="Porcentual 2 3 2 2 3 8 3" xfId="42369"/>
    <cellStyle name="Porcentual 2 3 2 2 3 8 3 2" xfId="42370"/>
    <cellStyle name="Porcentual 2 3 2 2 3 8 4" xfId="42371"/>
    <cellStyle name="Porcentual 2 3 2 2 3 9" xfId="42372"/>
    <cellStyle name="Porcentual 2 3 2 2 3 9 2" xfId="42373"/>
    <cellStyle name="Porcentual 2 3 2 2 3 9 2 2" xfId="42374"/>
    <cellStyle name="Porcentual 2 3 2 2 3 9 3" xfId="42375"/>
    <cellStyle name="Porcentual 2 3 2 2 4" xfId="42376"/>
    <cellStyle name="Porcentual 2 3 2 2 4 2" xfId="42377"/>
    <cellStyle name="Porcentual 2 3 2 2 4 2 2" xfId="42378"/>
    <cellStyle name="Porcentual 2 3 2 2 4 2 2 2" xfId="42379"/>
    <cellStyle name="Porcentual 2 3 2 2 4 2 2 2 2" xfId="42380"/>
    <cellStyle name="Porcentual 2 3 2 2 4 2 2 2 2 2" xfId="42381"/>
    <cellStyle name="Porcentual 2 3 2 2 4 2 2 2 3" xfId="42382"/>
    <cellStyle name="Porcentual 2 3 2 2 4 2 2 3" xfId="42383"/>
    <cellStyle name="Porcentual 2 3 2 2 4 2 2 3 2" xfId="42384"/>
    <cellStyle name="Porcentual 2 3 2 2 4 2 2 4" xfId="42385"/>
    <cellStyle name="Porcentual 2 3 2 2 4 2 3" xfId="42386"/>
    <cellStyle name="Porcentual 2 3 2 2 4 2 3 2" xfId="42387"/>
    <cellStyle name="Porcentual 2 3 2 2 4 2 3 2 2" xfId="42388"/>
    <cellStyle name="Porcentual 2 3 2 2 4 2 3 3" xfId="42389"/>
    <cellStyle name="Porcentual 2 3 2 2 4 2 4" xfId="42390"/>
    <cellStyle name="Porcentual 2 3 2 2 4 2 4 2" xfId="42391"/>
    <cellStyle name="Porcentual 2 3 2 2 4 2 5" xfId="42392"/>
    <cellStyle name="Porcentual 2 3 2 2 4 3" xfId="42393"/>
    <cellStyle name="Porcentual 2 3 2 2 4 3 2" xfId="42394"/>
    <cellStyle name="Porcentual 2 3 2 2 4 3 2 2" xfId="42395"/>
    <cellStyle name="Porcentual 2 3 2 2 4 3 2 2 2" xfId="42396"/>
    <cellStyle name="Porcentual 2 3 2 2 4 3 2 2 2 2" xfId="42397"/>
    <cellStyle name="Porcentual 2 3 2 2 4 3 2 2 3" xfId="42398"/>
    <cellStyle name="Porcentual 2 3 2 2 4 3 2 3" xfId="42399"/>
    <cellStyle name="Porcentual 2 3 2 2 4 3 2 3 2" xfId="42400"/>
    <cellStyle name="Porcentual 2 3 2 2 4 3 2 4" xfId="42401"/>
    <cellStyle name="Porcentual 2 3 2 2 4 3 3" xfId="42402"/>
    <cellStyle name="Porcentual 2 3 2 2 4 3 3 2" xfId="42403"/>
    <cellStyle name="Porcentual 2 3 2 2 4 3 3 2 2" xfId="42404"/>
    <cellStyle name="Porcentual 2 3 2 2 4 3 3 3" xfId="42405"/>
    <cellStyle name="Porcentual 2 3 2 2 4 3 4" xfId="42406"/>
    <cellStyle name="Porcentual 2 3 2 2 4 3 4 2" xfId="42407"/>
    <cellStyle name="Porcentual 2 3 2 2 4 3 5" xfId="42408"/>
    <cellStyle name="Porcentual 2 3 2 2 4 4" xfId="42409"/>
    <cellStyle name="Porcentual 2 3 2 2 4 4 2" xfId="42410"/>
    <cellStyle name="Porcentual 2 3 2 2 4 4 2 2" xfId="42411"/>
    <cellStyle name="Porcentual 2 3 2 2 4 4 2 2 2" xfId="42412"/>
    <cellStyle name="Porcentual 2 3 2 2 4 4 2 3" xfId="42413"/>
    <cellStyle name="Porcentual 2 3 2 2 4 4 3" xfId="42414"/>
    <cellStyle name="Porcentual 2 3 2 2 4 4 3 2" xfId="42415"/>
    <cellStyle name="Porcentual 2 3 2 2 4 4 4" xfId="42416"/>
    <cellStyle name="Porcentual 2 3 2 2 4 5" xfId="42417"/>
    <cellStyle name="Porcentual 2 3 2 2 4 5 2" xfId="42418"/>
    <cellStyle name="Porcentual 2 3 2 2 4 5 2 2" xfId="42419"/>
    <cellStyle name="Porcentual 2 3 2 2 4 5 3" xfId="42420"/>
    <cellStyle name="Porcentual 2 3 2 2 4 6" xfId="42421"/>
    <cellStyle name="Porcentual 2 3 2 2 4 6 2" xfId="42422"/>
    <cellStyle name="Porcentual 2 3 2 2 4 7" xfId="42423"/>
    <cellStyle name="Porcentual 2 3 2 2 5" xfId="42424"/>
    <cellStyle name="Porcentual 2 3 2 2 5 2" xfId="42425"/>
    <cellStyle name="Porcentual 2 3 2 2 5 2 2" xfId="42426"/>
    <cellStyle name="Porcentual 2 3 2 2 5 2 2 2" xfId="42427"/>
    <cellStyle name="Porcentual 2 3 2 2 5 2 2 2 2" xfId="42428"/>
    <cellStyle name="Porcentual 2 3 2 2 5 2 2 2 2 2" xfId="42429"/>
    <cellStyle name="Porcentual 2 3 2 2 5 2 2 2 3" xfId="42430"/>
    <cellStyle name="Porcentual 2 3 2 2 5 2 2 3" xfId="42431"/>
    <cellStyle name="Porcentual 2 3 2 2 5 2 2 3 2" xfId="42432"/>
    <cellStyle name="Porcentual 2 3 2 2 5 2 2 4" xfId="42433"/>
    <cellStyle name="Porcentual 2 3 2 2 5 2 3" xfId="42434"/>
    <cellStyle name="Porcentual 2 3 2 2 5 2 3 2" xfId="42435"/>
    <cellStyle name="Porcentual 2 3 2 2 5 2 3 2 2" xfId="42436"/>
    <cellStyle name="Porcentual 2 3 2 2 5 2 3 3" xfId="42437"/>
    <cellStyle name="Porcentual 2 3 2 2 5 2 4" xfId="42438"/>
    <cellStyle name="Porcentual 2 3 2 2 5 2 4 2" xfId="42439"/>
    <cellStyle name="Porcentual 2 3 2 2 5 2 5" xfId="42440"/>
    <cellStyle name="Porcentual 2 3 2 2 5 3" xfId="42441"/>
    <cellStyle name="Porcentual 2 3 2 2 5 3 2" xfId="42442"/>
    <cellStyle name="Porcentual 2 3 2 2 5 3 2 2" xfId="42443"/>
    <cellStyle name="Porcentual 2 3 2 2 5 3 2 2 2" xfId="42444"/>
    <cellStyle name="Porcentual 2 3 2 2 5 3 2 2 2 2" xfId="42445"/>
    <cellStyle name="Porcentual 2 3 2 2 5 3 2 2 3" xfId="42446"/>
    <cellStyle name="Porcentual 2 3 2 2 5 3 2 3" xfId="42447"/>
    <cellStyle name="Porcentual 2 3 2 2 5 3 2 3 2" xfId="42448"/>
    <cellStyle name="Porcentual 2 3 2 2 5 3 2 4" xfId="42449"/>
    <cellStyle name="Porcentual 2 3 2 2 5 3 3" xfId="42450"/>
    <cellStyle name="Porcentual 2 3 2 2 5 3 3 2" xfId="42451"/>
    <cellStyle name="Porcentual 2 3 2 2 5 3 3 2 2" xfId="42452"/>
    <cellStyle name="Porcentual 2 3 2 2 5 3 3 3" xfId="42453"/>
    <cellStyle name="Porcentual 2 3 2 2 5 3 4" xfId="42454"/>
    <cellStyle name="Porcentual 2 3 2 2 5 3 4 2" xfId="42455"/>
    <cellStyle name="Porcentual 2 3 2 2 5 3 5" xfId="42456"/>
    <cellStyle name="Porcentual 2 3 2 2 5 4" xfId="42457"/>
    <cellStyle name="Porcentual 2 3 2 2 5 4 2" xfId="42458"/>
    <cellStyle name="Porcentual 2 3 2 2 5 4 2 2" xfId="42459"/>
    <cellStyle name="Porcentual 2 3 2 2 5 4 2 2 2" xfId="42460"/>
    <cellStyle name="Porcentual 2 3 2 2 5 4 2 3" xfId="42461"/>
    <cellStyle name="Porcentual 2 3 2 2 5 4 3" xfId="42462"/>
    <cellStyle name="Porcentual 2 3 2 2 5 4 3 2" xfId="42463"/>
    <cellStyle name="Porcentual 2 3 2 2 5 4 4" xfId="42464"/>
    <cellStyle name="Porcentual 2 3 2 2 5 5" xfId="42465"/>
    <cellStyle name="Porcentual 2 3 2 2 5 5 2" xfId="42466"/>
    <cellStyle name="Porcentual 2 3 2 2 5 5 2 2" xfId="42467"/>
    <cellStyle name="Porcentual 2 3 2 2 5 5 3" xfId="42468"/>
    <cellStyle name="Porcentual 2 3 2 2 5 6" xfId="42469"/>
    <cellStyle name="Porcentual 2 3 2 2 5 6 2" xfId="42470"/>
    <cellStyle name="Porcentual 2 3 2 2 5 7" xfId="42471"/>
    <cellStyle name="Porcentual 2 3 2 2 6" xfId="42472"/>
    <cellStyle name="Porcentual 2 3 2 2 6 2" xfId="42473"/>
    <cellStyle name="Porcentual 2 3 2 2 6 2 2" xfId="42474"/>
    <cellStyle name="Porcentual 2 3 2 2 6 2 2 2" xfId="42475"/>
    <cellStyle name="Porcentual 2 3 2 2 6 2 2 2 2" xfId="42476"/>
    <cellStyle name="Porcentual 2 3 2 2 6 2 2 2 2 2" xfId="42477"/>
    <cellStyle name="Porcentual 2 3 2 2 6 2 2 2 3" xfId="42478"/>
    <cellStyle name="Porcentual 2 3 2 2 6 2 2 3" xfId="42479"/>
    <cellStyle name="Porcentual 2 3 2 2 6 2 2 3 2" xfId="42480"/>
    <cellStyle name="Porcentual 2 3 2 2 6 2 2 4" xfId="42481"/>
    <cellStyle name="Porcentual 2 3 2 2 6 2 3" xfId="42482"/>
    <cellStyle name="Porcentual 2 3 2 2 6 2 3 2" xfId="42483"/>
    <cellStyle name="Porcentual 2 3 2 2 6 2 3 2 2" xfId="42484"/>
    <cellStyle name="Porcentual 2 3 2 2 6 2 3 3" xfId="42485"/>
    <cellStyle name="Porcentual 2 3 2 2 6 2 4" xfId="42486"/>
    <cellStyle name="Porcentual 2 3 2 2 6 2 4 2" xfId="42487"/>
    <cellStyle name="Porcentual 2 3 2 2 6 2 5" xfId="42488"/>
    <cellStyle name="Porcentual 2 3 2 2 6 3" xfId="42489"/>
    <cellStyle name="Porcentual 2 3 2 2 6 3 2" xfId="42490"/>
    <cellStyle name="Porcentual 2 3 2 2 6 3 2 2" xfId="42491"/>
    <cellStyle name="Porcentual 2 3 2 2 6 3 2 2 2" xfId="42492"/>
    <cellStyle name="Porcentual 2 3 2 2 6 3 2 2 2 2" xfId="42493"/>
    <cellStyle name="Porcentual 2 3 2 2 6 3 2 2 3" xfId="42494"/>
    <cellStyle name="Porcentual 2 3 2 2 6 3 2 3" xfId="42495"/>
    <cellStyle name="Porcentual 2 3 2 2 6 3 2 3 2" xfId="42496"/>
    <cellStyle name="Porcentual 2 3 2 2 6 3 2 4" xfId="42497"/>
    <cellStyle name="Porcentual 2 3 2 2 6 3 3" xfId="42498"/>
    <cellStyle name="Porcentual 2 3 2 2 6 3 3 2" xfId="42499"/>
    <cellStyle name="Porcentual 2 3 2 2 6 3 3 2 2" xfId="42500"/>
    <cellStyle name="Porcentual 2 3 2 2 6 3 3 3" xfId="42501"/>
    <cellStyle name="Porcentual 2 3 2 2 6 3 4" xfId="42502"/>
    <cellStyle name="Porcentual 2 3 2 2 6 3 4 2" xfId="42503"/>
    <cellStyle name="Porcentual 2 3 2 2 6 3 5" xfId="42504"/>
    <cellStyle name="Porcentual 2 3 2 2 6 4" xfId="42505"/>
    <cellStyle name="Porcentual 2 3 2 2 6 4 2" xfId="42506"/>
    <cellStyle name="Porcentual 2 3 2 2 6 4 2 2" xfId="42507"/>
    <cellStyle name="Porcentual 2 3 2 2 6 4 2 2 2" xfId="42508"/>
    <cellStyle name="Porcentual 2 3 2 2 6 4 2 3" xfId="42509"/>
    <cellStyle name="Porcentual 2 3 2 2 6 4 3" xfId="42510"/>
    <cellStyle name="Porcentual 2 3 2 2 6 4 3 2" xfId="42511"/>
    <cellStyle name="Porcentual 2 3 2 2 6 4 4" xfId="42512"/>
    <cellStyle name="Porcentual 2 3 2 2 6 5" xfId="42513"/>
    <cellStyle name="Porcentual 2 3 2 2 6 5 2" xfId="42514"/>
    <cellStyle name="Porcentual 2 3 2 2 6 5 2 2" xfId="42515"/>
    <cellStyle name="Porcentual 2 3 2 2 6 5 3" xfId="42516"/>
    <cellStyle name="Porcentual 2 3 2 2 6 6" xfId="42517"/>
    <cellStyle name="Porcentual 2 3 2 2 6 6 2" xfId="42518"/>
    <cellStyle name="Porcentual 2 3 2 2 6 7" xfId="42519"/>
    <cellStyle name="Porcentual 2 3 2 2 7" xfId="42520"/>
    <cellStyle name="Porcentual 2 3 2 2 7 2" xfId="42521"/>
    <cellStyle name="Porcentual 2 3 2 2 7 2 2" xfId="42522"/>
    <cellStyle name="Porcentual 2 3 2 2 7 2 2 2" xfId="42523"/>
    <cellStyle name="Porcentual 2 3 2 2 7 2 2 2 2" xfId="42524"/>
    <cellStyle name="Porcentual 2 3 2 2 7 2 2 2 2 2" xfId="42525"/>
    <cellStyle name="Porcentual 2 3 2 2 7 2 2 2 3" xfId="42526"/>
    <cellStyle name="Porcentual 2 3 2 2 7 2 2 3" xfId="42527"/>
    <cellStyle name="Porcentual 2 3 2 2 7 2 2 3 2" xfId="42528"/>
    <cellStyle name="Porcentual 2 3 2 2 7 2 2 4" xfId="42529"/>
    <cellStyle name="Porcentual 2 3 2 2 7 2 3" xfId="42530"/>
    <cellStyle name="Porcentual 2 3 2 2 7 2 3 2" xfId="42531"/>
    <cellStyle name="Porcentual 2 3 2 2 7 2 3 2 2" xfId="42532"/>
    <cellStyle name="Porcentual 2 3 2 2 7 2 3 3" xfId="42533"/>
    <cellStyle name="Porcentual 2 3 2 2 7 2 4" xfId="42534"/>
    <cellStyle name="Porcentual 2 3 2 2 7 2 4 2" xfId="42535"/>
    <cellStyle name="Porcentual 2 3 2 2 7 2 5" xfId="42536"/>
    <cellStyle name="Porcentual 2 3 2 2 7 3" xfId="42537"/>
    <cellStyle name="Porcentual 2 3 2 2 7 3 2" xfId="42538"/>
    <cellStyle name="Porcentual 2 3 2 2 7 3 2 2" xfId="42539"/>
    <cellStyle name="Porcentual 2 3 2 2 7 3 2 2 2" xfId="42540"/>
    <cellStyle name="Porcentual 2 3 2 2 7 3 2 3" xfId="42541"/>
    <cellStyle name="Porcentual 2 3 2 2 7 3 3" xfId="42542"/>
    <cellStyle name="Porcentual 2 3 2 2 7 3 3 2" xfId="42543"/>
    <cellStyle name="Porcentual 2 3 2 2 7 3 4" xfId="42544"/>
    <cellStyle name="Porcentual 2 3 2 2 7 4" xfId="42545"/>
    <cellStyle name="Porcentual 2 3 2 2 7 4 2" xfId="42546"/>
    <cellStyle name="Porcentual 2 3 2 2 7 4 2 2" xfId="42547"/>
    <cellStyle name="Porcentual 2 3 2 2 7 4 3" xfId="42548"/>
    <cellStyle name="Porcentual 2 3 2 2 7 5" xfId="42549"/>
    <cellStyle name="Porcentual 2 3 2 2 7 5 2" xfId="42550"/>
    <cellStyle name="Porcentual 2 3 2 2 7 6" xfId="42551"/>
    <cellStyle name="Porcentual 2 3 2 2 8" xfId="42552"/>
    <cellStyle name="Porcentual 2 3 2 2 8 2" xfId="42553"/>
    <cellStyle name="Porcentual 2 3 2 2 8 2 2" xfId="42554"/>
    <cellStyle name="Porcentual 2 3 2 2 8 2 2 2" xfId="42555"/>
    <cellStyle name="Porcentual 2 3 2 2 8 2 2 2 2" xfId="42556"/>
    <cellStyle name="Porcentual 2 3 2 2 8 2 2 3" xfId="42557"/>
    <cellStyle name="Porcentual 2 3 2 2 8 2 3" xfId="42558"/>
    <cellStyle name="Porcentual 2 3 2 2 8 2 3 2" xfId="42559"/>
    <cellStyle name="Porcentual 2 3 2 2 8 2 4" xfId="42560"/>
    <cellStyle name="Porcentual 2 3 2 2 8 3" xfId="42561"/>
    <cellStyle name="Porcentual 2 3 2 2 8 3 2" xfId="42562"/>
    <cellStyle name="Porcentual 2 3 2 2 8 3 2 2" xfId="42563"/>
    <cellStyle name="Porcentual 2 3 2 2 8 3 3" xfId="42564"/>
    <cellStyle name="Porcentual 2 3 2 2 8 4" xfId="42565"/>
    <cellStyle name="Porcentual 2 3 2 2 8 4 2" xfId="42566"/>
    <cellStyle name="Porcentual 2 3 2 2 8 5" xfId="42567"/>
    <cellStyle name="Porcentual 2 3 2 2 9" xfId="42568"/>
    <cellStyle name="Porcentual 2 3 2 2 9 2" xfId="42569"/>
    <cellStyle name="Porcentual 2 3 2 2 9 2 2" xfId="42570"/>
    <cellStyle name="Porcentual 2 3 2 2 9 2 2 2" xfId="42571"/>
    <cellStyle name="Porcentual 2 3 2 2 9 2 2 2 2" xfId="42572"/>
    <cellStyle name="Porcentual 2 3 2 2 9 2 2 3" xfId="42573"/>
    <cellStyle name="Porcentual 2 3 2 2 9 2 3" xfId="42574"/>
    <cellStyle name="Porcentual 2 3 2 2 9 2 3 2" xfId="42575"/>
    <cellStyle name="Porcentual 2 3 2 2 9 2 4" xfId="42576"/>
    <cellStyle name="Porcentual 2 3 2 2 9 3" xfId="42577"/>
    <cellStyle name="Porcentual 2 3 2 2 9 3 2" xfId="42578"/>
    <cellStyle name="Porcentual 2 3 2 2 9 3 2 2" xfId="42579"/>
    <cellStyle name="Porcentual 2 3 2 2 9 3 3" xfId="42580"/>
    <cellStyle name="Porcentual 2 3 2 2 9 4" xfId="42581"/>
    <cellStyle name="Porcentual 2 3 2 2 9 4 2" xfId="42582"/>
    <cellStyle name="Porcentual 2 3 2 2 9 5" xfId="42583"/>
    <cellStyle name="Porcentual 2 3 2 3" xfId="42584"/>
    <cellStyle name="Porcentual 2 3 2 3 10" xfId="42585"/>
    <cellStyle name="Porcentual 2 3 2 3 10 2" xfId="42586"/>
    <cellStyle name="Porcentual 2 3 2 3 11" xfId="42587"/>
    <cellStyle name="Porcentual 2 3 2 3 2" xfId="42588"/>
    <cellStyle name="Porcentual 2 3 2 3 2 2" xfId="42589"/>
    <cellStyle name="Porcentual 2 3 2 3 2 2 2" xfId="42590"/>
    <cellStyle name="Porcentual 2 3 2 3 2 2 2 2" xfId="42591"/>
    <cellStyle name="Porcentual 2 3 2 3 2 2 2 2 2" xfId="42592"/>
    <cellStyle name="Porcentual 2 3 2 3 2 2 2 2 2 2" xfId="42593"/>
    <cellStyle name="Porcentual 2 3 2 3 2 2 2 2 3" xfId="42594"/>
    <cellStyle name="Porcentual 2 3 2 3 2 2 2 3" xfId="42595"/>
    <cellStyle name="Porcentual 2 3 2 3 2 2 2 3 2" xfId="42596"/>
    <cellStyle name="Porcentual 2 3 2 3 2 2 2 4" xfId="42597"/>
    <cellStyle name="Porcentual 2 3 2 3 2 2 3" xfId="42598"/>
    <cellStyle name="Porcentual 2 3 2 3 2 2 3 2" xfId="42599"/>
    <cellStyle name="Porcentual 2 3 2 3 2 2 3 2 2" xfId="42600"/>
    <cellStyle name="Porcentual 2 3 2 3 2 2 3 3" xfId="42601"/>
    <cellStyle name="Porcentual 2 3 2 3 2 2 4" xfId="42602"/>
    <cellStyle name="Porcentual 2 3 2 3 2 2 4 2" xfId="42603"/>
    <cellStyle name="Porcentual 2 3 2 3 2 2 5" xfId="42604"/>
    <cellStyle name="Porcentual 2 3 2 3 2 3" xfId="42605"/>
    <cellStyle name="Porcentual 2 3 2 3 2 3 2" xfId="42606"/>
    <cellStyle name="Porcentual 2 3 2 3 2 3 2 2" xfId="42607"/>
    <cellStyle name="Porcentual 2 3 2 3 2 3 2 2 2" xfId="42608"/>
    <cellStyle name="Porcentual 2 3 2 3 2 3 2 2 2 2" xfId="42609"/>
    <cellStyle name="Porcentual 2 3 2 3 2 3 2 2 3" xfId="42610"/>
    <cellStyle name="Porcentual 2 3 2 3 2 3 2 3" xfId="42611"/>
    <cellStyle name="Porcentual 2 3 2 3 2 3 2 3 2" xfId="42612"/>
    <cellStyle name="Porcentual 2 3 2 3 2 3 2 4" xfId="42613"/>
    <cellStyle name="Porcentual 2 3 2 3 2 3 3" xfId="42614"/>
    <cellStyle name="Porcentual 2 3 2 3 2 3 3 2" xfId="42615"/>
    <cellStyle name="Porcentual 2 3 2 3 2 3 3 2 2" xfId="42616"/>
    <cellStyle name="Porcentual 2 3 2 3 2 3 3 3" xfId="42617"/>
    <cellStyle name="Porcentual 2 3 2 3 2 3 4" xfId="42618"/>
    <cellStyle name="Porcentual 2 3 2 3 2 3 4 2" xfId="42619"/>
    <cellStyle name="Porcentual 2 3 2 3 2 3 5" xfId="42620"/>
    <cellStyle name="Porcentual 2 3 2 3 2 4" xfId="42621"/>
    <cellStyle name="Porcentual 2 3 2 3 2 4 2" xfId="42622"/>
    <cellStyle name="Porcentual 2 3 2 3 2 4 2 2" xfId="42623"/>
    <cellStyle name="Porcentual 2 3 2 3 2 4 2 2 2" xfId="42624"/>
    <cellStyle name="Porcentual 2 3 2 3 2 4 2 3" xfId="42625"/>
    <cellStyle name="Porcentual 2 3 2 3 2 4 3" xfId="42626"/>
    <cellStyle name="Porcentual 2 3 2 3 2 4 3 2" xfId="42627"/>
    <cellStyle name="Porcentual 2 3 2 3 2 4 4" xfId="42628"/>
    <cellStyle name="Porcentual 2 3 2 3 2 5" xfId="42629"/>
    <cellStyle name="Porcentual 2 3 2 3 2 5 2" xfId="42630"/>
    <cellStyle name="Porcentual 2 3 2 3 2 5 2 2" xfId="42631"/>
    <cellStyle name="Porcentual 2 3 2 3 2 5 3" xfId="42632"/>
    <cellStyle name="Porcentual 2 3 2 3 2 6" xfId="42633"/>
    <cellStyle name="Porcentual 2 3 2 3 2 6 2" xfId="42634"/>
    <cellStyle name="Porcentual 2 3 2 3 2 7" xfId="42635"/>
    <cellStyle name="Porcentual 2 3 2 3 3" xfId="42636"/>
    <cellStyle name="Porcentual 2 3 2 3 3 2" xfId="42637"/>
    <cellStyle name="Porcentual 2 3 2 3 3 2 2" xfId="42638"/>
    <cellStyle name="Porcentual 2 3 2 3 3 2 2 2" xfId="42639"/>
    <cellStyle name="Porcentual 2 3 2 3 3 2 2 2 2" xfId="42640"/>
    <cellStyle name="Porcentual 2 3 2 3 3 2 2 2 2 2" xfId="42641"/>
    <cellStyle name="Porcentual 2 3 2 3 3 2 2 2 3" xfId="42642"/>
    <cellStyle name="Porcentual 2 3 2 3 3 2 2 3" xfId="42643"/>
    <cellStyle name="Porcentual 2 3 2 3 3 2 2 3 2" xfId="42644"/>
    <cellStyle name="Porcentual 2 3 2 3 3 2 2 4" xfId="42645"/>
    <cellStyle name="Porcentual 2 3 2 3 3 2 3" xfId="42646"/>
    <cellStyle name="Porcentual 2 3 2 3 3 2 3 2" xfId="42647"/>
    <cellStyle name="Porcentual 2 3 2 3 3 2 3 2 2" xfId="42648"/>
    <cellStyle name="Porcentual 2 3 2 3 3 2 3 3" xfId="42649"/>
    <cellStyle name="Porcentual 2 3 2 3 3 2 4" xfId="42650"/>
    <cellStyle name="Porcentual 2 3 2 3 3 2 4 2" xfId="42651"/>
    <cellStyle name="Porcentual 2 3 2 3 3 2 5" xfId="42652"/>
    <cellStyle name="Porcentual 2 3 2 3 3 3" xfId="42653"/>
    <cellStyle name="Porcentual 2 3 2 3 3 3 2" xfId="42654"/>
    <cellStyle name="Porcentual 2 3 2 3 3 3 2 2" xfId="42655"/>
    <cellStyle name="Porcentual 2 3 2 3 3 3 2 2 2" xfId="42656"/>
    <cellStyle name="Porcentual 2 3 2 3 3 3 2 2 2 2" xfId="42657"/>
    <cellStyle name="Porcentual 2 3 2 3 3 3 2 2 3" xfId="42658"/>
    <cellStyle name="Porcentual 2 3 2 3 3 3 2 3" xfId="42659"/>
    <cellStyle name="Porcentual 2 3 2 3 3 3 2 3 2" xfId="42660"/>
    <cellStyle name="Porcentual 2 3 2 3 3 3 2 4" xfId="42661"/>
    <cellStyle name="Porcentual 2 3 2 3 3 3 3" xfId="42662"/>
    <cellStyle name="Porcentual 2 3 2 3 3 3 3 2" xfId="42663"/>
    <cellStyle name="Porcentual 2 3 2 3 3 3 3 2 2" xfId="42664"/>
    <cellStyle name="Porcentual 2 3 2 3 3 3 3 3" xfId="42665"/>
    <cellStyle name="Porcentual 2 3 2 3 3 3 4" xfId="42666"/>
    <cellStyle name="Porcentual 2 3 2 3 3 3 4 2" xfId="42667"/>
    <cellStyle name="Porcentual 2 3 2 3 3 3 5" xfId="42668"/>
    <cellStyle name="Porcentual 2 3 2 3 3 4" xfId="42669"/>
    <cellStyle name="Porcentual 2 3 2 3 3 4 2" xfId="42670"/>
    <cellStyle name="Porcentual 2 3 2 3 3 4 2 2" xfId="42671"/>
    <cellStyle name="Porcentual 2 3 2 3 3 4 2 2 2" xfId="42672"/>
    <cellStyle name="Porcentual 2 3 2 3 3 4 2 3" xfId="42673"/>
    <cellStyle name="Porcentual 2 3 2 3 3 4 3" xfId="42674"/>
    <cellStyle name="Porcentual 2 3 2 3 3 4 3 2" xfId="42675"/>
    <cellStyle name="Porcentual 2 3 2 3 3 4 4" xfId="42676"/>
    <cellStyle name="Porcentual 2 3 2 3 3 5" xfId="42677"/>
    <cellStyle name="Porcentual 2 3 2 3 3 5 2" xfId="42678"/>
    <cellStyle name="Porcentual 2 3 2 3 3 5 2 2" xfId="42679"/>
    <cellStyle name="Porcentual 2 3 2 3 3 5 3" xfId="42680"/>
    <cellStyle name="Porcentual 2 3 2 3 3 6" xfId="42681"/>
    <cellStyle name="Porcentual 2 3 2 3 3 6 2" xfId="42682"/>
    <cellStyle name="Porcentual 2 3 2 3 3 7" xfId="42683"/>
    <cellStyle name="Porcentual 2 3 2 3 4" xfId="42684"/>
    <cellStyle name="Porcentual 2 3 2 3 4 2" xfId="42685"/>
    <cellStyle name="Porcentual 2 3 2 3 4 2 2" xfId="42686"/>
    <cellStyle name="Porcentual 2 3 2 3 4 2 2 2" xfId="42687"/>
    <cellStyle name="Porcentual 2 3 2 3 4 2 2 2 2" xfId="42688"/>
    <cellStyle name="Porcentual 2 3 2 3 4 2 2 2 2 2" xfId="42689"/>
    <cellStyle name="Porcentual 2 3 2 3 4 2 2 2 3" xfId="42690"/>
    <cellStyle name="Porcentual 2 3 2 3 4 2 2 3" xfId="42691"/>
    <cellStyle name="Porcentual 2 3 2 3 4 2 2 3 2" xfId="42692"/>
    <cellStyle name="Porcentual 2 3 2 3 4 2 2 4" xfId="42693"/>
    <cellStyle name="Porcentual 2 3 2 3 4 2 3" xfId="42694"/>
    <cellStyle name="Porcentual 2 3 2 3 4 2 3 2" xfId="42695"/>
    <cellStyle name="Porcentual 2 3 2 3 4 2 3 2 2" xfId="42696"/>
    <cellStyle name="Porcentual 2 3 2 3 4 2 3 3" xfId="42697"/>
    <cellStyle name="Porcentual 2 3 2 3 4 2 4" xfId="42698"/>
    <cellStyle name="Porcentual 2 3 2 3 4 2 4 2" xfId="42699"/>
    <cellStyle name="Porcentual 2 3 2 3 4 2 5" xfId="42700"/>
    <cellStyle name="Porcentual 2 3 2 3 4 3" xfId="42701"/>
    <cellStyle name="Porcentual 2 3 2 3 4 3 2" xfId="42702"/>
    <cellStyle name="Porcentual 2 3 2 3 4 3 2 2" xfId="42703"/>
    <cellStyle name="Porcentual 2 3 2 3 4 3 2 2 2" xfId="42704"/>
    <cellStyle name="Porcentual 2 3 2 3 4 3 2 2 2 2" xfId="42705"/>
    <cellStyle name="Porcentual 2 3 2 3 4 3 2 2 3" xfId="42706"/>
    <cellStyle name="Porcentual 2 3 2 3 4 3 2 3" xfId="42707"/>
    <cellStyle name="Porcentual 2 3 2 3 4 3 2 3 2" xfId="42708"/>
    <cellStyle name="Porcentual 2 3 2 3 4 3 2 4" xfId="42709"/>
    <cellStyle name="Porcentual 2 3 2 3 4 3 3" xfId="42710"/>
    <cellStyle name="Porcentual 2 3 2 3 4 3 3 2" xfId="42711"/>
    <cellStyle name="Porcentual 2 3 2 3 4 3 3 2 2" xfId="42712"/>
    <cellStyle name="Porcentual 2 3 2 3 4 3 3 3" xfId="42713"/>
    <cellStyle name="Porcentual 2 3 2 3 4 3 4" xfId="42714"/>
    <cellStyle name="Porcentual 2 3 2 3 4 3 4 2" xfId="42715"/>
    <cellStyle name="Porcentual 2 3 2 3 4 3 5" xfId="42716"/>
    <cellStyle name="Porcentual 2 3 2 3 4 4" xfId="42717"/>
    <cellStyle name="Porcentual 2 3 2 3 4 4 2" xfId="42718"/>
    <cellStyle name="Porcentual 2 3 2 3 4 4 2 2" xfId="42719"/>
    <cellStyle name="Porcentual 2 3 2 3 4 4 2 2 2" xfId="42720"/>
    <cellStyle name="Porcentual 2 3 2 3 4 4 2 3" xfId="42721"/>
    <cellStyle name="Porcentual 2 3 2 3 4 4 3" xfId="42722"/>
    <cellStyle name="Porcentual 2 3 2 3 4 4 3 2" xfId="42723"/>
    <cellStyle name="Porcentual 2 3 2 3 4 4 4" xfId="42724"/>
    <cellStyle name="Porcentual 2 3 2 3 4 5" xfId="42725"/>
    <cellStyle name="Porcentual 2 3 2 3 4 5 2" xfId="42726"/>
    <cellStyle name="Porcentual 2 3 2 3 4 5 2 2" xfId="42727"/>
    <cellStyle name="Porcentual 2 3 2 3 4 5 3" xfId="42728"/>
    <cellStyle name="Porcentual 2 3 2 3 4 6" xfId="42729"/>
    <cellStyle name="Porcentual 2 3 2 3 4 6 2" xfId="42730"/>
    <cellStyle name="Porcentual 2 3 2 3 4 7" xfId="42731"/>
    <cellStyle name="Porcentual 2 3 2 3 5" xfId="42732"/>
    <cellStyle name="Porcentual 2 3 2 3 5 2" xfId="42733"/>
    <cellStyle name="Porcentual 2 3 2 3 5 2 2" xfId="42734"/>
    <cellStyle name="Porcentual 2 3 2 3 5 2 2 2" xfId="42735"/>
    <cellStyle name="Porcentual 2 3 2 3 5 2 2 2 2" xfId="42736"/>
    <cellStyle name="Porcentual 2 3 2 3 5 2 2 2 2 2" xfId="42737"/>
    <cellStyle name="Porcentual 2 3 2 3 5 2 2 2 3" xfId="42738"/>
    <cellStyle name="Porcentual 2 3 2 3 5 2 2 3" xfId="42739"/>
    <cellStyle name="Porcentual 2 3 2 3 5 2 2 3 2" xfId="42740"/>
    <cellStyle name="Porcentual 2 3 2 3 5 2 2 4" xfId="42741"/>
    <cellStyle name="Porcentual 2 3 2 3 5 2 3" xfId="42742"/>
    <cellStyle name="Porcentual 2 3 2 3 5 2 3 2" xfId="42743"/>
    <cellStyle name="Porcentual 2 3 2 3 5 2 3 2 2" xfId="42744"/>
    <cellStyle name="Porcentual 2 3 2 3 5 2 3 3" xfId="42745"/>
    <cellStyle name="Porcentual 2 3 2 3 5 2 4" xfId="42746"/>
    <cellStyle name="Porcentual 2 3 2 3 5 2 4 2" xfId="42747"/>
    <cellStyle name="Porcentual 2 3 2 3 5 2 5" xfId="42748"/>
    <cellStyle name="Porcentual 2 3 2 3 5 3" xfId="42749"/>
    <cellStyle name="Porcentual 2 3 2 3 5 3 2" xfId="42750"/>
    <cellStyle name="Porcentual 2 3 2 3 5 3 2 2" xfId="42751"/>
    <cellStyle name="Porcentual 2 3 2 3 5 3 2 2 2" xfId="42752"/>
    <cellStyle name="Porcentual 2 3 2 3 5 3 2 3" xfId="42753"/>
    <cellStyle name="Porcentual 2 3 2 3 5 3 3" xfId="42754"/>
    <cellStyle name="Porcentual 2 3 2 3 5 3 3 2" xfId="42755"/>
    <cellStyle name="Porcentual 2 3 2 3 5 3 4" xfId="42756"/>
    <cellStyle name="Porcentual 2 3 2 3 5 4" xfId="42757"/>
    <cellStyle name="Porcentual 2 3 2 3 5 4 2" xfId="42758"/>
    <cellStyle name="Porcentual 2 3 2 3 5 4 2 2" xfId="42759"/>
    <cellStyle name="Porcentual 2 3 2 3 5 4 3" xfId="42760"/>
    <cellStyle name="Porcentual 2 3 2 3 5 5" xfId="42761"/>
    <cellStyle name="Porcentual 2 3 2 3 5 5 2" xfId="42762"/>
    <cellStyle name="Porcentual 2 3 2 3 5 6" xfId="42763"/>
    <cellStyle name="Porcentual 2 3 2 3 6" xfId="42764"/>
    <cellStyle name="Porcentual 2 3 2 3 6 2" xfId="42765"/>
    <cellStyle name="Porcentual 2 3 2 3 6 2 2" xfId="42766"/>
    <cellStyle name="Porcentual 2 3 2 3 6 2 2 2" xfId="42767"/>
    <cellStyle name="Porcentual 2 3 2 3 6 2 2 2 2" xfId="42768"/>
    <cellStyle name="Porcentual 2 3 2 3 6 2 2 3" xfId="42769"/>
    <cellStyle name="Porcentual 2 3 2 3 6 2 3" xfId="42770"/>
    <cellStyle name="Porcentual 2 3 2 3 6 2 3 2" xfId="42771"/>
    <cellStyle name="Porcentual 2 3 2 3 6 2 4" xfId="42772"/>
    <cellStyle name="Porcentual 2 3 2 3 6 3" xfId="42773"/>
    <cellStyle name="Porcentual 2 3 2 3 6 3 2" xfId="42774"/>
    <cellStyle name="Porcentual 2 3 2 3 6 3 2 2" xfId="42775"/>
    <cellStyle name="Porcentual 2 3 2 3 6 3 3" xfId="42776"/>
    <cellStyle name="Porcentual 2 3 2 3 6 4" xfId="42777"/>
    <cellStyle name="Porcentual 2 3 2 3 6 4 2" xfId="42778"/>
    <cellStyle name="Porcentual 2 3 2 3 6 5" xfId="42779"/>
    <cellStyle name="Porcentual 2 3 2 3 7" xfId="42780"/>
    <cellStyle name="Porcentual 2 3 2 3 7 2" xfId="42781"/>
    <cellStyle name="Porcentual 2 3 2 3 7 2 2" xfId="42782"/>
    <cellStyle name="Porcentual 2 3 2 3 7 2 2 2" xfId="42783"/>
    <cellStyle name="Porcentual 2 3 2 3 7 2 2 2 2" xfId="42784"/>
    <cellStyle name="Porcentual 2 3 2 3 7 2 2 3" xfId="42785"/>
    <cellStyle name="Porcentual 2 3 2 3 7 2 3" xfId="42786"/>
    <cellStyle name="Porcentual 2 3 2 3 7 2 3 2" xfId="42787"/>
    <cellStyle name="Porcentual 2 3 2 3 7 2 4" xfId="42788"/>
    <cellStyle name="Porcentual 2 3 2 3 7 3" xfId="42789"/>
    <cellStyle name="Porcentual 2 3 2 3 7 3 2" xfId="42790"/>
    <cellStyle name="Porcentual 2 3 2 3 7 3 2 2" xfId="42791"/>
    <cellStyle name="Porcentual 2 3 2 3 7 3 3" xfId="42792"/>
    <cellStyle name="Porcentual 2 3 2 3 7 4" xfId="42793"/>
    <cellStyle name="Porcentual 2 3 2 3 7 4 2" xfId="42794"/>
    <cellStyle name="Porcentual 2 3 2 3 7 5" xfId="42795"/>
    <cellStyle name="Porcentual 2 3 2 3 8" xfId="42796"/>
    <cellStyle name="Porcentual 2 3 2 3 8 2" xfId="42797"/>
    <cellStyle name="Porcentual 2 3 2 3 8 2 2" xfId="42798"/>
    <cellStyle name="Porcentual 2 3 2 3 8 2 2 2" xfId="42799"/>
    <cellStyle name="Porcentual 2 3 2 3 8 2 3" xfId="42800"/>
    <cellStyle name="Porcentual 2 3 2 3 8 3" xfId="42801"/>
    <cellStyle name="Porcentual 2 3 2 3 8 3 2" xfId="42802"/>
    <cellStyle name="Porcentual 2 3 2 3 8 4" xfId="42803"/>
    <cellStyle name="Porcentual 2 3 2 3 9" xfId="42804"/>
    <cellStyle name="Porcentual 2 3 2 3 9 2" xfId="42805"/>
    <cellStyle name="Porcentual 2 3 2 3 9 2 2" xfId="42806"/>
    <cellStyle name="Porcentual 2 3 2 3 9 3" xfId="42807"/>
    <cellStyle name="Porcentual 2 3 2 4" xfId="42808"/>
    <cellStyle name="Porcentual 2 3 2 4 10" xfId="42809"/>
    <cellStyle name="Porcentual 2 3 2 4 10 2" xfId="42810"/>
    <cellStyle name="Porcentual 2 3 2 4 11" xfId="42811"/>
    <cellStyle name="Porcentual 2 3 2 4 2" xfId="42812"/>
    <cellStyle name="Porcentual 2 3 2 4 2 2" xfId="42813"/>
    <cellStyle name="Porcentual 2 3 2 4 2 2 2" xfId="42814"/>
    <cellStyle name="Porcentual 2 3 2 4 2 2 2 2" xfId="42815"/>
    <cellStyle name="Porcentual 2 3 2 4 2 2 2 2 2" xfId="42816"/>
    <cellStyle name="Porcentual 2 3 2 4 2 2 2 2 2 2" xfId="42817"/>
    <cellStyle name="Porcentual 2 3 2 4 2 2 2 2 3" xfId="42818"/>
    <cellStyle name="Porcentual 2 3 2 4 2 2 2 3" xfId="42819"/>
    <cellStyle name="Porcentual 2 3 2 4 2 2 2 3 2" xfId="42820"/>
    <cellStyle name="Porcentual 2 3 2 4 2 2 2 4" xfId="42821"/>
    <cellStyle name="Porcentual 2 3 2 4 2 2 3" xfId="42822"/>
    <cellStyle name="Porcentual 2 3 2 4 2 2 3 2" xfId="42823"/>
    <cellStyle name="Porcentual 2 3 2 4 2 2 3 2 2" xfId="42824"/>
    <cellStyle name="Porcentual 2 3 2 4 2 2 3 3" xfId="42825"/>
    <cellStyle name="Porcentual 2 3 2 4 2 2 4" xfId="42826"/>
    <cellStyle name="Porcentual 2 3 2 4 2 2 4 2" xfId="42827"/>
    <cellStyle name="Porcentual 2 3 2 4 2 2 5" xfId="42828"/>
    <cellStyle name="Porcentual 2 3 2 4 2 3" xfId="42829"/>
    <cellStyle name="Porcentual 2 3 2 4 2 3 2" xfId="42830"/>
    <cellStyle name="Porcentual 2 3 2 4 2 3 2 2" xfId="42831"/>
    <cellStyle name="Porcentual 2 3 2 4 2 3 2 2 2" xfId="42832"/>
    <cellStyle name="Porcentual 2 3 2 4 2 3 2 2 2 2" xfId="42833"/>
    <cellStyle name="Porcentual 2 3 2 4 2 3 2 2 3" xfId="42834"/>
    <cellStyle name="Porcentual 2 3 2 4 2 3 2 3" xfId="42835"/>
    <cellStyle name="Porcentual 2 3 2 4 2 3 2 3 2" xfId="42836"/>
    <cellStyle name="Porcentual 2 3 2 4 2 3 2 4" xfId="42837"/>
    <cellStyle name="Porcentual 2 3 2 4 2 3 3" xfId="42838"/>
    <cellStyle name="Porcentual 2 3 2 4 2 3 3 2" xfId="42839"/>
    <cellStyle name="Porcentual 2 3 2 4 2 3 3 2 2" xfId="42840"/>
    <cellStyle name="Porcentual 2 3 2 4 2 3 3 3" xfId="42841"/>
    <cellStyle name="Porcentual 2 3 2 4 2 3 4" xfId="42842"/>
    <cellStyle name="Porcentual 2 3 2 4 2 3 4 2" xfId="42843"/>
    <cellStyle name="Porcentual 2 3 2 4 2 3 5" xfId="42844"/>
    <cellStyle name="Porcentual 2 3 2 4 2 4" xfId="42845"/>
    <cellStyle name="Porcentual 2 3 2 4 2 4 2" xfId="42846"/>
    <cellStyle name="Porcentual 2 3 2 4 2 4 2 2" xfId="42847"/>
    <cellStyle name="Porcentual 2 3 2 4 2 4 2 2 2" xfId="42848"/>
    <cellStyle name="Porcentual 2 3 2 4 2 4 2 3" xfId="42849"/>
    <cellStyle name="Porcentual 2 3 2 4 2 4 3" xfId="42850"/>
    <cellStyle name="Porcentual 2 3 2 4 2 4 3 2" xfId="42851"/>
    <cellStyle name="Porcentual 2 3 2 4 2 4 4" xfId="42852"/>
    <cellStyle name="Porcentual 2 3 2 4 2 5" xfId="42853"/>
    <cellStyle name="Porcentual 2 3 2 4 2 5 2" xfId="42854"/>
    <cellStyle name="Porcentual 2 3 2 4 2 5 2 2" xfId="42855"/>
    <cellStyle name="Porcentual 2 3 2 4 2 5 3" xfId="42856"/>
    <cellStyle name="Porcentual 2 3 2 4 2 6" xfId="42857"/>
    <cellStyle name="Porcentual 2 3 2 4 2 6 2" xfId="42858"/>
    <cellStyle name="Porcentual 2 3 2 4 2 7" xfId="42859"/>
    <cellStyle name="Porcentual 2 3 2 4 3" xfId="42860"/>
    <cellStyle name="Porcentual 2 3 2 4 3 2" xfId="42861"/>
    <cellStyle name="Porcentual 2 3 2 4 3 2 2" xfId="42862"/>
    <cellStyle name="Porcentual 2 3 2 4 3 2 2 2" xfId="42863"/>
    <cellStyle name="Porcentual 2 3 2 4 3 2 2 2 2" xfId="42864"/>
    <cellStyle name="Porcentual 2 3 2 4 3 2 2 2 2 2" xfId="42865"/>
    <cellStyle name="Porcentual 2 3 2 4 3 2 2 2 3" xfId="42866"/>
    <cellStyle name="Porcentual 2 3 2 4 3 2 2 3" xfId="42867"/>
    <cellStyle name="Porcentual 2 3 2 4 3 2 2 3 2" xfId="42868"/>
    <cellStyle name="Porcentual 2 3 2 4 3 2 2 4" xfId="42869"/>
    <cellStyle name="Porcentual 2 3 2 4 3 2 3" xfId="42870"/>
    <cellStyle name="Porcentual 2 3 2 4 3 2 3 2" xfId="42871"/>
    <cellStyle name="Porcentual 2 3 2 4 3 2 3 2 2" xfId="42872"/>
    <cellStyle name="Porcentual 2 3 2 4 3 2 3 3" xfId="42873"/>
    <cellStyle name="Porcentual 2 3 2 4 3 2 4" xfId="42874"/>
    <cellStyle name="Porcentual 2 3 2 4 3 2 4 2" xfId="42875"/>
    <cellStyle name="Porcentual 2 3 2 4 3 2 5" xfId="42876"/>
    <cellStyle name="Porcentual 2 3 2 4 3 3" xfId="42877"/>
    <cellStyle name="Porcentual 2 3 2 4 3 3 2" xfId="42878"/>
    <cellStyle name="Porcentual 2 3 2 4 3 3 2 2" xfId="42879"/>
    <cellStyle name="Porcentual 2 3 2 4 3 3 2 2 2" xfId="42880"/>
    <cellStyle name="Porcentual 2 3 2 4 3 3 2 2 2 2" xfId="42881"/>
    <cellStyle name="Porcentual 2 3 2 4 3 3 2 2 3" xfId="42882"/>
    <cellStyle name="Porcentual 2 3 2 4 3 3 2 3" xfId="42883"/>
    <cellStyle name="Porcentual 2 3 2 4 3 3 2 3 2" xfId="42884"/>
    <cellStyle name="Porcentual 2 3 2 4 3 3 2 4" xfId="42885"/>
    <cellStyle name="Porcentual 2 3 2 4 3 3 3" xfId="42886"/>
    <cellStyle name="Porcentual 2 3 2 4 3 3 3 2" xfId="42887"/>
    <cellStyle name="Porcentual 2 3 2 4 3 3 3 2 2" xfId="42888"/>
    <cellStyle name="Porcentual 2 3 2 4 3 3 3 3" xfId="42889"/>
    <cellStyle name="Porcentual 2 3 2 4 3 3 4" xfId="42890"/>
    <cellStyle name="Porcentual 2 3 2 4 3 3 4 2" xfId="42891"/>
    <cellStyle name="Porcentual 2 3 2 4 3 3 5" xfId="42892"/>
    <cellStyle name="Porcentual 2 3 2 4 3 4" xfId="42893"/>
    <cellStyle name="Porcentual 2 3 2 4 3 4 2" xfId="42894"/>
    <cellStyle name="Porcentual 2 3 2 4 3 4 2 2" xfId="42895"/>
    <cellStyle name="Porcentual 2 3 2 4 3 4 2 2 2" xfId="42896"/>
    <cellStyle name="Porcentual 2 3 2 4 3 4 2 3" xfId="42897"/>
    <cellStyle name="Porcentual 2 3 2 4 3 4 3" xfId="42898"/>
    <cellStyle name="Porcentual 2 3 2 4 3 4 3 2" xfId="42899"/>
    <cellStyle name="Porcentual 2 3 2 4 3 4 4" xfId="42900"/>
    <cellStyle name="Porcentual 2 3 2 4 3 5" xfId="42901"/>
    <cellStyle name="Porcentual 2 3 2 4 3 5 2" xfId="42902"/>
    <cellStyle name="Porcentual 2 3 2 4 3 5 2 2" xfId="42903"/>
    <cellStyle name="Porcentual 2 3 2 4 3 5 3" xfId="42904"/>
    <cellStyle name="Porcentual 2 3 2 4 3 6" xfId="42905"/>
    <cellStyle name="Porcentual 2 3 2 4 3 6 2" xfId="42906"/>
    <cellStyle name="Porcentual 2 3 2 4 3 7" xfId="42907"/>
    <cellStyle name="Porcentual 2 3 2 4 4" xfId="42908"/>
    <cellStyle name="Porcentual 2 3 2 4 4 2" xfId="42909"/>
    <cellStyle name="Porcentual 2 3 2 4 4 2 2" xfId="42910"/>
    <cellStyle name="Porcentual 2 3 2 4 4 2 2 2" xfId="42911"/>
    <cellStyle name="Porcentual 2 3 2 4 4 2 2 2 2" xfId="42912"/>
    <cellStyle name="Porcentual 2 3 2 4 4 2 2 2 2 2" xfId="42913"/>
    <cellStyle name="Porcentual 2 3 2 4 4 2 2 2 3" xfId="42914"/>
    <cellStyle name="Porcentual 2 3 2 4 4 2 2 3" xfId="42915"/>
    <cellStyle name="Porcentual 2 3 2 4 4 2 2 3 2" xfId="42916"/>
    <cellStyle name="Porcentual 2 3 2 4 4 2 2 4" xfId="42917"/>
    <cellStyle name="Porcentual 2 3 2 4 4 2 3" xfId="42918"/>
    <cellStyle name="Porcentual 2 3 2 4 4 2 3 2" xfId="42919"/>
    <cellStyle name="Porcentual 2 3 2 4 4 2 3 2 2" xfId="42920"/>
    <cellStyle name="Porcentual 2 3 2 4 4 2 3 3" xfId="42921"/>
    <cellStyle name="Porcentual 2 3 2 4 4 2 4" xfId="42922"/>
    <cellStyle name="Porcentual 2 3 2 4 4 2 4 2" xfId="42923"/>
    <cellStyle name="Porcentual 2 3 2 4 4 2 5" xfId="42924"/>
    <cellStyle name="Porcentual 2 3 2 4 4 3" xfId="42925"/>
    <cellStyle name="Porcentual 2 3 2 4 4 3 2" xfId="42926"/>
    <cellStyle name="Porcentual 2 3 2 4 4 3 2 2" xfId="42927"/>
    <cellStyle name="Porcentual 2 3 2 4 4 3 2 2 2" xfId="42928"/>
    <cellStyle name="Porcentual 2 3 2 4 4 3 2 2 2 2" xfId="42929"/>
    <cellStyle name="Porcentual 2 3 2 4 4 3 2 2 3" xfId="42930"/>
    <cellStyle name="Porcentual 2 3 2 4 4 3 2 3" xfId="42931"/>
    <cellStyle name="Porcentual 2 3 2 4 4 3 2 3 2" xfId="42932"/>
    <cellStyle name="Porcentual 2 3 2 4 4 3 2 4" xfId="42933"/>
    <cellStyle name="Porcentual 2 3 2 4 4 3 3" xfId="42934"/>
    <cellStyle name="Porcentual 2 3 2 4 4 3 3 2" xfId="42935"/>
    <cellStyle name="Porcentual 2 3 2 4 4 3 3 2 2" xfId="42936"/>
    <cellStyle name="Porcentual 2 3 2 4 4 3 3 3" xfId="42937"/>
    <cellStyle name="Porcentual 2 3 2 4 4 3 4" xfId="42938"/>
    <cellStyle name="Porcentual 2 3 2 4 4 3 4 2" xfId="42939"/>
    <cellStyle name="Porcentual 2 3 2 4 4 3 5" xfId="42940"/>
    <cellStyle name="Porcentual 2 3 2 4 4 4" xfId="42941"/>
    <cellStyle name="Porcentual 2 3 2 4 4 4 2" xfId="42942"/>
    <cellStyle name="Porcentual 2 3 2 4 4 4 2 2" xfId="42943"/>
    <cellStyle name="Porcentual 2 3 2 4 4 4 2 2 2" xfId="42944"/>
    <cellStyle name="Porcentual 2 3 2 4 4 4 2 3" xfId="42945"/>
    <cellStyle name="Porcentual 2 3 2 4 4 4 3" xfId="42946"/>
    <cellStyle name="Porcentual 2 3 2 4 4 4 3 2" xfId="42947"/>
    <cellStyle name="Porcentual 2 3 2 4 4 4 4" xfId="42948"/>
    <cellStyle name="Porcentual 2 3 2 4 4 5" xfId="42949"/>
    <cellStyle name="Porcentual 2 3 2 4 4 5 2" xfId="42950"/>
    <cellStyle name="Porcentual 2 3 2 4 4 5 2 2" xfId="42951"/>
    <cellStyle name="Porcentual 2 3 2 4 4 5 3" xfId="42952"/>
    <cellStyle name="Porcentual 2 3 2 4 4 6" xfId="42953"/>
    <cellStyle name="Porcentual 2 3 2 4 4 6 2" xfId="42954"/>
    <cellStyle name="Porcentual 2 3 2 4 4 7" xfId="42955"/>
    <cellStyle name="Porcentual 2 3 2 4 5" xfId="42956"/>
    <cellStyle name="Porcentual 2 3 2 4 5 2" xfId="42957"/>
    <cellStyle name="Porcentual 2 3 2 4 5 2 2" xfId="42958"/>
    <cellStyle name="Porcentual 2 3 2 4 5 2 2 2" xfId="42959"/>
    <cellStyle name="Porcentual 2 3 2 4 5 2 2 2 2" xfId="42960"/>
    <cellStyle name="Porcentual 2 3 2 4 5 2 2 2 2 2" xfId="42961"/>
    <cellStyle name="Porcentual 2 3 2 4 5 2 2 2 3" xfId="42962"/>
    <cellStyle name="Porcentual 2 3 2 4 5 2 2 3" xfId="42963"/>
    <cellStyle name="Porcentual 2 3 2 4 5 2 2 3 2" xfId="42964"/>
    <cellStyle name="Porcentual 2 3 2 4 5 2 2 4" xfId="42965"/>
    <cellStyle name="Porcentual 2 3 2 4 5 2 3" xfId="42966"/>
    <cellStyle name="Porcentual 2 3 2 4 5 2 3 2" xfId="42967"/>
    <cellStyle name="Porcentual 2 3 2 4 5 2 3 2 2" xfId="42968"/>
    <cellStyle name="Porcentual 2 3 2 4 5 2 3 3" xfId="42969"/>
    <cellStyle name="Porcentual 2 3 2 4 5 2 4" xfId="42970"/>
    <cellStyle name="Porcentual 2 3 2 4 5 2 4 2" xfId="42971"/>
    <cellStyle name="Porcentual 2 3 2 4 5 2 5" xfId="42972"/>
    <cellStyle name="Porcentual 2 3 2 4 5 3" xfId="42973"/>
    <cellStyle name="Porcentual 2 3 2 4 5 3 2" xfId="42974"/>
    <cellStyle name="Porcentual 2 3 2 4 5 3 2 2" xfId="42975"/>
    <cellStyle name="Porcentual 2 3 2 4 5 3 2 2 2" xfId="42976"/>
    <cellStyle name="Porcentual 2 3 2 4 5 3 2 3" xfId="42977"/>
    <cellStyle name="Porcentual 2 3 2 4 5 3 3" xfId="42978"/>
    <cellStyle name="Porcentual 2 3 2 4 5 3 3 2" xfId="42979"/>
    <cellStyle name="Porcentual 2 3 2 4 5 3 4" xfId="42980"/>
    <cellStyle name="Porcentual 2 3 2 4 5 4" xfId="42981"/>
    <cellStyle name="Porcentual 2 3 2 4 5 4 2" xfId="42982"/>
    <cellStyle name="Porcentual 2 3 2 4 5 4 2 2" xfId="42983"/>
    <cellStyle name="Porcentual 2 3 2 4 5 4 3" xfId="42984"/>
    <cellStyle name="Porcentual 2 3 2 4 5 5" xfId="42985"/>
    <cellStyle name="Porcentual 2 3 2 4 5 5 2" xfId="42986"/>
    <cellStyle name="Porcentual 2 3 2 4 5 6" xfId="42987"/>
    <cellStyle name="Porcentual 2 3 2 4 6" xfId="42988"/>
    <cellStyle name="Porcentual 2 3 2 4 6 2" xfId="42989"/>
    <cellStyle name="Porcentual 2 3 2 4 6 2 2" xfId="42990"/>
    <cellStyle name="Porcentual 2 3 2 4 6 2 2 2" xfId="42991"/>
    <cellStyle name="Porcentual 2 3 2 4 6 2 2 2 2" xfId="42992"/>
    <cellStyle name="Porcentual 2 3 2 4 6 2 2 3" xfId="42993"/>
    <cellStyle name="Porcentual 2 3 2 4 6 2 3" xfId="42994"/>
    <cellStyle name="Porcentual 2 3 2 4 6 2 3 2" xfId="42995"/>
    <cellStyle name="Porcentual 2 3 2 4 6 2 4" xfId="42996"/>
    <cellStyle name="Porcentual 2 3 2 4 6 3" xfId="42997"/>
    <cellStyle name="Porcentual 2 3 2 4 6 3 2" xfId="42998"/>
    <cellStyle name="Porcentual 2 3 2 4 6 3 2 2" xfId="42999"/>
    <cellStyle name="Porcentual 2 3 2 4 6 3 3" xfId="43000"/>
    <cellStyle name="Porcentual 2 3 2 4 6 4" xfId="43001"/>
    <cellStyle name="Porcentual 2 3 2 4 6 4 2" xfId="43002"/>
    <cellStyle name="Porcentual 2 3 2 4 6 5" xfId="43003"/>
    <cellStyle name="Porcentual 2 3 2 4 7" xfId="43004"/>
    <cellStyle name="Porcentual 2 3 2 4 7 2" xfId="43005"/>
    <cellStyle name="Porcentual 2 3 2 4 7 2 2" xfId="43006"/>
    <cellStyle name="Porcentual 2 3 2 4 7 2 2 2" xfId="43007"/>
    <cellStyle name="Porcentual 2 3 2 4 7 2 2 2 2" xfId="43008"/>
    <cellStyle name="Porcentual 2 3 2 4 7 2 2 3" xfId="43009"/>
    <cellStyle name="Porcentual 2 3 2 4 7 2 3" xfId="43010"/>
    <cellStyle name="Porcentual 2 3 2 4 7 2 3 2" xfId="43011"/>
    <cellStyle name="Porcentual 2 3 2 4 7 2 4" xfId="43012"/>
    <cellStyle name="Porcentual 2 3 2 4 7 3" xfId="43013"/>
    <cellStyle name="Porcentual 2 3 2 4 7 3 2" xfId="43014"/>
    <cellStyle name="Porcentual 2 3 2 4 7 3 2 2" xfId="43015"/>
    <cellStyle name="Porcentual 2 3 2 4 7 3 3" xfId="43016"/>
    <cellStyle name="Porcentual 2 3 2 4 7 4" xfId="43017"/>
    <cellStyle name="Porcentual 2 3 2 4 7 4 2" xfId="43018"/>
    <cellStyle name="Porcentual 2 3 2 4 7 5" xfId="43019"/>
    <cellStyle name="Porcentual 2 3 2 4 8" xfId="43020"/>
    <cellStyle name="Porcentual 2 3 2 4 8 2" xfId="43021"/>
    <cellStyle name="Porcentual 2 3 2 4 8 2 2" xfId="43022"/>
    <cellStyle name="Porcentual 2 3 2 4 8 2 2 2" xfId="43023"/>
    <cellStyle name="Porcentual 2 3 2 4 8 2 3" xfId="43024"/>
    <cellStyle name="Porcentual 2 3 2 4 8 3" xfId="43025"/>
    <cellStyle name="Porcentual 2 3 2 4 8 3 2" xfId="43026"/>
    <cellStyle name="Porcentual 2 3 2 4 8 4" xfId="43027"/>
    <cellStyle name="Porcentual 2 3 2 4 9" xfId="43028"/>
    <cellStyle name="Porcentual 2 3 2 4 9 2" xfId="43029"/>
    <cellStyle name="Porcentual 2 3 2 4 9 2 2" xfId="43030"/>
    <cellStyle name="Porcentual 2 3 2 4 9 3" xfId="43031"/>
    <cellStyle name="Porcentual 2 3 2 5" xfId="43032"/>
    <cellStyle name="Porcentual 2 3 2 5 2" xfId="43033"/>
    <cellStyle name="Porcentual 2 3 2 5 2 2" xfId="43034"/>
    <cellStyle name="Porcentual 2 3 2 5 2 2 2" xfId="43035"/>
    <cellStyle name="Porcentual 2 3 2 5 2 2 2 2" xfId="43036"/>
    <cellStyle name="Porcentual 2 3 2 5 2 2 2 2 2" xfId="43037"/>
    <cellStyle name="Porcentual 2 3 2 5 2 2 2 3" xfId="43038"/>
    <cellStyle name="Porcentual 2 3 2 5 2 2 3" xfId="43039"/>
    <cellStyle name="Porcentual 2 3 2 5 2 2 3 2" xfId="43040"/>
    <cellStyle name="Porcentual 2 3 2 5 2 2 4" xfId="43041"/>
    <cellStyle name="Porcentual 2 3 2 5 2 3" xfId="43042"/>
    <cellStyle name="Porcentual 2 3 2 5 2 3 2" xfId="43043"/>
    <cellStyle name="Porcentual 2 3 2 5 2 3 2 2" xfId="43044"/>
    <cellStyle name="Porcentual 2 3 2 5 2 3 3" xfId="43045"/>
    <cellStyle name="Porcentual 2 3 2 5 2 4" xfId="43046"/>
    <cellStyle name="Porcentual 2 3 2 5 2 4 2" xfId="43047"/>
    <cellStyle name="Porcentual 2 3 2 5 2 5" xfId="43048"/>
    <cellStyle name="Porcentual 2 3 2 5 3" xfId="43049"/>
    <cellStyle name="Porcentual 2 3 2 5 3 2" xfId="43050"/>
    <cellStyle name="Porcentual 2 3 2 5 3 2 2" xfId="43051"/>
    <cellStyle name="Porcentual 2 3 2 5 3 2 2 2" xfId="43052"/>
    <cellStyle name="Porcentual 2 3 2 5 3 2 2 2 2" xfId="43053"/>
    <cellStyle name="Porcentual 2 3 2 5 3 2 2 3" xfId="43054"/>
    <cellStyle name="Porcentual 2 3 2 5 3 2 3" xfId="43055"/>
    <cellStyle name="Porcentual 2 3 2 5 3 2 3 2" xfId="43056"/>
    <cellStyle name="Porcentual 2 3 2 5 3 2 4" xfId="43057"/>
    <cellStyle name="Porcentual 2 3 2 5 3 3" xfId="43058"/>
    <cellStyle name="Porcentual 2 3 2 5 3 3 2" xfId="43059"/>
    <cellStyle name="Porcentual 2 3 2 5 3 3 2 2" xfId="43060"/>
    <cellStyle name="Porcentual 2 3 2 5 3 3 3" xfId="43061"/>
    <cellStyle name="Porcentual 2 3 2 5 3 4" xfId="43062"/>
    <cellStyle name="Porcentual 2 3 2 5 3 4 2" xfId="43063"/>
    <cellStyle name="Porcentual 2 3 2 5 3 5" xfId="43064"/>
    <cellStyle name="Porcentual 2 3 2 5 4" xfId="43065"/>
    <cellStyle name="Porcentual 2 3 2 5 4 2" xfId="43066"/>
    <cellStyle name="Porcentual 2 3 2 5 4 2 2" xfId="43067"/>
    <cellStyle name="Porcentual 2 3 2 5 4 2 2 2" xfId="43068"/>
    <cellStyle name="Porcentual 2 3 2 5 4 2 3" xfId="43069"/>
    <cellStyle name="Porcentual 2 3 2 5 4 3" xfId="43070"/>
    <cellStyle name="Porcentual 2 3 2 5 4 3 2" xfId="43071"/>
    <cellStyle name="Porcentual 2 3 2 5 4 4" xfId="43072"/>
    <cellStyle name="Porcentual 2 3 2 5 5" xfId="43073"/>
    <cellStyle name="Porcentual 2 3 2 5 5 2" xfId="43074"/>
    <cellStyle name="Porcentual 2 3 2 5 5 2 2" xfId="43075"/>
    <cellStyle name="Porcentual 2 3 2 5 5 3" xfId="43076"/>
    <cellStyle name="Porcentual 2 3 2 5 6" xfId="43077"/>
    <cellStyle name="Porcentual 2 3 2 5 6 2" xfId="43078"/>
    <cellStyle name="Porcentual 2 3 2 5 7" xfId="43079"/>
    <cellStyle name="Porcentual 2 3 2 6" xfId="43080"/>
    <cellStyle name="Porcentual 2 3 2 6 2" xfId="43081"/>
    <cellStyle name="Porcentual 2 3 2 6 2 2" xfId="43082"/>
    <cellStyle name="Porcentual 2 3 2 6 2 2 2" xfId="43083"/>
    <cellStyle name="Porcentual 2 3 2 6 2 2 2 2" xfId="43084"/>
    <cellStyle name="Porcentual 2 3 2 6 2 2 2 2 2" xfId="43085"/>
    <cellStyle name="Porcentual 2 3 2 6 2 2 2 3" xfId="43086"/>
    <cellStyle name="Porcentual 2 3 2 6 2 2 3" xfId="43087"/>
    <cellStyle name="Porcentual 2 3 2 6 2 2 3 2" xfId="43088"/>
    <cellStyle name="Porcentual 2 3 2 6 2 2 4" xfId="43089"/>
    <cellStyle name="Porcentual 2 3 2 6 2 3" xfId="43090"/>
    <cellStyle name="Porcentual 2 3 2 6 2 3 2" xfId="43091"/>
    <cellStyle name="Porcentual 2 3 2 6 2 3 2 2" xfId="43092"/>
    <cellStyle name="Porcentual 2 3 2 6 2 3 3" xfId="43093"/>
    <cellStyle name="Porcentual 2 3 2 6 2 4" xfId="43094"/>
    <cellStyle name="Porcentual 2 3 2 6 2 4 2" xfId="43095"/>
    <cellStyle name="Porcentual 2 3 2 6 2 5" xfId="43096"/>
    <cellStyle name="Porcentual 2 3 2 6 3" xfId="43097"/>
    <cellStyle name="Porcentual 2 3 2 6 3 2" xfId="43098"/>
    <cellStyle name="Porcentual 2 3 2 6 3 2 2" xfId="43099"/>
    <cellStyle name="Porcentual 2 3 2 6 3 2 2 2" xfId="43100"/>
    <cellStyle name="Porcentual 2 3 2 6 3 2 2 2 2" xfId="43101"/>
    <cellStyle name="Porcentual 2 3 2 6 3 2 2 3" xfId="43102"/>
    <cellStyle name="Porcentual 2 3 2 6 3 2 3" xfId="43103"/>
    <cellStyle name="Porcentual 2 3 2 6 3 2 3 2" xfId="43104"/>
    <cellStyle name="Porcentual 2 3 2 6 3 2 4" xfId="43105"/>
    <cellStyle name="Porcentual 2 3 2 6 3 3" xfId="43106"/>
    <cellStyle name="Porcentual 2 3 2 6 3 3 2" xfId="43107"/>
    <cellStyle name="Porcentual 2 3 2 6 3 3 2 2" xfId="43108"/>
    <cellStyle name="Porcentual 2 3 2 6 3 3 3" xfId="43109"/>
    <cellStyle name="Porcentual 2 3 2 6 3 4" xfId="43110"/>
    <cellStyle name="Porcentual 2 3 2 6 3 4 2" xfId="43111"/>
    <cellStyle name="Porcentual 2 3 2 6 3 5" xfId="43112"/>
    <cellStyle name="Porcentual 2 3 2 6 4" xfId="43113"/>
    <cellStyle name="Porcentual 2 3 2 6 4 2" xfId="43114"/>
    <cellStyle name="Porcentual 2 3 2 6 4 2 2" xfId="43115"/>
    <cellStyle name="Porcentual 2 3 2 6 4 2 2 2" xfId="43116"/>
    <cellStyle name="Porcentual 2 3 2 6 4 2 3" xfId="43117"/>
    <cellStyle name="Porcentual 2 3 2 6 4 3" xfId="43118"/>
    <cellStyle name="Porcentual 2 3 2 6 4 3 2" xfId="43119"/>
    <cellStyle name="Porcentual 2 3 2 6 4 4" xfId="43120"/>
    <cellStyle name="Porcentual 2 3 2 6 5" xfId="43121"/>
    <cellStyle name="Porcentual 2 3 2 6 5 2" xfId="43122"/>
    <cellStyle name="Porcentual 2 3 2 6 5 2 2" xfId="43123"/>
    <cellStyle name="Porcentual 2 3 2 6 5 3" xfId="43124"/>
    <cellStyle name="Porcentual 2 3 2 6 6" xfId="43125"/>
    <cellStyle name="Porcentual 2 3 2 6 6 2" xfId="43126"/>
    <cellStyle name="Porcentual 2 3 2 6 7" xfId="43127"/>
    <cellStyle name="Porcentual 2 3 2 7" xfId="43128"/>
    <cellStyle name="Porcentual 2 3 2 7 2" xfId="43129"/>
    <cellStyle name="Porcentual 2 3 2 7 2 2" xfId="43130"/>
    <cellStyle name="Porcentual 2 3 2 7 2 2 2" xfId="43131"/>
    <cellStyle name="Porcentual 2 3 2 7 2 2 2 2" xfId="43132"/>
    <cellStyle name="Porcentual 2 3 2 7 2 2 2 2 2" xfId="43133"/>
    <cellStyle name="Porcentual 2 3 2 7 2 2 2 3" xfId="43134"/>
    <cellStyle name="Porcentual 2 3 2 7 2 2 3" xfId="43135"/>
    <cellStyle name="Porcentual 2 3 2 7 2 2 3 2" xfId="43136"/>
    <cellStyle name="Porcentual 2 3 2 7 2 2 4" xfId="43137"/>
    <cellStyle name="Porcentual 2 3 2 7 2 3" xfId="43138"/>
    <cellStyle name="Porcentual 2 3 2 7 2 3 2" xfId="43139"/>
    <cellStyle name="Porcentual 2 3 2 7 2 3 2 2" xfId="43140"/>
    <cellStyle name="Porcentual 2 3 2 7 2 3 3" xfId="43141"/>
    <cellStyle name="Porcentual 2 3 2 7 2 4" xfId="43142"/>
    <cellStyle name="Porcentual 2 3 2 7 2 4 2" xfId="43143"/>
    <cellStyle name="Porcentual 2 3 2 7 2 5" xfId="43144"/>
    <cellStyle name="Porcentual 2 3 2 7 3" xfId="43145"/>
    <cellStyle name="Porcentual 2 3 2 7 3 2" xfId="43146"/>
    <cellStyle name="Porcentual 2 3 2 7 3 2 2" xfId="43147"/>
    <cellStyle name="Porcentual 2 3 2 7 3 2 2 2" xfId="43148"/>
    <cellStyle name="Porcentual 2 3 2 7 3 2 2 2 2" xfId="43149"/>
    <cellStyle name="Porcentual 2 3 2 7 3 2 2 3" xfId="43150"/>
    <cellStyle name="Porcentual 2 3 2 7 3 2 3" xfId="43151"/>
    <cellStyle name="Porcentual 2 3 2 7 3 2 3 2" xfId="43152"/>
    <cellStyle name="Porcentual 2 3 2 7 3 2 4" xfId="43153"/>
    <cellStyle name="Porcentual 2 3 2 7 3 3" xfId="43154"/>
    <cellStyle name="Porcentual 2 3 2 7 3 3 2" xfId="43155"/>
    <cellStyle name="Porcentual 2 3 2 7 3 3 2 2" xfId="43156"/>
    <cellStyle name="Porcentual 2 3 2 7 3 3 3" xfId="43157"/>
    <cellStyle name="Porcentual 2 3 2 7 3 4" xfId="43158"/>
    <cellStyle name="Porcentual 2 3 2 7 3 4 2" xfId="43159"/>
    <cellStyle name="Porcentual 2 3 2 7 3 5" xfId="43160"/>
    <cellStyle name="Porcentual 2 3 2 7 4" xfId="43161"/>
    <cellStyle name="Porcentual 2 3 2 7 4 2" xfId="43162"/>
    <cellStyle name="Porcentual 2 3 2 7 4 2 2" xfId="43163"/>
    <cellStyle name="Porcentual 2 3 2 7 4 2 2 2" xfId="43164"/>
    <cellStyle name="Porcentual 2 3 2 7 4 2 3" xfId="43165"/>
    <cellStyle name="Porcentual 2 3 2 7 4 3" xfId="43166"/>
    <cellStyle name="Porcentual 2 3 2 7 4 3 2" xfId="43167"/>
    <cellStyle name="Porcentual 2 3 2 7 4 4" xfId="43168"/>
    <cellStyle name="Porcentual 2 3 2 7 5" xfId="43169"/>
    <cellStyle name="Porcentual 2 3 2 7 5 2" xfId="43170"/>
    <cellStyle name="Porcentual 2 3 2 7 5 2 2" xfId="43171"/>
    <cellStyle name="Porcentual 2 3 2 7 5 3" xfId="43172"/>
    <cellStyle name="Porcentual 2 3 2 7 6" xfId="43173"/>
    <cellStyle name="Porcentual 2 3 2 7 6 2" xfId="43174"/>
    <cellStyle name="Porcentual 2 3 2 7 7" xfId="43175"/>
    <cellStyle name="Porcentual 2 3 2 8" xfId="43176"/>
    <cellStyle name="Porcentual 2 3 2 8 2" xfId="43177"/>
    <cellStyle name="Porcentual 2 3 2 8 2 2" xfId="43178"/>
    <cellStyle name="Porcentual 2 3 2 8 2 2 2" xfId="43179"/>
    <cellStyle name="Porcentual 2 3 2 8 2 2 2 2" xfId="43180"/>
    <cellStyle name="Porcentual 2 3 2 8 2 2 2 2 2" xfId="43181"/>
    <cellStyle name="Porcentual 2 3 2 8 2 2 2 3" xfId="43182"/>
    <cellStyle name="Porcentual 2 3 2 8 2 2 3" xfId="43183"/>
    <cellStyle name="Porcentual 2 3 2 8 2 2 3 2" xfId="43184"/>
    <cellStyle name="Porcentual 2 3 2 8 2 2 4" xfId="43185"/>
    <cellStyle name="Porcentual 2 3 2 8 2 3" xfId="43186"/>
    <cellStyle name="Porcentual 2 3 2 8 2 3 2" xfId="43187"/>
    <cellStyle name="Porcentual 2 3 2 8 2 3 2 2" xfId="43188"/>
    <cellStyle name="Porcentual 2 3 2 8 2 3 3" xfId="43189"/>
    <cellStyle name="Porcentual 2 3 2 8 2 4" xfId="43190"/>
    <cellStyle name="Porcentual 2 3 2 8 2 4 2" xfId="43191"/>
    <cellStyle name="Porcentual 2 3 2 8 2 5" xfId="43192"/>
    <cellStyle name="Porcentual 2 3 2 8 3" xfId="43193"/>
    <cellStyle name="Porcentual 2 3 2 8 3 2" xfId="43194"/>
    <cellStyle name="Porcentual 2 3 2 8 3 2 2" xfId="43195"/>
    <cellStyle name="Porcentual 2 3 2 8 3 2 2 2" xfId="43196"/>
    <cellStyle name="Porcentual 2 3 2 8 3 2 3" xfId="43197"/>
    <cellStyle name="Porcentual 2 3 2 8 3 3" xfId="43198"/>
    <cellStyle name="Porcentual 2 3 2 8 3 3 2" xfId="43199"/>
    <cellStyle name="Porcentual 2 3 2 8 3 4" xfId="43200"/>
    <cellStyle name="Porcentual 2 3 2 8 4" xfId="43201"/>
    <cellStyle name="Porcentual 2 3 2 8 4 2" xfId="43202"/>
    <cellStyle name="Porcentual 2 3 2 8 4 2 2" xfId="43203"/>
    <cellStyle name="Porcentual 2 3 2 8 4 3" xfId="43204"/>
    <cellStyle name="Porcentual 2 3 2 8 5" xfId="43205"/>
    <cellStyle name="Porcentual 2 3 2 8 5 2" xfId="43206"/>
    <cellStyle name="Porcentual 2 3 2 8 6" xfId="43207"/>
    <cellStyle name="Porcentual 2 3 2 9" xfId="43208"/>
    <cellStyle name="Porcentual 2 3 2 9 2" xfId="43209"/>
    <cellStyle name="Porcentual 2 3 2 9 2 2" xfId="43210"/>
    <cellStyle name="Porcentual 2 3 2 9 2 2 2" xfId="43211"/>
    <cellStyle name="Porcentual 2 3 2 9 2 2 2 2" xfId="43212"/>
    <cellStyle name="Porcentual 2 3 2 9 2 2 3" xfId="43213"/>
    <cellStyle name="Porcentual 2 3 2 9 2 3" xfId="43214"/>
    <cellStyle name="Porcentual 2 3 2 9 2 3 2" xfId="43215"/>
    <cellStyle name="Porcentual 2 3 2 9 2 4" xfId="43216"/>
    <cellStyle name="Porcentual 2 3 2 9 3" xfId="43217"/>
    <cellStyle name="Porcentual 2 3 2 9 3 2" xfId="43218"/>
    <cellStyle name="Porcentual 2 3 2 9 3 2 2" xfId="43219"/>
    <cellStyle name="Porcentual 2 3 2 9 3 3" xfId="43220"/>
    <cellStyle name="Porcentual 2 3 2 9 4" xfId="43221"/>
    <cellStyle name="Porcentual 2 3 2 9 4 2" xfId="43222"/>
    <cellStyle name="Porcentual 2 3 2 9 5" xfId="43223"/>
    <cellStyle name="Porcentual 2 3 3" xfId="43224"/>
    <cellStyle name="Porcentual 2 3 3 10" xfId="43225"/>
    <cellStyle name="Porcentual 2 3 3 10 2" xfId="43226"/>
    <cellStyle name="Porcentual 2 3 3 10 2 2" xfId="43227"/>
    <cellStyle name="Porcentual 2 3 3 10 2 2 2" xfId="43228"/>
    <cellStyle name="Porcentual 2 3 3 10 2 3" xfId="43229"/>
    <cellStyle name="Porcentual 2 3 3 10 3" xfId="43230"/>
    <cellStyle name="Porcentual 2 3 3 10 3 2" xfId="43231"/>
    <cellStyle name="Porcentual 2 3 3 10 4" xfId="43232"/>
    <cellStyle name="Porcentual 2 3 3 11" xfId="43233"/>
    <cellStyle name="Porcentual 2 3 3 11 2" xfId="43234"/>
    <cellStyle name="Porcentual 2 3 3 11 2 2" xfId="43235"/>
    <cellStyle name="Porcentual 2 3 3 11 3" xfId="43236"/>
    <cellStyle name="Porcentual 2 3 3 12" xfId="43237"/>
    <cellStyle name="Porcentual 2 3 3 12 2" xfId="43238"/>
    <cellStyle name="Porcentual 2 3 3 13" xfId="43239"/>
    <cellStyle name="Porcentual 2 3 3 2" xfId="43240"/>
    <cellStyle name="Porcentual 2 3 3 2 10" xfId="43241"/>
    <cellStyle name="Porcentual 2 3 3 2 10 2" xfId="43242"/>
    <cellStyle name="Porcentual 2 3 3 2 11" xfId="43243"/>
    <cellStyle name="Porcentual 2 3 3 2 2" xfId="43244"/>
    <cellStyle name="Porcentual 2 3 3 2 2 2" xfId="43245"/>
    <cellStyle name="Porcentual 2 3 3 2 2 2 2" xfId="43246"/>
    <cellStyle name="Porcentual 2 3 3 2 2 2 2 2" xfId="43247"/>
    <cellStyle name="Porcentual 2 3 3 2 2 2 2 2 2" xfId="43248"/>
    <cellStyle name="Porcentual 2 3 3 2 2 2 2 2 2 2" xfId="43249"/>
    <cellStyle name="Porcentual 2 3 3 2 2 2 2 2 3" xfId="43250"/>
    <cellStyle name="Porcentual 2 3 3 2 2 2 2 3" xfId="43251"/>
    <cellStyle name="Porcentual 2 3 3 2 2 2 2 3 2" xfId="43252"/>
    <cellStyle name="Porcentual 2 3 3 2 2 2 2 4" xfId="43253"/>
    <cellStyle name="Porcentual 2 3 3 2 2 2 3" xfId="43254"/>
    <cellStyle name="Porcentual 2 3 3 2 2 2 3 2" xfId="43255"/>
    <cellStyle name="Porcentual 2 3 3 2 2 2 3 2 2" xfId="43256"/>
    <cellStyle name="Porcentual 2 3 3 2 2 2 3 3" xfId="43257"/>
    <cellStyle name="Porcentual 2 3 3 2 2 2 4" xfId="43258"/>
    <cellStyle name="Porcentual 2 3 3 2 2 2 4 2" xfId="43259"/>
    <cellStyle name="Porcentual 2 3 3 2 2 2 5" xfId="43260"/>
    <cellStyle name="Porcentual 2 3 3 2 2 3" xfId="43261"/>
    <cellStyle name="Porcentual 2 3 3 2 2 3 2" xfId="43262"/>
    <cellStyle name="Porcentual 2 3 3 2 2 3 2 2" xfId="43263"/>
    <cellStyle name="Porcentual 2 3 3 2 2 3 2 2 2" xfId="43264"/>
    <cellStyle name="Porcentual 2 3 3 2 2 3 2 2 2 2" xfId="43265"/>
    <cellStyle name="Porcentual 2 3 3 2 2 3 2 2 3" xfId="43266"/>
    <cellStyle name="Porcentual 2 3 3 2 2 3 2 3" xfId="43267"/>
    <cellStyle name="Porcentual 2 3 3 2 2 3 2 3 2" xfId="43268"/>
    <cellStyle name="Porcentual 2 3 3 2 2 3 2 4" xfId="43269"/>
    <cellStyle name="Porcentual 2 3 3 2 2 3 3" xfId="43270"/>
    <cellStyle name="Porcentual 2 3 3 2 2 3 3 2" xfId="43271"/>
    <cellStyle name="Porcentual 2 3 3 2 2 3 3 2 2" xfId="43272"/>
    <cellStyle name="Porcentual 2 3 3 2 2 3 3 3" xfId="43273"/>
    <cellStyle name="Porcentual 2 3 3 2 2 3 4" xfId="43274"/>
    <cellStyle name="Porcentual 2 3 3 2 2 3 4 2" xfId="43275"/>
    <cellStyle name="Porcentual 2 3 3 2 2 3 5" xfId="43276"/>
    <cellStyle name="Porcentual 2 3 3 2 2 4" xfId="43277"/>
    <cellStyle name="Porcentual 2 3 3 2 2 4 2" xfId="43278"/>
    <cellStyle name="Porcentual 2 3 3 2 2 4 2 2" xfId="43279"/>
    <cellStyle name="Porcentual 2 3 3 2 2 4 2 2 2" xfId="43280"/>
    <cellStyle name="Porcentual 2 3 3 2 2 4 2 3" xfId="43281"/>
    <cellStyle name="Porcentual 2 3 3 2 2 4 3" xfId="43282"/>
    <cellStyle name="Porcentual 2 3 3 2 2 4 3 2" xfId="43283"/>
    <cellStyle name="Porcentual 2 3 3 2 2 4 4" xfId="43284"/>
    <cellStyle name="Porcentual 2 3 3 2 2 5" xfId="43285"/>
    <cellStyle name="Porcentual 2 3 3 2 2 5 2" xfId="43286"/>
    <cellStyle name="Porcentual 2 3 3 2 2 5 2 2" xfId="43287"/>
    <cellStyle name="Porcentual 2 3 3 2 2 5 3" xfId="43288"/>
    <cellStyle name="Porcentual 2 3 3 2 2 6" xfId="43289"/>
    <cellStyle name="Porcentual 2 3 3 2 2 6 2" xfId="43290"/>
    <cellStyle name="Porcentual 2 3 3 2 2 7" xfId="43291"/>
    <cellStyle name="Porcentual 2 3 3 2 3" xfId="43292"/>
    <cellStyle name="Porcentual 2 3 3 2 3 2" xfId="43293"/>
    <cellStyle name="Porcentual 2 3 3 2 3 2 2" xfId="43294"/>
    <cellStyle name="Porcentual 2 3 3 2 3 2 2 2" xfId="43295"/>
    <cellStyle name="Porcentual 2 3 3 2 3 2 2 2 2" xfId="43296"/>
    <cellStyle name="Porcentual 2 3 3 2 3 2 2 2 2 2" xfId="43297"/>
    <cellStyle name="Porcentual 2 3 3 2 3 2 2 2 3" xfId="43298"/>
    <cellStyle name="Porcentual 2 3 3 2 3 2 2 3" xfId="43299"/>
    <cellStyle name="Porcentual 2 3 3 2 3 2 2 3 2" xfId="43300"/>
    <cellStyle name="Porcentual 2 3 3 2 3 2 2 4" xfId="43301"/>
    <cellStyle name="Porcentual 2 3 3 2 3 2 3" xfId="43302"/>
    <cellStyle name="Porcentual 2 3 3 2 3 2 3 2" xfId="43303"/>
    <cellStyle name="Porcentual 2 3 3 2 3 2 3 2 2" xfId="43304"/>
    <cellStyle name="Porcentual 2 3 3 2 3 2 3 3" xfId="43305"/>
    <cellStyle name="Porcentual 2 3 3 2 3 2 4" xfId="43306"/>
    <cellStyle name="Porcentual 2 3 3 2 3 2 4 2" xfId="43307"/>
    <cellStyle name="Porcentual 2 3 3 2 3 2 5" xfId="43308"/>
    <cellStyle name="Porcentual 2 3 3 2 3 3" xfId="43309"/>
    <cellStyle name="Porcentual 2 3 3 2 3 3 2" xfId="43310"/>
    <cellStyle name="Porcentual 2 3 3 2 3 3 2 2" xfId="43311"/>
    <cellStyle name="Porcentual 2 3 3 2 3 3 2 2 2" xfId="43312"/>
    <cellStyle name="Porcentual 2 3 3 2 3 3 2 2 2 2" xfId="43313"/>
    <cellStyle name="Porcentual 2 3 3 2 3 3 2 2 3" xfId="43314"/>
    <cellStyle name="Porcentual 2 3 3 2 3 3 2 3" xfId="43315"/>
    <cellStyle name="Porcentual 2 3 3 2 3 3 2 3 2" xfId="43316"/>
    <cellStyle name="Porcentual 2 3 3 2 3 3 2 4" xfId="43317"/>
    <cellStyle name="Porcentual 2 3 3 2 3 3 3" xfId="43318"/>
    <cellStyle name="Porcentual 2 3 3 2 3 3 3 2" xfId="43319"/>
    <cellStyle name="Porcentual 2 3 3 2 3 3 3 2 2" xfId="43320"/>
    <cellStyle name="Porcentual 2 3 3 2 3 3 3 3" xfId="43321"/>
    <cellStyle name="Porcentual 2 3 3 2 3 3 4" xfId="43322"/>
    <cellStyle name="Porcentual 2 3 3 2 3 3 4 2" xfId="43323"/>
    <cellStyle name="Porcentual 2 3 3 2 3 3 5" xfId="43324"/>
    <cellStyle name="Porcentual 2 3 3 2 3 4" xfId="43325"/>
    <cellStyle name="Porcentual 2 3 3 2 3 4 2" xfId="43326"/>
    <cellStyle name="Porcentual 2 3 3 2 3 4 2 2" xfId="43327"/>
    <cellStyle name="Porcentual 2 3 3 2 3 4 2 2 2" xfId="43328"/>
    <cellStyle name="Porcentual 2 3 3 2 3 4 2 3" xfId="43329"/>
    <cellStyle name="Porcentual 2 3 3 2 3 4 3" xfId="43330"/>
    <cellStyle name="Porcentual 2 3 3 2 3 4 3 2" xfId="43331"/>
    <cellStyle name="Porcentual 2 3 3 2 3 4 4" xfId="43332"/>
    <cellStyle name="Porcentual 2 3 3 2 3 5" xfId="43333"/>
    <cellStyle name="Porcentual 2 3 3 2 3 5 2" xfId="43334"/>
    <cellStyle name="Porcentual 2 3 3 2 3 5 2 2" xfId="43335"/>
    <cellStyle name="Porcentual 2 3 3 2 3 5 3" xfId="43336"/>
    <cellStyle name="Porcentual 2 3 3 2 3 6" xfId="43337"/>
    <cellStyle name="Porcentual 2 3 3 2 3 6 2" xfId="43338"/>
    <cellStyle name="Porcentual 2 3 3 2 3 7" xfId="43339"/>
    <cellStyle name="Porcentual 2 3 3 2 4" xfId="43340"/>
    <cellStyle name="Porcentual 2 3 3 2 4 2" xfId="43341"/>
    <cellStyle name="Porcentual 2 3 3 2 4 2 2" xfId="43342"/>
    <cellStyle name="Porcentual 2 3 3 2 4 2 2 2" xfId="43343"/>
    <cellStyle name="Porcentual 2 3 3 2 4 2 2 2 2" xfId="43344"/>
    <cellStyle name="Porcentual 2 3 3 2 4 2 2 2 2 2" xfId="43345"/>
    <cellStyle name="Porcentual 2 3 3 2 4 2 2 2 3" xfId="43346"/>
    <cellStyle name="Porcentual 2 3 3 2 4 2 2 3" xfId="43347"/>
    <cellStyle name="Porcentual 2 3 3 2 4 2 2 3 2" xfId="43348"/>
    <cellStyle name="Porcentual 2 3 3 2 4 2 2 4" xfId="43349"/>
    <cellStyle name="Porcentual 2 3 3 2 4 2 3" xfId="43350"/>
    <cellStyle name="Porcentual 2 3 3 2 4 2 3 2" xfId="43351"/>
    <cellStyle name="Porcentual 2 3 3 2 4 2 3 2 2" xfId="43352"/>
    <cellStyle name="Porcentual 2 3 3 2 4 2 3 3" xfId="43353"/>
    <cellStyle name="Porcentual 2 3 3 2 4 2 4" xfId="43354"/>
    <cellStyle name="Porcentual 2 3 3 2 4 2 4 2" xfId="43355"/>
    <cellStyle name="Porcentual 2 3 3 2 4 2 5" xfId="43356"/>
    <cellStyle name="Porcentual 2 3 3 2 4 3" xfId="43357"/>
    <cellStyle name="Porcentual 2 3 3 2 4 3 2" xfId="43358"/>
    <cellStyle name="Porcentual 2 3 3 2 4 3 2 2" xfId="43359"/>
    <cellStyle name="Porcentual 2 3 3 2 4 3 2 2 2" xfId="43360"/>
    <cellStyle name="Porcentual 2 3 3 2 4 3 2 2 2 2" xfId="43361"/>
    <cellStyle name="Porcentual 2 3 3 2 4 3 2 2 3" xfId="43362"/>
    <cellStyle name="Porcentual 2 3 3 2 4 3 2 3" xfId="43363"/>
    <cellStyle name="Porcentual 2 3 3 2 4 3 2 3 2" xfId="43364"/>
    <cellStyle name="Porcentual 2 3 3 2 4 3 2 4" xfId="43365"/>
    <cellStyle name="Porcentual 2 3 3 2 4 3 3" xfId="43366"/>
    <cellStyle name="Porcentual 2 3 3 2 4 3 3 2" xfId="43367"/>
    <cellStyle name="Porcentual 2 3 3 2 4 3 3 2 2" xfId="43368"/>
    <cellStyle name="Porcentual 2 3 3 2 4 3 3 3" xfId="43369"/>
    <cellStyle name="Porcentual 2 3 3 2 4 3 4" xfId="43370"/>
    <cellStyle name="Porcentual 2 3 3 2 4 3 4 2" xfId="43371"/>
    <cellStyle name="Porcentual 2 3 3 2 4 3 5" xfId="43372"/>
    <cellStyle name="Porcentual 2 3 3 2 4 4" xfId="43373"/>
    <cellStyle name="Porcentual 2 3 3 2 4 4 2" xfId="43374"/>
    <cellStyle name="Porcentual 2 3 3 2 4 4 2 2" xfId="43375"/>
    <cellStyle name="Porcentual 2 3 3 2 4 4 2 2 2" xfId="43376"/>
    <cellStyle name="Porcentual 2 3 3 2 4 4 2 3" xfId="43377"/>
    <cellStyle name="Porcentual 2 3 3 2 4 4 3" xfId="43378"/>
    <cellStyle name="Porcentual 2 3 3 2 4 4 3 2" xfId="43379"/>
    <cellStyle name="Porcentual 2 3 3 2 4 4 4" xfId="43380"/>
    <cellStyle name="Porcentual 2 3 3 2 4 5" xfId="43381"/>
    <cellStyle name="Porcentual 2 3 3 2 4 5 2" xfId="43382"/>
    <cellStyle name="Porcentual 2 3 3 2 4 5 2 2" xfId="43383"/>
    <cellStyle name="Porcentual 2 3 3 2 4 5 3" xfId="43384"/>
    <cellStyle name="Porcentual 2 3 3 2 4 6" xfId="43385"/>
    <cellStyle name="Porcentual 2 3 3 2 4 6 2" xfId="43386"/>
    <cellStyle name="Porcentual 2 3 3 2 4 7" xfId="43387"/>
    <cellStyle name="Porcentual 2 3 3 2 5" xfId="43388"/>
    <cellStyle name="Porcentual 2 3 3 2 5 2" xfId="43389"/>
    <cellStyle name="Porcentual 2 3 3 2 5 2 2" xfId="43390"/>
    <cellStyle name="Porcentual 2 3 3 2 5 2 2 2" xfId="43391"/>
    <cellStyle name="Porcentual 2 3 3 2 5 2 2 2 2" xfId="43392"/>
    <cellStyle name="Porcentual 2 3 3 2 5 2 2 2 2 2" xfId="43393"/>
    <cellStyle name="Porcentual 2 3 3 2 5 2 2 2 3" xfId="43394"/>
    <cellStyle name="Porcentual 2 3 3 2 5 2 2 3" xfId="43395"/>
    <cellStyle name="Porcentual 2 3 3 2 5 2 2 3 2" xfId="43396"/>
    <cellStyle name="Porcentual 2 3 3 2 5 2 2 4" xfId="43397"/>
    <cellStyle name="Porcentual 2 3 3 2 5 2 3" xfId="43398"/>
    <cellStyle name="Porcentual 2 3 3 2 5 2 3 2" xfId="43399"/>
    <cellStyle name="Porcentual 2 3 3 2 5 2 3 2 2" xfId="43400"/>
    <cellStyle name="Porcentual 2 3 3 2 5 2 3 3" xfId="43401"/>
    <cellStyle name="Porcentual 2 3 3 2 5 2 4" xfId="43402"/>
    <cellStyle name="Porcentual 2 3 3 2 5 2 4 2" xfId="43403"/>
    <cellStyle name="Porcentual 2 3 3 2 5 2 5" xfId="43404"/>
    <cellStyle name="Porcentual 2 3 3 2 5 3" xfId="43405"/>
    <cellStyle name="Porcentual 2 3 3 2 5 3 2" xfId="43406"/>
    <cellStyle name="Porcentual 2 3 3 2 5 3 2 2" xfId="43407"/>
    <cellStyle name="Porcentual 2 3 3 2 5 3 2 2 2" xfId="43408"/>
    <cellStyle name="Porcentual 2 3 3 2 5 3 2 3" xfId="43409"/>
    <cellStyle name="Porcentual 2 3 3 2 5 3 3" xfId="43410"/>
    <cellStyle name="Porcentual 2 3 3 2 5 3 3 2" xfId="43411"/>
    <cellStyle name="Porcentual 2 3 3 2 5 3 4" xfId="43412"/>
    <cellStyle name="Porcentual 2 3 3 2 5 4" xfId="43413"/>
    <cellStyle name="Porcentual 2 3 3 2 5 4 2" xfId="43414"/>
    <cellStyle name="Porcentual 2 3 3 2 5 4 2 2" xfId="43415"/>
    <cellStyle name="Porcentual 2 3 3 2 5 4 3" xfId="43416"/>
    <cellStyle name="Porcentual 2 3 3 2 5 5" xfId="43417"/>
    <cellStyle name="Porcentual 2 3 3 2 5 5 2" xfId="43418"/>
    <cellStyle name="Porcentual 2 3 3 2 5 6" xfId="43419"/>
    <cellStyle name="Porcentual 2 3 3 2 6" xfId="43420"/>
    <cellStyle name="Porcentual 2 3 3 2 6 2" xfId="43421"/>
    <cellStyle name="Porcentual 2 3 3 2 6 2 2" xfId="43422"/>
    <cellStyle name="Porcentual 2 3 3 2 6 2 2 2" xfId="43423"/>
    <cellStyle name="Porcentual 2 3 3 2 6 2 2 2 2" xfId="43424"/>
    <cellStyle name="Porcentual 2 3 3 2 6 2 2 3" xfId="43425"/>
    <cellStyle name="Porcentual 2 3 3 2 6 2 3" xfId="43426"/>
    <cellStyle name="Porcentual 2 3 3 2 6 2 3 2" xfId="43427"/>
    <cellStyle name="Porcentual 2 3 3 2 6 2 4" xfId="43428"/>
    <cellStyle name="Porcentual 2 3 3 2 6 3" xfId="43429"/>
    <cellStyle name="Porcentual 2 3 3 2 6 3 2" xfId="43430"/>
    <cellStyle name="Porcentual 2 3 3 2 6 3 2 2" xfId="43431"/>
    <cellStyle name="Porcentual 2 3 3 2 6 3 3" xfId="43432"/>
    <cellStyle name="Porcentual 2 3 3 2 6 4" xfId="43433"/>
    <cellStyle name="Porcentual 2 3 3 2 6 4 2" xfId="43434"/>
    <cellStyle name="Porcentual 2 3 3 2 6 5" xfId="43435"/>
    <cellStyle name="Porcentual 2 3 3 2 7" xfId="43436"/>
    <cellStyle name="Porcentual 2 3 3 2 7 2" xfId="43437"/>
    <cellStyle name="Porcentual 2 3 3 2 7 2 2" xfId="43438"/>
    <cellStyle name="Porcentual 2 3 3 2 7 2 2 2" xfId="43439"/>
    <cellStyle name="Porcentual 2 3 3 2 7 2 2 2 2" xfId="43440"/>
    <cellStyle name="Porcentual 2 3 3 2 7 2 2 3" xfId="43441"/>
    <cellStyle name="Porcentual 2 3 3 2 7 2 3" xfId="43442"/>
    <cellStyle name="Porcentual 2 3 3 2 7 2 3 2" xfId="43443"/>
    <cellStyle name="Porcentual 2 3 3 2 7 2 4" xfId="43444"/>
    <cellStyle name="Porcentual 2 3 3 2 7 3" xfId="43445"/>
    <cellStyle name="Porcentual 2 3 3 2 7 3 2" xfId="43446"/>
    <cellStyle name="Porcentual 2 3 3 2 7 3 2 2" xfId="43447"/>
    <cellStyle name="Porcentual 2 3 3 2 7 3 3" xfId="43448"/>
    <cellStyle name="Porcentual 2 3 3 2 7 4" xfId="43449"/>
    <cellStyle name="Porcentual 2 3 3 2 7 4 2" xfId="43450"/>
    <cellStyle name="Porcentual 2 3 3 2 7 5" xfId="43451"/>
    <cellStyle name="Porcentual 2 3 3 2 8" xfId="43452"/>
    <cellStyle name="Porcentual 2 3 3 2 8 2" xfId="43453"/>
    <cellStyle name="Porcentual 2 3 3 2 8 2 2" xfId="43454"/>
    <cellStyle name="Porcentual 2 3 3 2 8 2 2 2" xfId="43455"/>
    <cellStyle name="Porcentual 2 3 3 2 8 2 3" xfId="43456"/>
    <cellStyle name="Porcentual 2 3 3 2 8 3" xfId="43457"/>
    <cellStyle name="Porcentual 2 3 3 2 8 3 2" xfId="43458"/>
    <cellStyle name="Porcentual 2 3 3 2 8 4" xfId="43459"/>
    <cellStyle name="Porcentual 2 3 3 2 9" xfId="43460"/>
    <cellStyle name="Porcentual 2 3 3 2 9 2" xfId="43461"/>
    <cellStyle name="Porcentual 2 3 3 2 9 2 2" xfId="43462"/>
    <cellStyle name="Porcentual 2 3 3 2 9 3" xfId="43463"/>
    <cellStyle name="Porcentual 2 3 3 3" xfId="43464"/>
    <cellStyle name="Porcentual 2 3 3 3 10" xfId="43465"/>
    <cellStyle name="Porcentual 2 3 3 3 10 2" xfId="43466"/>
    <cellStyle name="Porcentual 2 3 3 3 11" xfId="43467"/>
    <cellStyle name="Porcentual 2 3 3 3 2" xfId="43468"/>
    <cellStyle name="Porcentual 2 3 3 3 2 2" xfId="43469"/>
    <cellStyle name="Porcentual 2 3 3 3 2 2 2" xfId="43470"/>
    <cellStyle name="Porcentual 2 3 3 3 2 2 2 2" xfId="43471"/>
    <cellStyle name="Porcentual 2 3 3 3 2 2 2 2 2" xfId="43472"/>
    <cellStyle name="Porcentual 2 3 3 3 2 2 2 2 2 2" xfId="43473"/>
    <cellStyle name="Porcentual 2 3 3 3 2 2 2 2 3" xfId="43474"/>
    <cellStyle name="Porcentual 2 3 3 3 2 2 2 3" xfId="43475"/>
    <cellStyle name="Porcentual 2 3 3 3 2 2 2 3 2" xfId="43476"/>
    <cellStyle name="Porcentual 2 3 3 3 2 2 2 4" xfId="43477"/>
    <cellStyle name="Porcentual 2 3 3 3 2 2 3" xfId="43478"/>
    <cellStyle name="Porcentual 2 3 3 3 2 2 3 2" xfId="43479"/>
    <cellStyle name="Porcentual 2 3 3 3 2 2 3 2 2" xfId="43480"/>
    <cellStyle name="Porcentual 2 3 3 3 2 2 3 3" xfId="43481"/>
    <cellStyle name="Porcentual 2 3 3 3 2 2 4" xfId="43482"/>
    <cellStyle name="Porcentual 2 3 3 3 2 2 4 2" xfId="43483"/>
    <cellStyle name="Porcentual 2 3 3 3 2 2 5" xfId="43484"/>
    <cellStyle name="Porcentual 2 3 3 3 2 3" xfId="43485"/>
    <cellStyle name="Porcentual 2 3 3 3 2 3 2" xfId="43486"/>
    <cellStyle name="Porcentual 2 3 3 3 2 3 2 2" xfId="43487"/>
    <cellStyle name="Porcentual 2 3 3 3 2 3 2 2 2" xfId="43488"/>
    <cellStyle name="Porcentual 2 3 3 3 2 3 2 2 2 2" xfId="43489"/>
    <cellStyle name="Porcentual 2 3 3 3 2 3 2 2 3" xfId="43490"/>
    <cellStyle name="Porcentual 2 3 3 3 2 3 2 3" xfId="43491"/>
    <cellStyle name="Porcentual 2 3 3 3 2 3 2 3 2" xfId="43492"/>
    <cellStyle name="Porcentual 2 3 3 3 2 3 2 4" xfId="43493"/>
    <cellStyle name="Porcentual 2 3 3 3 2 3 3" xfId="43494"/>
    <cellStyle name="Porcentual 2 3 3 3 2 3 3 2" xfId="43495"/>
    <cellStyle name="Porcentual 2 3 3 3 2 3 3 2 2" xfId="43496"/>
    <cellStyle name="Porcentual 2 3 3 3 2 3 3 3" xfId="43497"/>
    <cellStyle name="Porcentual 2 3 3 3 2 3 4" xfId="43498"/>
    <cellStyle name="Porcentual 2 3 3 3 2 3 4 2" xfId="43499"/>
    <cellStyle name="Porcentual 2 3 3 3 2 3 5" xfId="43500"/>
    <cellStyle name="Porcentual 2 3 3 3 2 4" xfId="43501"/>
    <cellStyle name="Porcentual 2 3 3 3 2 4 2" xfId="43502"/>
    <cellStyle name="Porcentual 2 3 3 3 2 4 2 2" xfId="43503"/>
    <cellStyle name="Porcentual 2 3 3 3 2 4 2 2 2" xfId="43504"/>
    <cellStyle name="Porcentual 2 3 3 3 2 4 2 3" xfId="43505"/>
    <cellStyle name="Porcentual 2 3 3 3 2 4 3" xfId="43506"/>
    <cellStyle name="Porcentual 2 3 3 3 2 4 3 2" xfId="43507"/>
    <cellStyle name="Porcentual 2 3 3 3 2 4 4" xfId="43508"/>
    <cellStyle name="Porcentual 2 3 3 3 2 5" xfId="43509"/>
    <cellStyle name="Porcentual 2 3 3 3 2 5 2" xfId="43510"/>
    <cellStyle name="Porcentual 2 3 3 3 2 5 2 2" xfId="43511"/>
    <cellStyle name="Porcentual 2 3 3 3 2 5 3" xfId="43512"/>
    <cellStyle name="Porcentual 2 3 3 3 2 6" xfId="43513"/>
    <cellStyle name="Porcentual 2 3 3 3 2 6 2" xfId="43514"/>
    <cellStyle name="Porcentual 2 3 3 3 2 7" xfId="43515"/>
    <cellStyle name="Porcentual 2 3 3 3 3" xfId="43516"/>
    <cellStyle name="Porcentual 2 3 3 3 3 2" xfId="43517"/>
    <cellStyle name="Porcentual 2 3 3 3 3 2 2" xfId="43518"/>
    <cellStyle name="Porcentual 2 3 3 3 3 2 2 2" xfId="43519"/>
    <cellStyle name="Porcentual 2 3 3 3 3 2 2 2 2" xfId="43520"/>
    <cellStyle name="Porcentual 2 3 3 3 3 2 2 2 2 2" xfId="43521"/>
    <cellStyle name="Porcentual 2 3 3 3 3 2 2 2 3" xfId="43522"/>
    <cellStyle name="Porcentual 2 3 3 3 3 2 2 3" xfId="43523"/>
    <cellStyle name="Porcentual 2 3 3 3 3 2 2 3 2" xfId="43524"/>
    <cellStyle name="Porcentual 2 3 3 3 3 2 2 4" xfId="43525"/>
    <cellStyle name="Porcentual 2 3 3 3 3 2 3" xfId="43526"/>
    <cellStyle name="Porcentual 2 3 3 3 3 2 3 2" xfId="43527"/>
    <cellStyle name="Porcentual 2 3 3 3 3 2 3 2 2" xfId="43528"/>
    <cellStyle name="Porcentual 2 3 3 3 3 2 3 3" xfId="43529"/>
    <cellStyle name="Porcentual 2 3 3 3 3 2 4" xfId="43530"/>
    <cellStyle name="Porcentual 2 3 3 3 3 2 4 2" xfId="43531"/>
    <cellStyle name="Porcentual 2 3 3 3 3 2 5" xfId="43532"/>
    <cellStyle name="Porcentual 2 3 3 3 3 3" xfId="43533"/>
    <cellStyle name="Porcentual 2 3 3 3 3 3 2" xfId="43534"/>
    <cellStyle name="Porcentual 2 3 3 3 3 3 2 2" xfId="43535"/>
    <cellStyle name="Porcentual 2 3 3 3 3 3 2 2 2" xfId="43536"/>
    <cellStyle name="Porcentual 2 3 3 3 3 3 2 2 2 2" xfId="43537"/>
    <cellStyle name="Porcentual 2 3 3 3 3 3 2 2 3" xfId="43538"/>
    <cellStyle name="Porcentual 2 3 3 3 3 3 2 3" xfId="43539"/>
    <cellStyle name="Porcentual 2 3 3 3 3 3 2 3 2" xfId="43540"/>
    <cellStyle name="Porcentual 2 3 3 3 3 3 2 4" xfId="43541"/>
    <cellStyle name="Porcentual 2 3 3 3 3 3 3" xfId="43542"/>
    <cellStyle name="Porcentual 2 3 3 3 3 3 3 2" xfId="43543"/>
    <cellStyle name="Porcentual 2 3 3 3 3 3 3 2 2" xfId="43544"/>
    <cellStyle name="Porcentual 2 3 3 3 3 3 3 3" xfId="43545"/>
    <cellStyle name="Porcentual 2 3 3 3 3 3 4" xfId="43546"/>
    <cellStyle name="Porcentual 2 3 3 3 3 3 4 2" xfId="43547"/>
    <cellStyle name="Porcentual 2 3 3 3 3 3 5" xfId="43548"/>
    <cellStyle name="Porcentual 2 3 3 3 3 4" xfId="43549"/>
    <cellStyle name="Porcentual 2 3 3 3 3 4 2" xfId="43550"/>
    <cellStyle name="Porcentual 2 3 3 3 3 4 2 2" xfId="43551"/>
    <cellStyle name="Porcentual 2 3 3 3 3 4 2 2 2" xfId="43552"/>
    <cellStyle name="Porcentual 2 3 3 3 3 4 2 3" xfId="43553"/>
    <cellStyle name="Porcentual 2 3 3 3 3 4 3" xfId="43554"/>
    <cellStyle name="Porcentual 2 3 3 3 3 4 3 2" xfId="43555"/>
    <cellStyle name="Porcentual 2 3 3 3 3 4 4" xfId="43556"/>
    <cellStyle name="Porcentual 2 3 3 3 3 5" xfId="43557"/>
    <cellStyle name="Porcentual 2 3 3 3 3 5 2" xfId="43558"/>
    <cellStyle name="Porcentual 2 3 3 3 3 5 2 2" xfId="43559"/>
    <cellStyle name="Porcentual 2 3 3 3 3 5 3" xfId="43560"/>
    <cellStyle name="Porcentual 2 3 3 3 3 6" xfId="43561"/>
    <cellStyle name="Porcentual 2 3 3 3 3 6 2" xfId="43562"/>
    <cellStyle name="Porcentual 2 3 3 3 3 7" xfId="43563"/>
    <cellStyle name="Porcentual 2 3 3 3 4" xfId="43564"/>
    <cellStyle name="Porcentual 2 3 3 3 4 2" xfId="43565"/>
    <cellStyle name="Porcentual 2 3 3 3 4 2 2" xfId="43566"/>
    <cellStyle name="Porcentual 2 3 3 3 4 2 2 2" xfId="43567"/>
    <cellStyle name="Porcentual 2 3 3 3 4 2 2 2 2" xfId="43568"/>
    <cellStyle name="Porcentual 2 3 3 3 4 2 2 2 2 2" xfId="43569"/>
    <cellStyle name="Porcentual 2 3 3 3 4 2 2 2 3" xfId="43570"/>
    <cellStyle name="Porcentual 2 3 3 3 4 2 2 3" xfId="43571"/>
    <cellStyle name="Porcentual 2 3 3 3 4 2 2 3 2" xfId="43572"/>
    <cellStyle name="Porcentual 2 3 3 3 4 2 2 4" xfId="43573"/>
    <cellStyle name="Porcentual 2 3 3 3 4 2 3" xfId="43574"/>
    <cellStyle name="Porcentual 2 3 3 3 4 2 3 2" xfId="43575"/>
    <cellStyle name="Porcentual 2 3 3 3 4 2 3 2 2" xfId="43576"/>
    <cellStyle name="Porcentual 2 3 3 3 4 2 3 3" xfId="43577"/>
    <cellStyle name="Porcentual 2 3 3 3 4 2 4" xfId="43578"/>
    <cellStyle name="Porcentual 2 3 3 3 4 2 4 2" xfId="43579"/>
    <cellStyle name="Porcentual 2 3 3 3 4 2 5" xfId="43580"/>
    <cellStyle name="Porcentual 2 3 3 3 4 3" xfId="43581"/>
    <cellStyle name="Porcentual 2 3 3 3 4 3 2" xfId="43582"/>
    <cellStyle name="Porcentual 2 3 3 3 4 3 2 2" xfId="43583"/>
    <cellStyle name="Porcentual 2 3 3 3 4 3 2 2 2" xfId="43584"/>
    <cellStyle name="Porcentual 2 3 3 3 4 3 2 2 2 2" xfId="43585"/>
    <cellStyle name="Porcentual 2 3 3 3 4 3 2 2 3" xfId="43586"/>
    <cellStyle name="Porcentual 2 3 3 3 4 3 2 3" xfId="43587"/>
    <cellStyle name="Porcentual 2 3 3 3 4 3 2 3 2" xfId="43588"/>
    <cellStyle name="Porcentual 2 3 3 3 4 3 2 4" xfId="43589"/>
    <cellStyle name="Porcentual 2 3 3 3 4 3 3" xfId="43590"/>
    <cellStyle name="Porcentual 2 3 3 3 4 3 3 2" xfId="43591"/>
    <cellStyle name="Porcentual 2 3 3 3 4 3 3 2 2" xfId="43592"/>
    <cellStyle name="Porcentual 2 3 3 3 4 3 3 3" xfId="43593"/>
    <cellStyle name="Porcentual 2 3 3 3 4 3 4" xfId="43594"/>
    <cellStyle name="Porcentual 2 3 3 3 4 3 4 2" xfId="43595"/>
    <cellStyle name="Porcentual 2 3 3 3 4 3 5" xfId="43596"/>
    <cellStyle name="Porcentual 2 3 3 3 4 4" xfId="43597"/>
    <cellStyle name="Porcentual 2 3 3 3 4 4 2" xfId="43598"/>
    <cellStyle name="Porcentual 2 3 3 3 4 4 2 2" xfId="43599"/>
    <cellStyle name="Porcentual 2 3 3 3 4 4 2 2 2" xfId="43600"/>
    <cellStyle name="Porcentual 2 3 3 3 4 4 2 3" xfId="43601"/>
    <cellStyle name="Porcentual 2 3 3 3 4 4 3" xfId="43602"/>
    <cellStyle name="Porcentual 2 3 3 3 4 4 3 2" xfId="43603"/>
    <cellStyle name="Porcentual 2 3 3 3 4 4 4" xfId="43604"/>
    <cellStyle name="Porcentual 2 3 3 3 4 5" xfId="43605"/>
    <cellStyle name="Porcentual 2 3 3 3 4 5 2" xfId="43606"/>
    <cellStyle name="Porcentual 2 3 3 3 4 5 2 2" xfId="43607"/>
    <cellStyle name="Porcentual 2 3 3 3 4 5 3" xfId="43608"/>
    <cellStyle name="Porcentual 2 3 3 3 4 6" xfId="43609"/>
    <cellStyle name="Porcentual 2 3 3 3 4 6 2" xfId="43610"/>
    <cellStyle name="Porcentual 2 3 3 3 4 7" xfId="43611"/>
    <cellStyle name="Porcentual 2 3 3 3 5" xfId="43612"/>
    <cellStyle name="Porcentual 2 3 3 3 5 2" xfId="43613"/>
    <cellStyle name="Porcentual 2 3 3 3 5 2 2" xfId="43614"/>
    <cellStyle name="Porcentual 2 3 3 3 5 2 2 2" xfId="43615"/>
    <cellStyle name="Porcentual 2 3 3 3 5 2 2 2 2" xfId="43616"/>
    <cellStyle name="Porcentual 2 3 3 3 5 2 2 2 2 2" xfId="43617"/>
    <cellStyle name="Porcentual 2 3 3 3 5 2 2 2 3" xfId="43618"/>
    <cellStyle name="Porcentual 2 3 3 3 5 2 2 3" xfId="43619"/>
    <cellStyle name="Porcentual 2 3 3 3 5 2 2 3 2" xfId="43620"/>
    <cellStyle name="Porcentual 2 3 3 3 5 2 2 4" xfId="43621"/>
    <cellStyle name="Porcentual 2 3 3 3 5 2 3" xfId="43622"/>
    <cellStyle name="Porcentual 2 3 3 3 5 2 3 2" xfId="43623"/>
    <cellStyle name="Porcentual 2 3 3 3 5 2 3 2 2" xfId="43624"/>
    <cellStyle name="Porcentual 2 3 3 3 5 2 3 3" xfId="43625"/>
    <cellStyle name="Porcentual 2 3 3 3 5 2 4" xfId="43626"/>
    <cellStyle name="Porcentual 2 3 3 3 5 2 4 2" xfId="43627"/>
    <cellStyle name="Porcentual 2 3 3 3 5 2 5" xfId="43628"/>
    <cellStyle name="Porcentual 2 3 3 3 5 3" xfId="43629"/>
    <cellStyle name="Porcentual 2 3 3 3 5 3 2" xfId="43630"/>
    <cellStyle name="Porcentual 2 3 3 3 5 3 2 2" xfId="43631"/>
    <cellStyle name="Porcentual 2 3 3 3 5 3 2 2 2" xfId="43632"/>
    <cellStyle name="Porcentual 2 3 3 3 5 3 2 3" xfId="43633"/>
    <cellStyle name="Porcentual 2 3 3 3 5 3 3" xfId="43634"/>
    <cellStyle name="Porcentual 2 3 3 3 5 3 3 2" xfId="43635"/>
    <cellStyle name="Porcentual 2 3 3 3 5 3 4" xfId="43636"/>
    <cellStyle name="Porcentual 2 3 3 3 5 4" xfId="43637"/>
    <cellStyle name="Porcentual 2 3 3 3 5 4 2" xfId="43638"/>
    <cellStyle name="Porcentual 2 3 3 3 5 4 2 2" xfId="43639"/>
    <cellStyle name="Porcentual 2 3 3 3 5 4 3" xfId="43640"/>
    <cellStyle name="Porcentual 2 3 3 3 5 5" xfId="43641"/>
    <cellStyle name="Porcentual 2 3 3 3 5 5 2" xfId="43642"/>
    <cellStyle name="Porcentual 2 3 3 3 5 6" xfId="43643"/>
    <cellStyle name="Porcentual 2 3 3 3 6" xfId="43644"/>
    <cellStyle name="Porcentual 2 3 3 3 6 2" xfId="43645"/>
    <cellStyle name="Porcentual 2 3 3 3 6 2 2" xfId="43646"/>
    <cellStyle name="Porcentual 2 3 3 3 6 2 2 2" xfId="43647"/>
    <cellStyle name="Porcentual 2 3 3 3 6 2 2 2 2" xfId="43648"/>
    <cellStyle name="Porcentual 2 3 3 3 6 2 2 3" xfId="43649"/>
    <cellStyle name="Porcentual 2 3 3 3 6 2 3" xfId="43650"/>
    <cellStyle name="Porcentual 2 3 3 3 6 2 3 2" xfId="43651"/>
    <cellStyle name="Porcentual 2 3 3 3 6 2 4" xfId="43652"/>
    <cellStyle name="Porcentual 2 3 3 3 6 3" xfId="43653"/>
    <cellStyle name="Porcentual 2 3 3 3 6 3 2" xfId="43654"/>
    <cellStyle name="Porcentual 2 3 3 3 6 3 2 2" xfId="43655"/>
    <cellStyle name="Porcentual 2 3 3 3 6 3 3" xfId="43656"/>
    <cellStyle name="Porcentual 2 3 3 3 6 4" xfId="43657"/>
    <cellStyle name="Porcentual 2 3 3 3 6 4 2" xfId="43658"/>
    <cellStyle name="Porcentual 2 3 3 3 6 5" xfId="43659"/>
    <cellStyle name="Porcentual 2 3 3 3 7" xfId="43660"/>
    <cellStyle name="Porcentual 2 3 3 3 7 2" xfId="43661"/>
    <cellStyle name="Porcentual 2 3 3 3 7 2 2" xfId="43662"/>
    <cellStyle name="Porcentual 2 3 3 3 7 2 2 2" xfId="43663"/>
    <cellStyle name="Porcentual 2 3 3 3 7 2 2 2 2" xfId="43664"/>
    <cellStyle name="Porcentual 2 3 3 3 7 2 2 3" xfId="43665"/>
    <cellStyle name="Porcentual 2 3 3 3 7 2 3" xfId="43666"/>
    <cellStyle name="Porcentual 2 3 3 3 7 2 3 2" xfId="43667"/>
    <cellStyle name="Porcentual 2 3 3 3 7 2 4" xfId="43668"/>
    <cellStyle name="Porcentual 2 3 3 3 7 3" xfId="43669"/>
    <cellStyle name="Porcentual 2 3 3 3 7 3 2" xfId="43670"/>
    <cellStyle name="Porcentual 2 3 3 3 7 3 2 2" xfId="43671"/>
    <cellStyle name="Porcentual 2 3 3 3 7 3 3" xfId="43672"/>
    <cellStyle name="Porcentual 2 3 3 3 7 4" xfId="43673"/>
    <cellStyle name="Porcentual 2 3 3 3 7 4 2" xfId="43674"/>
    <cellStyle name="Porcentual 2 3 3 3 7 5" xfId="43675"/>
    <cellStyle name="Porcentual 2 3 3 3 8" xfId="43676"/>
    <cellStyle name="Porcentual 2 3 3 3 8 2" xfId="43677"/>
    <cellStyle name="Porcentual 2 3 3 3 8 2 2" xfId="43678"/>
    <cellStyle name="Porcentual 2 3 3 3 8 2 2 2" xfId="43679"/>
    <cellStyle name="Porcentual 2 3 3 3 8 2 3" xfId="43680"/>
    <cellStyle name="Porcentual 2 3 3 3 8 3" xfId="43681"/>
    <cellStyle name="Porcentual 2 3 3 3 8 3 2" xfId="43682"/>
    <cellStyle name="Porcentual 2 3 3 3 8 4" xfId="43683"/>
    <cellStyle name="Porcentual 2 3 3 3 9" xfId="43684"/>
    <cellStyle name="Porcentual 2 3 3 3 9 2" xfId="43685"/>
    <cellStyle name="Porcentual 2 3 3 3 9 2 2" xfId="43686"/>
    <cellStyle name="Porcentual 2 3 3 3 9 3" xfId="43687"/>
    <cellStyle name="Porcentual 2 3 3 4" xfId="43688"/>
    <cellStyle name="Porcentual 2 3 3 4 2" xfId="43689"/>
    <cellStyle name="Porcentual 2 3 3 4 2 2" xfId="43690"/>
    <cellStyle name="Porcentual 2 3 3 4 2 2 2" xfId="43691"/>
    <cellStyle name="Porcentual 2 3 3 4 2 2 2 2" xfId="43692"/>
    <cellStyle name="Porcentual 2 3 3 4 2 2 2 2 2" xfId="43693"/>
    <cellStyle name="Porcentual 2 3 3 4 2 2 2 3" xfId="43694"/>
    <cellStyle name="Porcentual 2 3 3 4 2 2 3" xfId="43695"/>
    <cellStyle name="Porcentual 2 3 3 4 2 2 3 2" xfId="43696"/>
    <cellStyle name="Porcentual 2 3 3 4 2 2 4" xfId="43697"/>
    <cellStyle name="Porcentual 2 3 3 4 2 3" xfId="43698"/>
    <cellStyle name="Porcentual 2 3 3 4 2 3 2" xfId="43699"/>
    <cellStyle name="Porcentual 2 3 3 4 2 3 2 2" xfId="43700"/>
    <cellStyle name="Porcentual 2 3 3 4 2 3 3" xfId="43701"/>
    <cellStyle name="Porcentual 2 3 3 4 2 4" xfId="43702"/>
    <cellStyle name="Porcentual 2 3 3 4 2 4 2" xfId="43703"/>
    <cellStyle name="Porcentual 2 3 3 4 2 5" xfId="43704"/>
    <cellStyle name="Porcentual 2 3 3 4 3" xfId="43705"/>
    <cellStyle name="Porcentual 2 3 3 4 3 2" xfId="43706"/>
    <cellStyle name="Porcentual 2 3 3 4 3 2 2" xfId="43707"/>
    <cellStyle name="Porcentual 2 3 3 4 3 2 2 2" xfId="43708"/>
    <cellStyle name="Porcentual 2 3 3 4 3 2 2 2 2" xfId="43709"/>
    <cellStyle name="Porcentual 2 3 3 4 3 2 2 3" xfId="43710"/>
    <cellStyle name="Porcentual 2 3 3 4 3 2 3" xfId="43711"/>
    <cellStyle name="Porcentual 2 3 3 4 3 2 3 2" xfId="43712"/>
    <cellStyle name="Porcentual 2 3 3 4 3 2 4" xfId="43713"/>
    <cellStyle name="Porcentual 2 3 3 4 3 3" xfId="43714"/>
    <cellStyle name="Porcentual 2 3 3 4 3 3 2" xfId="43715"/>
    <cellStyle name="Porcentual 2 3 3 4 3 3 2 2" xfId="43716"/>
    <cellStyle name="Porcentual 2 3 3 4 3 3 3" xfId="43717"/>
    <cellStyle name="Porcentual 2 3 3 4 3 4" xfId="43718"/>
    <cellStyle name="Porcentual 2 3 3 4 3 4 2" xfId="43719"/>
    <cellStyle name="Porcentual 2 3 3 4 3 5" xfId="43720"/>
    <cellStyle name="Porcentual 2 3 3 4 4" xfId="43721"/>
    <cellStyle name="Porcentual 2 3 3 4 4 2" xfId="43722"/>
    <cellStyle name="Porcentual 2 3 3 4 4 2 2" xfId="43723"/>
    <cellStyle name="Porcentual 2 3 3 4 4 2 2 2" xfId="43724"/>
    <cellStyle name="Porcentual 2 3 3 4 4 2 3" xfId="43725"/>
    <cellStyle name="Porcentual 2 3 3 4 4 3" xfId="43726"/>
    <cellStyle name="Porcentual 2 3 3 4 4 3 2" xfId="43727"/>
    <cellStyle name="Porcentual 2 3 3 4 4 4" xfId="43728"/>
    <cellStyle name="Porcentual 2 3 3 4 5" xfId="43729"/>
    <cellStyle name="Porcentual 2 3 3 4 5 2" xfId="43730"/>
    <cellStyle name="Porcentual 2 3 3 4 5 2 2" xfId="43731"/>
    <cellStyle name="Porcentual 2 3 3 4 5 3" xfId="43732"/>
    <cellStyle name="Porcentual 2 3 3 4 6" xfId="43733"/>
    <cellStyle name="Porcentual 2 3 3 4 6 2" xfId="43734"/>
    <cellStyle name="Porcentual 2 3 3 4 7" xfId="43735"/>
    <cellStyle name="Porcentual 2 3 3 5" xfId="43736"/>
    <cellStyle name="Porcentual 2 3 3 5 2" xfId="43737"/>
    <cellStyle name="Porcentual 2 3 3 5 2 2" xfId="43738"/>
    <cellStyle name="Porcentual 2 3 3 5 2 2 2" xfId="43739"/>
    <cellStyle name="Porcentual 2 3 3 5 2 2 2 2" xfId="43740"/>
    <cellStyle name="Porcentual 2 3 3 5 2 2 2 2 2" xfId="43741"/>
    <cellStyle name="Porcentual 2 3 3 5 2 2 2 3" xfId="43742"/>
    <cellStyle name="Porcentual 2 3 3 5 2 2 3" xfId="43743"/>
    <cellStyle name="Porcentual 2 3 3 5 2 2 3 2" xfId="43744"/>
    <cellStyle name="Porcentual 2 3 3 5 2 2 4" xfId="43745"/>
    <cellStyle name="Porcentual 2 3 3 5 2 3" xfId="43746"/>
    <cellStyle name="Porcentual 2 3 3 5 2 3 2" xfId="43747"/>
    <cellStyle name="Porcentual 2 3 3 5 2 3 2 2" xfId="43748"/>
    <cellStyle name="Porcentual 2 3 3 5 2 3 3" xfId="43749"/>
    <cellStyle name="Porcentual 2 3 3 5 2 4" xfId="43750"/>
    <cellStyle name="Porcentual 2 3 3 5 2 4 2" xfId="43751"/>
    <cellStyle name="Porcentual 2 3 3 5 2 5" xfId="43752"/>
    <cellStyle name="Porcentual 2 3 3 5 3" xfId="43753"/>
    <cellStyle name="Porcentual 2 3 3 5 3 2" xfId="43754"/>
    <cellStyle name="Porcentual 2 3 3 5 3 2 2" xfId="43755"/>
    <cellStyle name="Porcentual 2 3 3 5 3 2 2 2" xfId="43756"/>
    <cellStyle name="Porcentual 2 3 3 5 3 2 2 2 2" xfId="43757"/>
    <cellStyle name="Porcentual 2 3 3 5 3 2 2 3" xfId="43758"/>
    <cellStyle name="Porcentual 2 3 3 5 3 2 3" xfId="43759"/>
    <cellStyle name="Porcentual 2 3 3 5 3 2 3 2" xfId="43760"/>
    <cellStyle name="Porcentual 2 3 3 5 3 2 4" xfId="43761"/>
    <cellStyle name="Porcentual 2 3 3 5 3 3" xfId="43762"/>
    <cellStyle name="Porcentual 2 3 3 5 3 3 2" xfId="43763"/>
    <cellStyle name="Porcentual 2 3 3 5 3 3 2 2" xfId="43764"/>
    <cellStyle name="Porcentual 2 3 3 5 3 3 3" xfId="43765"/>
    <cellStyle name="Porcentual 2 3 3 5 3 4" xfId="43766"/>
    <cellStyle name="Porcentual 2 3 3 5 3 4 2" xfId="43767"/>
    <cellStyle name="Porcentual 2 3 3 5 3 5" xfId="43768"/>
    <cellStyle name="Porcentual 2 3 3 5 4" xfId="43769"/>
    <cellStyle name="Porcentual 2 3 3 5 4 2" xfId="43770"/>
    <cellStyle name="Porcentual 2 3 3 5 4 2 2" xfId="43771"/>
    <cellStyle name="Porcentual 2 3 3 5 4 2 2 2" xfId="43772"/>
    <cellStyle name="Porcentual 2 3 3 5 4 2 3" xfId="43773"/>
    <cellStyle name="Porcentual 2 3 3 5 4 3" xfId="43774"/>
    <cellStyle name="Porcentual 2 3 3 5 4 3 2" xfId="43775"/>
    <cellStyle name="Porcentual 2 3 3 5 4 4" xfId="43776"/>
    <cellStyle name="Porcentual 2 3 3 5 5" xfId="43777"/>
    <cellStyle name="Porcentual 2 3 3 5 5 2" xfId="43778"/>
    <cellStyle name="Porcentual 2 3 3 5 5 2 2" xfId="43779"/>
    <cellStyle name="Porcentual 2 3 3 5 5 3" xfId="43780"/>
    <cellStyle name="Porcentual 2 3 3 5 6" xfId="43781"/>
    <cellStyle name="Porcentual 2 3 3 5 6 2" xfId="43782"/>
    <cellStyle name="Porcentual 2 3 3 5 7" xfId="43783"/>
    <cellStyle name="Porcentual 2 3 3 6" xfId="43784"/>
    <cellStyle name="Porcentual 2 3 3 6 2" xfId="43785"/>
    <cellStyle name="Porcentual 2 3 3 6 2 2" xfId="43786"/>
    <cellStyle name="Porcentual 2 3 3 6 2 2 2" xfId="43787"/>
    <cellStyle name="Porcentual 2 3 3 6 2 2 2 2" xfId="43788"/>
    <cellStyle name="Porcentual 2 3 3 6 2 2 2 2 2" xfId="43789"/>
    <cellStyle name="Porcentual 2 3 3 6 2 2 2 3" xfId="43790"/>
    <cellStyle name="Porcentual 2 3 3 6 2 2 3" xfId="43791"/>
    <cellStyle name="Porcentual 2 3 3 6 2 2 3 2" xfId="43792"/>
    <cellStyle name="Porcentual 2 3 3 6 2 2 4" xfId="43793"/>
    <cellStyle name="Porcentual 2 3 3 6 2 3" xfId="43794"/>
    <cellStyle name="Porcentual 2 3 3 6 2 3 2" xfId="43795"/>
    <cellStyle name="Porcentual 2 3 3 6 2 3 2 2" xfId="43796"/>
    <cellStyle name="Porcentual 2 3 3 6 2 3 3" xfId="43797"/>
    <cellStyle name="Porcentual 2 3 3 6 2 4" xfId="43798"/>
    <cellStyle name="Porcentual 2 3 3 6 2 4 2" xfId="43799"/>
    <cellStyle name="Porcentual 2 3 3 6 2 5" xfId="43800"/>
    <cellStyle name="Porcentual 2 3 3 6 3" xfId="43801"/>
    <cellStyle name="Porcentual 2 3 3 6 3 2" xfId="43802"/>
    <cellStyle name="Porcentual 2 3 3 6 3 2 2" xfId="43803"/>
    <cellStyle name="Porcentual 2 3 3 6 3 2 2 2" xfId="43804"/>
    <cellStyle name="Porcentual 2 3 3 6 3 2 2 2 2" xfId="43805"/>
    <cellStyle name="Porcentual 2 3 3 6 3 2 2 3" xfId="43806"/>
    <cellStyle name="Porcentual 2 3 3 6 3 2 3" xfId="43807"/>
    <cellStyle name="Porcentual 2 3 3 6 3 2 3 2" xfId="43808"/>
    <cellStyle name="Porcentual 2 3 3 6 3 2 4" xfId="43809"/>
    <cellStyle name="Porcentual 2 3 3 6 3 3" xfId="43810"/>
    <cellStyle name="Porcentual 2 3 3 6 3 3 2" xfId="43811"/>
    <cellStyle name="Porcentual 2 3 3 6 3 3 2 2" xfId="43812"/>
    <cellStyle name="Porcentual 2 3 3 6 3 3 3" xfId="43813"/>
    <cellStyle name="Porcentual 2 3 3 6 3 4" xfId="43814"/>
    <cellStyle name="Porcentual 2 3 3 6 3 4 2" xfId="43815"/>
    <cellStyle name="Porcentual 2 3 3 6 3 5" xfId="43816"/>
    <cellStyle name="Porcentual 2 3 3 6 4" xfId="43817"/>
    <cellStyle name="Porcentual 2 3 3 6 4 2" xfId="43818"/>
    <cellStyle name="Porcentual 2 3 3 6 4 2 2" xfId="43819"/>
    <cellStyle name="Porcentual 2 3 3 6 4 2 2 2" xfId="43820"/>
    <cellStyle name="Porcentual 2 3 3 6 4 2 3" xfId="43821"/>
    <cellStyle name="Porcentual 2 3 3 6 4 3" xfId="43822"/>
    <cellStyle name="Porcentual 2 3 3 6 4 3 2" xfId="43823"/>
    <cellStyle name="Porcentual 2 3 3 6 4 4" xfId="43824"/>
    <cellStyle name="Porcentual 2 3 3 6 5" xfId="43825"/>
    <cellStyle name="Porcentual 2 3 3 6 5 2" xfId="43826"/>
    <cellStyle name="Porcentual 2 3 3 6 5 2 2" xfId="43827"/>
    <cellStyle name="Porcentual 2 3 3 6 5 3" xfId="43828"/>
    <cellStyle name="Porcentual 2 3 3 6 6" xfId="43829"/>
    <cellStyle name="Porcentual 2 3 3 6 6 2" xfId="43830"/>
    <cellStyle name="Porcentual 2 3 3 6 7" xfId="43831"/>
    <cellStyle name="Porcentual 2 3 3 7" xfId="43832"/>
    <cellStyle name="Porcentual 2 3 3 7 2" xfId="43833"/>
    <cellStyle name="Porcentual 2 3 3 7 2 2" xfId="43834"/>
    <cellStyle name="Porcentual 2 3 3 7 2 2 2" xfId="43835"/>
    <cellStyle name="Porcentual 2 3 3 7 2 2 2 2" xfId="43836"/>
    <cellStyle name="Porcentual 2 3 3 7 2 2 2 2 2" xfId="43837"/>
    <cellStyle name="Porcentual 2 3 3 7 2 2 2 3" xfId="43838"/>
    <cellStyle name="Porcentual 2 3 3 7 2 2 3" xfId="43839"/>
    <cellStyle name="Porcentual 2 3 3 7 2 2 3 2" xfId="43840"/>
    <cellStyle name="Porcentual 2 3 3 7 2 2 4" xfId="43841"/>
    <cellStyle name="Porcentual 2 3 3 7 2 3" xfId="43842"/>
    <cellStyle name="Porcentual 2 3 3 7 2 3 2" xfId="43843"/>
    <cellStyle name="Porcentual 2 3 3 7 2 3 2 2" xfId="43844"/>
    <cellStyle name="Porcentual 2 3 3 7 2 3 3" xfId="43845"/>
    <cellStyle name="Porcentual 2 3 3 7 2 4" xfId="43846"/>
    <cellStyle name="Porcentual 2 3 3 7 2 4 2" xfId="43847"/>
    <cellStyle name="Porcentual 2 3 3 7 2 5" xfId="43848"/>
    <cellStyle name="Porcentual 2 3 3 7 3" xfId="43849"/>
    <cellStyle name="Porcentual 2 3 3 7 3 2" xfId="43850"/>
    <cellStyle name="Porcentual 2 3 3 7 3 2 2" xfId="43851"/>
    <cellStyle name="Porcentual 2 3 3 7 3 2 2 2" xfId="43852"/>
    <cellStyle name="Porcentual 2 3 3 7 3 2 3" xfId="43853"/>
    <cellStyle name="Porcentual 2 3 3 7 3 3" xfId="43854"/>
    <cellStyle name="Porcentual 2 3 3 7 3 3 2" xfId="43855"/>
    <cellStyle name="Porcentual 2 3 3 7 3 4" xfId="43856"/>
    <cellStyle name="Porcentual 2 3 3 7 4" xfId="43857"/>
    <cellStyle name="Porcentual 2 3 3 7 4 2" xfId="43858"/>
    <cellStyle name="Porcentual 2 3 3 7 4 2 2" xfId="43859"/>
    <cellStyle name="Porcentual 2 3 3 7 4 3" xfId="43860"/>
    <cellStyle name="Porcentual 2 3 3 7 5" xfId="43861"/>
    <cellStyle name="Porcentual 2 3 3 7 5 2" xfId="43862"/>
    <cellStyle name="Porcentual 2 3 3 7 6" xfId="43863"/>
    <cellStyle name="Porcentual 2 3 3 8" xfId="43864"/>
    <cellStyle name="Porcentual 2 3 3 8 2" xfId="43865"/>
    <cellStyle name="Porcentual 2 3 3 8 2 2" xfId="43866"/>
    <cellStyle name="Porcentual 2 3 3 8 2 2 2" xfId="43867"/>
    <cellStyle name="Porcentual 2 3 3 8 2 2 2 2" xfId="43868"/>
    <cellStyle name="Porcentual 2 3 3 8 2 2 3" xfId="43869"/>
    <cellStyle name="Porcentual 2 3 3 8 2 3" xfId="43870"/>
    <cellStyle name="Porcentual 2 3 3 8 2 3 2" xfId="43871"/>
    <cellStyle name="Porcentual 2 3 3 8 2 4" xfId="43872"/>
    <cellStyle name="Porcentual 2 3 3 8 3" xfId="43873"/>
    <cellStyle name="Porcentual 2 3 3 8 3 2" xfId="43874"/>
    <cellStyle name="Porcentual 2 3 3 8 3 2 2" xfId="43875"/>
    <cellStyle name="Porcentual 2 3 3 8 3 3" xfId="43876"/>
    <cellStyle name="Porcentual 2 3 3 8 4" xfId="43877"/>
    <cellStyle name="Porcentual 2 3 3 8 4 2" xfId="43878"/>
    <cellStyle name="Porcentual 2 3 3 8 5" xfId="43879"/>
    <cellStyle name="Porcentual 2 3 3 9" xfId="43880"/>
    <cellStyle name="Porcentual 2 3 3 9 2" xfId="43881"/>
    <cellStyle name="Porcentual 2 3 3 9 2 2" xfId="43882"/>
    <cellStyle name="Porcentual 2 3 3 9 2 2 2" xfId="43883"/>
    <cellStyle name="Porcentual 2 3 3 9 2 2 2 2" xfId="43884"/>
    <cellStyle name="Porcentual 2 3 3 9 2 2 3" xfId="43885"/>
    <cellStyle name="Porcentual 2 3 3 9 2 3" xfId="43886"/>
    <cellStyle name="Porcentual 2 3 3 9 2 3 2" xfId="43887"/>
    <cellStyle name="Porcentual 2 3 3 9 2 4" xfId="43888"/>
    <cellStyle name="Porcentual 2 3 3 9 3" xfId="43889"/>
    <cellStyle name="Porcentual 2 3 3 9 3 2" xfId="43890"/>
    <cellStyle name="Porcentual 2 3 3 9 3 2 2" xfId="43891"/>
    <cellStyle name="Porcentual 2 3 3 9 3 3" xfId="43892"/>
    <cellStyle name="Porcentual 2 3 3 9 4" xfId="43893"/>
    <cellStyle name="Porcentual 2 3 3 9 4 2" xfId="43894"/>
    <cellStyle name="Porcentual 2 3 3 9 5" xfId="43895"/>
    <cellStyle name="Porcentual 2 3 4" xfId="43896"/>
    <cellStyle name="Porcentual 2 3 4 10" xfId="43897"/>
    <cellStyle name="Porcentual 2 3 4 10 2" xfId="43898"/>
    <cellStyle name="Porcentual 2 3 4 11" xfId="43899"/>
    <cellStyle name="Porcentual 2 3 4 2" xfId="43900"/>
    <cellStyle name="Porcentual 2 3 4 2 2" xfId="43901"/>
    <cellStyle name="Porcentual 2 3 4 2 2 2" xfId="43902"/>
    <cellStyle name="Porcentual 2 3 4 2 2 2 2" xfId="43903"/>
    <cellStyle name="Porcentual 2 3 4 2 2 2 2 2" xfId="43904"/>
    <cellStyle name="Porcentual 2 3 4 2 2 2 2 2 2" xfId="43905"/>
    <cellStyle name="Porcentual 2 3 4 2 2 2 2 3" xfId="43906"/>
    <cellStyle name="Porcentual 2 3 4 2 2 2 3" xfId="43907"/>
    <cellStyle name="Porcentual 2 3 4 2 2 2 3 2" xfId="43908"/>
    <cellStyle name="Porcentual 2 3 4 2 2 2 4" xfId="43909"/>
    <cellStyle name="Porcentual 2 3 4 2 2 3" xfId="43910"/>
    <cellStyle name="Porcentual 2 3 4 2 2 3 2" xfId="43911"/>
    <cellStyle name="Porcentual 2 3 4 2 2 3 2 2" xfId="43912"/>
    <cellStyle name="Porcentual 2 3 4 2 2 3 3" xfId="43913"/>
    <cellStyle name="Porcentual 2 3 4 2 2 4" xfId="43914"/>
    <cellStyle name="Porcentual 2 3 4 2 2 4 2" xfId="43915"/>
    <cellStyle name="Porcentual 2 3 4 2 2 5" xfId="43916"/>
    <cellStyle name="Porcentual 2 3 4 2 3" xfId="43917"/>
    <cellStyle name="Porcentual 2 3 4 2 3 2" xfId="43918"/>
    <cellStyle name="Porcentual 2 3 4 2 3 2 2" xfId="43919"/>
    <cellStyle name="Porcentual 2 3 4 2 3 2 2 2" xfId="43920"/>
    <cellStyle name="Porcentual 2 3 4 2 3 2 2 2 2" xfId="43921"/>
    <cellStyle name="Porcentual 2 3 4 2 3 2 2 3" xfId="43922"/>
    <cellStyle name="Porcentual 2 3 4 2 3 2 3" xfId="43923"/>
    <cellStyle name="Porcentual 2 3 4 2 3 2 3 2" xfId="43924"/>
    <cellStyle name="Porcentual 2 3 4 2 3 2 4" xfId="43925"/>
    <cellStyle name="Porcentual 2 3 4 2 3 3" xfId="43926"/>
    <cellStyle name="Porcentual 2 3 4 2 3 3 2" xfId="43927"/>
    <cellStyle name="Porcentual 2 3 4 2 3 3 2 2" xfId="43928"/>
    <cellStyle name="Porcentual 2 3 4 2 3 3 3" xfId="43929"/>
    <cellStyle name="Porcentual 2 3 4 2 3 4" xfId="43930"/>
    <cellStyle name="Porcentual 2 3 4 2 3 4 2" xfId="43931"/>
    <cellStyle name="Porcentual 2 3 4 2 3 5" xfId="43932"/>
    <cellStyle name="Porcentual 2 3 4 2 4" xfId="43933"/>
    <cellStyle name="Porcentual 2 3 4 2 4 2" xfId="43934"/>
    <cellStyle name="Porcentual 2 3 4 2 4 2 2" xfId="43935"/>
    <cellStyle name="Porcentual 2 3 4 2 4 2 2 2" xfId="43936"/>
    <cellStyle name="Porcentual 2 3 4 2 4 2 3" xfId="43937"/>
    <cellStyle name="Porcentual 2 3 4 2 4 3" xfId="43938"/>
    <cellStyle name="Porcentual 2 3 4 2 4 3 2" xfId="43939"/>
    <cellStyle name="Porcentual 2 3 4 2 4 4" xfId="43940"/>
    <cellStyle name="Porcentual 2 3 4 2 5" xfId="43941"/>
    <cellStyle name="Porcentual 2 3 4 2 5 2" xfId="43942"/>
    <cellStyle name="Porcentual 2 3 4 2 5 2 2" xfId="43943"/>
    <cellStyle name="Porcentual 2 3 4 2 5 3" xfId="43944"/>
    <cellStyle name="Porcentual 2 3 4 2 6" xfId="43945"/>
    <cellStyle name="Porcentual 2 3 4 2 6 2" xfId="43946"/>
    <cellStyle name="Porcentual 2 3 4 2 7" xfId="43947"/>
    <cellStyle name="Porcentual 2 3 4 3" xfId="43948"/>
    <cellStyle name="Porcentual 2 3 4 3 2" xfId="43949"/>
    <cellStyle name="Porcentual 2 3 4 3 2 2" xfId="43950"/>
    <cellStyle name="Porcentual 2 3 4 3 2 2 2" xfId="43951"/>
    <cellStyle name="Porcentual 2 3 4 3 2 2 2 2" xfId="43952"/>
    <cellStyle name="Porcentual 2 3 4 3 2 2 2 2 2" xfId="43953"/>
    <cellStyle name="Porcentual 2 3 4 3 2 2 2 3" xfId="43954"/>
    <cellStyle name="Porcentual 2 3 4 3 2 2 3" xfId="43955"/>
    <cellStyle name="Porcentual 2 3 4 3 2 2 3 2" xfId="43956"/>
    <cellStyle name="Porcentual 2 3 4 3 2 2 4" xfId="43957"/>
    <cellStyle name="Porcentual 2 3 4 3 2 3" xfId="43958"/>
    <cellStyle name="Porcentual 2 3 4 3 2 3 2" xfId="43959"/>
    <cellStyle name="Porcentual 2 3 4 3 2 3 2 2" xfId="43960"/>
    <cellStyle name="Porcentual 2 3 4 3 2 3 3" xfId="43961"/>
    <cellStyle name="Porcentual 2 3 4 3 2 4" xfId="43962"/>
    <cellStyle name="Porcentual 2 3 4 3 2 4 2" xfId="43963"/>
    <cellStyle name="Porcentual 2 3 4 3 2 5" xfId="43964"/>
    <cellStyle name="Porcentual 2 3 4 3 3" xfId="43965"/>
    <cellStyle name="Porcentual 2 3 4 3 3 2" xfId="43966"/>
    <cellStyle name="Porcentual 2 3 4 3 3 2 2" xfId="43967"/>
    <cellStyle name="Porcentual 2 3 4 3 3 2 2 2" xfId="43968"/>
    <cellStyle name="Porcentual 2 3 4 3 3 2 2 2 2" xfId="43969"/>
    <cellStyle name="Porcentual 2 3 4 3 3 2 2 3" xfId="43970"/>
    <cellStyle name="Porcentual 2 3 4 3 3 2 3" xfId="43971"/>
    <cellStyle name="Porcentual 2 3 4 3 3 2 3 2" xfId="43972"/>
    <cellStyle name="Porcentual 2 3 4 3 3 2 4" xfId="43973"/>
    <cellStyle name="Porcentual 2 3 4 3 3 3" xfId="43974"/>
    <cellStyle name="Porcentual 2 3 4 3 3 3 2" xfId="43975"/>
    <cellStyle name="Porcentual 2 3 4 3 3 3 2 2" xfId="43976"/>
    <cellStyle name="Porcentual 2 3 4 3 3 3 3" xfId="43977"/>
    <cellStyle name="Porcentual 2 3 4 3 3 4" xfId="43978"/>
    <cellStyle name="Porcentual 2 3 4 3 3 4 2" xfId="43979"/>
    <cellStyle name="Porcentual 2 3 4 3 3 5" xfId="43980"/>
    <cellStyle name="Porcentual 2 3 4 3 4" xfId="43981"/>
    <cellStyle name="Porcentual 2 3 4 3 4 2" xfId="43982"/>
    <cellStyle name="Porcentual 2 3 4 3 4 2 2" xfId="43983"/>
    <cellStyle name="Porcentual 2 3 4 3 4 2 2 2" xfId="43984"/>
    <cellStyle name="Porcentual 2 3 4 3 4 2 3" xfId="43985"/>
    <cellStyle name="Porcentual 2 3 4 3 4 3" xfId="43986"/>
    <cellStyle name="Porcentual 2 3 4 3 4 3 2" xfId="43987"/>
    <cellStyle name="Porcentual 2 3 4 3 4 4" xfId="43988"/>
    <cellStyle name="Porcentual 2 3 4 3 5" xfId="43989"/>
    <cellStyle name="Porcentual 2 3 4 3 5 2" xfId="43990"/>
    <cellStyle name="Porcentual 2 3 4 3 5 2 2" xfId="43991"/>
    <cellStyle name="Porcentual 2 3 4 3 5 3" xfId="43992"/>
    <cellStyle name="Porcentual 2 3 4 3 6" xfId="43993"/>
    <cellStyle name="Porcentual 2 3 4 3 6 2" xfId="43994"/>
    <cellStyle name="Porcentual 2 3 4 3 7" xfId="43995"/>
    <cellStyle name="Porcentual 2 3 4 4" xfId="43996"/>
    <cellStyle name="Porcentual 2 3 4 4 2" xfId="43997"/>
    <cellStyle name="Porcentual 2 3 4 4 2 2" xfId="43998"/>
    <cellStyle name="Porcentual 2 3 4 4 2 2 2" xfId="43999"/>
    <cellStyle name="Porcentual 2 3 4 4 2 2 2 2" xfId="44000"/>
    <cellStyle name="Porcentual 2 3 4 4 2 2 2 2 2" xfId="44001"/>
    <cellStyle name="Porcentual 2 3 4 4 2 2 2 3" xfId="44002"/>
    <cellStyle name="Porcentual 2 3 4 4 2 2 3" xfId="44003"/>
    <cellStyle name="Porcentual 2 3 4 4 2 2 3 2" xfId="44004"/>
    <cellStyle name="Porcentual 2 3 4 4 2 2 4" xfId="44005"/>
    <cellStyle name="Porcentual 2 3 4 4 2 3" xfId="44006"/>
    <cellStyle name="Porcentual 2 3 4 4 2 3 2" xfId="44007"/>
    <cellStyle name="Porcentual 2 3 4 4 2 3 2 2" xfId="44008"/>
    <cellStyle name="Porcentual 2 3 4 4 2 3 3" xfId="44009"/>
    <cellStyle name="Porcentual 2 3 4 4 2 4" xfId="44010"/>
    <cellStyle name="Porcentual 2 3 4 4 2 4 2" xfId="44011"/>
    <cellStyle name="Porcentual 2 3 4 4 2 5" xfId="44012"/>
    <cellStyle name="Porcentual 2 3 4 4 3" xfId="44013"/>
    <cellStyle name="Porcentual 2 3 4 4 3 2" xfId="44014"/>
    <cellStyle name="Porcentual 2 3 4 4 3 2 2" xfId="44015"/>
    <cellStyle name="Porcentual 2 3 4 4 3 2 2 2" xfId="44016"/>
    <cellStyle name="Porcentual 2 3 4 4 3 2 2 2 2" xfId="44017"/>
    <cellStyle name="Porcentual 2 3 4 4 3 2 2 3" xfId="44018"/>
    <cellStyle name="Porcentual 2 3 4 4 3 2 3" xfId="44019"/>
    <cellStyle name="Porcentual 2 3 4 4 3 2 3 2" xfId="44020"/>
    <cellStyle name="Porcentual 2 3 4 4 3 2 4" xfId="44021"/>
    <cellStyle name="Porcentual 2 3 4 4 3 3" xfId="44022"/>
    <cellStyle name="Porcentual 2 3 4 4 3 3 2" xfId="44023"/>
    <cellStyle name="Porcentual 2 3 4 4 3 3 2 2" xfId="44024"/>
    <cellStyle name="Porcentual 2 3 4 4 3 3 3" xfId="44025"/>
    <cellStyle name="Porcentual 2 3 4 4 3 4" xfId="44026"/>
    <cellStyle name="Porcentual 2 3 4 4 3 4 2" xfId="44027"/>
    <cellStyle name="Porcentual 2 3 4 4 3 5" xfId="44028"/>
    <cellStyle name="Porcentual 2 3 4 4 4" xfId="44029"/>
    <cellStyle name="Porcentual 2 3 4 4 4 2" xfId="44030"/>
    <cellStyle name="Porcentual 2 3 4 4 4 2 2" xfId="44031"/>
    <cellStyle name="Porcentual 2 3 4 4 4 2 2 2" xfId="44032"/>
    <cellStyle name="Porcentual 2 3 4 4 4 2 3" xfId="44033"/>
    <cellStyle name="Porcentual 2 3 4 4 4 3" xfId="44034"/>
    <cellStyle name="Porcentual 2 3 4 4 4 3 2" xfId="44035"/>
    <cellStyle name="Porcentual 2 3 4 4 4 4" xfId="44036"/>
    <cellStyle name="Porcentual 2 3 4 4 5" xfId="44037"/>
    <cellStyle name="Porcentual 2 3 4 4 5 2" xfId="44038"/>
    <cellStyle name="Porcentual 2 3 4 4 5 2 2" xfId="44039"/>
    <cellStyle name="Porcentual 2 3 4 4 5 3" xfId="44040"/>
    <cellStyle name="Porcentual 2 3 4 4 6" xfId="44041"/>
    <cellStyle name="Porcentual 2 3 4 4 6 2" xfId="44042"/>
    <cellStyle name="Porcentual 2 3 4 4 7" xfId="44043"/>
    <cellStyle name="Porcentual 2 3 4 5" xfId="44044"/>
    <cellStyle name="Porcentual 2 3 4 5 2" xfId="44045"/>
    <cellStyle name="Porcentual 2 3 4 5 2 2" xfId="44046"/>
    <cellStyle name="Porcentual 2 3 4 5 2 2 2" xfId="44047"/>
    <cellStyle name="Porcentual 2 3 4 5 2 2 2 2" xfId="44048"/>
    <cellStyle name="Porcentual 2 3 4 5 2 2 2 2 2" xfId="44049"/>
    <cellStyle name="Porcentual 2 3 4 5 2 2 2 3" xfId="44050"/>
    <cellStyle name="Porcentual 2 3 4 5 2 2 3" xfId="44051"/>
    <cellStyle name="Porcentual 2 3 4 5 2 2 3 2" xfId="44052"/>
    <cellStyle name="Porcentual 2 3 4 5 2 2 4" xfId="44053"/>
    <cellStyle name="Porcentual 2 3 4 5 2 3" xfId="44054"/>
    <cellStyle name="Porcentual 2 3 4 5 2 3 2" xfId="44055"/>
    <cellStyle name="Porcentual 2 3 4 5 2 3 2 2" xfId="44056"/>
    <cellStyle name="Porcentual 2 3 4 5 2 3 3" xfId="44057"/>
    <cellStyle name="Porcentual 2 3 4 5 2 4" xfId="44058"/>
    <cellStyle name="Porcentual 2 3 4 5 2 4 2" xfId="44059"/>
    <cellStyle name="Porcentual 2 3 4 5 2 5" xfId="44060"/>
    <cellStyle name="Porcentual 2 3 4 5 3" xfId="44061"/>
    <cellStyle name="Porcentual 2 3 4 5 3 2" xfId="44062"/>
    <cellStyle name="Porcentual 2 3 4 5 3 2 2" xfId="44063"/>
    <cellStyle name="Porcentual 2 3 4 5 3 2 2 2" xfId="44064"/>
    <cellStyle name="Porcentual 2 3 4 5 3 2 3" xfId="44065"/>
    <cellStyle name="Porcentual 2 3 4 5 3 3" xfId="44066"/>
    <cellStyle name="Porcentual 2 3 4 5 3 3 2" xfId="44067"/>
    <cellStyle name="Porcentual 2 3 4 5 3 4" xfId="44068"/>
    <cellStyle name="Porcentual 2 3 4 5 4" xfId="44069"/>
    <cellStyle name="Porcentual 2 3 4 5 4 2" xfId="44070"/>
    <cellStyle name="Porcentual 2 3 4 5 4 2 2" xfId="44071"/>
    <cellStyle name="Porcentual 2 3 4 5 4 3" xfId="44072"/>
    <cellStyle name="Porcentual 2 3 4 5 5" xfId="44073"/>
    <cellStyle name="Porcentual 2 3 4 5 5 2" xfId="44074"/>
    <cellStyle name="Porcentual 2 3 4 5 6" xfId="44075"/>
    <cellStyle name="Porcentual 2 3 4 6" xfId="44076"/>
    <cellStyle name="Porcentual 2 3 4 6 2" xfId="44077"/>
    <cellStyle name="Porcentual 2 3 4 6 2 2" xfId="44078"/>
    <cellStyle name="Porcentual 2 3 4 6 2 2 2" xfId="44079"/>
    <cellStyle name="Porcentual 2 3 4 6 2 2 2 2" xfId="44080"/>
    <cellStyle name="Porcentual 2 3 4 6 2 2 3" xfId="44081"/>
    <cellStyle name="Porcentual 2 3 4 6 2 3" xfId="44082"/>
    <cellStyle name="Porcentual 2 3 4 6 2 3 2" xfId="44083"/>
    <cellStyle name="Porcentual 2 3 4 6 2 4" xfId="44084"/>
    <cellStyle name="Porcentual 2 3 4 6 3" xfId="44085"/>
    <cellStyle name="Porcentual 2 3 4 6 3 2" xfId="44086"/>
    <cellStyle name="Porcentual 2 3 4 6 3 2 2" xfId="44087"/>
    <cellStyle name="Porcentual 2 3 4 6 3 3" xfId="44088"/>
    <cellStyle name="Porcentual 2 3 4 6 4" xfId="44089"/>
    <cellStyle name="Porcentual 2 3 4 6 4 2" xfId="44090"/>
    <cellStyle name="Porcentual 2 3 4 6 5" xfId="44091"/>
    <cellStyle name="Porcentual 2 3 4 7" xfId="44092"/>
    <cellStyle name="Porcentual 2 3 4 7 2" xfId="44093"/>
    <cellStyle name="Porcentual 2 3 4 7 2 2" xfId="44094"/>
    <cellStyle name="Porcentual 2 3 4 7 2 2 2" xfId="44095"/>
    <cellStyle name="Porcentual 2 3 4 7 2 2 2 2" xfId="44096"/>
    <cellStyle name="Porcentual 2 3 4 7 2 2 3" xfId="44097"/>
    <cellStyle name="Porcentual 2 3 4 7 2 3" xfId="44098"/>
    <cellStyle name="Porcentual 2 3 4 7 2 3 2" xfId="44099"/>
    <cellStyle name="Porcentual 2 3 4 7 2 4" xfId="44100"/>
    <cellStyle name="Porcentual 2 3 4 7 3" xfId="44101"/>
    <cellStyle name="Porcentual 2 3 4 7 3 2" xfId="44102"/>
    <cellStyle name="Porcentual 2 3 4 7 3 2 2" xfId="44103"/>
    <cellStyle name="Porcentual 2 3 4 7 3 3" xfId="44104"/>
    <cellStyle name="Porcentual 2 3 4 7 4" xfId="44105"/>
    <cellStyle name="Porcentual 2 3 4 7 4 2" xfId="44106"/>
    <cellStyle name="Porcentual 2 3 4 7 5" xfId="44107"/>
    <cellStyle name="Porcentual 2 3 4 8" xfId="44108"/>
    <cellStyle name="Porcentual 2 3 4 8 2" xfId="44109"/>
    <cellStyle name="Porcentual 2 3 4 8 2 2" xfId="44110"/>
    <cellStyle name="Porcentual 2 3 4 8 2 2 2" xfId="44111"/>
    <cellStyle name="Porcentual 2 3 4 8 2 3" xfId="44112"/>
    <cellStyle name="Porcentual 2 3 4 8 3" xfId="44113"/>
    <cellStyle name="Porcentual 2 3 4 8 3 2" xfId="44114"/>
    <cellStyle name="Porcentual 2 3 4 8 4" xfId="44115"/>
    <cellStyle name="Porcentual 2 3 4 9" xfId="44116"/>
    <cellStyle name="Porcentual 2 3 4 9 2" xfId="44117"/>
    <cellStyle name="Porcentual 2 3 4 9 2 2" xfId="44118"/>
    <cellStyle name="Porcentual 2 3 4 9 3" xfId="44119"/>
    <cellStyle name="Porcentual 2 3 5" xfId="44120"/>
    <cellStyle name="Porcentual 2 3 5 10" xfId="44121"/>
    <cellStyle name="Porcentual 2 3 5 10 2" xfId="44122"/>
    <cellStyle name="Porcentual 2 3 5 11" xfId="44123"/>
    <cellStyle name="Porcentual 2 3 5 2" xfId="44124"/>
    <cellStyle name="Porcentual 2 3 5 2 2" xfId="44125"/>
    <cellStyle name="Porcentual 2 3 5 2 2 2" xfId="44126"/>
    <cellStyle name="Porcentual 2 3 5 2 2 2 2" xfId="44127"/>
    <cellStyle name="Porcentual 2 3 5 2 2 2 2 2" xfId="44128"/>
    <cellStyle name="Porcentual 2 3 5 2 2 2 2 2 2" xfId="44129"/>
    <cellStyle name="Porcentual 2 3 5 2 2 2 2 3" xfId="44130"/>
    <cellStyle name="Porcentual 2 3 5 2 2 2 3" xfId="44131"/>
    <cellStyle name="Porcentual 2 3 5 2 2 2 3 2" xfId="44132"/>
    <cellStyle name="Porcentual 2 3 5 2 2 2 4" xfId="44133"/>
    <cellStyle name="Porcentual 2 3 5 2 2 3" xfId="44134"/>
    <cellStyle name="Porcentual 2 3 5 2 2 3 2" xfId="44135"/>
    <cellStyle name="Porcentual 2 3 5 2 2 3 2 2" xfId="44136"/>
    <cellStyle name="Porcentual 2 3 5 2 2 3 3" xfId="44137"/>
    <cellStyle name="Porcentual 2 3 5 2 2 4" xfId="44138"/>
    <cellStyle name="Porcentual 2 3 5 2 2 4 2" xfId="44139"/>
    <cellStyle name="Porcentual 2 3 5 2 2 5" xfId="44140"/>
    <cellStyle name="Porcentual 2 3 5 2 3" xfId="44141"/>
    <cellStyle name="Porcentual 2 3 5 2 3 2" xfId="44142"/>
    <cellStyle name="Porcentual 2 3 5 2 3 2 2" xfId="44143"/>
    <cellStyle name="Porcentual 2 3 5 2 3 2 2 2" xfId="44144"/>
    <cellStyle name="Porcentual 2 3 5 2 3 2 2 2 2" xfId="44145"/>
    <cellStyle name="Porcentual 2 3 5 2 3 2 2 3" xfId="44146"/>
    <cellStyle name="Porcentual 2 3 5 2 3 2 3" xfId="44147"/>
    <cellStyle name="Porcentual 2 3 5 2 3 2 3 2" xfId="44148"/>
    <cellStyle name="Porcentual 2 3 5 2 3 2 4" xfId="44149"/>
    <cellStyle name="Porcentual 2 3 5 2 3 3" xfId="44150"/>
    <cellStyle name="Porcentual 2 3 5 2 3 3 2" xfId="44151"/>
    <cellStyle name="Porcentual 2 3 5 2 3 3 2 2" xfId="44152"/>
    <cellStyle name="Porcentual 2 3 5 2 3 3 3" xfId="44153"/>
    <cellStyle name="Porcentual 2 3 5 2 3 4" xfId="44154"/>
    <cellStyle name="Porcentual 2 3 5 2 3 4 2" xfId="44155"/>
    <cellStyle name="Porcentual 2 3 5 2 3 5" xfId="44156"/>
    <cellStyle name="Porcentual 2 3 5 2 4" xfId="44157"/>
    <cellStyle name="Porcentual 2 3 5 2 4 2" xfId="44158"/>
    <cellStyle name="Porcentual 2 3 5 2 4 2 2" xfId="44159"/>
    <cellStyle name="Porcentual 2 3 5 2 4 2 2 2" xfId="44160"/>
    <cellStyle name="Porcentual 2 3 5 2 4 2 3" xfId="44161"/>
    <cellStyle name="Porcentual 2 3 5 2 4 3" xfId="44162"/>
    <cellStyle name="Porcentual 2 3 5 2 4 3 2" xfId="44163"/>
    <cellStyle name="Porcentual 2 3 5 2 4 4" xfId="44164"/>
    <cellStyle name="Porcentual 2 3 5 2 5" xfId="44165"/>
    <cellStyle name="Porcentual 2 3 5 2 5 2" xfId="44166"/>
    <cellStyle name="Porcentual 2 3 5 2 5 2 2" xfId="44167"/>
    <cellStyle name="Porcentual 2 3 5 2 5 3" xfId="44168"/>
    <cellStyle name="Porcentual 2 3 5 2 6" xfId="44169"/>
    <cellStyle name="Porcentual 2 3 5 2 6 2" xfId="44170"/>
    <cellStyle name="Porcentual 2 3 5 2 7" xfId="44171"/>
    <cellStyle name="Porcentual 2 3 5 3" xfId="44172"/>
    <cellStyle name="Porcentual 2 3 5 3 2" xfId="44173"/>
    <cellStyle name="Porcentual 2 3 5 3 2 2" xfId="44174"/>
    <cellStyle name="Porcentual 2 3 5 3 2 2 2" xfId="44175"/>
    <cellStyle name="Porcentual 2 3 5 3 2 2 2 2" xfId="44176"/>
    <cellStyle name="Porcentual 2 3 5 3 2 2 2 2 2" xfId="44177"/>
    <cellStyle name="Porcentual 2 3 5 3 2 2 2 3" xfId="44178"/>
    <cellStyle name="Porcentual 2 3 5 3 2 2 3" xfId="44179"/>
    <cellStyle name="Porcentual 2 3 5 3 2 2 3 2" xfId="44180"/>
    <cellStyle name="Porcentual 2 3 5 3 2 2 4" xfId="44181"/>
    <cellStyle name="Porcentual 2 3 5 3 2 3" xfId="44182"/>
    <cellStyle name="Porcentual 2 3 5 3 2 3 2" xfId="44183"/>
    <cellStyle name="Porcentual 2 3 5 3 2 3 2 2" xfId="44184"/>
    <cellStyle name="Porcentual 2 3 5 3 2 3 3" xfId="44185"/>
    <cellStyle name="Porcentual 2 3 5 3 2 4" xfId="44186"/>
    <cellStyle name="Porcentual 2 3 5 3 2 4 2" xfId="44187"/>
    <cellStyle name="Porcentual 2 3 5 3 2 5" xfId="44188"/>
    <cellStyle name="Porcentual 2 3 5 3 3" xfId="44189"/>
    <cellStyle name="Porcentual 2 3 5 3 3 2" xfId="44190"/>
    <cellStyle name="Porcentual 2 3 5 3 3 2 2" xfId="44191"/>
    <cellStyle name="Porcentual 2 3 5 3 3 2 2 2" xfId="44192"/>
    <cellStyle name="Porcentual 2 3 5 3 3 2 2 2 2" xfId="44193"/>
    <cellStyle name="Porcentual 2 3 5 3 3 2 2 3" xfId="44194"/>
    <cellStyle name="Porcentual 2 3 5 3 3 2 3" xfId="44195"/>
    <cellStyle name="Porcentual 2 3 5 3 3 2 3 2" xfId="44196"/>
    <cellStyle name="Porcentual 2 3 5 3 3 2 4" xfId="44197"/>
    <cellStyle name="Porcentual 2 3 5 3 3 3" xfId="44198"/>
    <cellStyle name="Porcentual 2 3 5 3 3 3 2" xfId="44199"/>
    <cellStyle name="Porcentual 2 3 5 3 3 3 2 2" xfId="44200"/>
    <cellStyle name="Porcentual 2 3 5 3 3 3 3" xfId="44201"/>
    <cellStyle name="Porcentual 2 3 5 3 3 4" xfId="44202"/>
    <cellStyle name="Porcentual 2 3 5 3 3 4 2" xfId="44203"/>
    <cellStyle name="Porcentual 2 3 5 3 3 5" xfId="44204"/>
    <cellStyle name="Porcentual 2 3 5 3 4" xfId="44205"/>
    <cellStyle name="Porcentual 2 3 5 3 4 2" xfId="44206"/>
    <cellStyle name="Porcentual 2 3 5 3 4 2 2" xfId="44207"/>
    <cellStyle name="Porcentual 2 3 5 3 4 2 2 2" xfId="44208"/>
    <cellStyle name="Porcentual 2 3 5 3 4 2 3" xfId="44209"/>
    <cellStyle name="Porcentual 2 3 5 3 4 3" xfId="44210"/>
    <cellStyle name="Porcentual 2 3 5 3 4 3 2" xfId="44211"/>
    <cellStyle name="Porcentual 2 3 5 3 4 4" xfId="44212"/>
    <cellStyle name="Porcentual 2 3 5 3 5" xfId="44213"/>
    <cellStyle name="Porcentual 2 3 5 3 5 2" xfId="44214"/>
    <cellStyle name="Porcentual 2 3 5 3 5 2 2" xfId="44215"/>
    <cellStyle name="Porcentual 2 3 5 3 5 3" xfId="44216"/>
    <cellStyle name="Porcentual 2 3 5 3 6" xfId="44217"/>
    <cellStyle name="Porcentual 2 3 5 3 6 2" xfId="44218"/>
    <cellStyle name="Porcentual 2 3 5 3 7" xfId="44219"/>
    <cellStyle name="Porcentual 2 3 5 4" xfId="44220"/>
    <cellStyle name="Porcentual 2 3 5 4 2" xfId="44221"/>
    <cellStyle name="Porcentual 2 3 5 4 2 2" xfId="44222"/>
    <cellStyle name="Porcentual 2 3 5 4 2 2 2" xfId="44223"/>
    <cellStyle name="Porcentual 2 3 5 4 2 2 2 2" xfId="44224"/>
    <cellStyle name="Porcentual 2 3 5 4 2 2 2 2 2" xfId="44225"/>
    <cellStyle name="Porcentual 2 3 5 4 2 2 2 3" xfId="44226"/>
    <cellStyle name="Porcentual 2 3 5 4 2 2 3" xfId="44227"/>
    <cellStyle name="Porcentual 2 3 5 4 2 2 3 2" xfId="44228"/>
    <cellStyle name="Porcentual 2 3 5 4 2 2 4" xfId="44229"/>
    <cellStyle name="Porcentual 2 3 5 4 2 3" xfId="44230"/>
    <cellStyle name="Porcentual 2 3 5 4 2 3 2" xfId="44231"/>
    <cellStyle name="Porcentual 2 3 5 4 2 3 2 2" xfId="44232"/>
    <cellStyle name="Porcentual 2 3 5 4 2 3 3" xfId="44233"/>
    <cellStyle name="Porcentual 2 3 5 4 2 4" xfId="44234"/>
    <cellStyle name="Porcentual 2 3 5 4 2 4 2" xfId="44235"/>
    <cellStyle name="Porcentual 2 3 5 4 2 5" xfId="44236"/>
    <cellStyle name="Porcentual 2 3 5 4 3" xfId="44237"/>
    <cellStyle name="Porcentual 2 3 5 4 3 2" xfId="44238"/>
    <cellStyle name="Porcentual 2 3 5 4 3 2 2" xfId="44239"/>
    <cellStyle name="Porcentual 2 3 5 4 3 2 2 2" xfId="44240"/>
    <cellStyle name="Porcentual 2 3 5 4 3 2 2 2 2" xfId="44241"/>
    <cellStyle name="Porcentual 2 3 5 4 3 2 2 3" xfId="44242"/>
    <cellStyle name="Porcentual 2 3 5 4 3 2 3" xfId="44243"/>
    <cellStyle name="Porcentual 2 3 5 4 3 2 3 2" xfId="44244"/>
    <cellStyle name="Porcentual 2 3 5 4 3 2 4" xfId="44245"/>
    <cellStyle name="Porcentual 2 3 5 4 3 3" xfId="44246"/>
    <cellStyle name="Porcentual 2 3 5 4 3 3 2" xfId="44247"/>
    <cellStyle name="Porcentual 2 3 5 4 3 3 2 2" xfId="44248"/>
    <cellStyle name="Porcentual 2 3 5 4 3 3 3" xfId="44249"/>
    <cellStyle name="Porcentual 2 3 5 4 3 4" xfId="44250"/>
    <cellStyle name="Porcentual 2 3 5 4 3 4 2" xfId="44251"/>
    <cellStyle name="Porcentual 2 3 5 4 3 5" xfId="44252"/>
    <cellStyle name="Porcentual 2 3 5 4 4" xfId="44253"/>
    <cellStyle name="Porcentual 2 3 5 4 4 2" xfId="44254"/>
    <cellStyle name="Porcentual 2 3 5 4 4 2 2" xfId="44255"/>
    <cellStyle name="Porcentual 2 3 5 4 4 2 2 2" xfId="44256"/>
    <cellStyle name="Porcentual 2 3 5 4 4 2 3" xfId="44257"/>
    <cellStyle name="Porcentual 2 3 5 4 4 3" xfId="44258"/>
    <cellStyle name="Porcentual 2 3 5 4 4 3 2" xfId="44259"/>
    <cellStyle name="Porcentual 2 3 5 4 4 4" xfId="44260"/>
    <cellStyle name="Porcentual 2 3 5 4 5" xfId="44261"/>
    <cellStyle name="Porcentual 2 3 5 4 5 2" xfId="44262"/>
    <cellStyle name="Porcentual 2 3 5 4 5 2 2" xfId="44263"/>
    <cellStyle name="Porcentual 2 3 5 4 5 3" xfId="44264"/>
    <cellStyle name="Porcentual 2 3 5 4 6" xfId="44265"/>
    <cellStyle name="Porcentual 2 3 5 4 6 2" xfId="44266"/>
    <cellStyle name="Porcentual 2 3 5 4 7" xfId="44267"/>
    <cellStyle name="Porcentual 2 3 5 5" xfId="44268"/>
    <cellStyle name="Porcentual 2 3 5 5 2" xfId="44269"/>
    <cellStyle name="Porcentual 2 3 5 5 2 2" xfId="44270"/>
    <cellStyle name="Porcentual 2 3 5 5 2 2 2" xfId="44271"/>
    <cellStyle name="Porcentual 2 3 5 5 2 2 2 2" xfId="44272"/>
    <cellStyle name="Porcentual 2 3 5 5 2 2 2 2 2" xfId="44273"/>
    <cellStyle name="Porcentual 2 3 5 5 2 2 2 3" xfId="44274"/>
    <cellStyle name="Porcentual 2 3 5 5 2 2 3" xfId="44275"/>
    <cellStyle name="Porcentual 2 3 5 5 2 2 3 2" xfId="44276"/>
    <cellStyle name="Porcentual 2 3 5 5 2 2 4" xfId="44277"/>
    <cellStyle name="Porcentual 2 3 5 5 2 3" xfId="44278"/>
    <cellStyle name="Porcentual 2 3 5 5 2 3 2" xfId="44279"/>
    <cellStyle name="Porcentual 2 3 5 5 2 3 2 2" xfId="44280"/>
    <cellStyle name="Porcentual 2 3 5 5 2 3 3" xfId="44281"/>
    <cellStyle name="Porcentual 2 3 5 5 2 4" xfId="44282"/>
    <cellStyle name="Porcentual 2 3 5 5 2 4 2" xfId="44283"/>
    <cellStyle name="Porcentual 2 3 5 5 2 5" xfId="44284"/>
    <cellStyle name="Porcentual 2 3 5 5 3" xfId="44285"/>
    <cellStyle name="Porcentual 2 3 5 5 3 2" xfId="44286"/>
    <cellStyle name="Porcentual 2 3 5 5 3 2 2" xfId="44287"/>
    <cellStyle name="Porcentual 2 3 5 5 3 2 2 2" xfId="44288"/>
    <cellStyle name="Porcentual 2 3 5 5 3 2 3" xfId="44289"/>
    <cellStyle name="Porcentual 2 3 5 5 3 3" xfId="44290"/>
    <cellStyle name="Porcentual 2 3 5 5 3 3 2" xfId="44291"/>
    <cellStyle name="Porcentual 2 3 5 5 3 4" xfId="44292"/>
    <cellStyle name="Porcentual 2 3 5 5 4" xfId="44293"/>
    <cellStyle name="Porcentual 2 3 5 5 4 2" xfId="44294"/>
    <cellStyle name="Porcentual 2 3 5 5 4 2 2" xfId="44295"/>
    <cellStyle name="Porcentual 2 3 5 5 4 3" xfId="44296"/>
    <cellStyle name="Porcentual 2 3 5 5 5" xfId="44297"/>
    <cellStyle name="Porcentual 2 3 5 5 5 2" xfId="44298"/>
    <cellStyle name="Porcentual 2 3 5 5 6" xfId="44299"/>
    <cellStyle name="Porcentual 2 3 5 6" xfId="44300"/>
    <cellStyle name="Porcentual 2 3 5 6 2" xfId="44301"/>
    <cellStyle name="Porcentual 2 3 5 6 2 2" xfId="44302"/>
    <cellStyle name="Porcentual 2 3 5 6 2 2 2" xfId="44303"/>
    <cellStyle name="Porcentual 2 3 5 6 2 2 2 2" xfId="44304"/>
    <cellStyle name="Porcentual 2 3 5 6 2 2 3" xfId="44305"/>
    <cellStyle name="Porcentual 2 3 5 6 2 3" xfId="44306"/>
    <cellStyle name="Porcentual 2 3 5 6 2 3 2" xfId="44307"/>
    <cellStyle name="Porcentual 2 3 5 6 2 4" xfId="44308"/>
    <cellStyle name="Porcentual 2 3 5 6 3" xfId="44309"/>
    <cellStyle name="Porcentual 2 3 5 6 3 2" xfId="44310"/>
    <cellStyle name="Porcentual 2 3 5 6 3 2 2" xfId="44311"/>
    <cellStyle name="Porcentual 2 3 5 6 3 3" xfId="44312"/>
    <cellStyle name="Porcentual 2 3 5 6 4" xfId="44313"/>
    <cellStyle name="Porcentual 2 3 5 6 4 2" xfId="44314"/>
    <cellStyle name="Porcentual 2 3 5 6 5" xfId="44315"/>
    <cellStyle name="Porcentual 2 3 5 7" xfId="44316"/>
    <cellStyle name="Porcentual 2 3 5 7 2" xfId="44317"/>
    <cellStyle name="Porcentual 2 3 5 7 2 2" xfId="44318"/>
    <cellStyle name="Porcentual 2 3 5 7 2 2 2" xfId="44319"/>
    <cellStyle name="Porcentual 2 3 5 7 2 2 2 2" xfId="44320"/>
    <cellStyle name="Porcentual 2 3 5 7 2 2 3" xfId="44321"/>
    <cellStyle name="Porcentual 2 3 5 7 2 3" xfId="44322"/>
    <cellStyle name="Porcentual 2 3 5 7 2 3 2" xfId="44323"/>
    <cellStyle name="Porcentual 2 3 5 7 2 4" xfId="44324"/>
    <cellStyle name="Porcentual 2 3 5 7 3" xfId="44325"/>
    <cellStyle name="Porcentual 2 3 5 7 3 2" xfId="44326"/>
    <cellStyle name="Porcentual 2 3 5 7 3 2 2" xfId="44327"/>
    <cellStyle name="Porcentual 2 3 5 7 3 3" xfId="44328"/>
    <cellStyle name="Porcentual 2 3 5 7 4" xfId="44329"/>
    <cellStyle name="Porcentual 2 3 5 7 4 2" xfId="44330"/>
    <cellStyle name="Porcentual 2 3 5 7 5" xfId="44331"/>
    <cellStyle name="Porcentual 2 3 5 8" xfId="44332"/>
    <cellStyle name="Porcentual 2 3 5 8 2" xfId="44333"/>
    <cellStyle name="Porcentual 2 3 5 8 2 2" xfId="44334"/>
    <cellStyle name="Porcentual 2 3 5 8 2 2 2" xfId="44335"/>
    <cellStyle name="Porcentual 2 3 5 8 2 3" xfId="44336"/>
    <cellStyle name="Porcentual 2 3 5 8 3" xfId="44337"/>
    <cellStyle name="Porcentual 2 3 5 8 3 2" xfId="44338"/>
    <cellStyle name="Porcentual 2 3 5 8 4" xfId="44339"/>
    <cellStyle name="Porcentual 2 3 5 9" xfId="44340"/>
    <cellStyle name="Porcentual 2 3 5 9 2" xfId="44341"/>
    <cellStyle name="Porcentual 2 3 5 9 2 2" xfId="44342"/>
    <cellStyle name="Porcentual 2 3 5 9 3" xfId="44343"/>
    <cellStyle name="Porcentual 2 3 6" xfId="44344"/>
    <cellStyle name="Porcentual 2 3 6 2" xfId="44345"/>
    <cellStyle name="Porcentual 2 3 6 2 2" xfId="44346"/>
    <cellStyle name="Porcentual 2 3 6 2 2 2" xfId="44347"/>
    <cellStyle name="Porcentual 2 3 6 2 2 2 2" xfId="44348"/>
    <cellStyle name="Porcentual 2 3 6 2 2 2 2 2" xfId="44349"/>
    <cellStyle name="Porcentual 2 3 6 2 2 2 3" xfId="44350"/>
    <cellStyle name="Porcentual 2 3 6 2 2 3" xfId="44351"/>
    <cellStyle name="Porcentual 2 3 6 2 2 3 2" xfId="44352"/>
    <cellStyle name="Porcentual 2 3 6 2 2 4" xfId="44353"/>
    <cellStyle name="Porcentual 2 3 6 2 3" xfId="44354"/>
    <cellStyle name="Porcentual 2 3 6 2 3 2" xfId="44355"/>
    <cellStyle name="Porcentual 2 3 6 2 3 2 2" xfId="44356"/>
    <cellStyle name="Porcentual 2 3 6 2 3 3" xfId="44357"/>
    <cellStyle name="Porcentual 2 3 6 2 4" xfId="44358"/>
    <cellStyle name="Porcentual 2 3 6 2 4 2" xfId="44359"/>
    <cellStyle name="Porcentual 2 3 6 2 5" xfId="44360"/>
    <cellStyle name="Porcentual 2 3 6 3" xfId="44361"/>
    <cellStyle name="Porcentual 2 3 6 3 2" xfId="44362"/>
    <cellStyle name="Porcentual 2 3 6 3 2 2" xfId="44363"/>
    <cellStyle name="Porcentual 2 3 6 3 2 2 2" xfId="44364"/>
    <cellStyle name="Porcentual 2 3 6 3 2 2 2 2" xfId="44365"/>
    <cellStyle name="Porcentual 2 3 6 3 2 2 3" xfId="44366"/>
    <cellStyle name="Porcentual 2 3 6 3 2 3" xfId="44367"/>
    <cellStyle name="Porcentual 2 3 6 3 2 3 2" xfId="44368"/>
    <cellStyle name="Porcentual 2 3 6 3 2 4" xfId="44369"/>
    <cellStyle name="Porcentual 2 3 6 3 3" xfId="44370"/>
    <cellStyle name="Porcentual 2 3 6 3 3 2" xfId="44371"/>
    <cellStyle name="Porcentual 2 3 6 3 3 2 2" xfId="44372"/>
    <cellStyle name="Porcentual 2 3 6 3 3 3" xfId="44373"/>
    <cellStyle name="Porcentual 2 3 6 3 4" xfId="44374"/>
    <cellStyle name="Porcentual 2 3 6 3 4 2" xfId="44375"/>
    <cellStyle name="Porcentual 2 3 6 3 5" xfId="44376"/>
    <cellStyle name="Porcentual 2 3 6 4" xfId="44377"/>
    <cellStyle name="Porcentual 2 3 6 4 2" xfId="44378"/>
    <cellStyle name="Porcentual 2 3 6 4 2 2" xfId="44379"/>
    <cellStyle name="Porcentual 2 3 6 4 2 2 2" xfId="44380"/>
    <cellStyle name="Porcentual 2 3 6 4 2 3" xfId="44381"/>
    <cellStyle name="Porcentual 2 3 6 4 3" xfId="44382"/>
    <cellStyle name="Porcentual 2 3 6 4 3 2" xfId="44383"/>
    <cellStyle name="Porcentual 2 3 6 4 4" xfId="44384"/>
    <cellStyle name="Porcentual 2 3 6 5" xfId="44385"/>
    <cellStyle name="Porcentual 2 3 6 5 2" xfId="44386"/>
    <cellStyle name="Porcentual 2 3 6 5 2 2" xfId="44387"/>
    <cellStyle name="Porcentual 2 3 6 5 3" xfId="44388"/>
    <cellStyle name="Porcentual 2 3 6 6" xfId="44389"/>
    <cellStyle name="Porcentual 2 3 6 6 2" xfId="44390"/>
    <cellStyle name="Porcentual 2 3 6 7" xfId="44391"/>
    <cellStyle name="Porcentual 2 3 7" xfId="44392"/>
    <cellStyle name="Porcentual 2 3 7 2" xfId="44393"/>
    <cellStyle name="Porcentual 2 3 7 2 2" xfId="44394"/>
    <cellStyle name="Porcentual 2 3 7 2 2 2" xfId="44395"/>
    <cellStyle name="Porcentual 2 3 7 2 2 2 2" xfId="44396"/>
    <cellStyle name="Porcentual 2 3 7 2 2 2 2 2" xfId="44397"/>
    <cellStyle name="Porcentual 2 3 7 2 2 2 3" xfId="44398"/>
    <cellStyle name="Porcentual 2 3 7 2 2 3" xfId="44399"/>
    <cellStyle name="Porcentual 2 3 7 2 2 3 2" xfId="44400"/>
    <cellStyle name="Porcentual 2 3 7 2 2 4" xfId="44401"/>
    <cellStyle name="Porcentual 2 3 7 2 3" xfId="44402"/>
    <cellStyle name="Porcentual 2 3 7 2 3 2" xfId="44403"/>
    <cellStyle name="Porcentual 2 3 7 2 3 2 2" xfId="44404"/>
    <cellStyle name="Porcentual 2 3 7 2 3 3" xfId="44405"/>
    <cellStyle name="Porcentual 2 3 7 2 4" xfId="44406"/>
    <cellStyle name="Porcentual 2 3 7 2 4 2" xfId="44407"/>
    <cellStyle name="Porcentual 2 3 7 2 5" xfId="44408"/>
    <cellStyle name="Porcentual 2 3 7 3" xfId="44409"/>
    <cellStyle name="Porcentual 2 3 7 3 2" xfId="44410"/>
    <cellStyle name="Porcentual 2 3 7 3 2 2" xfId="44411"/>
    <cellStyle name="Porcentual 2 3 7 3 2 2 2" xfId="44412"/>
    <cellStyle name="Porcentual 2 3 7 3 2 2 2 2" xfId="44413"/>
    <cellStyle name="Porcentual 2 3 7 3 2 2 3" xfId="44414"/>
    <cellStyle name="Porcentual 2 3 7 3 2 3" xfId="44415"/>
    <cellStyle name="Porcentual 2 3 7 3 2 3 2" xfId="44416"/>
    <cellStyle name="Porcentual 2 3 7 3 2 4" xfId="44417"/>
    <cellStyle name="Porcentual 2 3 7 3 3" xfId="44418"/>
    <cellStyle name="Porcentual 2 3 7 3 3 2" xfId="44419"/>
    <cellStyle name="Porcentual 2 3 7 3 3 2 2" xfId="44420"/>
    <cellStyle name="Porcentual 2 3 7 3 3 3" xfId="44421"/>
    <cellStyle name="Porcentual 2 3 7 3 4" xfId="44422"/>
    <cellStyle name="Porcentual 2 3 7 3 4 2" xfId="44423"/>
    <cellStyle name="Porcentual 2 3 7 3 5" xfId="44424"/>
    <cellStyle name="Porcentual 2 3 7 4" xfId="44425"/>
    <cellStyle name="Porcentual 2 3 7 4 2" xfId="44426"/>
    <cellStyle name="Porcentual 2 3 7 4 2 2" xfId="44427"/>
    <cellStyle name="Porcentual 2 3 7 4 2 2 2" xfId="44428"/>
    <cellStyle name="Porcentual 2 3 7 4 2 3" xfId="44429"/>
    <cellStyle name="Porcentual 2 3 7 4 3" xfId="44430"/>
    <cellStyle name="Porcentual 2 3 7 4 3 2" xfId="44431"/>
    <cellStyle name="Porcentual 2 3 7 4 4" xfId="44432"/>
    <cellStyle name="Porcentual 2 3 7 5" xfId="44433"/>
    <cellStyle name="Porcentual 2 3 7 5 2" xfId="44434"/>
    <cellStyle name="Porcentual 2 3 7 5 2 2" xfId="44435"/>
    <cellStyle name="Porcentual 2 3 7 5 3" xfId="44436"/>
    <cellStyle name="Porcentual 2 3 7 6" xfId="44437"/>
    <cellStyle name="Porcentual 2 3 7 6 2" xfId="44438"/>
    <cellStyle name="Porcentual 2 3 7 7" xfId="44439"/>
    <cellStyle name="Porcentual 2 3 8" xfId="44440"/>
    <cellStyle name="Porcentual 2 3 8 2" xfId="44441"/>
    <cellStyle name="Porcentual 2 3 8 2 2" xfId="44442"/>
    <cellStyle name="Porcentual 2 3 8 2 2 2" xfId="44443"/>
    <cellStyle name="Porcentual 2 3 8 2 2 2 2" xfId="44444"/>
    <cellStyle name="Porcentual 2 3 8 2 2 2 2 2" xfId="44445"/>
    <cellStyle name="Porcentual 2 3 8 2 2 2 3" xfId="44446"/>
    <cellStyle name="Porcentual 2 3 8 2 2 3" xfId="44447"/>
    <cellStyle name="Porcentual 2 3 8 2 2 3 2" xfId="44448"/>
    <cellStyle name="Porcentual 2 3 8 2 2 4" xfId="44449"/>
    <cellStyle name="Porcentual 2 3 8 2 3" xfId="44450"/>
    <cellStyle name="Porcentual 2 3 8 2 3 2" xfId="44451"/>
    <cellStyle name="Porcentual 2 3 8 2 3 2 2" xfId="44452"/>
    <cellStyle name="Porcentual 2 3 8 2 3 3" xfId="44453"/>
    <cellStyle name="Porcentual 2 3 8 2 4" xfId="44454"/>
    <cellStyle name="Porcentual 2 3 8 2 4 2" xfId="44455"/>
    <cellStyle name="Porcentual 2 3 8 2 5" xfId="44456"/>
    <cellStyle name="Porcentual 2 3 8 3" xfId="44457"/>
    <cellStyle name="Porcentual 2 3 8 3 2" xfId="44458"/>
    <cellStyle name="Porcentual 2 3 8 3 2 2" xfId="44459"/>
    <cellStyle name="Porcentual 2 3 8 3 2 2 2" xfId="44460"/>
    <cellStyle name="Porcentual 2 3 8 3 2 2 2 2" xfId="44461"/>
    <cellStyle name="Porcentual 2 3 8 3 2 2 3" xfId="44462"/>
    <cellStyle name="Porcentual 2 3 8 3 2 3" xfId="44463"/>
    <cellStyle name="Porcentual 2 3 8 3 2 3 2" xfId="44464"/>
    <cellStyle name="Porcentual 2 3 8 3 2 4" xfId="44465"/>
    <cellStyle name="Porcentual 2 3 8 3 3" xfId="44466"/>
    <cellStyle name="Porcentual 2 3 8 3 3 2" xfId="44467"/>
    <cellStyle name="Porcentual 2 3 8 3 3 2 2" xfId="44468"/>
    <cellStyle name="Porcentual 2 3 8 3 3 3" xfId="44469"/>
    <cellStyle name="Porcentual 2 3 8 3 4" xfId="44470"/>
    <cellStyle name="Porcentual 2 3 8 3 4 2" xfId="44471"/>
    <cellStyle name="Porcentual 2 3 8 3 5" xfId="44472"/>
    <cellStyle name="Porcentual 2 3 8 4" xfId="44473"/>
    <cellStyle name="Porcentual 2 3 8 4 2" xfId="44474"/>
    <cellStyle name="Porcentual 2 3 8 4 2 2" xfId="44475"/>
    <cellStyle name="Porcentual 2 3 8 4 2 2 2" xfId="44476"/>
    <cellStyle name="Porcentual 2 3 8 4 2 3" xfId="44477"/>
    <cellStyle name="Porcentual 2 3 8 4 3" xfId="44478"/>
    <cellStyle name="Porcentual 2 3 8 4 3 2" xfId="44479"/>
    <cellStyle name="Porcentual 2 3 8 4 4" xfId="44480"/>
    <cellStyle name="Porcentual 2 3 8 5" xfId="44481"/>
    <cellStyle name="Porcentual 2 3 8 5 2" xfId="44482"/>
    <cellStyle name="Porcentual 2 3 8 5 2 2" xfId="44483"/>
    <cellStyle name="Porcentual 2 3 8 5 3" xfId="44484"/>
    <cellStyle name="Porcentual 2 3 8 6" xfId="44485"/>
    <cellStyle name="Porcentual 2 3 8 6 2" xfId="44486"/>
    <cellStyle name="Porcentual 2 3 8 7" xfId="44487"/>
    <cellStyle name="Porcentual 2 3 9" xfId="44488"/>
    <cellStyle name="Porcentual 2 4" xfId="44489"/>
    <cellStyle name="Porcentual 2 4 10" xfId="44490"/>
    <cellStyle name="Porcentual 2 4 10 2" xfId="44491"/>
    <cellStyle name="Porcentual 2 4 10 2 2" xfId="44492"/>
    <cellStyle name="Porcentual 2 4 10 2 2 2" xfId="44493"/>
    <cellStyle name="Porcentual 2 4 10 2 2 2 2" xfId="44494"/>
    <cellStyle name="Porcentual 2 4 10 2 2 2 2 2" xfId="44495"/>
    <cellStyle name="Porcentual 2 4 10 2 2 2 3" xfId="44496"/>
    <cellStyle name="Porcentual 2 4 10 2 2 3" xfId="44497"/>
    <cellStyle name="Porcentual 2 4 10 2 2 3 2" xfId="44498"/>
    <cellStyle name="Porcentual 2 4 10 2 2 4" xfId="44499"/>
    <cellStyle name="Porcentual 2 4 10 2 3" xfId="44500"/>
    <cellStyle name="Porcentual 2 4 10 2 3 2" xfId="44501"/>
    <cellStyle name="Porcentual 2 4 10 2 3 2 2" xfId="44502"/>
    <cellStyle name="Porcentual 2 4 10 2 3 3" xfId="44503"/>
    <cellStyle name="Porcentual 2 4 10 2 4" xfId="44504"/>
    <cellStyle name="Porcentual 2 4 10 2 4 2" xfId="44505"/>
    <cellStyle name="Porcentual 2 4 10 2 5" xfId="44506"/>
    <cellStyle name="Porcentual 2 4 10 3" xfId="44507"/>
    <cellStyle name="Porcentual 2 4 10 3 2" xfId="44508"/>
    <cellStyle name="Porcentual 2 4 10 3 2 2" xfId="44509"/>
    <cellStyle name="Porcentual 2 4 10 3 2 2 2" xfId="44510"/>
    <cellStyle name="Porcentual 2 4 10 3 2 3" xfId="44511"/>
    <cellStyle name="Porcentual 2 4 10 3 3" xfId="44512"/>
    <cellStyle name="Porcentual 2 4 10 3 3 2" xfId="44513"/>
    <cellStyle name="Porcentual 2 4 10 3 4" xfId="44514"/>
    <cellStyle name="Porcentual 2 4 10 4" xfId="44515"/>
    <cellStyle name="Porcentual 2 4 10 4 2" xfId="44516"/>
    <cellStyle name="Porcentual 2 4 10 4 2 2" xfId="44517"/>
    <cellStyle name="Porcentual 2 4 10 4 3" xfId="44518"/>
    <cellStyle name="Porcentual 2 4 10 5" xfId="44519"/>
    <cellStyle name="Porcentual 2 4 10 5 2" xfId="44520"/>
    <cellStyle name="Porcentual 2 4 10 6" xfId="44521"/>
    <cellStyle name="Porcentual 2 4 11" xfId="44522"/>
    <cellStyle name="Porcentual 2 4 11 2" xfId="44523"/>
    <cellStyle name="Porcentual 2 4 11 2 2" xfId="44524"/>
    <cellStyle name="Porcentual 2 4 11 2 2 2" xfId="44525"/>
    <cellStyle name="Porcentual 2 4 11 2 2 2 2" xfId="44526"/>
    <cellStyle name="Porcentual 2 4 11 2 2 3" xfId="44527"/>
    <cellStyle name="Porcentual 2 4 11 2 3" xfId="44528"/>
    <cellStyle name="Porcentual 2 4 11 2 3 2" xfId="44529"/>
    <cellStyle name="Porcentual 2 4 11 2 4" xfId="44530"/>
    <cellStyle name="Porcentual 2 4 11 3" xfId="44531"/>
    <cellStyle name="Porcentual 2 4 11 3 2" xfId="44532"/>
    <cellStyle name="Porcentual 2 4 11 3 2 2" xfId="44533"/>
    <cellStyle name="Porcentual 2 4 11 3 3" xfId="44534"/>
    <cellStyle name="Porcentual 2 4 11 4" xfId="44535"/>
    <cellStyle name="Porcentual 2 4 11 4 2" xfId="44536"/>
    <cellStyle name="Porcentual 2 4 11 5" xfId="44537"/>
    <cellStyle name="Porcentual 2 4 12" xfId="44538"/>
    <cellStyle name="Porcentual 2 4 12 2" xfId="44539"/>
    <cellStyle name="Porcentual 2 4 12 2 2" xfId="44540"/>
    <cellStyle name="Porcentual 2 4 12 2 2 2" xfId="44541"/>
    <cellStyle name="Porcentual 2 4 12 2 2 2 2" xfId="44542"/>
    <cellStyle name="Porcentual 2 4 12 2 2 3" xfId="44543"/>
    <cellStyle name="Porcentual 2 4 12 2 3" xfId="44544"/>
    <cellStyle name="Porcentual 2 4 12 2 3 2" xfId="44545"/>
    <cellStyle name="Porcentual 2 4 12 2 4" xfId="44546"/>
    <cellStyle name="Porcentual 2 4 12 3" xfId="44547"/>
    <cellStyle name="Porcentual 2 4 12 3 2" xfId="44548"/>
    <cellStyle name="Porcentual 2 4 12 3 2 2" xfId="44549"/>
    <cellStyle name="Porcentual 2 4 12 3 3" xfId="44550"/>
    <cellStyle name="Porcentual 2 4 12 4" xfId="44551"/>
    <cellStyle name="Porcentual 2 4 12 4 2" xfId="44552"/>
    <cellStyle name="Porcentual 2 4 12 5" xfId="44553"/>
    <cellStyle name="Porcentual 2 4 13" xfId="44554"/>
    <cellStyle name="Porcentual 2 4 13 2" xfId="44555"/>
    <cellStyle name="Porcentual 2 4 13 2 2" xfId="44556"/>
    <cellStyle name="Porcentual 2 4 13 2 2 2" xfId="44557"/>
    <cellStyle name="Porcentual 2 4 13 2 3" xfId="44558"/>
    <cellStyle name="Porcentual 2 4 13 3" xfId="44559"/>
    <cellStyle name="Porcentual 2 4 13 3 2" xfId="44560"/>
    <cellStyle name="Porcentual 2 4 13 4" xfId="44561"/>
    <cellStyle name="Porcentual 2 4 14" xfId="44562"/>
    <cellStyle name="Porcentual 2 4 14 2" xfId="44563"/>
    <cellStyle name="Porcentual 2 4 14 2 2" xfId="44564"/>
    <cellStyle name="Porcentual 2 4 14 3" xfId="44565"/>
    <cellStyle name="Porcentual 2 4 15" xfId="44566"/>
    <cellStyle name="Porcentual 2 4 15 2" xfId="44567"/>
    <cellStyle name="Porcentual 2 4 16" xfId="44568"/>
    <cellStyle name="Porcentual 2 4 2" xfId="44569"/>
    <cellStyle name="Porcentual 2 4 2 10" xfId="44570"/>
    <cellStyle name="Porcentual 2 4 2 10 2" xfId="44571"/>
    <cellStyle name="Porcentual 2 4 2 10 2 2" xfId="44572"/>
    <cellStyle name="Porcentual 2 4 2 10 2 2 2" xfId="44573"/>
    <cellStyle name="Porcentual 2 4 2 10 2 2 2 2" xfId="44574"/>
    <cellStyle name="Porcentual 2 4 2 10 2 2 3" xfId="44575"/>
    <cellStyle name="Porcentual 2 4 2 10 2 3" xfId="44576"/>
    <cellStyle name="Porcentual 2 4 2 10 2 3 2" xfId="44577"/>
    <cellStyle name="Porcentual 2 4 2 10 2 4" xfId="44578"/>
    <cellStyle name="Porcentual 2 4 2 10 3" xfId="44579"/>
    <cellStyle name="Porcentual 2 4 2 10 3 2" xfId="44580"/>
    <cellStyle name="Porcentual 2 4 2 10 3 2 2" xfId="44581"/>
    <cellStyle name="Porcentual 2 4 2 10 3 3" xfId="44582"/>
    <cellStyle name="Porcentual 2 4 2 10 4" xfId="44583"/>
    <cellStyle name="Porcentual 2 4 2 10 4 2" xfId="44584"/>
    <cellStyle name="Porcentual 2 4 2 10 5" xfId="44585"/>
    <cellStyle name="Porcentual 2 4 2 11" xfId="44586"/>
    <cellStyle name="Porcentual 2 4 2 11 2" xfId="44587"/>
    <cellStyle name="Porcentual 2 4 2 11 2 2" xfId="44588"/>
    <cellStyle name="Porcentual 2 4 2 11 2 2 2" xfId="44589"/>
    <cellStyle name="Porcentual 2 4 2 11 2 3" xfId="44590"/>
    <cellStyle name="Porcentual 2 4 2 11 3" xfId="44591"/>
    <cellStyle name="Porcentual 2 4 2 11 3 2" xfId="44592"/>
    <cellStyle name="Porcentual 2 4 2 11 4" xfId="44593"/>
    <cellStyle name="Porcentual 2 4 2 12" xfId="44594"/>
    <cellStyle name="Porcentual 2 4 2 12 2" xfId="44595"/>
    <cellStyle name="Porcentual 2 4 2 12 2 2" xfId="44596"/>
    <cellStyle name="Porcentual 2 4 2 12 3" xfId="44597"/>
    <cellStyle name="Porcentual 2 4 2 13" xfId="44598"/>
    <cellStyle name="Porcentual 2 4 2 13 2" xfId="44599"/>
    <cellStyle name="Porcentual 2 4 2 14" xfId="44600"/>
    <cellStyle name="Porcentual 2 4 2 2" xfId="44601"/>
    <cellStyle name="Porcentual 2 4 2 2 10" xfId="44602"/>
    <cellStyle name="Porcentual 2 4 2 2 10 2" xfId="44603"/>
    <cellStyle name="Porcentual 2 4 2 2 10 2 2" xfId="44604"/>
    <cellStyle name="Porcentual 2 4 2 2 10 2 2 2" xfId="44605"/>
    <cellStyle name="Porcentual 2 4 2 2 10 2 3" xfId="44606"/>
    <cellStyle name="Porcentual 2 4 2 2 10 3" xfId="44607"/>
    <cellStyle name="Porcentual 2 4 2 2 10 3 2" xfId="44608"/>
    <cellStyle name="Porcentual 2 4 2 2 10 4" xfId="44609"/>
    <cellStyle name="Porcentual 2 4 2 2 11" xfId="44610"/>
    <cellStyle name="Porcentual 2 4 2 2 11 2" xfId="44611"/>
    <cellStyle name="Porcentual 2 4 2 2 11 2 2" xfId="44612"/>
    <cellStyle name="Porcentual 2 4 2 2 11 3" xfId="44613"/>
    <cellStyle name="Porcentual 2 4 2 2 12" xfId="44614"/>
    <cellStyle name="Porcentual 2 4 2 2 12 2" xfId="44615"/>
    <cellStyle name="Porcentual 2 4 2 2 13" xfId="44616"/>
    <cellStyle name="Porcentual 2 4 2 2 2" xfId="44617"/>
    <cellStyle name="Porcentual 2 4 2 2 2 10" xfId="44618"/>
    <cellStyle name="Porcentual 2 4 2 2 2 10 2" xfId="44619"/>
    <cellStyle name="Porcentual 2 4 2 2 2 11" xfId="44620"/>
    <cellStyle name="Porcentual 2 4 2 2 2 2" xfId="44621"/>
    <cellStyle name="Porcentual 2 4 2 2 2 2 2" xfId="44622"/>
    <cellStyle name="Porcentual 2 4 2 2 2 2 2 2" xfId="44623"/>
    <cellStyle name="Porcentual 2 4 2 2 2 2 2 2 2" xfId="44624"/>
    <cellStyle name="Porcentual 2 4 2 2 2 2 2 2 2 2" xfId="44625"/>
    <cellStyle name="Porcentual 2 4 2 2 2 2 2 2 2 2 2" xfId="44626"/>
    <cellStyle name="Porcentual 2 4 2 2 2 2 2 2 2 3" xfId="44627"/>
    <cellStyle name="Porcentual 2 4 2 2 2 2 2 2 3" xfId="44628"/>
    <cellStyle name="Porcentual 2 4 2 2 2 2 2 2 3 2" xfId="44629"/>
    <cellStyle name="Porcentual 2 4 2 2 2 2 2 2 4" xfId="44630"/>
    <cellStyle name="Porcentual 2 4 2 2 2 2 2 3" xfId="44631"/>
    <cellStyle name="Porcentual 2 4 2 2 2 2 2 3 2" xfId="44632"/>
    <cellStyle name="Porcentual 2 4 2 2 2 2 2 3 2 2" xfId="44633"/>
    <cellStyle name="Porcentual 2 4 2 2 2 2 2 3 3" xfId="44634"/>
    <cellStyle name="Porcentual 2 4 2 2 2 2 2 4" xfId="44635"/>
    <cellStyle name="Porcentual 2 4 2 2 2 2 2 4 2" xfId="44636"/>
    <cellStyle name="Porcentual 2 4 2 2 2 2 2 5" xfId="44637"/>
    <cellStyle name="Porcentual 2 4 2 2 2 2 3" xfId="44638"/>
    <cellStyle name="Porcentual 2 4 2 2 2 2 3 2" xfId="44639"/>
    <cellStyle name="Porcentual 2 4 2 2 2 2 3 2 2" xfId="44640"/>
    <cellStyle name="Porcentual 2 4 2 2 2 2 3 2 2 2" xfId="44641"/>
    <cellStyle name="Porcentual 2 4 2 2 2 2 3 2 2 2 2" xfId="44642"/>
    <cellStyle name="Porcentual 2 4 2 2 2 2 3 2 2 3" xfId="44643"/>
    <cellStyle name="Porcentual 2 4 2 2 2 2 3 2 3" xfId="44644"/>
    <cellStyle name="Porcentual 2 4 2 2 2 2 3 2 3 2" xfId="44645"/>
    <cellStyle name="Porcentual 2 4 2 2 2 2 3 2 4" xfId="44646"/>
    <cellStyle name="Porcentual 2 4 2 2 2 2 3 3" xfId="44647"/>
    <cellStyle name="Porcentual 2 4 2 2 2 2 3 3 2" xfId="44648"/>
    <cellStyle name="Porcentual 2 4 2 2 2 2 3 3 2 2" xfId="44649"/>
    <cellStyle name="Porcentual 2 4 2 2 2 2 3 3 3" xfId="44650"/>
    <cellStyle name="Porcentual 2 4 2 2 2 2 3 4" xfId="44651"/>
    <cellStyle name="Porcentual 2 4 2 2 2 2 3 4 2" xfId="44652"/>
    <cellStyle name="Porcentual 2 4 2 2 2 2 3 5" xfId="44653"/>
    <cellStyle name="Porcentual 2 4 2 2 2 2 4" xfId="44654"/>
    <cellStyle name="Porcentual 2 4 2 2 2 2 4 2" xfId="44655"/>
    <cellStyle name="Porcentual 2 4 2 2 2 2 4 2 2" xfId="44656"/>
    <cellStyle name="Porcentual 2 4 2 2 2 2 4 2 2 2" xfId="44657"/>
    <cellStyle name="Porcentual 2 4 2 2 2 2 4 2 3" xfId="44658"/>
    <cellStyle name="Porcentual 2 4 2 2 2 2 4 3" xfId="44659"/>
    <cellStyle name="Porcentual 2 4 2 2 2 2 4 3 2" xfId="44660"/>
    <cellStyle name="Porcentual 2 4 2 2 2 2 4 4" xfId="44661"/>
    <cellStyle name="Porcentual 2 4 2 2 2 2 5" xfId="44662"/>
    <cellStyle name="Porcentual 2 4 2 2 2 2 5 2" xfId="44663"/>
    <cellStyle name="Porcentual 2 4 2 2 2 2 5 2 2" xfId="44664"/>
    <cellStyle name="Porcentual 2 4 2 2 2 2 5 3" xfId="44665"/>
    <cellStyle name="Porcentual 2 4 2 2 2 2 6" xfId="44666"/>
    <cellStyle name="Porcentual 2 4 2 2 2 2 6 2" xfId="44667"/>
    <cellStyle name="Porcentual 2 4 2 2 2 2 7" xfId="44668"/>
    <cellStyle name="Porcentual 2 4 2 2 2 3" xfId="44669"/>
    <cellStyle name="Porcentual 2 4 2 2 2 3 2" xfId="44670"/>
    <cellStyle name="Porcentual 2 4 2 2 2 3 2 2" xfId="44671"/>
    <cellStyle name="Porcentual 2 4 2 2 2 3 2 2 2" xfId="44672"/>
    <cellStyle name="Porcentual 2 4 2 2 2 3 2 2 2 2" xfId="44673"/>
    <cellStyle name="Porcentual 2 4 2 2 2 3 2 2 2 2 2" xfId="44674"/>
    <cellStyle name="Porcentual 2 4 2 2 2 3 2 2 2 3" xfId="44675"/>
    <cellStyle name="Porcentual 2 4 2 2 2 3 2 2 3" xfId="44676"/>
    <cellStyle name="Porcentual 2 4 2 2 2 3 2 2 3 2" xfId="44677"/>
    <cellStyle name="Porcentual 2 4 2 2 2 3 2 2 4" xfId="44678"/>
    <cellStyle name="Porcentual 2 4 2 2 2 3 2 3" xfId="44679"/>
    <cellStyle name="Porcentual 2 4 2 2 2 3 2 3 2" xfId="44680"/>
    <cellStyle name="Porcentual 2 4 2 2 2 3 2 3 2 2" xfId="44681"/>
    <cellStyle name="Porcentual 2 4 2 2 2 3 2 3 3" xfId="44682"/>
    <cellStyle name="Porcentual 2 4 2 2 2 3 2 4" xfId="44683"/>
    <cellStyle name="Porcentual 2 4 2 2 2 3 2 4 2" xfId="44684"/>
    <cellStyle name="Porcentual 2 4 2 2 2 3 2 5" xfId="44685"/>
    <cellStyle name="Porcentual 2 4 2 2 2 3 3" xfId="44686"/>
    <cellStyle name="Porcentual 2 4 2 2 2 3 3 2" xfId="44687"/>
    <cellStyle name="Porcentual 2 4 2 2 2 3 3 2 2" xfId="44688"/>
    <cellStyle name="Porcentual 2 4 2 2 2 3 3 2 2 2" xfId="44689"/>
    <cellStyle name="Porcentual 2 4 2 2 2 3 3 2 2 2 2" xfId="44690"/>
    <cellStyle name="Porcentual 2 4 2 2 2 3 3 2 2 3" xfId="44691"/>
    <cellStyle name="Porcentual 2 4 2 2 2 3 3 2 3" xfId="44692"/>
    <cellStyle name="Porcentual 2 4 2 2 2 3 3 2 3 2" xfId="44693"/>
    <cellStyle name="Porcentual 2 4 2 2 2 3 3 2 4" xfId="44694"/>
    <cellStyle name="Porcentual 2 4 2 2 2 3 3 3" xfId="44695"/>
    <cellStyle name="Porcentual 2 4 2 2 2 3 3 3 2" xfId="44696"/>
    <cellStyle name="Porcentual 2 4 2 2 2 3 3 3 2 2" xfId="44697"/>
    <cellStyle name="Porcentual 2 4 2 2 2 3 3 3 3" xfId="44698"/>
    <cellStyle name="Porcentual 2 4 2 2 2 3 3 4" xfId="44699"/>
    <cellStyle name="Porcentual 2 4 2 2 2 3 3 4 2" xfId="44700"/>
    <cellStyle name="Porcentual 2 4 2 2 2 3 3 5" xfId="44701"/>
    <cellStyle name="Porcentual 2 4 2 2 2 3 4" xfId="44702"/>
    <cellStyle name="Porcentual 2 4 2 2 2 3 4 2" xfId="44703"/>
    <cellStyle name="Porcentual 2 4 2 2 2 3 4 2 2" xfId="44704"/>
    <cellStyle name="Porcentual 2 4 2 2 2 3 4 2 2 2" xfId="44705"/>
    <cellStyle name="Porcentual 2 4 2 2 2 3 4 2 3" xfId="44706"/>
    <cellStyle name="Porcentual 2 4 2 2 2 3 4 3" xfId="44707"/>
    <cellStyle name="Porcentual 2 4 2 2 2 3 4 3 2" xfId="44708"/>
    <cellStyle name="Porcentual 2 4 2 2 2 3 4 4" xfId="44709"/>
    <cellStyle name="Porcentual 2 4 2 2 2 3 5" xfId="44710"/>
    <cellStyle name="Porcentual 2 4 2 2 2 3 5 2" xfId="44711"/>
    <cellStyle name="Porcentual 2 4 2 2 2 3 5 2 2" xfId="44712"/>
    <cellStyle name="Porcentual 2 4 2 2 2 3 5 3" xfId="44713"/>
    <cellStyle name="Porcentual 2 4 2 2 2 3 6" xfId="44714"/>
    <cellStyle name="Porcentual 2 4 2 2 2 3 6 2" xfId="44715"/>
    <cellStyle name="Porcentual 2 4 2 2 2 3 7" xfId="44716"/>
    <cellStyle name="Porcentual 2 4 2 2 2 4" xfId="44717"/>
    <cellStyle name="Porcentual 2 4 2 2 2 4 2" xfId="44718"/>
    <cellStyle name="Porcentual 2 4 2 2 2 4 2 2" xfId="44719"/>
    <cellStyle name="Porcentual 2 4 2 2 2 4 2 2 2" xfId="44720"/>
    <cellStyle name="Porcentual 2 4 2 2 2 4 2 2 2 2" xfId="44721"/>
    <cellStyle name="Porcentual 2 4 2 2 2 4 2 2 2 2 2" xfId="44722"/>
    <cellStyle name="Porcentual 2 4 2 2 2 4 2 2 2 3" xfId="44723"/>
    <cellStyle name="Porcentual 2 4 2 2 2 4 2 2 3" xfId="44724"/>
    <cellStyle name="Porcentual 2 4 2 2 2 4 2 2 3 2" xfId="44725"/>
    <cellStyle name="Porcentual 2 4 2 2 2 4 2 2 4" xfId="44726"/>
    <cellStyle name="Porcentual 2 4 2 2 2 4 2 3" xfId="44727"/>
    <cellStyle name="Porcentual 2 4 2 2 2 4 2 3 2" xfId="44728"/>
    <cellStyle name="Porcentual 2 4 2 2 2 4 2 3 2 2" xfId="44729"/>
    <cellStyle name="Porcentual 2 4 2 2 2 4 2 3 3" xfId="44730"/>
    <cellStyle name="Porcentual 2 4 2 2 2 4 2 4" xfId="44731"/>
    <cellStyle name="Porcentual 2 4 2 2 2 4 2 4 2" xfId="44732"/>
    <cellStyle name="Porcentual 2 4 2 2 2 4 2 5" xfId="44733"/>
    <cellStyle name="Porcentual 2 4 2 2 2 4 3" xfId="44734"/>
    <cellStyle name="Porcentual 2 4 2 2 2 4 3 2" xfId="44735"/>
    <cellStyle name="Porcentual 2 4 2 2 2 4 3 2 2" xfId="44736"/>
    <cellStyle name="Porcentual 2 4 2 2 2 4 3 2 2 2" xfId="44737"/>
    <cellStyle name="Porcentual 2 4 2 2 2 4 3 2 2 2 2" xfId="44738"/>
    <cellStyle name="Porcentual 2 4 2 2 2 4 3 2 2 3" xfId="44739"/>
    <cellStyle name="Porcentual 2 4 2 2 2 4 3 2 3" xfId="44740"/>
    <cellStyle name="Porcentual 2 4 2 2 2 4 3 2 3 2" xfId="44741"/>
    <cellStyle name="Porcentual 2 4 2 2 2 4 3 2 4" xfId="44742"/>
    <cellStyle name="Porcentual 2 4 2 2 2 4 3 3" xfId="44743"/>
    <cellStyle name="Porcentual 2 4 2 2 2 4 3 3 2" xfId="44744"/>
    <cellStyle name="Porcentual 2 4 2 2 2 4 3 3 2 2" xfId="44745"/>
    <cellStyle name="Porcentual 2 4 2 2 2 4 3 3 3" xfId="44746"/>
    <cellStyle name="Porcentual 2 4 2 2 2 4 3 4" xfId="44747"/>
    <cellStyle name="Porcentual 2 4 2 2 2 4 3 4 2" xfId="44748"/>
    <cellStyle name="Porcentual 2 4 2 2 2 4 3 5" xfId="44749"/>
    <cellStyle name="Porcentual 2 4 2 2 2 4 4" xfId="44750"/>
    <cellStyle name="Porcentual 2 4 2 2 2 4 4 2" xfId="44751"/>
    <cellStyle name="Porcentual 2 4 2 2 2 4 4 2 2" xfId="44752"/>
    <cellStyle name="Porcentual 2 4 2 2 2 4 4 2 2 2" xfId="44753"/>
    <cellStyle name="Porcentual 2 4 2 2 2 4 4 2 3" xfId="44754"/>
    <cellStyle name="Porcentual 2 4 2 2 2 4 4 3" xfId="44755"/>
    <cellStyle name="Porcentual 2 4 2 2 2 4 4 3 2" xfId="44756"/>
    <cellStyle name="Porcentual 2 4 2 2 2 4 4 4" xfId="44757"/>
    <cellStyle name="Porcentual 2 4 2 2 2 4 5" xfId="44758"/>
    <cellStyle name="Porcentual 2 4 2 2 2 4 5 2" xfId="44759"/>
    <cellStyle name="Porcentual 2 4 2 2 2 4 5 2 2" xfId="44760"/>
    <cellStyle name="Porcentual 2 4 2 2 2 4 5 3" xfId="44761"/>
    <cellStyle name="Porcentual 2 4 2 2 2 4 6" xfId="44762"/>
    <cellStyle name="Porcentual 2 4 2 2 2 4 6 2" xfId="44763"/>
    <cellStyle name="Porcentual 2 4 2 2 2 4 7" xfId="44764"/>
    <cellStyle name="Porcentual 2 4 2 2 2 5" xfId="44765"/>
    <cellStyle name="Porcentual 2 4 2 2 2 5 2" xfId="44766"/>
    <cellStyle name="Porcentual 2 4 2 2 2 5 2 2" xfId="44767"/>
    <cellStyle name="Porcentual 2 4 2 2 2 5 2 2 2" xfId="44768"/>
    <cellStyle name="Porcentual 2 4 2 2 2 5 2 2 2 2" xfId="44769"/>
    <cellStyle name="Porcentual 2 4 2 2 2 5 2 2 2 2 2" xfId="44770"/>
    <cellStyle name="Porcentual 2 4 2 2 2 5 2 2 2 3" xfId="44771"/>
    <cellStyle name="Porcentual 2 4 2 2 2 5 2 2 3" xfId="44772"/>
    <cellStyle name="Porcentual 2 4 2 2 2 5 2 2 3 2" xfId="44773"/>
    <cellStyle name="Porcentual 2 4 2 2 2 5 2 2 4" xfId="44774"/>
    <cellStyle name="Porcentual 2 4 2 2 2 5 2 3" xfId="44775"/>
    <cellStyle name="Porcentual 2 4 2 2 2 5 2 3 2" xfId="44776"/>
    <cellStyle name="Porcentual 2 4 2 2 2 5 2 3 2 2" xfId="44777"/>
    <cellStyle name="Porcentual 2 4 2 2 2 5 2 3 3" xfId="44778"/>
    <cellStyle name="Porcentual 2 4 2 2 2 5 2 4" xfId="44779"/>
    <cellStyle name="Porcentual 2 4 2 2 2 5 2 4 2" xfId="44780"/>
    <cellStyle name="Porcentual 2 4 2 2 2 5 2 5" xfId="44781"/>
    <cellStyle name="Porcentual 2 4 2 2 2 5 3" xfId="44782"/>
    <cellStyle name="Porcentual 2 4 2 2 2 5 3 2" xfId="44783"/>
    <cellStyle name="Porcentual 2 4 2 2 2 5 3 2 2" xfId="44784"/>
    <cellStyle name="Porcentual 2 4 2 2 2 5 3 2 2 2" xfId="44785"/>
    <cellStyle name="Porcentual 2 4 2 2 2 5 3 2 3" xfId="44786"/>
    <cellStyle name="Porcentual 2 4 2 2 2 5 3 3" xfId="44787"/>
    <cellStyle name="Porcentual 2 4 2 2 2 5 3 3 2" xfId="44788"/>
    <cellStyle name="Porcentual 2 4 2 2 2 5 3 4" xfId="44789"/>
    <cellStyle name="Porcentual 2 4 2 2 2 5 4" xfId="44790"/>
    <cellStyle name="Porcentual 2 4 2 2 2 5 4 2" xfId="44791"/>
    <cellStyle name="Porcentual 2 4 2 2 2 5 4 2 2" xfId="44792"/>
    <cellStyle name="Porcentual 2 4 2 2 2 5 4 3" xfId="44793"/>
    <cellStyle name="Porcentual 2 4 2 2 2 5 5" xfId="44794"/>
    <cellStyle name="Porcentual 2 4 2 2 2 5 5 2" xfId="44795"/>
    <cellStyle name="Porcentual 2 4 2 2 2 5 6" xfId="44796"/>
    <cellStyle name="Porcentual 2 4 2 2 2 6" xfId="44797"/>
    <cellStyle name="Porcentual 2 4 2 2 2 6 2" xfId="44798"/>
    <cellStyle name="Porcentual 2 4 2 2 2 6 2 2" xfId="44799"/>
    <cellStyle name="Porcentual 2 4 2 2 2 6 2 2 2" xfId="44800"/>
    <cellStyle name="Porcentual 2 4 2 2 2 6 2 2 2 2" xfId="44801"/>
    <cellStyle name="Porcentual 2 4 2 2 2 6 2 2 3" xfId="44802"/>
    <cellStyle name="Porcentual 2 4 2 2 2 6 2 3" xfId="44803"/>
    <cellStyle name="Porcentual 2 4 2 2 2 6 2 3 2" xfId="44804"/>
    <cellStyle name="Porcentual 2 4 2 2 2 6 2 4" xfId="44805"/>
    <cellStyle name="Porcentual 2 4 2 2 2 6 3" xfId="44806"/>
    <cellStyle name="Porcentual 2 4 2 2 2 6 3 2" xfId="44807"/>
    <cellStyle name="Porcentual 2 4 2 2 2 6 3 2 2" xfId="44808"/>
    <cellStyle name="Porcentual 2 4 2 2 2 6 3 3" xfId="44809"/>
    <cellStyle name="Porcentual 2 4 2 2 2 6 4" xfId="44810"/>
    <cellStyle name="Porcentual 2 4 2 2 2 6 4 2" xfId="44811"/>
    <cellStyle name="Porcentual 2 4 2 2 2 6 5" xfId="44812"/>
    <cellStyle name="Porcentual 2 4 2 2 2 7" xfId="44813"/>
    <cellStyle name="Porcentual 2 4 2 2 2 7 2" xfId="44814"/>
    <cellStyle name="Porcentual 2 4 2 2 2 7 2 2" xfId="44815"/>
    <cellStyle name="Porcentual 2 4 2 2 2 7 2 2 2" xfId="44816"/>
    <cellStyle name="Porcentual 2 4 2 2 2 7 2 2 2 2" xfId="44817"/>
    <cellStyle name="Porcentual 2 4 2 2 2 7 2 2 3" xfId="44818"/>
    <cellStyle name="Porcentual 2 4 2 2 2 7 2 3" xfId="44819"/>
    <cellStyle name="Porcentual 2 4 2 2 2 7 2 3 2" xfId="44820"/>
    <cellStyle name="Porcentual 2 4 2 2 2 7 2 4" xfId="44821"/>
    <cellStyle name="Porcentual 2 4 2 2 2 7 3" xfId="44822"/>
    <cellStyle name="Porcentual 2 4 2 2 2 7 3 2" xfId="44823"/>
    <cellStyle name="Porcentual 2 4 2 2 2 7 3 2 2" xfId="44824"/>
    <cellStyle name="Porcentual 2 4 2 2 2 7 3 3" xfId="44825"/>
    <cellStyle name="Porcentual 2 4 2 2 2 7 4" xfId="44826"/>
    <cellStyle name="Porcentual 2 4 2 2 2 7 4 2" xfId="44827"/>
    <cellStyle name="Porcentual 2 4 2 2 2 7 5" xfId="44828"/>
    <cellStyle name="Porcentual 2 4 2 2 2 8" xfId="44829"/>
    <cellStyle name="Porcentual 2 4 2 2 2 8 2" xfId="44830"/>
    <cellStyle name="Porcentual 2 4 2 2 2 8 2 2" xfId="44831"/>
    <cellStyle name="Porcentual 2 4 2 2 2 8 2 2 2" xfId="44832"/>
    <cellStyle name="Porcentual 2 4 2 2 2 8 2 3" xfId="44833"/>
    <cellStyle name="Porcentual 2 4 2 2 2 8 3" xfId="44834"/>
    <cellStyle name="Porcentual 2 4 2 2 2 8 3 2" xfId="44835"/>
    <cellStyle name="Porcentual 2 4 2 2 2 8 4" xfId="44836"/>
    <cellStyle name="Porcentual 2 4 2 2 2 9" xfId="44837"/>
    <cellStyle name="Porcentual 2 4 2 2 2 9 2" xfId="44838"/>
    <cellStyle name="Porcentual 2 4 2 2 2 9 2 2" xfId="44839"/>
    <cellStyle name="Porcentual 2 4 2 2 2 9 3" xfId="44840"/>
    <cellStyle name="Porcentual 2 4 2 2 3" xfId="44841"/>
    <cellStyle name="Porcentual 2 4 2 2 3 10" xfId="44842"/>
    <cellStyle name="Porcentual 2 4 2 2 3 10 2" xfId="44843"/>
    <cellStyle name="Porcentual 2 4 2 2 3 11" xfId="44844"/>
    <cellStyle name="Porcentual 2 4 2 2 3 2" xfId="44845"/>
    <cellStyle name="Porcentual 2 4 2 2 3 2 2" xfId="44846"/>
    <cellStyle name="Porcentual 2 4 2 2 3 2 2 2" xfId="44847"/>
    <cellStyle name="Porcentual 2 4 2 2 3 2 2 2 2" xfId="44848"/>
    <cellStyle name="Porcentual 2 4 2 2 3 2 2 2 2 2" xfId="44849"/>
    <cellStyle name="Porcentual 2 4 2 2 3 2 2 2 2 2 2" xfId="44850"/>
    <cellStyle name="Porcentual 2 4 2 2 3 2 2 2 2 3" xfId="44851"/>
    <cellStyle name="Porcentual 2 4 2 2 3 2 2 2 3" xfId="44852"/>
    <cellStyle name="Porcentual 2 4 2 2 3 2 2 2 3 2" xfId="44853"/>
    <cellStyle name="Porcentual 2 4 2 2 3 2 2 2 4" xfId="44854"/>
    <cellStyle name="Porcentual 2 4 2 2 3 2 2 3" xfId="44855"/>
    <cellStyle name="Porcentual 2 4 2 2 3 2 2 3 2" xfId="44856"/>
    <cellStyle name="Porcentual 2 4 2 2 3 2 2 3 2 2" xfId="44857"/>
    <cellStyle name="Porcentual 2 4 2 2 3 2 2 3 3" xfId="44858"/>
    <cellStyle name="Porcentual 2 4 2 2 3 2 2 4" xfId="44859"/>
    <cellStyle name="Porcentual 2 4 2 2 3 2 2 4 2" xfId="44860"/>
    <cellStyle name="Porcentual 2 4 2 2 3 2 2 5" xfId="44861"/>
    <cellStyle name="Porcentual 2 4 2 2 3 2 3" xfId="44862"/>
    <cellStyle name="Porcentual 2 4 2 2 3 2 3 2" xfId="44863"/>
    <cellStyle name="Porcentual 2 4 2 2 3 2 3 2 2" xfId="44864"/>
    <cellStyle name="Porcentual 2 4 2 2 3 2 3 2 2 2" xfId="44865"/>
    <cellStyle name="Porcentual 2 4 2 2 3 2 3 2 2 2 2" xfId="44866"/>
    <cellStyle name="Porcentual 2 4 2 2 3 2 3 2 2 3" xfId="44867"/>
    <cellStyle name="Porcentual 2 4 2 2 3 2 3 2 3" xfId="44868"/>
    <cellStyle name="Porcentual 2 4 2 2 3 2 3 2 3 2" xfId="44869"/>
    <cellStyle name="Porcentual 2 4 2 2 3 2 3 2 4" xfId="44870"/>
    <cellStyle name="Porcentual 2 4 2 2 3 2 3 3" xfId="44871"/>
    <cellStyle name="Porcentual 2 4 2 2 3 2 3 3 2" xfId="44872"/>
    <cellStyle name="Porcentual 2 4 2 2 3 2 3 3 2 2" xfId="44873"/>
    <cellStyle name="Porcentual 2 4 2 2 3 2 3 3 3" xfId="44874"/>
    <cellStyle name="Porcentual 2 4 2 2 3 2 3 4" xfId="44875"/>
    <cellStyle name="Porcentual 2 4 2 2 3 2 3 4 2" xfId="44876"/>
    <cellStyle name="Porcentual 2 4 2 2 3 2 3 5" xfId="44877"/>
    <cellStyle name="Porcentual 2 4 2 2 3 2 4" xfId="44878"/>
    <cellStyle name="Porcentual 2 4 2 2 3 2 4 2" xfId="44879"/>
    <cellStyle name="Porcentual 2 4 2 2 3 2 4 2 2" xfId="44880"/>
    <cellStyle name="Porcentual 2 4 2 2 3 2 4 2 2 2" xfId="44881"/>
    <cellStyle name="Porcentual 2 4 2 2 3 2 4 2 3" xfId="44882"/>
    <cellStyle name="Porcentual 2 4 2 2 3 2 4 3" xfId="44883"/>
    <cellStyle name="Porcentual 2 4 2 2 3 2 4 3 2" xfId="44884"/>
    <cellStyle name="Porcentual 2 4 2 2 3 2 4 4" xfId="44885"/>
    <cellStyle name="Porcentual 2 4 2 2 3 2 5" xfId="44886"/>
    <cellStyle name="Porcentual 2 4 2 2 3 2 5 2" xfId="44887"/>
    <cellStyle name="Porcentual 2 4 2 2 3 2 5 2 2" xfId="44888"/>
    <cellStyle name="Porcentual 2 4 2 2 3 2 5 3" xfId="44889"/>
    <cellStyle name="Porcentual 2 4 2 2 3 2 6" xfId="44890"/>
    <cellStyle name="Porcentual 2 4 2 2 3 2 6 2" xfId="44891"/>
    <cellStyle name="Porcentual 2 4 2 2 3 2 7" xfId="44892"/>
    <cellStyle name="Porcentual 2 4 2 2 3 3" xfId="44893"/>
    <cellStyle name="Porcentual 2 4 2 2 3 3 2" xfId="44894"/>
    <cellStyle name="Porcentual 2 4 2 2 3 3 2 2" xfId="44895"/>
    <cellStyle name="Porcentual 2 4 2 2 3 3 2 2 2" xfId="44896"/>
    <cellStyle name="Porcentual 2 4 2 2 3 3 2 2 2 2" xfId="44897"/>
    <cellStyle name="Porcentual 2 4 2 2 3 3 2 2 2 2 2" xfId="44898"/>
    <cellStyle name="Porcentual 2 4 2 2 3 3 2 2 2 3" xfId="44899"/>
    <cellStyle name="Porcentual 2 4 2 2 3 3 2 2 3" xfId="44900"/>
    <cellStyle name="Porcentual 2 4 2 2 3 3 2 2 3 2" xfId="44901"/>
    <cellStyle name="Porcentual 2 4 2 2 3 3 2 2 4" xfId="44902"/>
    <cellStyle name="Porcentual 2 4 2 2 3 3 2 3" xfId="44903"/>
    <cellStyle name="Porcentual 2 4 2 2 3 3 2 3 2" xfId="44904"/>
    <cellStyle name="Porcentual 2 4 2 2 3 3 2 3 2 2" xfId="44905"/>
    <cellStyle name="Porcentual 2 4 2 2 3 3 2 3 3" xfId="44906"/>
    <cellStyle name="Porcentual 2 4 2 2 3 3 2 4" xfId="44907"/>
    <cellStyle name="Porcentual 2 4 2 2 3 3 2 4 2" xfId="44908"/>
    <cellStyle name="Porcentual 2 4 2 2 3 3 2 5" xfId="44909"/>
    <cellStyle name="Porcentual 2 4 2 2 3 3 3" xfId="44910"/>
    <cellStyle name="Porcentual 2 4 2 2 3 3 3 2" xfId="44911"/>
    <cellStyle name="Porcentual 2 4 2 2 3 3 3 2 2" xfId="44912"/>
    <cellStyle name="Porcentual 2 4 2 2 3 3 3 2 2 2" xfId="44913"/>
    <cellStyle name="Porcentual 2 4 2 2 3 3 3 2 2 2 2" xfId="44914"/>
    <cellStyle name="Porcentual 2 4 2 2 3 3 3 2 2 3" xfId="44915"/>
    <cellStyle name="Porcentual 2 4 2 2 3 3 3 2 3" xfId="44916"/>
    <cellStyle name="Porcentual 2 4 2 2 3 3 3 2 3 2" xfId="44917"/>
    <cellStyle name="Porcentual 2 4 2 2 3 3 3 2 4" xfId="44918"/>
    <cellStyle name="Porcentual 2 4 2 2 3 3 3 3" xfId="44919"/>
    <cellStyle name="Porcentual 2 4 2 2 3 3 3 3 2" xfId="44920"/>
    <cellStyle name="Porcentual 2 4 2 2 3 3 3 3 2 2" xfId="44921"/>
    <cellStyle name="Porcentual 2 4 2 2 3 3 3 3 3" xfId="44922"/>
    <cellStyle name="Porcentual 2 4 2 2 3 3 3 4" xfId="44923"/>
    <cellStyle name="Porcentual 2 4 2 2 3 3 3 4 2" xfId="44924"/>
    <cellStyle name="Porcentual 2 4 2 2 3 3 3 5" xfId="44925"/>
    <cellStyle name="Porcentual 2 4 2 2 3 3 4" xfId="44926"/>
    <cellStyle name="Porcentual 2 4 2 2 3 3 4 2" xfId="44927"/>
    <cellStyle name="Porcentual 2 4 2 2 3 3 4 2 2" xfId="44928"/>
    <cellStyle name="Porcentual 2 4 2 2 3 3 4 2 2 2" xfId="44929"/>
    <cellStyle name="Porcentual 2 4 2 2 3 3 4 2 3" xfId="44930"/>
    <cellStyle name="Porcentual 2 4 2 2 3 3 4 3" xfId="44931"/>
    <cellStyle name="Porcentual 2 4 2 2 3 3 4 3 2" xfId="44932"/>
    <cellStyle name="Porcentual 2 4 2 2 3 3 4 4" xfId="44933"/>
    <cellStyle name="Porcentual 2 4 2 2 3 3 5" xfId="44934"/>
    <cellStyle name="Porcentual 2 4 2 2 3 3 5 2" xfId="44935"/>
    <cellStyle name="Porcentual 2 4 2 2 3 3 5 2 2" xfId="44936"/>
    <cellStyle name="Porcentual 2 4 2 2 3 3 5 3" xfId="44937"/>
    <cellStyle name="Porcentual 2 4 2 2 3 3 6" xfId="44938"/>
    <cellStyle name="Porcentual 2 4 2 2 3 3 6 2" xfId="44939"/>
    <cellStyle name="Porcentual 2 4 2 2 3 3 7" xfId="44940"/>
    <cellStyle name="Porcentual 2 4 2 2 3 4" xfId="44941"/>
    <cellStyle name="Porcentual 2 4 2 2 3 4 2" xfId="44942"/>
    <cellStyle name="Porcentual 2 4 2 2 3 4 2 2" xfId="44943"/>
    <cellStyle name="Porcentual 2 4 2 2 3 4 2 2 2" xfId="44944"/>
    <cellStyle name="Porcentual 2 4 2 2 3 4 2 2 2 2" xfId="44945"/>
    <cellStyle name="Porcentual 2 4 2 2 3 4 2 2 2 2 2" xfId="44946"/>
    <cellStyle name="Porcentual 2 4 2 2 3 4 2 2 2 3" xfId="44947"/>
    <cellStyle name="Porcentual 2 4 2 2 3 4 2 2 3" xfId="44948"/>
    <cellStyle name="Porcentual 2 4 2 2 3 4 2 2 3 2" xfId="44949"/>
    <cellStyle name="Porcentual 2 4 2 2 3 4 2 2 4" xfId="44950"/>
    <cellStyle name="Porcentual 2 4 2 2 3 4 2 3" xfId="44951"/>
    <cellStyle name="Porcentual 2 4 2 2 3 4 2 3 2" xfId="44952"/>
    <cellStyle name="Porcentual 2 4 2 2 3 4 2 3 2 2" xfId="44953"/>
    <cellStyle name="Porcentual 2 4 2 2 3 4 2 3 3" xfId="44954"/>
    <cellStyle name="Porcentual 2 4 2 2 3 4 2 4" xfId="44955"/>
    <cellStyle name="Porcentual 2 4 2 2 3 4 2 4 2" xfId="44956"/>
    <cellStyle name="Porcentual 2 4 2 2 3 4 2 5" xfId="44957"/>
    <cellStyle name="Porcentual 2 4 2 2 3 4 3" xfId="44958"/>
    <cellStyle name="Porcentual 2 4 2 2 3 4 3 2" xfId="44959"/>
    <cellStyle name="Porcentual 2 4 2 2 3 4 3 2 2" xfId="44960"/>
    <cellStyle name="Porcentual 2 4 2 2 3 4 3 2 2 2" xfId="44961"/>
    <cellStyle name="Porcentual 2 4 2 2 3 4 3 2 2 2 2" xfId="44962"/>
    <cellStyle name="Porcentual 2 4 2 2 3 4 3 2 2 3" xfId="44963"/>
    <cellStyle name="Porcentual 2 4 2 2 3 4 3 2 3" xfId="44964"/>
    <cellStyle name="Porcentual 2 4 2 2 3 4 3 2 3 2" xfId="44965"/>
    <cellStyle name="Porcentual 2 4 2 2 3 4 3 2 4" xfId="44966"/>
    <cellStyle name="Porcentual 2 4 2 2 3 4 3 3" xfId="44967"/>
    <cellStyle name="Porcentual 2 4 2 2 3 4 3 3 2" xfId="44968"/>
    <cellStyle name="Porcentual 2 4 2 2 3 4 3 3 2 2" xfId="44969"/>
    <cellStyle name="Porcentual 2 4 2 2 3 4 3 3 3" xfId="44970"/>
    <cellStyle name="Porcentual 2 4 2 2 3 4 3 4" xfId="44971"/>
    <cellStyle name="Porcentual 2 4 2 2 3 4 3 4 2" xfId="44972"/>
    <cellStyle name="Porcentual 2 4 2 2 3 4 3 5" xfId="44973"/>
    <cellStyle name="Porcentual 2 4 2 2 3 4 4" xfId="44974"/>
    <cellStyle name="Porcentual 2 4 2 2 3 4 4 2" xfId="44975"/>
    <cellStyle name="Porcentual 2 4 2 2 3 4 4 2 2" xfId="44976"/>
    <cellStyle name="Porcentual 2 4 2 2 3 4 4 2 2 2" xfId="44977"/>
    <cellStyle name="Porcentual 2 4 2 2 3 4 4 2 3" xfId="44978"/>
    <cellStyle name="Porcentual 2 4 2 2 3 4 4 3" xfId="44979"/>
    <cellStyle name="Porcentual 2 4 2 2 3 4 4 3 2" xfId="44980"/>
    <cellStyle name="Porcentual 2 4 2 2 3 4 4 4" xfId="44981"/>
    <cellStyle name="Porcentual 2 4 2 2 3 4 5" xfId="44982"/>
    <cellStyle name="Porcentual 2 4 2 2 3 4 5 2" xfId="44983"/>
    <cellStyle name="Porcentual 2 4 2 2 3 4 5 2 2" xfId="44984"/>
    <cellStyle name="Porcentual 2 4 2 2 3 4 5 3" xfId="44985"/>
    <cellStyle name="Porcentual 2 4 2 2 3 4 6" xfId="44986"/>
    <cellStyle name="Porcentual 2 4 2 2 3 4 6 2" xfId="44987"/>
    <cellStyle name="Porcentual 2 4 2 2 3 4 7" xfId="44988"/>
    <cellStyle name="Porcentual 2 4 2 2 3 5" xfId="44989"/>
    <cellStyle name="Porcentual 2 4 2 2 3 5 2" xfId="44990"/>
    <cellStyle name="Porcentual 2 4 2 2 3 5 2 2" xfId="44991"/>
    <cellStyle name="Porcentual 2 4 2 2 3 5 2 2 2" xfId="44992"/>
    <cellStyle name="Porcentual 2 4 2 2 3 5 2 2 2 2" xfId="44993"/>
    <cellStyle name="Porcentual 2 4 2 2 3 5 2 2 2 2 2" xfId="44994"/>
    <cellStyle name="Porcentual 2 4 2 2 3 5 2 2 2 3" xfId="44995"/>
    <cellStyle name="Porcentual 2 4 2 2 3 5 2 2 3" xfId="44996"/>
    <cellStyle name="Porcentual 2 4 2 2 3 5 2 2 3 2" xfId="44997"/>
    <cellStyle name="Porcentual 2 4 2 2 3 5 2 2 4" xfId="44998"/>
    <cellStyle name="Porcentual 2 4 2 2 3 5 2 3" xfId="44999"/>
    <cellStyle name="Porcentual 2 4 2 2 3 5 2 3 2" xfId="45000"/>
    <cellStyle name="Porcentual 2 4 2 2 3 5 2 3 2 2" xfId="45001"/>
    <cellStyle name="Porcentual 2 4 2 2 3 5 2 3 3" xfId="45002"/>
    <cellStyle name="Porcentual 2 4 2 2 3 5 2 4" xfId="45003"/>
    <cellStyle name="Porcentual 2 4 2 2 3 5 2 4 2" xfId="45004"/>
    <cellStyle name="Porcentual 2 4 2 2 3 5 2 5" xfId="45005"/>
    <cellStyle name="Porcentual 2 4 2 2 3 5 3" xfId="45006"/>
    <cellStyle name="Porcentual 2 4 2 2 3 5 3 2" xfId="45007"/>
    <cellStyle name="Porcentual 2 4 2 2 3 5 3 2 2" xfId="45008"/>
    <cellStyle name="Porcentual 2 4 2 2 3 5 3 2 2 2" xfId="45009"/>
    <cellStyle name="Porcentual 2 4 2 2 3 5 3 2 3" xfId="45010"/>
    <cellStyle name="Porcentual 2 4 2 2 3 5 3 3" xfId="45011"/>
    <cellStyle name="Porcentual 2 4 2 2 3 5 3 3 2" xfId="45012"/>
    <cellStyle name="Porcentual 2 4 2 2 3 5 3 4" xfId="45013"/>
    <cellStyle name="Porcentual 2 4 2 2 3 5 4" xfId="45014"/>
    <cellStyle name="Porcentual 2 4 2 2 3 5 4 2" xfId="45015"/>
    <cellStyle name="Porcentual 2 4 2 2 3 5 4 2 2" xfId="45016"/>
    <cellStyle name="Porcentual 2 4 2 2 3 5 4 3" xfId="45017"/>
    <cellStyle name="Porcentual 2 4 2 2 3 5 5" xfId="45018"/>
    <cellStyle name="Porcentual 2 4 2 2 3 5 5 2" xfId="45019"/>
    <cellStyle name="Porcentual 2 4 2 2 3 5 6" xfId="45020"/>
    <cellStyle name="Porcentual 2 4 2 2 3 6" xfId="45021"/>
    <cellStyle name="Porcentual 2 4 2 2 3 6 2" xfId="45022"/>
    <cellStyle name="Porcentual 2 4 2 2 3 6 2 2" xfId="45023"/>
    <cellStyle name="Porcentual 2 4 2 2 3 6 2 2 2" xfId="45024"/>
    <cellStyle name="Porcentual 2 4 2 2 3 6 2 2 2 2" xfId="45025"/>
    <cellStyle name="Porcentual 2 4 2 2 3 6 2 2 3" xfId="45026"/>
    <cellStyle name="Porcentual 2 4 2 2 3 6 2 3" xfId="45027"/>
    <cellStyle name="Porcentual 2 4 2 2 3 6 2 3 2" xfId="45028"/>
    <cellStyle name="Porcentual 2 4 2 2 3 6 2 4" xfId="45029"/>
    <cellStyle name="Porcentual 2 4 2 2 3 6 3" xfId="45030"/>
    <cellStyle name="Porcentual 2 4 2 2 3 6 3 2" xfId="45031"/>
    <cellStyle name="Porcentual 2 4 2 2 3 6 3 2 2" xfId="45032"/>
    <cellStyle name="Porcentual 2 4 2 2 3 6 3 3" xfId="45033"/>
    <cellStyle name="Porcentual 2 4 2 2 3 6 4" xfId="45034"/>
    <cellStyle name="Porcentual 2 4 2 2 3 6 4 2" xfId="45035"/>
    <cellStyle name="Porcentual 2 4 2 2 3 6 5" xfId="45036"/>
    <cellStyle name="Porcentual 2 4 2 2 3 7" xfId="45037"/>
    <cellStyle name="Porcentual 2 4 2 2 3 7 2" xfId="45038"/>
    <cellStyle name="Porcentual 2 4 2 2 3 7 2 2" xfId="45039"/>
    <cellStyle name="Porcentual 2 4 2 2 3 7 2 2 2" xfId="45040"/>
    <cellStyle name="Porcentual 2 4 2 2 3 7 2 2 2 2" xfId="45041"/>
    <cellStyle name="Porcentual 2 4 2 2 3 7 2 2 3" xfId="45042"/>
    <cellStyle name="Porcentual 2 4 2 2 3 7 2 3" xfId="45043"/>
    <cellStyle name="Porcentual 2 4 2 2 3 7 2 3 2" xfId="45044"/>
    <cellStyle name="Porcentual 2 4 2 2 3 7 2 4" xfId="45045"/>
    <cellStyle name="Porcentual 2 4 2 2 3 7 3" xfId="45046"/>
    <cellStyle name="Porcentual 2 4 2 2 3 7 3 2" xfId="45047"/>
    <cellStyle name="Porcentual 2 4 2 2 3 7 3 2 2" xfId="45048"/>
    <cellStyle name="Porcentual 2 4 2 2 3 7 3 3" xfId="45049"/>
    <cellStyle name="Porcentual 2 4 2 2 3 7 4" xfId="45050"/>
    <cellStyle name="Porcentual 2 4 2 2 3 7 4 2" xfId="45051"/>
    <cellStyle name="Porcentual 2 4 2 2 3 7 5" xfId="45052"/>
    <cellStyle name="Porcentual 2 4 2 2 3 8" xfId="45053"/>
    <cellStyle name="Porcentual 2 4 2 2 3 8 2" xfId="45054"/>
    <cellStyle name="Porcentual 2 4 2 2 3 8 2 2" xfId="45055"/>
    <cellStyle name="Porcentual 2 4 2 2 3 8 2 2 2" xfId="45056"/>
    <cellStyle name="Porcentual 2 4 2 2 3 8 2 3" xfId="45057"/>
    <cellStyle name="Porcentual 2 4 2 2 3 8 3" xfId="45058"/>
    <cellStyle name="Porcentual 2 4 2 2 3 8 3 2" xfId="45059"/>
    <cellStyle name="Porcentual 2 4 2 2 3 8 4" xfId="45060"/>
    <cellStyle name="Porcentual 2 4 2 2 3 9" xfId="45061"/>
    <cellStyle name="Porcentual 2 4 2 2 3 9 2" xfId="45062"/>
    <cellStyle name="Porcentual 2 4 2 2 3 9 2 2" xfId="45063"/>
    <cellStyle name="Porcentual 2 4 2 2 3 9 3" xfId="45064"/>
    <cellStyle name="Porcentual 2 4 2 2 4" xfId="45065"/>
    <cellStyle name="Porcentual 2 4 2 2 4 2" xfId="45066"/>
    <cellStyle name="Porcentual 2 4 2 2 4 2 2" xfId="45067"/>
    <cellStyle name="Porcentual 2 4 2 2 4 2 2 2" xfId="45068"/>
    <cellStyle name="Porcentual 2 4 2 2 4 2 2 2 2" xfId="45069"/>
    <cellStyle name="Porcentual 2 4 2 2 4 2 2 2 2 2" xfId="45070"/>
    <cellStyle name="Porcentual 2 4 2 2 4 2 2 2 3" xfId="45071"/>
    <cellStyle name="Porcentual 2 4 2 2 4 2 2 3" xfId="45072"/>
    <cellStyle name="Porcentual 2 4 2 2 4 2 2 3 2" xfId="45073"/>
    <cellStyle name="Porcentual 2 4 2 2 4 2 2 4" xfId="45074"/>
    <cellStyle name="Porcentual 2 4 2 2 4 2 3" xfId="45075"/>
    <cellStyle name="Porcentual 2 4 2 2 4 2 3 2" xfId="45076"/>
    <cellStyle name="Porcentual 2 4 2 2 4 2 3 2 2" xfId="45077"/>
    <cellStyle name="Porcentual 2 4 2 2 4 2 3 3" xfId="45078"/>
    <cellStyle name="Porcentual 2 4 2 2 4 2 4" xfId="45079"/>
    <cellStyle name="Porcentual 2 4 2 2 4 2 4 2" xfId="45080"/>
    <cellStyle name="Porcentual 2 4 2 2 4 2 5" xfId="45081"/>
    <cellStyle name="Porcentual 2 4 2 2 4 3" xfId="45082"/>
    <cellStyle name="Porcentual 2 4 2 2 4 3 2" xfId="45083"/>
    <cellStyle name="Porcentual 2 4 2 2 4 3 2 2" xfId="45084"/>
    <cellStyle name="Porcentual 2 4 2 2 4 3 2 2 2" xfId="45085"/>
    <cellStyle name="Porcentual 2 4 2 2 4 3 2 2 2 2" xfId="45086"/>
    <cellStyle name="Porcentual 2 4 2 2 4 3 2 2 3" xfId="45087"/>
    <cellStyle name="Porcentual 2 4 2 2 4 3 2 3" xfId="45088"/>
    <cellStyle name="Porcentual 2 4 2 2 4 3 2 3 2" xfId="45089"/>
    <cellStyle name="Porcentual 2 4 2 2 4 3 2 4" xfId="45090"/>
    <cellStyle name="Porcentual 2 4 2 2 4 3 3" xfId="45091"/>
    <cellStyle name="Porcentual 2 4 2 2 4 3 3 2" xfId="45092"/>
    <cellStyle name="Porcentual 2 4 2 2 4 3 3 2 2" xfId="45093"/>
    <cellStyle name="Porcentual 2 4 2 2 4 3 3 3" xfId="45094"/>
    <cellStyle name="Porcentual 2 4 2 2 4 3 4" xfId="45095"/>
    <cellStyle name="Porcentual 2 4 2 2 4 3 4 2" xfId="45096"/>
    <cellStyle name="Porcentual 2 4 2 2 4 3 5" xfId="45097"/>
    <cellStyle name="Porcentual 2 4 2 2 4 4" xfId="45098"/>
    <cellStyle name="Porcentual 2 4 2 2 4 4 2" xfId="45099"/>
    <cellStyle name="Porcentual 2 4 2 2 4 4 2 2" xfId="45100"/>
    <cellStyle name="Porcentual 2 4 2 2 4 4 2 2 2" xfId="45101"/>
    <cellStyle name="Porcentual 2 4 2 2 4 4 2 3" xfId="45102"/>
    <cellStyle name="Porcentual 2 4 2 2 4 4 3" xfId="45103"/>
    <cellStyle name="Porcentual 2 4 2 2 4 4 3 2" xfId="45104"/>
    <cellStyle name="Porcentual 2 4 2 2 4 4 4" xfId="45105"/>
    <cellStyle name="Porcentual 2 4 2 2 4 5" xfId="45106"/>
    <cellStyle name="Porcentual 2 4 2 2 4 5 2" xfId="45107"/>
    <cellStyle name="Porcentual 2 4 2 2 4 5 2 2" xfId="45108"/>
    <cellStyle name="Porcentual 2 4 2 2 4 5 3" xfId="45109"/>
    <cellStyle name="Porcentual 2 4 2 2 4 6" xfId="45110"/>
    <cellStyle name="Porcentual 2 4 2 2 4 6 2" xfId="45111"/>
    <cellStyle name="Porcentual 2 4 2 2 4 7" xfId="45112"/>
    <cellStyle name="Porcentual 2 4 2 2 5" xfId="45113"/>
    <cellStyle name="Porcentual 2 4 2 2 5 2" xfId="45114"/>
    <cellStyle name="Porcentual 2 4 2 2 5 2 2" xfId="45115"/>
    <cellStyle name="Porcentual 2 4 2 2 5 2 2 2" xfId="45116"/>
    <cellStyle name="Porcentual 2 4 2 2 5 2 2 2 2" xfId="45117"/>
    <cellStyle name="Porcentual 2 4 2 2 5 2 2 2 2 2" xfId="45118"/>
    <cellStyle name="Porcentual 2 4 2 2 5 2 2 2 3" xfId="45119"/>
    <cellStyle name="Porcentual 2 4 2 2 5 2 2 3" xfId="45120"/>
    <cellStyle name="Porcentual 2 4 2 2 5 2 2 3 2" xfId="45121"/>
    <cellStyle name="Porcentual 2 4 2 2 5 2 2 4" xfId="45122"/>
    <cellStyle name="Porcentual 2 4 2 2 5 2 3" xfId="45123"/>
    <cellStyle name="Porcentual 2 4 2 2 5 2 3 2" xfId="45124"/>
    <cellStyle name="Porcentual 2 4 2 2 5 2 3 2 2" xfId="45125"/>
    <cellStyle name="Porcentual 2 4 2 2 5 2 3 3" xfId="45126"/>
    <cellStyle name="Porcentual 2 4 2 2 5 2 4" xfId="45127"/>
    <cellStyle name="Porcentual 2 4 2 2 5 2 4 2" xfId="45128"/>
    <cellStyle name="Porcentual 2 4 2 2 5 2 5" xfId="45129"/>
    <cellStyle name="Porcentual 2 4 2 2 5 3" xfId="45130"/>
    <cellStyle name="Porcentual 2 4 2 2 5 3 2" xfId="45131"/>
    <cellStyle name="Porcentual 2 4 2 2 5 3 2 2" xfId="45132"/>
    <cellStyle name="Porcentual 2 4 2 2 5 3 2 2 2" xfId="45133"/>
    <cellStyle name="Porcentual 2 4 2 2 5 3 2 2 2 2" xfId="45134"/>
    <cellStyle name="Porcentual 2 4 2 2 5 3 2 2 3" xfId="45135"/>
    <cellStyle name="Porcentual 2 4 2 2 5 3 2 3" xfId="45136"/>
    <cellStyle name="Porcentual 2 4 2 2 5 3 2 3 2" xfId="45137"/>
    <cellStyle name="Porcentual 2 4 2 2 5 3 2 4" xfId="45138"/>
    <cellStyle name="Porcentual 2 4 2 2 5 3 3" xfId="45139"/>
    <cellStyle name="Porcentual 2 4 2 2 5 3 3 2" xfId="45140"/>
    <cellStyle name="Porcentual 2 4 2 2 5 3 3 2 2" xfId="45141"/>
    <cellStyle name="Porcentual 2 4 2 2 5 3 3 3" xfId="45142"/>
    <cellStyle name="Porcentual 2 4 2 2 5 3 4" xfId="45143"/>
    <cellStyle name="Porcentual 2 4 2 2 5 3 4 2" xfId="45144"/>
    <cellStyle name="Porcentual 2 4 2 2 5 3 5" xfId="45145"/>
    <cellStyle name="Porcentual 2 4 2 2 5 4" xfId="45146"/>
    <cellStyle name="Porcentual 2 4 2 2 5 4 2" xfId="45147"/>
    <cellStyle name="Porcentual 2 4 2 2 5 4 2 2" xfId="45148"/>
    <cellStyle name="Porcentual 2 4 2 2 5 4 2 2 2" xfId="45149"/>
    <cellStyle name="Porcentual 2 4 2 2 5 4 2 3" xfId="45150"/>
    <cellStyle name="Porcentual 2 4 2 2 5 4 3" xfId="45151"/>
    <cellStyle name="Porcentual 2 4 2 2 5 4 3 2" xfId="45152"/>
    <cellStyle name="Porcentual 2 4 2 2 5 4 4" xfId="45153"/>
    <cellStyle name="Porcentual 2 4 2 2 5 5" xfId="45154"/>
    <cellStyle name="Porcentual 2 4 2 2 5 5 2" xfId="45155"/>
    <cellStyle name="Porcentual 2 4 2 2 5 5 2 2" xfId="45156"/>
    <cellStyle name="Porcentual 2 4 2 2 5 5 3" xfId="45157"/>
    <cellStyle name="Porcentual 2 4 2 2 5 6" xfId="45158"/>
    <cellStyle name="Porcentual 2 4 2 2 5 6 2" xfId="45159"/>
    <cellStyle name="Porcentual 2 4 2 2 5 7" xfId="45160"/>
    <cellStyle name="Porcentual 2 4 2 2 6" xfId="45161"/>
    <cellStyle name="Porcentual 2 4 2 2 6 2" xfId="45162"/>
    <cellStyle name="Porcentual 2 4 2 2 6 2 2" xfId="45163"/>
    <cellStyle name="Porcentual 2 4 2 2 6 2 2 2" xfId="45164"/>
    <cellStyle name="Porcentual 2 4 2 2 6 2 2 2 2" xfId="45165"/>
    <cellStyle name="Porcentual 2 4 2 2 6 2 2 2 2 2" xfId="45166"/>
    <cellStyle name="Porcentual 2 4 2 2 6 2 2 2 3" xfId="45167"/>
    <cellStyle name="Porcentual 2 4 2 2 6 2 2 3" xfId="45168"/>
    <cellStyle name="Porcentual 2 4 2 2 6 2 2 3 2" xfId="45169"/>
    <cellStyle name="Porcentual 2 4 2 2 6 2 2 4" xfId="45170"/>
    <cellStyle name="Porcentual 2 4 2 2 6 2 3" xfId="45171"/>
    <cellStyle name="Porcentual 2 4 2 2 6 2 3 2" xfId="45172"/>
    <cellStyle name="Porcentual 2 4 2 2 6 2 3 2 2" xfId="45173"/>
    <cellStyle name="Porcentual 2 4 2 2 6 2 3 3" xfId="45174"/>
    <cellStyle name="Porcentual 2 4 2 2 6 2 4" xfId="45175"/>
    <cellStyle name="Porcentual 2 4 2 2 6 2 4 2" xfId="45176"/>
    <cellStyle name="Porcentual 2 4 2 2 6 2 5" xfId="45177"/>
    <cellStyle name="Porcentual 2 4 2 2 6 3" xfId="45178"/>
    <cellStyle name="Porcentual 2 4 2 2 6 3 2" xfId="45179"/>
    <cellStyle name="Porcentual 2 4 2 2 6 3 2 2" xfId="45180"/>
    <cellStyle name="Porcentual 2 4 2 2 6 3 2 2 2" xfId="45181"/>
    <cellStyle name="Porcentual 2 4 2 2 6 3 2 2 2 2" xfId="45182"/>
    <cellStyle name="Porcentual 2 4 2 2 6 3 2 2 3" xfId="45183"/>
    <cellStyle name="Porcentual 2 4 2 2 6 3 2 3" xfId="45184"/>
    <cellStyle name="Porcentual 2 4 2 2 6 3 2 3 2" xfId="45185"/>
    <cellStyle name="Porcentual 2 4 2 2 6 3 2 4" xfId="45186"/>
    <cellStyle name="Porcentual 2 4 2 2 6 3 3" xfId="45187"/>
    <cellStyle name="Porcentual 2 4 2 2 6 3 3 2" xfId="45188"/>
    <cellStyle name="Porcentual 2 4 2 2 6 3 3 2 2" xfId="45189"/>
    <cellStyle name="Porcentual 2 4 2 2 6 3 3 3" xfId="45190"/>
    <cellStyle name="Porcentual 2 4 2 2 6 3 4" xfId="45191"/>
    <cellStyle name="Porcentual 2 4 2 2 6 3 4 2" xfId="45192"/>
    <cellStyle name="Porcentual 2 4 2 2 6 3 5" xfId="45193"/>
    <cellStyle name="Porcentual 2 4 2 2 6 4" xfId="45194"/>
    <cellStyle name="Porcentual 2 4 2 2 6 4 2" xfId="45195"/>
    <cellStyle name="Porcentual 2 4 2 2 6 4 2 2" xfId="45196"/>
    <cellStyle name="Porcentual 2 4 2 2 6 4 2 2 2" xfId="45197"/>
    <cellStyle name="Porcentual 2 4 2 2 6 4 2 3" xfId="45198"/>
    <cellStyle name="Porcentual 2 4 2 2 6 4 3" xfId="45199"/>
    <cellStyle name="Porcentual 2 4 2 2 6 4 3 2" xfId="45200"/>
    <cellStyle name="Porcentual 2 4 2 2 6 4 4" xfId="45201"/>
    <cellStyle name="Porcentual 2 4 2 2 6 5" xfId="45202"/>
    <cellStyle name="Porcentual 2 4 2 2 6 5 2" xfId="45203"/>
    <cellStyle name="Porcentual 2 4 2 2 6 5 2 2" xfId="45204"/>
    <cellStyle name="Porcentual 2 4 2 2 6 5 3" xfId="45205"/>
    <cellStyle name="Porcentual 2 4 2 2 6 6" xfId="45206"/>
    <cellStyle name="Porcentual 2 4 2 2 6 6 2" xfId="45207"/>
    <cellStyle name="Porcentual 2 4 2 2 6 7" xfId="45208"/>
    <cellStyle name="Porcentual 2 4 2 2 7" xfId="45209"/>
    <cellStyle name="Porcentual 2 4 2 2 7 2" xfId="45210"/>
    <cellStyle name="Porcentual 2 4 2 2 7 2 2" xfId="45211"/>
    <cellStyle name="Porcentual 2 4 2 2 7 2 2 2" xfId="45212"/>
    <cellStyle name="Porcentual 2 4 2 2 7 2 2 2 2" xfId="45213"/>
    <cellStyle name="Porcentual 2 4 2 2 7 2 2 2 2 2" xfId="45214"/>
    <cellStyle name="Porcentual 2 4 2 2 7 2 2 2 3" xfId="45215"/>
    <cellStyle name="Porcentual 2 4 2 2 7 2 2 3" xfId="45216"/>
    <cellStyle name="Porcentual 2 4 2 2 7 2 2 3 2" xfId="45217"/>
    <cellStyle name="Porcentual 2 4 2 2 7 2 2 4" xfId="45218"/>
    <cellStyle name="Porcentual 2 4 2 2 7 2 3" xfId="45219"/>
    <cellStyle name="Porcentual 2 4 2 2 7 2 3 2" xfId="45220"/>
    <cellStyle name="Porcentual 2 4 2 2 7 2 3 2 2" xfId="45221"/>
    <cellStyle name="Porcentual 2 4 2 2 7 2 3 3" xfId="45222"/>
    <cellStyle name="Porcentual 2 4 2 2 7 2 4" xfId="45223"/>
    <cellStyle name="Porcentual 2 4 2 2 7 2 4 2" xfId="45224"/>
    <cellStyle name="Porcentual 2 4 2 2 7 2 5" xfId="45225"/>
    <cellStyle name="Porcentual 2 4 2 2 7 3" xfId="45226"/>
    <cellStyle name="Porcentual 2 4 2 2 7 3 2" xfId="45227"/>
    <cellStyle name="Porcentual 2 4 2 2 7 3 2 2" xfId="45228"/>
    <cellStyle name="Porcentual 2 4 2 2 7 3 2 2 2" xfId="45229"/>
    <cellStyle name="Porcentual 2 4 2 2 7 3 2 3" xfId="45230"/>
    <cellStyle name="Porcentual 2 4 2 2 7 3 3" xfId="45231"/>
    <cellStyle name="Porcentual 2 4 2 2 7 3 3 2" xfId="45232"/>
    <cellStyle name="Porcentual 2 4 2 2 7 3 4" xfId="45233"/>
    <cellStyle name="Porcentual 2 4 2 2 7 4" xfId="45234"/>
    <cellStyle name="Porcentual 2 4 2 2 7 4 2" xfId="45235"/>
    <cellStyle name="Porcentual 2 4 2 2 7 4 2 2" xfId="45236"/>
    <cellStyle name="Porcentual 2 4 2 2 7 4 3" xfId="45237"/>
    <cellStyle name="Porcentual 2 4 2 2 7 5" xfId="45238"/>
    <cellStyle name="Porcentual 2 4 2 2 7 5 2" xfId="45239"/>
    <cellStyle name="Porcentual 2 4 2 2 7 6" xfId="45240"/>
    <cellStyle name="Porcentual 2 4 2 2 8" xfId="45241"/>
    <cellStyle name="Porcentual 2 4 2 2 8 2" xfId="45242"/>
    <cellStyle name="Porcentual 2 4 2 2 8 2 2" xfId="45243"/>
    <cellStyle name="Porcentual 2 4 2 2 8 2 2 2" xfId="45244"/>
    <cellStyle name="Porcentual 2 4 2 2 8 2 2 2 2" xfId="45245"/>
    <cellStyle name="Porcentual 2 4 2 2 8 2 2 3" xfId="45246"/>
    <cellStyle name="Porcentual 2 4 2 2 8 2 3" xfId="45247"/>
    <cellStyle name="Porcentual 2 4 2 2 8 2 3 2" xfId="45248"/>
    <cellStyle name="Porcentual 2 4 2 2 8 2 4" xfId="45249"/>
    <cellStyle name="Porcentual 2 4 2 2 8 3" xfId="45250"/>
    <cellStyle name="Porcentual 2 4 2 2 8 3 2" xfId="45251"/>
    <cellStyle name="Porcentual 2 4 2 2 8 3 2 2" xfId="45252"/>
    <cellStyle name="Porcentual 2 4 2 2 8 3 3" xfId="45253"/>
    <cellStyle name="Porcentual 2 4 2 2 8 4" xfId="45254"/>
    <cellStyle name="Porcentual 2 4 2 2 8 4 2" xfId="45255"/>
    <cellStyle name="Porcentual 2 4 2 2 8 5" xfId="45256"/>
    <cellStyle name="Porcentual 2 4 2 2 9" xfId="45257"/>
    <cellStyle name="Porcentual 2 4 2 2 9 2" xfId="45258"/>
    <cellStyle name="Porcentual 2 4 2 2 9 2 2" xfId="45259"/>
    <cellStyle name="Porcentual 2 4 2 2 9 2 2 2" xfId="45260"/>
    <cellStyle name="Porcentual 2 4 2 2 9 2 2 2 2" xfId="45261"/>
    <cellStyle name="Porcentual 2 4 2 2 9 2 2 3" xfId="45262"/>
    <cellStyle name="Porcentual 2 4 2 2 9 2 3" xfId="45263"/>
    <cellStyle name="Porcentual 2 4 2 2 9 2 3 2" xfId="45264"/>
    <cellStyle name="Porcentual 2 4 2 2 9 2 4" xfId="45265"/>
    <cellStyle name="Porcentual 2 4 2 2 9 3" xfId="45266"/>
    <cellStyle name="Porcentual 2 4 2 2 9 3 2" xfId="45267"/>
    <cellStyle name="Porcentual 2 4 2 2 9 3 2 2" xfId="45268"/>
    <cellStyle name="Porcentual 2 4 2 2 9 3 3" xfId="45269"/>
    <cellStyle name="Porcentual 2 4 2 2 9 4" xfId="45270"/>
    <cellStyle name="Porcentual 2 4 2 2 9 4 2" xfId="45271"/>
    <cellStyle name="Porcentual 2 4 2 2 9 5" xfId="45272"/>
    <cellStyle name="Porcentual 2 4 2 3" xfId="45273"/>
    <cellStyle name="Porcentual 2 4 2 3 10" xfId="45274"/>
    <cellStyle name="Porcentual 2 4 2 3 10 2" xfId="45275"/>
    <cellStyle name="Porcentual 2 4 2 3 11" xfId="45276"/>
    <cellStyle name="Porcentual 2 4 2 3 2" xfId="45277"/>
    <cellStyle name="Porcentual 2 4 2 3 2 2" xfId="45278"/>
    <cellStyle name="Porcentual 2 4 2 3 2 2 2" xfId="45279"/>
    <cellStyle name="Porcentual 2 4 2 3 2 2 2 2" xfId="45280"/>
    <cellStyle name="Porcentual 2 4 2 3 2 2 2 2 2" xfId="45281"/>
    <cellStyle name="Porcentual 2 4 2 3 2 2 2 2 2 2" xfId="45282"/>
    <cellStyle name="Porcentual 2 4 2 3 2 2 2 2 3" xfId="45283"/>
    <cellStyle name="Porcentual 2 4 2 3 2 2 2 3" xfId="45284"/>
    <cellStyle name="Porcentual 2 4 2 3 2 2 2 3 2" xfId="45285"/>
    <cellStyle name="Porcentual 2 4 2 3 2 2 2 4" xfId="45286"/>
    <cellStyle name="Porcentual 2 4 2 3 2 2 3" xfId="45287"/>
    <cellStyle name="Porcentual 2 4 2 3 2 2 3 2" xfId="45288"/>
    <cellStyle name="Porcentual 2 4 2 3 2 2 3 2 2" xfId="45289"/>
    <cellStyle name="Porcentual 2 4 2 3 2 2 3 3" xfId="45290"/>
    <cellStyle name="Porcentual 2 4 2 3 2 2 4" xfId="45291"/>
    <cellStyle name="Porcentual 2 4 2 3 2 2 4 2" xfId="45292"/>
    <cellStyle name="Porcentual 2 4 2 3 2 2 5" xfId="45293"/>
    <cellStyle name="Porcentual 2 4 2 3 2 3" xfId="45294"/>
    <cellStyle name="Porcentual 2 4 2 3 2 3 2" xfId="45295"/>
    <cellStyle name="Porcentual 2 4 2 3 2 3 2 2" xfId="45296"/>
    <cellStyle name="Porcentual 2 4 2 3 2 3 2 2 2" xfId="45297"/>
    <cellStyle name="Porcentual 2 4 2 3 2 3 2 2 2 2" xfId="45298"/>
    <cellStyle name="Porcentual 2 4 2 3 2 3 2 2 3" xfId="45299"/>
    <cellStyle name="Porcentual 2 4 2 3 2 3 2 3" xfId="45300"/>
    <cellStyle name="Porcentual 2 4 2 3 2 3 2 3 2" xfId="45301"/>
    <cellStyle name="Porcentual 2 4 2 3 2 3 2 4" xfId="45302"/>
    <cellStyle name="Porcentual 2 4 2 3 2 3 3" xfId="45303"/>
    <cellStyle name="Porcentual 2 4 2 3 2 3 3 2" xfId="45304"/>
    <cellStyle name="Porcentual 2 4 2 3 2 3 3 2 2" xfId="45305"/>
    <cellStyle name="Porcentual 2 4 2 3 2 3 3 3" xfId="45306"/>
    <cellStyle name="Porcentual 2 4 2 3 2 3 4" xfId="45307"/>
    <cellStyle name="Porcentual 2 4 2 3 2 3 4 2" xfId="45308"/>
    <cellStyle name="Porcentual 2 4 2 3 2 3 5" xfId="45309"/>
    <cellStyle name="Porcentual 2 4 2 3 2 4" xfId="45310"/>
    <cellStyle name="Porcentual 2 4 2 3 2 4 2" xfId="45311"/>
    <cellStyle name="Porcentual 2 4 2 3 2 4 2 2" xfId="45312"/>
    <cellStyle name="Porcentual 2 4 2 3 2 4 2 2 2" xfId="45313"/>
    <cellStyle name="Porcentual 2 4 2 3 2 4 2 3" xfId="45314"/>
    <cellStyle name="Porcentual 2 4 2 3 2 4 3" xfId="45315"/>
    <cellStyle name="Porcentual 2 4 2 3 2 4 3 2" xfId="45316"/>
    <cellStyle name="Porcentual 2 4 2 3 2 4 4" xfId="45317"/>
    <cellStyle name="Porcentual 2 4 2 3 2 5" xfId="45318"/>
    <cellStyle name="Porcentual 2 4 2 3 2 5 2" xfId="45319"/>
    <cellStyle name="Porcentual 2 4 2 3 2 5 2 2" xfId="45320"/>
    <cellStyle name="Porcentual 2 4 2 3 2 5 3" xfId="45321"/>
    <cellStyle name="Porcentual 2 4 2 3 2 6" xfId="45322"/>
    <cellStyle name="Porcentual 2 4 2 3 2 6 2" xfId="45323"/>
    <cellStyle name="Porcentual 2 4 2 3 2 7" xfId="45324"/>
    <cellStyle name="Porcentual 2 4 2 3 3" xfId="45325"/>
    <cellStyle name="Porcentual 2 4 2 3 3 2" xfId="45326"/>
    <cellStyle name="Porcentual 2 4 2 3 3 2 2" xfId="45327"/>
    <cellStyle name="Porcentual 2 4 2 3 3 2 2 2" xfId="45328"/>
    <cellStyle name="Porcentual 2 4 2 3 3 2 2 2 2" xfId="45329"/>
    <cellStyle name="Porcentual 2 4 2 3 3 2 2 2 2 2" xfId="45330"/>
    <cellStyle name="Porcentual 2 4 2 3 3 2 2 2 3" xfId="45331"/>
    <cellStyle name="Porcentual 2 4 2 3 3 2 2 3" xfId="45332"/>
    <cellStyle name="Porcentual 2 4 2 3 3 2 2 3 2" xfId="45333"/>
    <cellStyle name="Porcentual 2 4 2 3 3 2 2 4" xfId="45334"/>
    <cellStyle name="Porcentual 2 4 2 3 3 2 3" xfId="45335"/>
    <cellStyle name="Porcentual 2 4 2 3 3 2 3 2" xfId="45336"/>
    <cellStyle name="Porcentual 2 4 2 3 3 2 3 2 2" xfId="45337"/>
    <cellStyle name="Porcentual 2 4 2 3 3 2 3 3" xfId="45338"/>
    <cellStyle name="Porcentual 2 4 2 3 3 2 4" xfId="45339"/>
    <cellStyle name="Porcentual 2 4 2 3 3 2 4 2" xfId="45340"/>
    <cellStyle name="Porcentual 2 4 2 3 3 2 5" xfId="45341"/>
    <cellStyle name="Porcentual 2 4 2 3 3 3" xfId="45342"/>
    <cellStyle name="Porcentual 2 4 2 3 3 3 2" xfId="45343"/>
    <cellStyle name="Porcentual 2 4 2 3 3 3 2 2" xfId="45344"/>
    <cellStyle name="Porcentual 2 4 2 3 3 3 2 2 2" xfId="45345"/>
    <cellStyle name="Porcentual 2 4 2 3 3 3 2 2 2 2" xfId="45346"/>
    <cellStyle name="Porcentual 2 4 2 3 3 3 2 2 3" xfId="45347"/>
    <cellStyle name="Porcentual 2 4 2 3 3 3 2 3" xfId="45348"/>
    <cellStyle name="Porcentual 2 4 2 3 3 3 2 3 2" xfId="45349"/>
    <cellStyle name="Porcentual 2 4 2 3 3 3 2 4" xfId="45350"/>
    <cellStyle name="Porcentual 2 4 2 3 3 3 3" xfId="45351"/>
    <cellStyle name="Porcentual 2 4 2 3 3 3 3 2" xfId="45352"/>
    <cellStyle name="Porcentual 2 4 2 3 3 3 3 2 2" xfId="45353"/>
    <cellStyle name="Porcentual 2 4 2 3 3 3 3 3" xfId="45354"/>
    <cellStyle name="Porcentual 2 4 2 3 3 3 4" xfId="45355"/>
    <cellStyle name="Porcentual 2 4 2 3 3 3 4 2" xfId="45356"/>
    <cellStyle name="Porcentual 2 4 2 3 3 3 5" xfId="45357"/>
    <cellStyle name="Porcentual 2 4 2 3 3 4" xfId="45358"/>
    <cellStyle name="Porcentual 2 4 2 3 3 4 2" xfId="45359"/>
    <cellStyle name="Porcentual 2 4 2 3 3 4 2 2" xfId="45360"/>
    <cellStyle name="Porcentual 2 4 2 3 3 4 2 2 2" xfId="45361"/>
    <cellStyle name="Porcentual 2 4 2 3 3 4 2 3" xfId="45362"/>
    <cellStyle name="Porcentual 2 4 2 3 3 4 3" xfId="45363"/>
    <cellStyle name="Porcentual 2 4 2 3 3 4 3 2" xfId="45364"/>
    <cellStyle name="Porcentual 2 4 2 3 3 4 4" xfId="45365"/>
    <cellStyle name="Porcentual 2 4 2 3 3 5" xfId="45366"/>
    <cellStyle name="Porcentual 2 4 2 3 3 5 2" xfId="45367"/>
    <cellStyle name="Porcentual 2 4 2 3 3 5 2 2" xfId="45368"/>
    <cellStyle name="Porcentual 2 4 2 3 3 5 3" xfId="45369"/>
    <cellStyle name="Porcentual 2 4 2 3 3 6" xfId="45370"/>
    <cellStyle name="Porcentual 2 4 2 3 3 6 2" xfId="45371"/>
    <cellStyle name="Porcentual 2 4 2 3 3 7" xfId="45372"/>
    <cellStyle name="Porcentual 2 4 2 3 4" xfId="45373"/>
    <cellStyle name="Porcentual 2 4 2 3 4 2" xfId="45374"/>
    <cellStyle name="Porcentual 2 4 2 3 4 2 2" xfId="45375"/>
    <cellStyle name="Porcentual 2 4 2 3 4 2 2 2" xfId="45376"/>
    <cellStyle name="Porcentual 2 4 2 3 4 2 2 2 2" xfId="45377"/>
    <cellStyle name="Porcentual 2 4 2 3 4 2 2 2 2 2" xfId="45378"/>
    <cellStyle name="Porcentual 2 4 2 3 4 2 2 2 3" xfId="45379"/>
    <cellStyle name="Porcentual 2 4 2 3 4 2 2 3" xfId="45380"/>
    <cellStyle name="Porcentual 2 4 2 3 4 2 2 3 2" xfId="45381"/>
    <cellStyle name="Porcentual 2 4 2 3 4 2 2 4" xfId="45382"/>
    <cellStyle name="Porcentual 2 4 2 3 4 2 3" xfId="45383"/>
    <cellStyle name="Porcentual 2 4 2 3 4 2 3 2" xfId="45384"/>
    <cellStyle name="Porcentual 2 4 2 3 4 2 3 2 2" xfId="45385"/>
    <cellStyle name="Porcentual 2 4 2 3 4 2 3 3" xfId="45386"/>
    <cellStyle name="Porcentual 2 4 2 3 4 2 4" xfId="45387"/>
    <cellStyle name="Porcentual 2 4 2 3 4 2 4 2" xfId="45388"/>
    <cellStyle name="Porcentual 2 4 2 3 4 2 5" xfId="45389"/>
    <cellStyle name="Porcentual 2 4 2 3 4 3" xfId="45390"/>
    <cellStyle name="Porcentual 2 4 2 3 4 3 2" xfId="45391"/>
    <cellStyle name="Porcentual 2 4 2 3 4 3 2 2" xfId="45392"/>
    <cellStyle name="Porcentual 2 4 2 3 4 3 2 2 2" xfId="45393"/>
    <cellStyle name="Porcentual 2 4 2 3 4 3 2 2 2 2" xfId="45394"/>
    <cellStyle name="Porcentual 2 4 2 3 4 3 2 2 3" xfId="45395"/>
    <cellStyle name="Porcentual 2 4 2 3 4 3 2 3" xfId="45396"/>
    <cellStyle name="Porcentual 2 4 2 3 4 3 2 3 2" xfId="45397"/>
    <cellStyle name="Porcentual 2 4 2 3 4 3 2 4" xfId="45398"/>
    <cellStyle name="Porcentual 2 4 2 3 4 3 3" xfId="45399"/>
    <cellStyle name="Porcentual 2 4 2 3 4 3 3 2" xfId="45400"/>
    <cellStyle name="Porcentual 2 4 2 3 4 3 3 2 2" xfId="45401"/>
    <cellStyle name="Porcentual 2 4 2 3 4 3 3 3" xfId="45402"/>
    <cellStyle name="Porcentual 2 4 2 3 4 3 4" xfId="45403"/>
    <cellStyle name="Porcentual 2 4 2 3 4 3 4 2" xfId="45404"/>
    <cellStyle name="Porcentual 2 4 2 3 4 3 5" xfId="45405"/>
    <cellStyle name="Porcentual 2 4 2 3 4 4" xfId="45406"/>
    <cellStyle name="Porcentual 2 4 2 3 4 4 2" xfId="45407"/>
    <cellStyle name="Porcentual 2 4 2 3 4 4 2 2" xfId="45408"/>
    <cellStyle name="Porcentual 2 4 2 3 4 4 2 2 2" xfId="45409"/>
    <cellStyle name="Porcentual 2 4 2 3 4 4 2 3" xfId="45410"/>
    <cellStyle name="Porcentual 2 4 2 3 4 4 3" xfId="45411"/>
    <cellStyle name="Porcentual 2 4 2 3 4 4 3 2" xfId="45412"/>
    <cellStyle name="Porcentual 2 4 2 3 4 4 4" xfId="45413"/>
    <cellStyle name="Porcentual 2 4 2 3 4 5" xfId="45414"/>
    <cellStyle name="Porcentual 2 4 2 3 4 5 2" xfId="45415"/>
    <cellStyle name="Porcentual 2 4 2 3 4 5 2 2" xfId="45416"/>
    <cellStyle name="Porcentual 2 4 2 3 4 5 3" xfId="45417"/>
    <cellStyle name="Porcentual 2 4 2 3 4 6" xfId="45418"/>
    <cellStyle name="Porcentual 2 4 2 3 4 6 2" xfId="45419"/>
    <cellStyle name="Porcentual 2 4 2 3 4 7" xfId="45420"/>
    <cellStyle name="Porcentual 2 4 2 3 5" xfId="45421"/>
    <cellStyle name="Porcentual 2 4 2 3 5 2" xfId="45422"/>
    <cellStyle name="Porcentual 2 4 2 3 5 2 2" xfId="45423"/>
    <cellStyle name="Porcentual 2 4 2 3 5 2 2 2" xfId="45424"/>
    <cellStyle name="Porcentual 2 4 2 3 5 2 2 2 2" xfId="45425"/>
    <cellStyle name="Porcentual 2 4 2 3 5 2 2 2 2 2" xfId="45426"/>
    <cellStyle name="Porcentual 2 4 2 3 5 2 2 2 3" xfId="45427"/>
    <cellStyle name="Porcentual 2 4 2 3 5 2 2 3" xfId="45428"/>
    <cellStyle name="Porcentual 2 4 2 3 5 2 2 3 2" xfId="45429"/>
    <cellStyle name="Porcentual 2 4 2 3 5 2 2 4" xfId="45430"/>
    <cellStyle name="Porcentual 2 4 2 3 5 2 3" xfId="45431"/>
    <cellStyle name="Porcentual 2 4 2 3 5 2 3 2" xfId="45432"/>
    <cellStyle name="Porcentual 2 4 2 3 5 2 3 2 2" xfId="45433"/>
    <cellStyle name="Porcentual 2 4 2 3 5 2 3 3" xfId="45434"/>
    <cellStyle name="Porcentual 2 4 2 3 5 2 4" xfId="45435"/>
    <cellStyle name="Porcentual 2 4 2 3 5 2 4 2" xfId="45436"/>
    <cellStyle name="Porcentual 2 4 2 3 5 2 5" xfId="45437"/>
    <cellStyle name="Porcentual 2 4 2 3 5 3" xfId="45438"/>
    <cellStyle name="Porcentual 2 4 2 3 5 3 2" xfId="45439"/>
    <cellStyle name="Porcentual 2 4 2 3 5 3 2 2" xfId="45440"/>
    <cellStyle name="Porcentual 2 4 2 3 5 3 2 2 2" xfId="45441"/>
    <cellStyle name="Porcentual 2 4 2 3 5 3 2 3" xfId="45442"/>
    <cellStyle name="Porcentual 2 4 2 3 5 3 3" xfId="45443"/>
    <cellStyle name="Porcentual 2 4 2 3 5 3 3 2" xfId="45444"/>
    <cellStyle name="Porcentual 2 4 2 3 5 3 4" xfId="45445"/>
    <cellStyle name="Porcentual 2 4 2 3 5 4" xfId="45446"/>
    <cellStyle name="Porcentual 2 4 2 3 5 4 2" xfId="45447"/>
    <cellStyle name="Porcentual 2 4 2 3 5 4 2 2" xfId="45448"/>
    <cellStyle name="Porcentual 2 4 2 3 5 4 3" xfId="45449"/>
    <cellStyle name="Porcentual 2 4 2 3 5 5" xfId="45450"/>
    <cellStyle name="Porcentual 2 4 2 3 5 5 2" xfId="45451"/>
    <cellStyle name="Porcentual 2 4 2 3 5 6" xfId="45452"/>
    <cellStyle name="Porcentual 2 4 2 3 6" xfId="45453"/>
    <cellStyle name="Porcentual 2 4 2 3 6 2" xfId="45454"/>
    <cellStyle name="Porcentual 2 4 2 3 6 2 2" xfId="45455"/>
    <cellStyle name="Porcentual 2 4 2 3 6 2 2 2" xfId="45456"/>
    <cellStyle name="Porcentual 2 4 2 3 6 2 2 2 2" xfId="45457"/>
    <cellStyle name="Porcentual 2 4 2 3 6 2 2 3" xfId="45458"/>
    <cellStyle name="Porcentual 2 4 2 3 6 2 3" xfId="45459"/>
    <cellStyle name="Porcentual 2 4 2 3 6 2 3 2" xfId="45460"/>
    <cellStyle name="Porcentual 2 4 2 3 6 2 4" xfId="45461"/>
    <cellStyle name="Porcentual 2 4 2 3 6 3" xfId="45462"/>
    <cellStyle name="Porcentual 2 4 2 3 6 3 2" xfId="45463"/>
    <cellStyle name="Porcentual 2 4 2 3 6 3 2 2" xfId="45464"/>
    <cellStyle name="Porcentual 2 4 2 3 6 3 3" xfId="45465"/>
    <cellStyle name="Porcentual 2 4 2 3 6 4" xfId="45466"/>
    <cellStyle name="Porcentual 2 4 2 3 6 4 2" xfId="45467"/>
    <cellStyle name="Porcentual 2 4 2 3 6 5" xfId="45468"/>
    <cellStyle name="Porcentual 2 4 2 3 7" xfId="45469"/>
    <cellStyle name="Porcentual 2 4 2 3 7 2" xfId="45470"/>
    <cellStyle name="Porcentual 2 4 2 3 7 2 2" xfId="45471"/>
    <cellStyle name="Porcentual 2 4 2 3 7 2 2 2" xfId="45472"/>
    <cellStyle name="Porcentual 2 4 2 3 7 2 2 2 2" xfId="45473"/>
    <cellStyle name="Porcentual 2 4 2 3 7 2 2 3" xfId="45474"/>
    <cellStyle name="Porcentual 2 4 2 3 7 2 3" xfId="45475"/>
    <cellStyle name="Porcentual 2 4 2 3 7 2 3 2" xfId="45476"/>
    <cellStyle name="Porcentual 2 4 2 3 7 2 4" xfId="45477"/>
    <cellStyle name="Porcentual 2 4 2 3 7 3" xfId="45478"/>
    <cellStyle name="Porcentual 2 4 2 3 7 3 2" xfId="45479"/>
    <cellStyle name="Porcentual 2 4 2 3 7 3 2 2" xfId="45480"/>
    <cellStyle name="Porcentual 2 4 2 3 7 3 3" xfId="45481"/>
    <cellStyle name="Porcentual 2 4 2 3 7 4" xfId="45482"/>
    <cellStyle name="Porcentual 2 4 2 3 7 4 2" xfId="45483"/>
    <cellStyle name="Porcentual 2 4 2 3 7 5" xfId="45484"/>
    <cellStyle name="Porcentual 2 4 2 3 8" xfId="45485"/>
    <cellStyle name="Porcentual 2 4 2 3 8 2" xfId="45486"/>
    <cellStyle name="Porcentual 2 4 2 3 8 2 2" xfId="45487"/>
    <cellStyle name="Porcentual 2 4 2 3 8 2 2 2" xfId="45488"/>
    <cellStyle name="Porcentual 2 4 2 3 8 2 3" xfId="45489"/>
    <cellStyle name="Porcentual 2 4 2 3 8 3" xfId="45490"/>
    <cellStyle name="Porcentual 2 4 2 3 8 3 2" xfId="45491"/>
    <cellStyle name="Porcentual 2 4 2 3 8 4" xfId="45492"/>
    <cellStyle name="Porcentual 2 4 2 3 9" xfId="45493"/>
    <cellStyle name="Porcentual 2 4 2 3 9 2" xfId="45494"/>
    <cellStyle name="Porcentual 2 4 2 3 9 2 2" xfId="45495"/>
    <cellStyle name="Porcentual 2 4 2 3 9 3" xfId="45496"/>
    <cellStyle name="Porcentual 2 4 2 4" xfId="45497"/>
    <cellStyle name="Porcentual 2 4 2 4 10" xfId="45498"/>
    <cellStyle name="Porcentual 2 4 2 4 10 2" xfId="45499"/>
    <cellStyle name="Porcentual 2 4 2 4 11" xfId="45500"/>
    <cellStyle name="Porcentual 2 4 2 4 2" xfId="45501"/>
    <cellStyle name="Porcentual 2 4 2 4 2 2" xfId="45502"/>
    <cellStyle name="Porcentual 2 4 2 4 2 2 2" xfId="45503"/>
    <cellStyle name="Porcentual 2 4 2 4 2 2 2 2" xfId="45504"/>
    <cellStyle name="Porcentual 2 4 2 4 2 2 2 2 2" xfId="45505"/>
    <cellStyle name="Porcentual 2 4 2 4 2 2 2 2 2 2" xfId="45506"/>
    <cellStyle name="Porcentual 2 4 2 4 2 2 2 2 3" xfId="45507"/>
    <cellStyle name="Porcentual 2 4 2 4 2 2 2 3" xfId="45508"/>
    <cellStyle name="Porcentual 2 4 2 4 2 2 2 3 2" xfId="45509"/>
    <cellStyle name="Porcentual 2 4 2 4 2 2 2 4" xfId="45510"/>
    <cellStyle name="Porcentual 2 4 2 4 2 2 3" xfId="45511"/>
    <cellStyle name="Porcentual 2 4 2 4 2 2 3 2" xfId="45512"/>
    <cellStyle name="Porcentual 2 4 2 4 2 2 3 2 2" xfId="45513"/>
    <cellStyle name="Porcentual 2 4 2 4 2 2 3 3" xfId="45514"/>
    <cellStyle name="Porcentual 2 4 2 4 2 2 4" xfId="45515"/>
    <cellStyle name="Porcentual 2 4 2 4 2 2 4 2" xfId="45516"/>
    <cellStyle name="Porcentual 2 4 2 4 2 2 5" xfId="45517"/>
    <cellStyle name="Porcentual 2 4 2 4 2 3" xfId="45518"/>
    <cellStyle name="Porcentual 2 4 2 4 2 3 2" xfId="45519"/>
    <cellStyle name="Porcentual 2 4 2 4 2 3 2 2" xfId="45520"/>
    <cellStyle name="Porcentual 2 4 2 4 2 3 2 2 2" xfId="45521"/>
    <cellStyle name="Porcentual 2 4 2 4 2 3 2 2 2 2" xfId="45522"/>
    <cellStyle name="Porcentual 2 4 2 4 2 3 2 2 3" xfId="45523"/>
    <cellStyle name="Porcentual 2 4 2 4 2 3 2 3" xfId="45524"/>
    <cellStyle name="Porcentual 2 4 2 4 2 3 2 3 2" xfId="45525"/>
    <cellStyle name="Porcentual 2 4 2 4 2 3 2 4" xfId="45526"/>
    <cellStyle name="Porcentual 2 4 2 4 2 3 3" xfId="45527"/>
    <cellStyle name="Porcentual 2 4 2 4 2 3 3 2" xfId="45528"/>
    <cellStyle name="Porcentual 2 4 2 4 2 3 3 2 2" xfId="45529"/>
    <cellStyle name="Porcentual 2 4 2 4 2 3 3 3" xfId="45530"/>
    <cellStyle name="Porcentual 2 4 2 4 2 3 4" xfId="45531"/>
    <cellStyle name="Porcentual 2 4 2 4 2 3 4 2" xfId="45532"/>
    <cellStyle name="Porcentual 2 4 2 4 2 3 5" xfId="45533"/>
    <cellStyle name="Porcentual 2 4 2 4 2 4" xfId="45534"/>
    <cellStyle name="Porcentual 2 4 2 4 2 4 2" xfId="45535"/>
    <cellStyle name="Porcentual 2 4 2 4 2 4 2 2" xfId="45536"/>
    <cellStyle name="Porcentual 2 4 2 4 2 4 2 2 2" xfId="45537"/>
    <cellStyle name="Porcentual 2 4 2 4 2 4 2 3" xfId="45538"/>
    <cellStyle name="Porcentual 2 4 2 4 2 4 3" xfId="45539"/>
    <cellStyle name="Porcentual 2 4 2 4 2 4 3 2" xfId="45540"/>
    <cellStyle name="Porcentual 2 4 2 4 2 4 4" xfId="45541"/>
    <cellStyle name="Porcentual 2 4 2 4 2 5" xfId="45542"/>
    <cellStyle name="Porcentual 2 4 2 4 2 5 2" xfId="45543"/>
    <cellStyle name="Porcentual 2 4 2 4 2 5 2 2" xfId="45544"/>
    <cellStyle name="Porcentual 2 4 2 4 2 5 3" xfId="45545"/>
    <cellStyle name="Porcentual 2 4 2 4 2 6" xfId="45546"/>
    <cellStyle name="Porcentual 2 4 2 4 2 6 2" xfId="45547"/>
    <cellStyle name="Porcentual 2 4 2 4 2 7" xfId="45548"/>
    <cellStyle name="Porcentual 2 4 2 4 3" xfId="45549"/>
    <cellStyle name="Porcentual 2 4 2 4 3 2" xfId="45550"/>
    <cellStyle name="Porcentual 2 4 2 4 3 2 2" xfId="45551"/>
    <cellStyle name="Porcentual 2 4 2 4 3 2 2 2" xfId="45552"/>
    <cellStyle name="Porcentual 2 4 2 4 3 2 2 2 2" xfId="45553"/>
    <cellStyle name="Porcentual 2 4 2 4 3 2 2 2 2 2" xfId="45554"/>
    <cellStyle name="Porcentual 2 4 2 4 3 2 2 2 3" xfId="45555"/>
    <cellStyle name="Porcentual 2 4 2 4 3 2 2 3" xfId="45556"/>
    <cellStyle name="Porcentual 2 4 2 4 3 2 2 3 2" xfId="45557"/>
    <cellStyle name="Porcentual 2 4 2 4 3 2 2 4" xfId="45558"/>
    <cellStyle name="Porcentual 2 4 2 4 3 2 3" xfId="45559"/>
    <cellStyle name="Porcentual 2 4 2 4 3 2 3 2" xfId="45560"/>
    <cellStyle name="Porcentual 2 4 2 4 3 2 3 2 2" xfId="45561"/>
    <cellStyle name="Porcentual 2 4 2 4 3 2 3 3" xfId="45562"/>
    <cellStyle name="Porcentual 2 4 2 4 3 2 4" xfId="45563"/>
    <cellStyle name="Porcentual 2 4 2 4 3 2 4 2" xfId="45564"/>
    <cellStyle name="Porcentual 2 4 2 4 3 2 5" xfId="45565"/>
    <cellStyle name="Porcentual 2 4 2 4 3 3" xfId="45566"/>
    <cellStyle name="Porcentual 2 4 2 4 3 3 2" xfId="45567"/>
    <cellStyle name="Porcentual 2 4 2 4 3 3 2 2" xfId="45568"/>
    <cellStyle name="Porcentual 2 4 2 4 3 3 2 2 2" xfId="45569"/>
    <cellStyle name="Porcentual 2 4 2 4 3 3 2 2 2 2" xfId="45570"/>
    <cellStyle name="Porcentual 2 4 2 4 3 3 2 2 3" xfId="45571"/>
    <cellStyle name="Porcentual 2 4 2 4 3 3 2 3" xfId="45572"/>
    <cellStyle name="Porcentual 2 4 2 4 3 3 2 3 2" xfId="45573"/>
    <cellStyle name="Porcentual 2 4 2 4 3 3 2 4" xfId="45574"/>
    <cellStyle name="Porcentual 2 4 2 4 3 3 3" xfId="45575"/>
    <cellStyle name="Porcentual 2 4 2 4 3 3 3 2" xfId="45576"/>
    <cellStyle name="Porcentual 2 4 2 4 3 3 3 2 2" xfId="45577"/>
    <cellStyle name="Porcentual 2 4 2 4 3 3 3 3" xfId="45578"/>
    <cellStyle name="Porcentual 2 4 2 4 3 3 4" xfId="45579"/>
    <cellStyle name="Porcentual 2 4 2 4 3 3 4 2" xfId="45580"/>
    <cellStyle name="Porcentual 2 4 2 4 3 3 5" xfId="45581"/>
    <cellStyle name="Porcentual 2 4 2 4 3 4" xfId="45582"/>
    <cellStyle name="Porcentual 2 4 2 4 3 4 2" xfId="45583"/>
    <cellStyle name="Porcentual 2 4 2 4 3 4 2 2" xfId="45584"/>
    <cellStyle name="Porcentual 2 4 2 4 3 4 2 2 2" xfId="45585"/>
    <cellStyle name="Porcentual 2 4 2 4 3 4 2 3" xfId="45586"/>
    <cellStyle name="Porcentual 2 4 2 4 3 4 3" xfId="45587"/>
    <cellStyle name="Porcentual 2 4 2 4 3 4 3 2" xfId="45588"/>
    <cellStyle name="Porcentual 2 4 2 4 3 4 4" xfId="45589"/>
    <cellStyle name="Porcentual 2 4 2 4 3 5" xfId="45590"/>
    <cellStyle name="Porcentual 2 4 2 4 3 5 2" xfId="45591"/>
    <cellStyle name="Porcentual 2 4 2 4 3 5 2 2" xfId="45592"/>
    <cellStyle name="Porcentual 2 4 2 4 3 5 3" xfId="45593"/>
    <cellStyle name="Porcentual 2 4 2 4 3 6" xfId="45594"/>
    <cellStyle name="Porcentual 2 4 2 4 3 6 2" xfId="45595"/>
    <cellStyle name="Porcentual 2 4 2 4 3 7" xfId="45596"/>
    <cellStyle name="Porcentual 2 4 2 4 4" xfId="45597"/>
    <cellStyle name="Porcentual 2 4 2 4 4 2" xfId="45598"/>
    <cellStyle name="Porcentual 2 4 2 4 4 2 2" xfId="45599"/>
    <cellStyle name="Porcentual 2 4 2 4 4 2 2 2" xfId="45600"/>
    <cellStyle name="Porcentual 2 4 2 4 4 2 2 2 2" xfId="45601"/>
    <cellStyle name="Porcentual 2 4 2 4 4 2 2 2 2 2" xfId="45602"/>
    <cellStyle name="Porcentual 2 4 2 4 4 2 2 2 3" xfId="45603"/>
    <cellStyle name="Porcentual 2 4 2 4 4 2 2 3" xfId="45604"/>
    <cellStyle name="Porcentual 2 4 2 4 4 2 2 3 2" xfId="45605"/>
    <cellStyle name="Porcentual 2 4 2 4 4 2 2 4" xfId="45606"/>
    <cellStyle name="Porcentual 2 4 2 4 4 2 3" xfId="45607"/>
    <cellStyle name="Porcentual 2 4 2 4 4 2 3 2" xfId="45608"/>
    <cellStyle name="Porcentual 2 4 2 4 4 2 3 2 2" xfId="45609"/>
    <cellStyle name="Porcentual 2 4 2 4 4 2 3 3" xfId="45610"/>
    <cellStyle name="Porcentual 2 4 2 4 4 2 4" xfId="45611"/>
    <cellStyle name="Porcentual 2 4 2 4 4 2 4 2" xfId="45612"/>
    <cellStyle name="Porcentual 2 4 2 4 4 2 5" xfId="45613"/>
    <cellStyle name="Porcentual 2 4 2 4 4 3" xfId="45614"/>
    <cellStyle name="Porcentual 2 4 2 4 4 3 2" xfId="45615"/>
    <cellStyle name="Porcentual 2 4 2 4 4 3 2 2" xfId="45616"/>
    <cellStyle name="Porcentual 2 4 2 4 4 3 2 2 2" xfId="45617"/>
    <cellStyle name="Porcentual 2 4 2 4 4 3 2 2 2 2" xfId="45618"/>
    <cellStyle name="Porcentual 2 4 2 4 4 3 2 2 3" xfId="45619"/>
    <cellStyle name="Porcentual 2 4 2 4 4 3 2 3" xfId="45620"/>
    <cellStyle name="Porcentual 2 4 2 4 4 3 2 3 2" xfId="45621"/>
    <cellStyle name="Porcentual 2 4 2 4 4 3 2 4" xfId="45622"/>
    <cellStyle name="Porcentual 2 4 2 4 4 3 3" xfId="45623"/>
    <cellStyle name="Porcentual 2 4 2 4 4 3 3 2" xfId="45624"/>
    <cellStyle name="Porcentual 2 4 2 4 4 3 3 2 2" xfId="45625"/>
    <cellStyle name="Porcentual 2 4 2 4 4 3 3 3" xfId="45626"/>
    <cellStyle name="Porcentual 2 4 2 4 4 3 4" xfId="45627"/>
    <cellStyle name="Porcentual 2 4 2 4 4 3 4 2" xfId="45628"/>
    <cellStyle name="Porcentual 2 4 2 4 4 3 5" xfId="45629"/>
    <cellStyle name="Porcentual 2 4 2 4 4 4" xfId="45630"/>
    <cellStyle name="Porcentual 2 4 2 4 4 4 2" xfId="45631"/>
    <cellStyle name="Porcentual 2 4 2 4 4 4 2 2" xfId="45632"/>
    <cellStyle name="Porcentual 2 4 2 4 4 4 2 2 2" xfId="45633"/>
    <cellStyle name="Porcentual 2 4 2 4 4 4 2 3" xfId="45634"/>
    <cellStyle name="Porcentual 2 4 2 4 4 4 3" xfId="45635"/>
    <cellStyle name="Porcentual 2 4 2 4 4 4 3 2" xfId="45636"/>
    <cellStyle name="Porcentual 2 4 2 4 4 4 4" xfId="45637"/>
    <cellStyle name="Porcentual 2 4 2 4 4 5" xfId="45638"/>
    <cellStyle name="Porcentual 2 4 2 4 4 5 2" xfId="45639"/>
    <cellStyle name="Porcentual 2 4 2 4 4 5 2 2" xfId="45640"/>
    <cellStyle name="Porcentual 2 4 2 4 4 5 3" xfId="45641"/>
    <cellStyle name="Porcentual 2 4 2 4 4 6" xfId="45642"/>
    <cellStyle name="Porcentual 2 4 2 4 4 6 2" xfId="45643"/>
    <cellStyle name="Porcentual 2 4 2 4 4 7" xfId="45644"/>
    <cellStyle name="Porcentual 2 4 2 4 5" xfId="45645"/>
    <cellStyle name="Porcentual 2 4 2 4 5 2" xfId="45646"/>
    <cellStyle name="Porcentual 2 4 2 4 5 2 2" xfId="45647"/>
    <cellStyle name="Porcentual 2 4 2 4 5 2 2 2" xfId="45648"/>
    <cellStyle name="Porcentual 2 4 2 4 5 2 2 2 2" xfId="45649"/>
    <cellStyle name="Porcentual 2 4 2 4 5 2 2 2 2 2" xfId="45650"/>
    <cellStyle name="Porcentual 2 4 2 4 5 2 2 2 3" xfId="45651"/>
    <cellStyle name="Porcentual 2 4 2 4 5 2 2 3" xfId="45652"/>
    <cellStyle name="Porcentual 2 4 2 4 5 2 2 3 2" xfId="45653"/>
    <cellStyle name="Porcentual 2 4 2 4 5 2 2 4" xfId="45654"/>
    <cellStyle name="Porcentual 2 4 2 4 5 2 3" xfId="45655"/>
    <cellStyle name="Porcentual 2 4 2 4 5 2 3 2" xfId="45656"/>
    <cellStyle name="Porcentual 2 4 2 4 5 2 3 2 2" xfId="45657"/>
    <cellStyle name="Porcentual 2 4 2 4 5 2 3 3" xfId="45658"/>
    <cellStyle name="Porcentual 2 4 2 4 5 2 4" xfId="45659"/>
    <cellStyle name="Porcentual 2 4 2 4 5 2 4 2" xfId="45660"/>
    <cellStyle name="Porcentual 2 4 2 4 5 2 5" xfId="45661"/>
    <cellStyle name="Porcentual 2 4 2 4 5 3" xfId="45662"/>
    <cellStyle name="Porcentual 2 4 2 4 5 3 2" xfId="45663"/>
    <cellStyle name="Porcentual 2 4 2 4 5 3 2 2" xfId="45664"/>
    <cellStyle name="Porcentual 2 4 2 4 5 3 2 2 2" xfId="45665"/>
    <cellStyle name="Porcentual 2 4 2 4 5 3 2 3" xfId="45666"/>
    <cellStyle name="Porcentual 2 4 2 4 5 3 3" xfId="45667"/>
    <cellStyle name="Porcentual 2 4 2 4 5 3 3 2" xfId="45668"/>
    <cellStyle name="Porcentual 2 4 2 4 5 3 4" xfId="45669"/>
    <cellStyle name="Porcentual 2 4 2 4 5 4" xfId="45670"/>
    <cellStyle name="Porcentual 2 4 2 4 5 4 2" xfId="45671"/>
    <cellStyle name="Porcentual 2 4 2 4 5 4 2 2" xfId="45672"/>
    <cellStyle name="Porcentual 2 4 2 4 5 4 3" xfId="45673"/>
    <cellStyle name="Porcentual 2 4 2 4 5 5" xfId="45674"/>
    <cellStyle name="Porcentual 2 4 2 4 5 5 2" xfId="45675"/>
    <cellStyle name="Porcentual 2 4 2 4 5 6" xfId="45676"/>
    <cellStyle name="Porcentual 2 4 2 4 6" xfId="45677"/>
    <cellStyle name="Porcentual 2 4 2 4 6 2" xfId="45678"/>
    <cellStyle name="Porcentual 2 4 2 4 6 2 2" xfId="45679"/>
    <cellStyle name="Porcentual 2 4 2 4 6 2 2 2" xfId="45680"/>
    <cellStyle name="Porcentual 2 4 2 4 6 2 2 2 2" xfId="45681"/>
    <cellStyle name="Porcentual 2 4 2 4 6 2 2 3" xfId="45682"/>
    <cellStyle name="Porcentual 2 4 2 4 6 2 3" xfId="45683"/>
    <cellStyle name="Porcentual 2 4 2 4 6 2 3 2" xfId="45684"/>
    <cellStyle name="Porcentual 2 4 2 4 6 2 4" xfId="45685"/>
    <cellStyle name="Porcentual 2 4 2 4 6 3" xfId="45686"/>
    <cellStyle name="Porcentual 2 4 2 4 6 3 2" xfId="45687"/>
    <cellStyle name="Porcentual 2 4 2 4 6 3 2 2" xfId="45688"/>
    <cellStyle name="Porcentual 2 4 2 4 6 3 3" xfId="45689"/>
    <cellStyle name="Porcentual 2 4 2 4 6 4" xfId="45690"/>
    <cellStyle name="Porcentual 2 4 2 4 6 4 2" xfId="45691"/>
    <cellStyle name="Porcentual 2 4 2 4 6 5" xfId="45692"/>
    <cellStyle name="Porcentual 2 4 2 4 7" xfId="45693"/>
    <cellStyle name="Porcentual 2 4 2 4 7 2" xfId="45694"/>
    <cellStyle name="Porcentual 2 4 2 4 7 2 2" xfId="45695"/>
    <cellStyle name="Porcentual 2 4 2 4 7 2 2 2" xfId="45696"/>
    <cellStyle name="Porcentual 2 4 2 4 7 2 2 2 2" xfId="45697"/>
    <cellStyle name="Porcentual 2 4 2 4 7 2 2 3" xfId="45698"/>
    <cellStyle name="Porcentual 2 4 2 4 7 2 3" xfId="45699"/>
    <cellStyle name="Porcentual 2 4 2 4 7 2 3 2" xfId="45700"/>
    <cellStyle name="Porcentual 2 4 2 4 7 2 4" xfId="45701"/>
    <cellStyle name="Porcentual 2 4 2 4 7 3" xfId="45702"/>
    <cellStyle name="Porcentual 2 4 2 4 7 3 2" xfId="45703"/>
    <cellStyle name="Porcentual 2 4 2 4 7 3 2 2" xfId="45704"/>
    <cellStyle name="Porcentual 2 4 2 4 7 3 3" xfId="45705"/>
    <cellStyle name="Porcentual 2 4 2 4 7 4" xfId="45706"/>
    <cellStyle name="Porcentual 2 4 2 4 7 4 2" xfId="45707"/>
    <cellStyle name="Porcentual 2 4 2 4 7 5" xfId="45708"/>
    <cellStyle name="Porcentual 2 4 2 4 8" xfId="45709"/>
    <cellStyle name="Porcentual 2 4 2 4 8 2" xfId="45710"/>
    <cellStyle name="Porcentual 2 4 2 4 8 2 2" xfId="45711"/>
    <cellStyle name="Porcentual 2 4 2 4 8 2 2 2" xfId="45712"/>
    <cellStyle name="Porcentual 2 4 2 4 8 2 3" xfId="45713"/>
    <cellStyle name="Porcentual 2 4 2 4 8 3" xfId="45714"/>
    <cellStyle name="Porcentual 2 4 2 4 8 3 2" xfId="45715"/>
    <cellStyle name="Porcentual 2 4 2 4 8 4" xfId="45716"/>
    <cellStyle name="Porcentual 2 4 2 4 9" xfId="45717"/>
    <cellStyle name="Porcentual 2 4 2 4 9 2" xfId="45718"/>
    <cellStyle name="Porcentual 2 4 2 4 9 2 2" xfId="45719"/>
    <cellStyle name="Porcentual 2 4 2 4 9 3" xfId="45720"/>
    <cellStyle name="Porcentual 2 4 2 5" xfId="45721"/>
    <cellStyle name="Porcentual 2 4 2 5 2" xfId="45722"/>
    <cellStyle name="Porcentual 2 4 2 5 2 2" xfId="45723"/>
    <cellStyle name="Porcentual 2 4 2 5 2 2 2" xfId="45724"/>
    <cellStyle name="Porcentual 2 4 2 5 2 2 2 2" xfId="45725"/>
    <cellStyle name="Porcentual 2 4 2 5 2 2 2 2 2" xfId="45726"/>
    <cellStyle name="Porcentual 2 4 2 5 2 2 2 3" xfId="45727"/>
    <cellStyle name="Porcentual 2 4 2 5 2 2 3" xfId="45728"/>
    <cellStyle name="Porcentual 2 4 2 5 2 2 3 2" xfId="45729"/>
    <cellStyle name="Porcentual 2 4 2 5 2 2 4" xfId="45730"/>
    <cellStyle name="Porcentual 2 4 2 5 2 3" xfId="45731"/>
    <cellStyle name="Porcentual 2 4 2 5 2 3 2" xfId="45732"/>
    <cellStyle name="Porcentual 2 4 2 5 2 3 2 2" xfId="45733"/>
    <cellStyle name="Porcentual 2 4 2 5 2 3 3" xfId="45734"/>
    <cellStyle name="Porcentual 2 4 2 5 2 4" xfId="45735"/>
    <cellStyle name="Porcentual 2 4 2 5 2 4 2" xfId="45736"/>
    <cellStyle name="Porcentual 2 4 2 5 2 5" xfId="45737"/>
    <cellStyle name="Porcentual 2 4 2 5 3" xfId="45738"/>
    <cellStyle name="Porcentual 2 4 2 5 3 2" xfId="45739"/>
    <cellStyle name="Porcentual 2 4 2 5 3 2 2" xfId="45740"/>
    <cellStyle name="Porcentual 2 4 2 5 3 2 2 2" xfId="45741"/>
    <cellStyle name="Porcentual 2 4 2 5 3 2 2 2 2" xfId="45742"/>
    <cellStyle name="Porcentual 2 4 2 5 3 2 2 3" xfId="45743"/>
    <cellStyle name="Porcentual 2 4 2 5 3 2 3" xfId="45744"/>
    <cellStyle name="Porcentual 2 4 2 5 3 2 3 2" xfId="45745"/>
    <cellStyle name="Porcentual 2 4 2 5 3 2 4" xfId="45746"/>
    <cellStyle name="Porcentual 2 4 2 5 3 3" xfId="45747"/>
    <cellStyle name="Porcentual 2 4 2 5 3 3 2" xfId="45748"/>
    <cellStyle name="Porcentual 2 4 2 5 3 3 2 2" xfId="45749"/>
    <cellStyle name="Porcentual 2 4 2 5 3 3 3" xfId="45750"/>
    <cellStyle name="Porcentual 2 4 2 5 3 4" xfId="45751"/>
    <cellStyle name="Porcentual 2 4 2 5 3 4 2" xfId="45752"/>
    <cellStyle name="Porcentual 2 4 2 5 3 5" xfId="45753"/>
    <cellStyle name="Porcentual 2 4 2 5 4" xfId="45754"/>
    <cellStyle name="Porcentual 2 4 2 5 4 2" xfId="45755"/>
    <cellStyle name="Porcentual 2 4 2 5 4 2 2" xfId="45756"/>
    <cellStyle name="Porcentual 2 4 2 5 4 2 2 2" xfId="45757"/>
    <cellStyle name="Porcentual 2 4 2 5 4 2 3" xfId="45758"/>
    <cellStyle name="Porcentual 2 4 2 5 4 3" xfId="45759"/>
    <cellStyle name="Porcentual 2 4 2 5 4 3 2" xfId="45760"/>
    <cellStyle name="Porcentual 2 4 2 5 4 4" xfId="45761"/>
    <cellStyle name="Porcentual 2 4 2 5 5" xfId="45762"/>
    <cellStyle name="Porcentual 2 4 2 5 5 2" xfId="45763"/>
    <cellStyle name="Porcentual 2 4 2 5 5 2 2" xfId="45764"/>
    <cellStyle name="Porcentual 2 4 2 5 5 3" xfId="45765"/>
    <cellStyle name="Porcentual 2 4 2 5 6" xfId="45766"/>
    <cellStyle name="Porcentual 2 4 2 5 6 2" xfId="45767"/>
    <cellStyle name="Porcentual 2 4 2 5 7" xfId="45768"/>
    <cellStyle name="Porcentual 2 4 2 6" xfId="45769"/>
    <cellStyle name="Porcentual 2 4 2 6 2" xfId="45770"/>
    <cellStyle name="Porcentual 2 4 2 6 2 2" xfId="45771"/>
    <cellStyle name="Porcentual 2 4 2 6 2 2 2" xfId="45772"/>
    <cellStyle name="Porcentual 2 4 2 6 2 2 2 2" xfId="45773"/>
    <cellStyle name="Porcentual 2 4 2 6 2 2 2 2 2" xfId="45774"/>
    <cellStyle name="Porcentual 2 4 2 6 2 2 2 3" xfId="45775"/>
    <cellStyle name="Porcentual 2 4 2 6 2 2 3" xfId="45776"/>
    <cellStyle name="Porcentual 2 4 2 6 2 2 3 2" xfId="45777"/>
    <cellStyle name="Porcentual 2 4 2 6 2 2 4" xfId="45778"/>
    <cellStyle name="Porcentual 2 4 2 6 2 3" xfId="45779"/>
    <cellStyle name="Porcentual 2 4 2 6 2 3 2" xfId="45780"/>
    <cellStyle name="Porcentual 2 4 2 6 2 3 2 2" xfId="45781"/>
    <cellStyle name="Porcentual 2 4 2 6 2 3 3" xfId="45782"/>
    <cellStyle name="Porcentual 2 4 2 6 2 4" xfId="45783"/>
    <cellStyle name="Porcentual 2 4 2 6 2 4 2" xfId="45784"/>
    <cellStyle name="Porcentual 2 4 2 6 2 5" xfId="45785"/>
    <cellStyle name="Porcentual 2 4 2 6 3" xfId="45786"/>
    <cellStyle name="Porcentual 2 4 2 6 3 2" xfId="45787"/>
    <cellStyle name="Porcentual 2 4 2 6 3 2 2" xfId="45788"/>
    <cellStyle name="Porcentual 2 4 2 6 3 2 2 2" xfId="45789"/>
    <cellStyle name="Porcentual 2 4 2 6 3 2 2 2 2" xfId="45790"/>
    <cellStyle name="Porcentual 2 4 2 6 3 2 2 3" xfId="45791"/>
    <cellStyle name="Porcentual 2 4 2 6 3 2 3" xfId="45792"/>
    <cellStyle name="Porcentual 2 4 2 6 3 2 3 2" xfId="45793"/>
    <cellStyle name="Porcentual 2 4 2 6 3 2 4" xfId="45794"/>
    <cellStyle name="Porcentual 2 4 2 6 3 3" xfId="45795"/>
    <cellStyle name="Porcentual 2 4 2 6 3 3 2" xfId="45796"/>
    <cellStyle name="Porcentual 2 4 2 6 3 3 2 2" xfId="45797"/>
    <cellStyle name="Porcentual 2 4 2 6 3 3 3" xfId="45798"/>
    <cellStyle name="Porcentual 2 4 2 6 3 4" xfId="45799"/>
    <cellStyle name="Porcentual 2 4 2 6 3 4 2" xfId="45800"/>
    <cellStyle name="Porcentual 2 4 2 6 3 5" xfId="45801"/>
    <cellStyle name="Porcentual 2 4 2 6 4" xfId="45802"/>
    <cellStyle name="Porcentual 2 4 2 6 4 2" xfId="45803"/>
    <cellStyle name="Porcentual 2 4 2 6 4 2 2" xfId="45804"/>
    <cellStyle name="Porcentual 2 4 2 6 4 2 2 2" xfId="45805"/>
    <cellStyle name="Porcentual 2 4 2 6 4 2 3" xfId="45806"/>
    <cellStyle name="Porcentual 2 4 2 6 4 3" xfId="45807"/>
    <cellStyle name="Porcentual 2 4 2 6 4 3 2" xfId="45808"/>
    <cellStyle name="Porcentual 2 4 2 6 4 4" xfId="45809"/>
    <cellStyle name="Porcentual 2 4 2 6 5" xfId="45810"/>
    <cellStyle name="Porcentual 2 4 2 6 5 2" xfId="45811"/>
    <cellStyle name="Porcentual 2 4 2 6 5 2 2" xfId="45812"/>
    <cellStyle name="Porcentual 2 4 2 6 5 3" xfId="45813"/>
    <cellStyle name="Porcentual 2 4 2 6 6" xfId="45814"/>
    <cellStyle name="Porcentual 2 4 2 6 6 2" xfId="45815"/>
    <cellStyle name="Porcentual 2 4 2 6 7" xfId="45816"/>
    <cellStyle name="Porcentual 2 4 2 7" xfId="45817"/>
    <cellStyle name="Porcentual 2 4 2 7 2" xfId="45818"/>
    <cellStyle name="Porcentual 2 4 2 7 2 2" xfId="45819"/>
    <cellStyle name="Porcentual 2 4 2 7 2 2 2" xfId="45820"/>
    <cellStyle name="Porcentual 2 4 2 7 2 2 2 2" xfId="45821"/>
    <cellStyle name="Porcentual 2 4 2 7 2 2 2 2 2" xfId="45822"/>
    <cellStyle name="Porcentual 2 4 2 7 2 2 2 3" xfId="45823"/>
    <cellStyle name="Porcentual 2 4 2 7 2 2 3" xfId="45824"/>
    <cellStyle name="Porcentual 2 4 2 7 2 2 3 2" xfId="45825"/>
    <cellStyle name="Porcentual 2 4 2 7 2 2 4" xfId="45826"/>
    <cellStyle name="Porcentual 2 4 2 7 2 3" xfId="45827"/>
    <cellStyle name="Porcentual 2 4 2 7 2 3 2" xfId="45828"/>
    <cellStyle name="Porcentual 2 4 2 7 2 3 2 2" xfId="45829"/>
    <cellStyle name="Porcentual 2 4 2 7 2 3 3" xfId="45830"/>
    <cellStyle name="Porcentual 2 4 2 7 2 4" xfId="45831"/>
    <cellStyle name="Porcentual 2 4 2 7 2 4 2" xfId="45832"/>
    <cellStyle name="Porcentual 2 4 2 7 2 5" xfId="45833"/>
    <cellStyle name="Porcentual 2 4 2 7 3" xfId="45834"/>
    <cellStyle name="Porcentual 2 4 2 7 3 2" xfId="45835"/>
    <cellStyle name="Porcentual 2 4 2 7 3 2 2" xfId="45836"/>
    <cellStyle name="Porcentual 2 4 2 7 3 2 2 2" xfId="45837"/>
    <cellStyle name="Porcentual 2 4 2 7 3 2 2 2 2" xfId="45838"/>
    <cellStyle name="Porcentual 2 4 2 7 3 2 2 3" xfId="45839"/>
    <cellStyle name="Porcentual 2 4 2 7 3 2 3" xfId="45840"/>
    <cellStyle name="Porcentual 2 4 2 7 3 2 3 2" xfId="45841"/>
    <cellStyle name="Porcentual 2 4 2 7 3 2 4" xfId="45842"/>
    <cellStyle name="Porcentual 2 4 2 7 3 3" xfId="45843"/>
    <cellStyle name="Porcentual 2 4 2 7 3 3 2" xfId="45844"/>
    <cellStyle name="Porcentual 2 4 2 7 3 3 2 2" xfId="45845"/>
    <cellStyle name="Porcentual 2 4 2 7 3 3 3" xfId="45846"/>
    <cellStyle name="Porcentual 2 4 2 7 3 4" xfId="45847"/>
    <cellStyle name="Porcentual 2 4 2 7 3 4 2" xfId="45848"/>
    <cellStyle name="Porcentual 2 4 2 7 3 5" xfId="45849"/>
    <cellStyle name="Porcentual 2 4 2 7 4" xfId="45850"/>
    <cellStyle name="Porcentual 2 4 2 7 4 2" xfId="45851"/>
    <cellStyle name="Porcentual 2 4 2 7 4 2 2" xfId="45852"/>
    <cellStyle name="Porcentual 2 4 2 7 4 2 2 2" xfId="45853"/>
    <cellStyle name="Porcentual 2 4 2 7 4 2 3" xfId="45854"/>
    <cellStyle name="Porcentual 2 4 2 7 4 3" xfId="45855"/>
    <cellStyle name="Porcentual 2 4 2 7 4 3 2" xfId="45856"/>
    <cellStyle name="Porcentual 2 4 2 7 4 4" xfId="45857"/>
    <cellStyle name="Porcentual 2 4 2 7 5" xfId="45858"/>
    <cellStyle name="Porcentual 2 4 2 7 5 2" xfId="45859"/>
    <cellStyle name="Porcentual 2 4 2 7 5 2 2" xfId="45860"/>
    <cellStyle name="Porcentual 2 4 2 7 5 3" xfId="45861"/>
    <cellStyle name="Porcentual 2 4 2 7 6" xfId="45862"/>
    <cellStyle name="Porcentual 2 4 2 7 6 2" xfId="45863"/>
    <cellStyle name="Porcentual 2 4 2 7 7" xfId="45864"/>
    <cellStyle name="Porcentual 2 4 2 8" xfId="45865"/>
    <cellStyle name="Porcentual 2 4 2 8 2" xfId="45866"/>
    <cellStyle name="Porcentual 2 4 2 8 2 2" xfId="45867"/>
    <cellStyle name="Porcentual 2 4 2 8 2 2 2" xfId="45868"/>
    <cellStyle name="Porcentual 2 4 2 8 2 2 2 2" xfId="45869"/>
    <cellStyle name="Porcentual 2 4 2 8 2 2 2 2 2" xfId="45870"/>
    <cellStyle name="Porcentual 2 4 2 8 2 2 2 3" xfId="45871"/>
    <cellStyle name="Porcentual 2 4 2 8 2 2 3" xfId="45872"/>
    <cellStyle name="Porcentual 2 4 2 8 2 2 3 2" xfId="45873"/>
    <cellStyle name="Porcentual 2 4 2 8 2 2 4" xfId="45874"/>
    <cellStyle name="Porcentual 2 4 2 8 2 3" xfId="45875"/>
    <cellStyle name="Porcentual 2 4 2 8 2 3 2" xfId="45876"/>
    <cellStyle name="Porcentual 2 4 2 8 2 3 2 2" xfId="45877"/>
    <cellStyle name="Porcentual 2 4 2 8 2 3 3" xfId="45878"/>
    <cellStyle name="Porcentual 2 4 2 8 2 4" xfId="45879"/>
    <cellStyle name="Porcentual 2 4 2 8 2 4 2" xfId="45880"/>
    <cellStyle name="Porcentual 2 4 2 8 2 5" xfId="45881"/>
    <cellStyle name="Porcentual 2 4 2 8 3" xfId="45882"/>
    <cellStyle name="Porcentual 2 4 2 8 3 2" xfId="45883"/>
    <cellStyle name="Porcentual 2 4 2 8 3 2 2" xfId="45884"/>
    <cellStyle name="Porcentual 2 4 2 8 3 2 2 2" xfId="45885"/>
    <cellStyle name="Porcentual 2 4 2 8 3 2 3" xfId="45886"/>
    <cellStyle name="Porcentual 2 4 2 8 3 3" xfId="45887"/>
    <cellStyle name="Porcentual 2 4 2 8 3 3 2" xfId="45888"/>
    <cellStyle name="Porcentual 2 4 2 8 3 4" xfId="45889"/>
    <cellStyle name="Porcentual 2 4 2 8 4" xfId="45890"/>
    <cellStyle name="Porcentual 2 4 2 8 4 2" xfId="45891"/>
    <cellStyle name="Porcentual 2 4 2 8 4 2 2" xfId="45892"/>
    <cellStyle name="Porcentual 2 4 2 8 4 3" xfId="45893"/>
    <cellStyle name="Porcentual 2 4 2 8 5" xfId="45894"/>
    <cellStyle name="Porcentual 2 4 2 8 5 2" xfId="45895"/>
    <cellStyle name="Porcentual 2 4 2 8 6" xfId="45896"/>
    <cellStyle name="Porcentual 2 4 2 9" xfId="45897"/>
    <cellStyle name="Porcentual 2 4 2 9 2" xfId="45898"/>
    <cellStyle name="Porcentual 2 4 2 9 2 2" xfId="45899"/>
    <cellStyle name="Porcentual 2 4 2 9 2 2 2" xfId="45900"/>
    <cellStyle name="Porcentual 2 4 2 9 2 2 2 2" xfId="45901"/>
    <cellStyle name="Porcentual 2 4 2 9 2 2 3" xfId="45902"/>
    <cellStyle name="Porcentual 2 4 2 9 2 3" xfId="45903"/>
    <cellStyle name="Porcentual 2 4 2 9 2 3 2" xfId="45904"/>
    <cellStyle name="Porcentual 2 4 2 9 2 4" xfId="45905"/>
    <cellStyle name="Porcentual 2 4 2 9 3" xfId="45906"/>
    <cellStyle name="Porcentual 2 4 2 9 3 2" xfId="45907"/>
    <cellStyle name="Porcentual 2 4 2 9 3 2 2" xfId="45908"/>
    <cellStyle name="Porcentual 2 4 2 9 3 3" xfId="45909"/>
    <cellStyle name="Porcentual 2 4 2 9 4" xfId="45910"/>
    <cellStyle name="Porcentual 2 4 2 9 4 2" xfId="45911"/>
    <cellStyle name="Porcentual 2 4 2 9 5" xfId="45912"/>
    <cellStyle name="Porcentual 2 4 3" xfId="45913"/>
    <cellStyle name="Porcentual 2 4 3 10" xfId="45914"/>
    <cellStyle name="Porcentual 2 4 3 10 2" xfId="45915"/>
    <cellStyle name="Porcentual 2 4 3 10 2 2" xfId="45916"/>
    <cellStyle name="Porcentual 2 4 3 10 2 2 2" xfId="45917"/>
    <cellStyle name="Porcentual 2 4 3 10 2 3" xfId="45918"/>
    <cellStyle name="Porcentual 2 4 3 10 3" xfId="45919"/>
    <cellStyle name="Porcentual 2 4 3 10 3 2" xfId="45920"/>
    <cellStyle name="Porcentual 2 4 3 10 4" xfId="45921"/>
    <cellStyle name="Porcentual 2 4 3 11" xfId="45922"/>
    <cellStyle name="Porcentual 2 4 3 11 2" xfId="45923"/>
    <cellStyle name="Porcentual 2 4 3 11 2 2" xfId="45924"/>
    <cellStyle name="Porcentual 2 4 3 11 3" xfId="45925"/>
    <cellStyle name="Porcentual 2 4 3 12" xfId="45926"/>
    <cellStyle name="Porcentual 2 4 3 12 2" xfId="45927"/>
    <cellStyle name="Porcentual 2 4 3 13" xfId="45928"/>
    <cellStyle name="Porcentual 2 4 3 2" xfId="45929"/>
    <cellStyle name="Porcentual 2 4 3 2 10" xfId="45930"/>
    <cellStyle name="Porcentual 2 4 3 2 10 2" xfId="45931"/>
    <cellStyle name="Porcentual 2 4 3 2 11" xfId="45932"/>
    <cellStyle name="Porcentual 2 4 3 2 2" xfId="45933"/>
    <cellStyle name="Porcentual 2 4 3 2 2 2" xfId="45934"/>
    <cellStyle name="Porcentual 2 4 3 2 2 2 2" xfId="45935"/>
    <cellStyle name="Porcentual 2 4 3 2 2 2 2 2" xfId="45936"/>
    <cellStyle name="Porcentual 2 4 3 2 2 2 2 2 2" xfId="45937"/>
    <cellStyle name="Porcentual 2 4 3 2 2 2 2 2 2 2" xfId="45938"/>
    <cellStyle name="Porcentual 2 4 3 2 2 2 2 2 3" xfId="45939"/>
    <cellStyle name="Porcentual 2 4 3 2 2 2 2 3" xfId="45940"/>
    <cellStyle name="Porcentual 2 4 3 2 2 2 2 3 2" xfId="45941"/>
    <cellStyle name="Porcentual 2 4 3 2 2 2 2 4" xfId="45942"/>
    <cellStyle name="Porcentual 2 4 3 2 2 2 3" xfId="45943"/>
    <cellStyle name="Porcentual 2 4 3 2 2 2 3 2" xfId="45944"/>
    <cellStyle name="Porcentual 2 4 3 2 2 2 3 2 2" xfId="45945"/>
    <cellStyle name="Porcentual 2 4 3 2 2 2 3 3" xfId="45946"/>
    <cellStyle name="Porcentual 2 4 3 2 2 2 4" xfId="45947"/>
    <cellStyle name="Porcentual 2 4 3 2 2 2 4 2" xfId="45948"/>
    <cellStyle name="Porcentual 2 4 3 2 2 2 5" xfId="45949"/>
    <cellStyle name="Porcentual 2 4 3 2 2 3" xfId="45950"/>
    <cellStyle name="Porcentual 2 4 3 2 2 3 2" xfId="45951"/>
    <cellStyle name="Porcentual 2 4 3 2 2 3 2 2" xfId="45952"/>
    <cellStyle name="Porcentual 2 4 3 2 2 3 2 2 2" xfId="45953"/>
    <cellStyle name="Porcentual 2 4 3 2 2 3 2 2 2 2" xfId="45954"/>
    <cellStyle name="Porcentual 2 4 3 2 2 3 2 2 3" xfId="45955"/>
    <cellStyle name="Porcentual 2 4 3 2 2 3 2 3" xfId="45956"/>
    <cellStyle name="Porcentual 2 4 3 2 2 3 2 3 2" xfId="45957"/>
    <cellStyle name="Porcentual 2 4 3 2 2 3 2 4" xfId="45958"/>
    <cellStyle name="Porcentual 2 4 3 2 2 3 3" xfId="45959"/>
    <cellStyle name="Porcentual 2 4 3 2 2 3 3 2" xfId="45960"/>
    <cellStyle name="Porcentual 2 4 3 2 2 3 3 2 2" xfId="45961"/>
    <cellStyle name="Porcentual 2 4 3 2 2 3 3 3" xfId="45962"/>
    <cellStyle name="Porcentual 2 4 3 2 2 3 4" xfId="45963"/>
    <cellStyle name="Porcentual 2 4 3 2 2 3 4 2" xfId="45964"/>
    <cellStyle name="Porcentual 2 4 3 2 2 3 5" xfId="45965"/>
    <cellStyle name="Porcentual 2 4 3 2 2 4" xfId="45966"/>
    <cellStyle name="Porcentual 2 4 3 2 2 4 2" xfId="45967"/>
    <cellStyle name="Porcentual 2 4 3 2 2 4 2 2" xfId="45968"/>
    <cellStyle name="Porcentual 2 4 3 2 2 4 2 2 2" xfId="45969"/>
    <cellStyle name="Porcentual 2 4 3 2 2 4 2 3" xfId="45970"/>
    <cellStyle name="Porcentual 2 4 3 2 2 4 3" xfId="45971"/>
    <cellStyle name="Porcentual 2 4 3 2 2 4 3 2" xfId="45972"/>
    <cellStyle name="Porcentual 2 4 3 2 2 4 4" xfId="45973"/>
    <cellStyle name="Porcentual 2 4 3 2 2 5" xfId="45974"/>
    <cellStyle name="Porcentual 2 4 3 2 2 5 2" xfId="45975"/>
    <cellStyle name="Porcentual 2 4 3 2 2 5 2 2" xfId="45976"/>
    <cellStyle name="Porcentual 2 4 3 2 2 5 3" xfId="45977"/>
    <cellStyle name="Porcentual 2 4 3 2 2 6" xfId="45978"/>
    <cellStyle name="Porcentual 2 4 3 2 2 6 2" xfId="45979"/>
    <cellStyle name="Porcentual 2 4 3 2 2 7" xfId="45980"/>
    <cellStyle name="Porcentual 2 4 3 2 3" xfId="45981"/>
    <cellStyle name="Porcentual 2 4 3 2 3 2" xfId="45982"/>
    <cellStyle name="Porcentual 2 4 3 2 3 2 2" xfId="45983"/>
    <cellStyle name="Porcentual 2 4 3 2 3 2 2 2" xfId="45984"/>
    <cellStyle name="Porcentual 2 4 3 2 3 2 2 2 2" xfId="45985"/>
    <cellStyle name="Porcentual 2 4 3 2 3 2 2 2 2 2" xfId="45986"/>
    <cellStyle name="Porcentual 2 4 3 2 3 2 2 2 3" xfId="45987"/>
    <cellStyle name="Porcentual 2 4 3 2 3 2 2 3" xfId="45988"/>
    <cellStyle name="Porcentual 2 4 3 2 3 2 2 3 2" xfId="45989"/>
    <cellStyle name="Porcentual 2 4 3 2 3 2 2 4" xfId="45990"/>
    <cellStyle name="Porcentual 2 4 3 2 3 2 3" xfId="45991"/>
    <cellStyle name="Porcentual 2 4 3 2 3 2 3 2" xfId="45992"/>
    <cellStyle name="Porcentual 2 4 3 2 3 2 3 2 2" xfId="45993"/>
    <cellStyle name="Porcentual 2 4 3 2 3 2 3 3" xfId="45994"/>
    <cellStyle name="Porcentual 2 4 3 2 3 2 4" xfId="45995"/>
    <cellStyle name="Porcentual 2 4 3 2 3 2 4 2" xfId="45996"/>
    <cellStyle name="Porcentual 2 4 3 2 3 2 5" xfId="45997"/>
    <cellStyle name="Porcentual 2 4 3 2 3 3" xfId="45998"/>
    <cellStyle name="Porcentual 2 4 3 2 3 3 2" xfId="45999"/>
    <cellStyle name="Porcentual 2 4 3 2 3 3 2 2" xfId="46000"/>
    <cellStyle name="Porcentual 2 4 3 2 3 3 2 2 2" xfId="46001"/>
    <cellStyle name="Porcentual 2 4 3 2 3 3 2 2 2 2" xfId="46002"/>
    <cellStyle name="Porcentual 2 4 3 2 3 3 2 2 3" xfId="46003"/>
    <cellStyle name="Porcentual 2 4 3 2 3 3 2 3" xfId="46004"/>
    <cellStyle name="Porcentual 2 4 3 2 3 3 2 3 2" xfId="46005"/>
    <cellStyle name="Porcentual 2 4 3 2 3 3 2 4" xfId="46006"/>
    <cellStyle name="Porcentual 2 4 3 2 3 3 3" xfId="46007"/>
    <cellStyle name="Porcentual 2 4 3 2 3 3 3 2" xfId="46008"/>
    <cellStyle name="Porcentual 2 4 3 2 3 3 3 2 2" xfId="46009"/>
    <cellStyle name="Porcentual 2 4 3 2 3 3 3 3" xfId="46010"/>
    <cellStyle name="Porcentual 2 4 3 2 3 3 4" xfId="46011"/>
    <cellStyle name="Porcentual 2 4 3 2 3 3 4 2" xfId="46012"/>
    <cellStyle name="Porcentual 2 4 3 2 3 3 5" xfId="46013"/>
    <cellStyle name="Porcentual 2 4 3 2 3 4" xfId="46014"/>
    <cellStyle name="Porcentual 2 4 3 2 3 4 2" xfId="46015"/>
    <cellStyle name="Porcentual 2 4 3 2 3 4 2 2" xfId="46016"/>
    <cellStyle name="Porcentual 2 4 3 2 3 4 2 2 2" xfId="46017"/>
    <cellStyle name="Porcentual 2 4 3 2 3 4 2 3" xfId="46018"/>
    <cellStyle name="Porcentual 2 4 3 2 3 4 3" xfId="46019"/>
    <cellStyle name="Porcentual 2 4 3 2 3 4 3 2" xfId="46020"/>
    <cellStyle name="Porcentual 2 4 3 2 3 4 4" xfId="46021"/>
    <cellStyle name="Porcentual 2 4 3 2 3 5" xfId="46022"/>
    <cellStyle name="Porcentual 2 4 3 2 3 5 2" xfId="46023"/>
    <cellStyle name="Porcentual 2 4 3 2 3 5 2 2" xfId="46024"/>
    <cellStyle name="Porcentual 2 4 3 2 3 5 3" xfId="46025"/>
    <cellStyle name="Porcentual 2 4 3 2 3 6" xfId="46026"/>
    <cellStyle name="Porcentual 2 4 3 2 3 6 2" xfId="46027"/>
    <cellStyle name="Porcentual 2 4 3 2 3 7" xfId="46028"/>
    <cellStyle name="Porcentual 2 4 3 2 4" xfId="46029"/>
    <cellStyle name="Porcentual 2 4 3 2 4 2" xfId="46030"/>
    <cellStyle name="Porcentual 2 4 3 2 4 2 2" xfId="46031"/>
    <cellStyle name="Porcentual 2 4 3 2 4 2 2 2" xfId="46032"/>
    <cellStyle name="Porcentual 2 4 3 2 4 2 2 2 2" xfId="46033"/>
    <cellStyle name="Porcentual 2 4 3 2 4 2 2 2 2 2" xfId="46034"/>
    <cellStyle name="Porcentual 2 4 3 2 4 2 2 2 3" xfId="46035"/>
    <cellStyle name="Porcentual 2 4 3 2 4 2 2 3" xfId="46036"/>
    <cellStyle name="Porcentual 2 4 3 2 4 2 2 3 2" xfId="46037"/>
    <cellStyle name="Porcentual 2 4 3 2 4 2 2 4" xfId="46038"/>
    <cellStyle name="Porcentual 2 4 3 2 4 2 3" xfId="46039"/>
    <cellStyle name="Porcentual 2 4 3 2 4 2 3 2" xfId="46040"/>
    <cellStyle name="Porcentual 2 4 3 2 4 2 3 2 2" xfId="46041"/>
    <cellStyle name="Porcentual 2 4 3 2 4 2 3 3" xfId="46042"/>
    <cellStyle name="Porcentual 2 4 3 2 4 2 4" xfId="46043"/>
    <cellStyle name="Porcentual 2 4 3 2 4 2 4 2" xfId="46044"/>
    <cellStyle name="Porcentual 2 4 3 2 4 2 5" xfId="46045"/>
    <cellStyle name="Porcentual 2 4 3 2 4 3" xfId="46046"/>
    <cellStyle name="Porcentual 2 4 3 2 4 3 2" xfId="46047"/>
    <cellStyle name="Porcentual 2 4 3 2 4 3 2 2" xfId="46048"/>
    <cellStyle name="Porcentual 2 4 3 2 4 3 2 2 2" xfId="46049"/>
    <cellStyle name="Porcentual 2 4 3 2 4 3 2 2 2 2" xfId="46050"/>
    <cellStyle name="Porcentual 2 4 3 2 4 3 2 2 3" xfId="46051"/>
    <cellStyle name="Porcentual 2 4 3 2 4 3 2 3" xfId="46052"/>
    <cellStyle name="Porcentual 2 4 3 2 4 3 2 3 2" xfId="46053"/>
    <cellStyle name="Porcentual 2 4 3 2 4 3 2 4" xfId="46054"/>
    <cellStyle name="Porcentual 2 4 3 2 4 3 3" xfId="46055"/>
    <cellStyle name="Porcentual 2 4 3 2 4 3 3 2" xfId="46056"/>
    <cellStyle name="Porcentual 2 4 3 2 4 3 3 2 2" xfId="46057"/>
    <cellStyle name="Porcentual 2 4 3 2 4 3 3 3" xfId="46058"/>
    <cellStyle name="Porcentual 2 4 3 2 4 3 4" xfId="46059"/>
    <cellStyle name="Porcentual 2 4 3 2 4 3 4 2" xfId="46060"/>
    <cellStyle name="Porcentual 2 4 3 2 4 3 5" xfId="46061"/>
    <cellStyle name="Porcentual 2 4 3 2 4 4" xfId="46062"/>
    <cellStyle name="Porcentual 2 4 3 2 4 4 2" xfId="46063"/>
    <cellStyle name="Porcentual 2 4 3 2 4 4 2 2" xfId="46064"/>
    <cellStyle name="Porcentual 2 4 3 2 4 4 2 2 2" xfId="46065"/>
    <cellStyle name="Porcentual 2 4 3 2 4 4 2 3" xfId="46066"/>
    <cellStyle name="Porcentual 2 4 3 2 4 4 3" xfId="46067"/>
    <cellStyle name="Porcentual 2 4 3 2 4 4 3 2" xfId="46068"/>
    <cellStyle name="Porcentual 2 4 3 2 4 4 4" xfId="46069"/>
    <cellStyle name="Porcentual 2 4 3 2 4 5" xfId="46070"/>
    <cellStyle name="Porcentual 2 4 3 2 4 5 2" xfId="46071"/>
    <cellStyle name="Porcentual 2 4 3 2 4 5 2 2" xfId="46072"/>
    <cellStyle name="Porcentual 2 4 3 2 4 5 3" xfId="46073"/>
    <cellStyle name="Porcentual 2 4 3 2 4 6" xfId="46074"/>
    <cellStyle name="Porcentual 2 4 3 2 4 6 2" xfId="46075"/>
    <cellStyle name="Porcentual 2 4 3 2 4 7" xfId="46076"/>
    <cellStyle name="Porcentual 2 4 3 2 5" xfId="46077"/>
    <cellStyle name="Porcentual 2 4 3 2 5 2" xfId="46078"/>
    <cellStyle name="Porcentual 2 4 3 2 5 2 2" xfId="46079"/>
    <cellStyle name="Porcentual 2 4 3 2 5 2 2 2" xfId="46080"/>
    <cellStyle name="Porcentual 2 4 3 2 5 2 2 2 2" xfId="46081"/>
    <cellStyle name="Porcentual 2 4 3 2 5 2 2 2 2 2" xfId="46082"/>
    <cellStyle name="Porcentual 2 4 3 2 5 2 2 2 3" xfId="46083"/>
    <cellStyle name="Porcentual 2 4 3 2 5 2 2 3" xfId="46084"/>
    <cellStyle name="Porcentual 2 4 3 2 5 2 2 3 2" xfId="46085"/>
    <cellStyle name="Porcentual 2 4 3 2 5 2 2 4" xfId="46086"/>
    <cellStyle name="Porcentual 2 4 3 2 5 2 3" xfId="46087"/>
    <cellStyle name="Porcentual 2 4 3 2 5 2 3 2" xfId="46088"/>
    <cellStyle name="Porcentual 2 4 3 2 5 2 3 2 2" xfId="46089"/>
    <cellStyle name="Porcentual 2 4 3 2 5 2 3 3" xfId="46090"/>
    <cellStyle name="Porcentual 2 4 3 2 5 2 4" xfId="46091"/>
    <cellStyle name="Porcentual 2 4 3 2 5 2 4 2" xfId="46092"/>
    <cellStyle name="Porcentual 2 4 3 2 5 2 5" xfId="46093"/>
    <cellStyle name="Porcentual 2 4 3 2 5 3" xfId="46094"/>
    <cellStyle name="Porcentual 2 4 3 2 5 3 2" xfId="46095"/>
    <cellStyle name="Porcentual 2 4 3 2 5 3 2 2" xfId="46096"/>
    <cellStyle name="Porcentual 2 4 3 2 5 3 2 2 2" xfId="46097"/>
    <cellStyle name="Porcentual 2 4 3 2 5 3 2 3" xfId="46098"/>
    <cellStyle name="Porcentual 2 4 3 2 5 3 3" xfId="46099"/>
    <cellStyle name="Porcentual 2 4 3 2 5 3 3 2" xfId="46100"/>
    <cellStyle name="Porcentual 2 4 3 2 5 3 4" xfId="46101"/>
    <cellStyle name="Porcentual 2 4 3 2 5 4" xfId="46102"/>
    <cellStyle name="Porcentual 2 4 3 2 5 4 2" xfId="46103"/>
    <cellStyle name="Porcentual 2 4 3 2 5 4 2 2" xfId="46104"/>
    <cellStyle name="Porcentual 2 4 3 2 5 4 3" xfId="46105"/>
    <cellStyle name="Porcentual 2 4 3 2 5 5" xfId="46106"/>
    <cellStyle name="Porcentual 2 4 3 2 5 5 2" xfId="46107"/>
    <cellStyle name="Porcentual 2 4 3 2 5 6" xfId="46108"/>
    <cellStyle name="Porcentual 2 4 3 2 6" xfId="46109"/>
    <cellStyle name="Porcentual 2 4 3 2 6 2" xfId="46110"/>
    <cellStyle name="Porcentual 2 4 3 2 6 2 2" xfId="46111"/>
    <cellStyle name="Porcentual 2 4 3 2 6 2 2 2" xfId="46112"/>
    <cellStyle name="Porcentual 2 4 3 2 6 2 2 2 2" xfId="46113"/>
    <cellStyle name="Porcentual 2 4 3 2 6 2 2 3" xfId="46114"/>
    <cellStyle name="Porcentual 2 4 3 2 6 2 3" xfId="46115"/>
    <cellStyle name="Porcentual 2 4 3 2 6 2 3 2" xfId="46116"/>
    <cellStyle name="Porcentual 2 4 3 2 6 2 4" xfId="46117"/>
    <cellStyle name="Porcentual 2 4 3 2 6 3" xfId="46118"/>
    <cellStyle name="Porcentual 2 4 3 2 6 3 2" xfId="46119"/>
    <cellStyle name="Porcentual 2 4 3 2 6 3 2 2" xfId="46120"/>
    <cellStyle name="Porcentual 2 4 3 2 6 3 3" xfId="46121"/>
    <cellStyle name="Porcentual 2 4 3 2 6 4" xfId="46122"/>
    <cellStyle name="Porcentual 2 4 3 2 6 4 2" xfId="46123"/>
    <cellStyle name="Porcentual 2 4 3 2 6 5" xfId="46124"/>
    <cellStyle name="Porcentual 2 4 3 2 7" xfId="46125"/>
    <cellStyle name="Porcentual 2 4 3 2 7 2" xfId="46126"/>
    <cellStyle name="Porcentual 2 4 3 2 7 2 2" xfId="46127"/>
    <cellStyle name="Porcentual 2 4 3 2 7 2 2 2" xfId="46128"/>
    <cellStyle name="Porcentual 2 4 3 2 7 2 2 2 2" xfId="46129"/>
    <cellStyle name="Porcentual 2 4 3 2 7 2 2 3" xfId="46130"/>
    <cellStyle name="Porcentual 2 4 3 2 7 2 3" xfId="46131"/>
    <cellStyle name="Porcentual 2 4 3 2 7 2 3 2" xfId="46132"/>
    <cellStyle name="Porcentual 2 4 3 2 7 2 4" xfId="46133"/>
    <cellStyle name="Porcentual 2 4 3 2 7 3" xfId="46134"/>
    <cellStyle name="Porcentual 2 4 3 2 7 3 2" xfId="46135"/>
    <cellStyle name="Porcentual 2 4 3 2 7 3 2 2" xfId="46136"/>
    <cellStyle name="Porcentual 2 4 3 2 7 3 3" xfId="46137"/>
    <cellStyle name="Porcentual 2 4 3 2 7 4" xfId="46138"/>
    <cellStyle name="Porcentual 2 4 3 2 7 4 2" xfId="46139"/>
    <cellStyle name="Porcentual 2 4 3 2 7 5" xfId="46140"/>
    <cellStyle name="Porcentual 2 4 3 2 8" xfId="46141"/>
    <cellStyle name="Porcentual 2 4 3 2 8 2" xfId="46142"/>
    <cellStyle name="Porcentual 2 4 3 2 8 2 2" xfId="46143"/>
    <cellStyle name="Porcentual 2 4 3 2 8 2 2 2" xfId="46144"/>
    <cellStyle name="Porcentual 2 4 3 2 8 2 3" xfId="46145"/>
    <cellStyle name="Porcentual 2 4 3 2 8 3" xfId="46146"/>
    <cellStyle name="Porcentual 2 4 3 2 8 3 2" xfId="46147"/>
    <cellStyle name="Porcentual 2 4 3 2 8 4" xfId="46148"/>
    <cellStyle name="Porcentual 2 4 3 2 9" xfId="46149"/>
    <cellStyle name="Porcentual 2 4 3 2 9 2" xfId="46150"/>
    <cellStyle name="Porcentual 2 4 3 2 9 2 2" xfId="46151"/>
    <cellStyle name="Porcentual 2 4 3 2 9 3" xfId="46152"/>
    <cellStyle name="Porcentual 2 4 3 3" xfId="46153"/>
    <cellStyle name="Porcentual 2 4 3 3 10" xfId="46154"/>
    <cellStyle name="Porcentual 2 4 3 3 10 2" xfId="46155"/>
    <cellStyle name="Porcentual 2 4 3 3 11" xfId="46156"/>
    <cellStyle name="Porcentual 2 4 3 3 2" xfId="46157"/>
    <cellStyle name="Porcentual 2 4 3 3 2 2" xfId="46158"/>
    <cellStyle name="Porcentual 2 4 3 3 2 2 2" xfId="46159"/>
    <cellStyle name="Porcentual 2 4 3 3 2 2 2 2" xfId="46160"/>
    <cellStyle name="Porcentual 2 4 3 3 2 2 2 2 2" xfId="46161"/>
    <cellStyle name="Porcentual 2 4 3 3 2 2 2 2 2 2" xfId="46162"/>
    <cellStyle name="Porcentual 2 4 3 3 2 2 2 2 3" xfId="46163"/>
    <cellStyle name="Porcentual 2 4 3 3 2 2 2 3" xfId="46164"/>
    <cellStyle name="Porcentual 2 4 3 3 2 2 2 3 2" xfId="46165"/>
    <cellStyle name="Porcentual 2 4 3 3 2 2 2 4" xfId="46166"/>
    <cellStyle name="Porcentual 2 4 3 3 2 2 3" xfId="46167"/>
    <cellStyle name="Porcentual 2 4 3 3 2 2 3 2" xfId="46168"/>
    <cellStyle name="Porcentual 2 4 3 3 2 2 3 2 2" xfId="46169"/>
    <cellStyle name="Porcentual 2 4 3 3 2 2 3 3" xfId="46170"/>
    <cellStyle name="Porcentual 2 4 3 3 2 2 4" xfId="46171"/>
    <cellStyle name="Porcentual 2 4 3 3 2 2 4 2" xfId="46172"/>
    <cellStyle name="Porcentual 2 4 3 3 2 2 5" xfId="46173"/>
    <cellStyle name="Porcentual 2 4 3 3 2 3" xfId="46174"/>
    <cellStyle name="Porcentual 2 4 3 3 2 3 2" xfId="46175"/>
    <cellStyle name="Porcentual 2 4 3 3 2 3 2 2" xfId="46176"/>
    <cellStyle name="Porcentual 2 4 3 3 2 3 2 2 2" xfId="46177"/>
    <cellStyle name="Porcentual 2 4 3 3 2 3 2 2 2 2" xfId="46178"/>
    <cellStyle name="Porcentual 2 4 3 3 2 3 2 2 3" xfId="46179"/>
    <cellStyle name="Porcentual 2 4 3 3 2 3 2 3" xfId="46180"/>
    <cellStyle name="Porcentual 2 4 3 3 2 3 2 3 2" xfId="46181"/>
    <cellStyle name="Porcentual 2 4 3 3 2 3 2 4" xfId="46182"/>
    <cellStyle name="Porcentual 2 4 3 3 2 3 3" xfId="46183"/>
    <cellStyle name="Porcentual 2 4 3 3 2 3 3 2" xfId="46184"/>
    <cellStyle name="Porcentual 2 4 3 3 2 3 3 2 2" xfId="46185"/>
    <cellStyle name="Porcentual 2 4 3 3 2 3 3 3" xfId="46186"/>
    <cellStyle name="Porcentual 2 4 3 3 2 3 4" xfId="46187"/>
    <cellStyle name="Porcentual 2 4 3 3 2 3 4 2" xfId="46188"/>
    <cellStyle name="Porcentual 2 4 3 3 2 3 5" xfId="46189"/>
    <cellStyle name="Porcentual 2 4 3 3 2 4" xfId="46190"/>
    <cellStyle name="Porcentual 2 4 3 3 2 4 2" xfId="46191"/>
    <cellStyle name="Porcentual 2 4 3 3 2 4 2 2" xfId="46192"/>
    <cellStyle name="Porcentual 2 4 3 3 2 4 2 2 2" xfId="46193"/>
    <cellStyle name="Porcentual 2 4 3 3 2 4 2 3" xfId="46194"/>
    <cellStyle name="Porcentual 2 4 3 3 2 4 3" xfId="46195"/>
    <cellStyle name="Porcentual 2 4 3 3 2 4 3 2" xfId="46196"/>
    <cellStyle name="Porcentual 2 4 3 3 2 4 4" xfId="46197"/>
    <cellStyle name="Porcentual 2 4 3 3 2 5" xfId="46198"/>
    <cellStyle name="Porcentual 2 4 3 3 2 5 2" xfId="46199"/>
    <cellStyle name="Porcentual 2 4 3 3 2 5 2 2" xfId="46200"/>
    <cellStyle name="Porcentual 2 4 3 3 2 5 3" xfId="46201"/>
    <cellStyle name="Porcentual 2 4 3 3 2 6" xfId="46202"/>
    <cellStyle name="Porcentual 2 4 3 3 2 6 2" xfId="46203"/>
    <cellStyle name="Porcentual 2 4 3 3 2 7" xfId="46204"/>
    <cellStyle name="Porcentual 2 4 3 3 3" xfId="46205"/>
    <cellStyle name="Porcentual 2 4 3 3 3 2" xfId="46206"/>
    <cellStyle name="Porcentual 2 4 3 3 3 2 2" xfId="46207"/>
    <cellStyle name="Porcentual 2 4 3 3 3 2 2 2" xfId="46208"/>
    <cellStyle name="Porcentual 2 4 3 3 3 2 2 2 2" xfId="46209"/>
    <cellStyle name="Porcentual 2 4 3 3 3 2 2 2 2 2" xfId="46210"/>
    <cellStyle name="Porcentual 2 4 3 3 3 2 2 2 3" xfId="46211"/>
    <cellStyle name="Porcentual 2 4 3 3 3 2 2 3" xfId="46212"/>
    <cellStyle name="Porcentual 2 4 3 3 3 2 2 3 2" xfId="46213"/>
    <cellStyle name="Porcentual 2 4 3 3 3 2 2 4" xfId="46214"/>
    <cellStyle name="Porcentual 2 4 3 3 3 2 3" xfId="46215"/>
    <cellStyle name="Porcentual 2 4 3 3 3 2 3 2" xfId="46216"/>
    <cellStyle name="Porcentual 2 4 3 3 3 2 3 2 2" xfId="46217"/>
    <cellStyle name="Porcentual 2 4 3 3 3 2 3 3" xfId="46218"/>
    <cellStyle name="Porcentual 2 4 3 3 3 2 4" xfId="46219"/>
    <cellStyle name="Porcentual 2 4 3 3 3 2 4 2" xfId="46220"/>
    <cellStyle name="Porcentual 2 4 3 3 3 2 5" xfId="46221"/>
    <cellStyle name="Porcentual 2 4 3 3 3 3" xfId="46222"/>
    <cellStyle name="Porcentual 2 4 3 3 3 3 2" xfId="46223"/>
    <cellStyle name="Porcentual 2 4 3 3 3 3 2 2" xfId="46224"/>
    <cellStyle name="Porcentual 2 4 3 3 3 3 2 2 2" xfId="46225"/>
    <cellStyle name="Porcentual 2 4 3 3 3 3 2 2 2 2" xfId="46226"/>
    <cellStyle name="Porcentual 2 4 3 3 3 3 2 2 3" xfId="46227"/>
    <cellStyle name="Porcentual 2 4 3 3 3 3 2 3" xfId="46228"/>
    <cellStyle name="Porcentual 2 4 3 3 3 3 2 3 2" xfId="46229"/>
    <cellStyle name="Porcentual 2 4 3 3 3 3 2 4" xfId="46230"/>
    <cellStyle name="Porcentual 2 4 3 3 3 3 3" xfId="46231"/>
    <cellStyle name="Porcentual 2 4 3 3 3 3 3 2" xfId="46232"/>
    <cellStyle name="Porcentual 2 4 3 3 3 3 3 2 2" xfId="46233"/>
    <cellStyle name="Porcentual 2 4 3 3 3 3 3 3" xfId="46234"/>
    <cellStyle name="Porcentual 2 4 3 3 3 3 4" xfId="46235"/>
    <cellStyle name="Porcentual 2 4 3 3 3 3 4 2" xfId="46236"/>
    <cellStyle name="Porcentual 2 4 3 3 3 3 5" xfId="46237"/>
    <cellStyle name="Porcentual 2 4 3 3 3 4" xfId="46238"/>
    <cellStyle name="Porcentual 2 4 3 3 3 4 2" xfId="46239"/>
    <cellStyle name="Porcentual 2 4 3 3 3 4 2 2" xfId="46240"/>
    <cellStyle name="Porcentual 2 4 3 3 3 4 2 2 2" xfId="46241"/>
    <cellStyle name="Porcentual 2 4 3 3 3 4 2 3" xfId="46242"/>
    <cellStyle name="Porcentual 2 4 3 3 3 4 3" xfId="46243"/>
    <cellStyle name="Porcentual 2 4 3 3 3 4 3 2" xfId="46244"/>
    <cellStyle name="Porcentual 2 4 3 3 3 4 4" xfId="46245"/>
    <cellStyle name="Porcentual 2 4 3 3 3 5" xfId="46246"/>
    <cellStyle name="Porcentual 2 4 3 3 3 5 2" xfId="46247"/>
    <cellStyle name="Porcentual 2 4 3 3 3 5 2 2" xfId="46248"/>
    <cellStyle name="Porcentual 2 4 3 3 3 5 3" xfId="46249"/>
    <cellStyle name="Porcentual 2 4 3 3 3 6" xfId="46250"/>
    <cellStyle name="Porcentual 2 4 3 3 3 6 2" xfId="46251"/>
    <cellStyle name="Porcentual 2 4 3 3 3 7" xfId="46252"/>
    <cellStyle name="Porcentual 2 4 3 3 4" xfId="46253"/>
    <cellStyle name="Porcentual 2 4 3 3 4 2" xfId="46254"/>
    <cellStyle name="Porcentual 2 4 3 3 4 2 2" xfId="46255"/>
    <cellStyle name="Porcentual 2 4 3 3 4 2 2 2" xfId="46256"/>
    <cellStyle name="Porcentual 2 4 3 3 4 2 2 2 2" xfId="46257"/>
    <cellStyle name="Porcentual 2 4 3 3 4 2 2 2 2 2" xfId="46258"/>
    <cellStyle name="Porcentual 2 4 3 3 4 2 2 2 3" xfId="46259"/>
    <cellStyle name="Porcentual 2 4 3 3 4 2 2 3" xfId="46260"/>
    <cellStyle name="Porcentual 2 4 3 3 4 2 2 3 2" xfId="46261"/>
    <cellStyle name="Porcentual 2 4 3 3 4 2 2 4" xfId="46262"/>
    <cellStyle name="Porcentual 2 4 3 3 4 2 3" xfId="46263"/>
    <cellStyle name="Porcentual 2 4 3 3 4 2 3 2" xfId="46264"/>
    <cellStyle name="Porcentual 2 4 3 3 4 2 3 2 2" xfId="46265"/>
    <cellStyle name="Porcentual 2 4 3 3 4 2 3 3" xfId="46266"/>
    <cellStyle name="Porcentual 2 4 3 3 4 2 4" xfId="46267"/>
    <cellStyle name="Porcentual 2 4 3 3 4 2 4 2" xfId="46268"/>
    <cellStyle name="Porcentual 2 4 3 3 4 2 5" xfId="46269"/>
    <cellStyle name="Porcentual 2 4 3 3 4 3" xfId="46270"/>
    <cellStyle name="Porcentual 2 4 3 3 4 3 2" xfId="46271"/>
    <cellStyle name="Porcentual 2 4 3 3 4 3 2 2" xfId="46272"/>
    <cellStyle name="Porcentual 2 4 3 3 4 3 2 2 2" xfId="46273"/>
    <cellStyle name="Porcentual 2 4 3 3 4 3 2 2 2 2" xfId="46274"/>
    <cellStyle name="Porcentual 2 4 3 3 4 3 2 2 3" xfId="46275"/>
    <cellStyle name="Porcentual 2 4 3 3 4 3 2 3" xfId="46276"/>
    <cellStyle name="Porcentual 2 4 3 3 4 3 2 3 2" xfId="46277"/>
    <cellStyle name="Porcentual 2 4 3 3 4 3 2 4" xfId="46278"/>
    <cellStyle name="Porcentual 2 4 3 3 4 3 3" xfId="46279"/>
    <cellStyle name="Porcentual 2 4 3 3 4 3 3 2" xfId="46280"/>
    <cellStyle name="Porcentual 2 4 3 3 4 3 3 2 2" xfId="46281"/>
    <cellStyle name="Porcentual 2 4 3 3 4 3 3 3" xfId="46282"/>
    <cellStyle name="Porcentual 2 4 3 3 4 3 4" xfId="46283"/>
    <cellStyle name="Porcentual 2 4 3 3 4 3 4 2" xfId="46284"/>
    <cellStyle name="Porcentual 2 4 3 3 4 3 5" xfId="46285"/>
    <cellStyle name="Porcentual 2 4 3 3 4 4" xfId="46286"/>
    <cellStyle name="Porcentual 2 4 3 3 4 4 2" xfId="46287"/>
    <cellStyle name="Porcentual 2 4 3 3 4 4 2 2" xfId="46288"/>
    <cellStyle name="Porcentual 2 4 3 3 4 4 2 2 2" xfId="46289"/>
    <cellStyle name="Porcentual 2 4 3 3 4 4 2 3" xfId="46290"/>
    <cellStyle name="Porcentual 2 4 3 3 4 4 3" xfId="46291"/>
    <cellStyle name="Porcentual 2 4 3 3 4 4 3 2" xfId="46292"/>
    <cellStyle name="Porcentual 2 4 3 3 4 4 4" xfId="46293"/>
    <cellStyle name="Porcentual 2 4 3 3 4 5" xfId="46294"/>
    <cellStyle name="Porcentual 2 4 3 3 4 5 2" xfId="46295"/>
    <cellStyle name="Porcentual 2 4 3 3 4 5 2 2" xfId="46296"/>
    <cellStyle name="Porcentual 2 4 3 3 4 5 3" xfId="46297"/>
    <cellStyle name="Porcentual 2 4 3 3 4 6" xfId="46298"/>
    <cellStyle name="Porcentual 2 4 3 3 4 6 2" xfId="46299"/>
    <cellStyle name="Porcentual 2 4 3 3 4 7" xfId="46300"/>
    <cellStyle name="Porcentual 2 4 3 3 5" xfId="46301"/>
    <cellStyle name="Porcentual 2 4 3 3 5 2" xfId="46302"/>
    <cellStyle name="Porcentual 2 4 3 3 5 2 2" xfId="46303"/>
    <cellStyle name="Porcentual 2 4 3 3 5 2 2 2" xfId="46304"/>
    <cellStyle name="Porcentual 2 4 3 3 5 2 2 2 2" xfId="46305"/>
    <cellStyle name="Porcentual 2 4 3 3 5 2 2 2 2 2" xfId="46306"/>
    <cellStyle name="Porcentual 2 4 3 3 5 2 2 2 3" xfId="46307"/>
    <cellStyle name="Porcentual 2 4 3 3 5 2 2 3" xfId="46308"/>
    <cellStyle name="Porcentual 2 4 3 3 5 2 2 3 2" xfId="46309"/>
    <cellStyle name="Porcentual 2 4 3 3 5 2 2 4" xfId="46310"/>
    <cellStyle name="Porcentual 2 4 3 3 5 2 3" xfId="46311"/>
    <cellStyle name="Porcentual 2 4 3 3 5 2 3 2" xfId="46312"/>
    <cellStyle name="Porcentual 2 4 3 3 5 2 3 2 2" xfId="46313"/>
    <cellStyle name="Porcentual 2 4 3 3 5 2 3 3" xfId="46314"/>
    <cellStyle name="Porcentual 2 4 3 3 5 2 4" xfId="46315"/>
    <cellStyle name="Porcentual 2 4 3 3 5 2 4 2" xfId="46316"/>
    <cellStyle name="Porcentual 2 4 3 3 5 2 5" xfId="46317"/>
    <cellStyle name="Porcentual 2 4 3 3 5 3" xfId="46318"/>
    <cellStyle name="Porcentual 2 4 3 3 5 3 2" xfId="46319"/>
    <cellStyle name="Porcentual 2 4 3 3 5 3 2 2" xfId="46320"/>
    <cellStyle name="Porcentual 2 4 3 3 5 3 2 2 2" xfId="46321"/>
    <cellStyle name="Porcentual 2 4 3 3 5 3 2 3" xfId="46322"/>
    <cellStyle name="Porcentual 2 4 3 3 5 3 3" xfId="46323"/>
    <cellStyle name="Porcentual 2 4 3 3 5 3 3 2" xfId="46324"/>
    <cellStyle name="Porcentual 2 4 3 3 5 3 4" xfId="46325"/>
    <cellStyle name="Porcentual 2 4 3 3 5 4" xfId="46326"/>
    <cellStyle name="Porcentual 2 4 3 3 5 4 2" xfId="46327"/>
    <cellStyle name="Porcentual 2 4 3 3 5 4 2 2" xfId="46328"/>
    <cellStyle name="Porcentual 2 4 3 3 5 4 3" xfId="46329"/>
    <cellStyle name="Porcentual 2 4 3 3 5 5" xfId="46330"/>
    <cellStyle name="Porcentual 2 4 3 3 5 5 2" xfId="46331"/>
    <cellStyle name="Porcentual 2 4 3 3 5 6" xfId="46332"/>
    <cellStyle name="Porcentual 2 4 3 3 6" xfId="46333"/>
    <cellStyle name="Porcentual 2 4 3 3 6 2" xfId="46334"/>
    <cellStyle name="Porcentual 2 4 3 3 6 2 2" xfId="46335"/>
    <cellStyle name="Porcentual 2 4 3 3 6 2 2 2" xfId="46336"/>
    <cellStyle name="Porcentual 2 4 3 3 6 2 2 2 2" xfId="46337"/>
    <cellStyle name="Porcentual 2 4 3 3 6 2 2 3" xfId="46338"/>
    <cellStyle name="Porcentual 2 4 3 3 6 2 3" xfId="46339"/>
    <cellStyle name="Porcentual 2 4 3 3 6 2 3 2" xfId="46340"/>
    <cellStyle name="Porcentual 2 4 3 3 6 2 4" xfId="46341"/>
    <cellStyle name="Porcentual 2 4 3 3 6 3" xfId="46342"/>
    <cellStyle name="Porcentual 2 4 3 3 6 3 2" xfId="46343"/>
    <cellStyle name="Porcentual 2 4 3 3 6 3 2 2" xfId="46344"/>
    <cellStyle name="Porcentual 2 4 3 3 6 3 3" xfId="46345"/>
    <cellStyle name="Porcentual 2 4 3 3 6 4" xfId="46346"/>
    <cellStyle name="Porcentual 2 4 3 3 6 4 2" xfId="46347"/>
    <cellStyle name="Porcentual 2 4 3 3 6 5" xfId="46348"/>
    <cellStyle name="Porcentual 2 4 3 3 7" xfId="46349"/>
    <cellStyle name="Porcentual 2 4 3 3 7 2" xfId="46350"/>
    <cellStyle name="Porcentual 2 4 3 3 7 2 2" xfId="46351"/>
    <cellStyle name="Porcentual 2 4 3 3 7 2 2 2" xfId="46352"/>
    <cellStyle name="Porcentual 2 4 3 3 7 2 2 2 2" xfId="46353"/>
    <cellStyle name="Porcentual 2 4 3 3 7 2 2 3" xfId="46354"/>
    <cellStyle name="Porcentual 2 4 3 3 7 2 3" xfId="46355"/>
    <cellStyle name="Porcentual 2 4 3 3 7 2 3 2" xfId="46356"/>
    <cellStyle name="Porcentual 2 4 3 3 7 2 4" xfId="46357"/>
    <cellStyle name="Porcentual 2 4 3 3 7 3" xfId="46358"/>
    <cellStyle name="Porcentual 2 4 3 3 7 3 2" xfId="46359"/>
    <cellStyle name="Porcentual 2 4 3 3 7 3 2 2" xfId="46360"/>
    <cellStyle name="Porcentual 2 4 3 3 7 3 3" xfId="46361"/>
    <cellStyle name="Porcentual 2 4 3 3 7 4" xfId="46362"/>
    <cellStyle name="Porcentual 2 4 3 3 7 4 2" xfId="46363"/>
    <cellStyle name="Porcentual 2 4 3 3 7 5" xfId="46364"/>
    <cellStyle name="Porcentual 2 4 3 3 8" xfId="46365"/>
    <cellStyle name="Porcentual 2 4 3 3 8 2" xfId="46366"/>
    <cellStyle name="Porcentual 2 4 3 3 8 2 2" xfId="46367"/>
    <cellStyle name="Porcentual 2 4 3 3 8 2 2 2" xfId="46368"/>
    <cellStyle name="Porcentual 2 4 3 3 8 2 3" xfId="46369"/>
    <cellStyle name="Porcentual 2 4 3 3 8 3" xfId="46370"/>
    <cellStyle name="Porcentual 2 4 3 3 8 3 2" xfId="46371"/>
    <cellStyle name="Porcentual 2 4 3 3 8 4" xfId="46372"/>
    <cellStyle name="Porcentual 2 4 3 3 9" xfId="46373"/>
    <cellStyle name="Porcentual 2 4 3 3 9 2" xfId="46374"/>
    <cellStyle name="Porcentual 2 4 3 3 9 2 2" xfId="46375"/>
    <cellStyle name="Porcentual 2 4 3 3 9 3" xfId="46376"/>
    <cellStyle name="Porcentual 2 4 3 4" xfId="46377"/>
    <cellStyle name="Porcentual 2 4 3 4 2" xfId="46378"/>
    <cellStyle name="Porcentual 2 4 3 4 2 2" xfId="46379"/>
    <cellStyle name="Porcentual 2 4 3 4 2 2 2" xfId="46380"/>
    <cellStyle name="Porcentual 2 4 3 4 2 2 2 2" xfId="46381"/>
    <cellStyle name="Porcentual 2 4 3 4 2 2 2 2 2" xfId="46382"/>
    <cellStyle name="Porcentual 2 4 3 4 2 2 2 3" xfId="46383"/>
    <cellStyle name="Porcentual 2 4 3 4 2 2 3" xfId="46384"/>
    <cellStyle name="Porcentual 2 4 3 4 2 2 3 2" xfId="46385"/>
    <cellStyle name="Porcentual 2 4 3 4 2 2 4" xfId="46386"/>
    <cellStyle name="Porcentual 2 4 3 4 2 3" xfId="46387"/>
    <cellStyle name="Porcentual 2 4 3 4 2 3 2" xfId="46388"/>
    <cellStyle name="Porcentual 2 4 3 4 2 3 2 2" xfId="46389"/>
    <cellStyle name="Porcentual 2 4 3 4 2 3 3" xfId="46390"/>
    <cellStyle name="Porcentual 2 4 3 4 2 4" xfId="46391"/>
    <cellStyle name="Porcentual 2 4 3 4 2 4 2" xfId="46392"/>
    <cellStyle name="Porcentual 2 4 3 4 2 5" xfId="46393"/>
    <cellStyle name="Porcentual 2 4 3 4 3" xfId="46394"/>
    <cellStyle name="Porcentual 2 4 3 4 3 2" xfId="46395"/>
    <cellStyle name="Porcentual 2 4 3 4 3 2 2" xfId="46396"/>
    <cellStyle name="Porcentual 2 4 3 4 3 2 2 2" xfId="46397"/>
    <cellStyle name="Porcentual 2 4 3 4 3 2 2 2 2" xfId="46398"/>
    <cellStyle name="Porcentual 2 4 3 4 3 2 2 3" xfId="46399"/>
    <cellStyle name="Porcentual 2 4 3 4 3 2 3" xfId="46400"/>
    <cellStyle name="Porcentual 2 4 3 4 3 2 3 2" xfId="46401"/>
    <cellStyle name="Porcentual 2 4 3 4 3 2 4" xfId="46402"/>
    <cellStyle name="Porcentual 2 4 3 4 3 3" xfId="46403"/>
    <cellStyle name="Porcentual 2 4 3 4 3 3 2" xfId="46404"/>
    <cellStyle name="Porcentual 2 4 3 4 3 3 2 2" xfId="46405"/>
    <cellStyle name="Porcentual 2 4 3 4 3 3 3" xfId="46406"/>
    <cellStyle name="Porcentual 2 4 3 4 3 4" xfId="46407"/>
    <cellStyle name="Porcentual 2 4 3 4 3 4 2" xfId="46408"/>
    <cellStyle name="Porcentual 2 4 3 4 3 5" xfId="46409"/>
    <cellStyle name="Porcentual 2 4 3 4 4" xfId="46410"/>
    <cellStyle name="Porcentual 2 4 3 4 4 2" xfId="46411"/>
    <cellStyle name="Porcentual 2 4 3 4 4 2 2" xfId="46412"/>
    <cellStyle name="Porcentual 2 4 3 4 4 2 2 2" xfId="46413"/>
    <cellStyle name="Porcentual 2 4 3 4 4 2 3" xfId="46414"/>
    <cellStyle name="Porcentual 2 4 3 4 4 3" xfId="46415"/>
    <cellStyle name="Porcentual 2 4 3 4 4 3 2" xfId="46416"/>
    <cellStyle name="Porcentual 2 4 3 4 4 4" xfId="46417"/>
    <cellStyle name="Porcentual 2 4 3 4 5" xfId="46418"/>
    <cellStyle name="Porcentual 2 4 3 4 5 2" xfId="46419"/>
    <cellStyle name="Porcentual 2 4 3 4 5 2 2" xfId="46420"/>
    <cellStyle name="Porcentual 2 4 3 4 5 3" xfId="46421"/>
    <cellStyle name="Porcentual 2 4 3 4 6" xfId="46422"/>
    <cellStyle name="Porcentual 2 4 3 4 6 2" xfId="46423"/>
    <cellStyle name="Porcentual 2 4 3 4 7" xfId="46424"/>
    <cellStyle name="Porcentual 2 4 3 5" xfId="46425"/>
    <cellStyle name="Porcentual 2 4 3 5 2" xfId="46426"/>
    <cellStyle name="Porcentual 2 4 3 5 2 2" xfId="46427"/>
    <cellStyle name="Porcentual 2 4 3 5 2 2 2" xfId="46428"/>
    <cellStyle name="Porcentual 2 4 3 5 2 2 2 2" xfId="46429"/>
    <cellStyle name="Porcentual 2 4 3 5 2 2 2 2 2" xfId="46430"/>
    <cellStyle name="Porcentual 2 4 3 5 2 2 2 3" xfId="46431"/>
    <cellStyle name="Porcentual 2 4 3 5 2 2 3" xfId="46432"/>
    <cellStyle name="Porcentual 2 4 3 5 2 2 3 2" xfId="46433"/>
    <cellStyle name="Porcentual 2 4 3 5 2 2 4" xfId="46434"/>
    <cellStyle name="Porcentual 2 4 3 5 2 3" xfId="46435"/>
    <cellStyle name="Porcentual 2 4 3 5 2 3 2" xfId="46436"/>
    <cellStyle name="Porcentual 2 4 3 5 2 3 2 2" xfId="46437"/>
    <cellStyle name="Porcentual 2 4 3 5 2 3 3" xfId="46438"/>
    <cellStyle name="Porcentual 2 4 3 5 2 4" xfId="46439"/>
    <cellStyle name="Porcentual 2 4 3 5 2 4 2" xfId="46440"/>
    <cellStyle name="Porcentual 2 4 3 5 2 5" xfId="46441"/>
    <cellStyle name="Porcentual 2 4 3 5 3" xfId="46442"/>
    <cellStyle name="Porcentual 2 4 3 5 3 2" xfId="46443"/>
    <cellStyle name="Porcentual 2 4 3 5 3 2 2" xfId="46444"/>
    <cellStyle name="Porcentual 2 4 3 5 3 2 2 2" xfId="46445"/>
    <cellStyle name="Porcentual 2 4 3 5 3 2 2 2 2" xfId="46446"/>
    <cellStyle name="Porcentual 2 4 3 5 3 2 2 3" xfId="46447"/>
    <cellStyle name="Porcentual 2 4 3 5 3 2 3" xfId="46448"/>
    <cellStyle name="Porcentual 2 4 3 5 3 2 3 2" xfId="46449"/>
    <cellStyle name="Porcentual 2 4 3 5 3 2 4" xfId="46450"/>
    <cellStyle name="Porcentual 2 4 3 5 3 3" xfId="46451"/>
    <cellStyle name="Porcentual 2 4 3 5 3 3 2" xfId="46452"/>
    <cellStyle name="Porcentual 2 4 3 5 3 3 2 2" xfId="46453"/>
    <cellStyle name="Porcentual 2 4 3 5 3 3 3" xfId="46454"/>
    <cellStyle name="Porcentual 2 4 3 5 3 4" xfId="46455"/>
    <cellStyle name="Porcentual 2 4 3 5 3 4 2" xfId="46456"/>
    <cellStyle name="Porcentual 2 4 3 5 3 5" xfId="46457"/>
    <cellStyle name="Porcentual 2 4 3 5 4" xfId="46458"/>
    <cellStyle name="Porcentual 2 4 3 5 4 2" xfId="46459"/>
    <cellStyle name="Porcentual 2 4 3 5 4 2 2" xfId="46460"/>
    <cellStyle name="Porcentual 2 4 3 5 4 2 2 2" xfId="46461"/>
    <cellStyle name="Porcentual 2 4 3 5 4 2 3" xfId="46462"/>
    <cellStyle name="Porcentual 2 4 3 5 4 3" xfId="46463"/>
    <cellStyle name="Porcentual 2 4 3 5 4 3 2" xfId="46464"/>
    <cellStyle name="Porcentual 2 4 3 5 4 4" xfId="46465"/>
    <cellStyle name="Porcentual 2 4 3 5 5" xfId="46466"/>
    <cellStyle name="Porcentual 2 4 3 5 5 2" xfId="46467"/>
    <cellStyle name="Porcentual 2 4 3 5 5 2 2" xfId="46468"/>
    <cellStyle name="Porcentual 2 4 3 5 5 3" xfId="46469"/>
    <cellStyle name="Porcentual 2 4 3 5 6" xfId="46470"/>
    <cellStyle name="Porcentual 2 4 3 5 6 2" xfId="46471"/>
    <cellStyle name="Porcentual 2 4 3 5 7" xfId="46472"/>
    <cellStyle name="Porcentual 2 4 3 6" xfId="46473"/>
    <cellStyle name="Porcentual 2 4 3 6 2" xfId="46474"/>
    <cellStyle name="Porcentual 2 4 3 6 2 2" xfId="46475"/>
    <cellStyle name="Porcentual 2 4 3 6 2 2 2" xfId="46476"/>
    <cellStyle name="Porcentual 2 4 3 6 2 2 2 2" xfId="46477"/>
    <cellStyle name="Porcentual 2 4 3 6 2 2 2 2 2" xfId="46478"/>
    <cellStyle name="Porcentual 2 4 3 6 2 2 2 3" xfId="46479"/>
    <cellStyle name="Porcentual 2 4 3 6 2 2 3" xfId="46480"/>
    <cellStyle name="Porcentual 2 4 3 6 2 2 3 2" xfId="46481"/>
    <cellStyle name="Porcentual 2 4 3 6 2 2 4" xfId="46482"/>
    <cellStyle name="Porcentual 2 4 3 6 2 3" xfId="46483"/>
    <cellStyle name="Porcentual 2 4 3 6 2 3 2" xfId="46484"/>
    <cellStyle name="Porcentual 2 4 3 6 2 3 2 2" xfId="46485"/>
    <cellStyle name="Porcentual 2 4 3 6 2 3 3" xfId="46486"/>
    <cellStyle name="Porcentual 2 4 3 6 2 4" xfId="46487"/>
    <cellStyle name="Porcentual 2 4 3 6 2 4 2" xfId="46488"/>
    <cellStyle name="Porcentual 2 4 3 6 2 5" xfId="46489"/>
    <cellStyle name="Porcentual 2 4 3 6 3" xfId="46490"/>
    <cellStyle name="Porcentual 2 4 3 6 3 2" xfId="46491"/>
    <cellStyle name="Porcentual 2 4 3 6 3 2 2" xfId="46492"/>
    <cellStyle name="Porcentual 2 4 3 6 3 2 2 2" xfId="46493"/>
    <cellStyle name="Porcentual 2 4 3 6 3 2 2 2 2" xfId="46494"/>
    <cellStyle name="Porcentual 2 4 3 6 3 2 2 3" xfId="46495"/>
    <cellStyle name="Porcentual 2 4 3 6 3 2 3" xfId="46496"/>
    <cellStyle name="Porcentual 2 4 3 6 3 2 3 2" xfId="46497"/>
    <cellStyle name="Porcentual 2 4 3 6 3 2 4" xfId="46498"/>
    <cellStyle name="Porcentual 2 4 3 6 3 3" xfId="46499"/>
    <cellStyle name="Porcentual 2 4 3 6 3 3 2" xfId="46500"/>
    <cellStyle name="Porcentual 2 4 3 6 3 3 2 2" xfId="46501"/>
    <cellStyle name="Porcentual 2 4 3 6 3 3 3" xfId="46502"/>
    <cellStyle name="Porcentual 2 4 3 6 3 4" xfId="46503"/>
    <cellStyle name="Porcentual 2 4 3 6 3 4 2" xfId="46504"/>
    <cellStyle name="Porcentual 2 4 3 6 3 5" xfId="46505"/>
    <cellStyle name="Porcentual 2 4 3 6 4" xfId="46506"/>
    <cellStyle name="Porcentual 2 4 3 6 4 2" xfId="46507"/>
    <cellStyle name="Porcentual 2 4 3 6 4 2 2" xfId="46508"/>
    <cellStyle name="Porcentual 2 4 3 6 4 2 2 2" xfId="46509"/>
    <cellStyle name="Porcentual 2 4 3 6 4 2 3" xfId="46510"/>
    <cellStyle name="Porcentual 2 4 3 6 4 3" xfId="46511"/>
    <cellStyle name="Porcentual 2 4 3 6 4 3 2" xfId="46512"/>
    <cellStyle name="Porcentual 2 4 3 6 4 4" xfId="46513"/>
    <cellStyle name="Porcentual 2 4 3 6 5" xfId="46514"/>
    <cellStyle name="Porcentual 2 4 3 6 5 2" xfId="46515"/>
    <cellStyle name="Porcentual 2 4 3 6 5 2 2" xfId="46516"/>
    <cellStyle name="Porcentual 2 4 3 6 5 3" xfId="46517"/>
    <cellStyle name="Porcentual 2 4 3 6 6" xfId="46518"/>
    <cellStyle name="Porcentual 2 4 3 6 6 2" xfId="46519"/>
    <cellStyle name="Porcentual 2 4 3 6 7" xfId="46520"/>
    <cellStyle name="Porcentual 2 4 3 7" xfId="46521"/>
    <cellStyle name="Porcentual 2 4 3 7 2" xfId="46522"/>
    <cellStyle name="Porcentual 2 4 3 7 2 2" xfId="46523"/>
    <cellStyle name="Porcentual 2 4 3 7 2 2 2" xfId="46524"/>
    <cellStyle name="Porcentual 2 4 3 7 2 2 2 2" xfId="46525"/>
    <cellStyle name="Porcentual 2 4 3 7 2 2 2 2 2" xfId="46526"/>
    <cellStyle name="Porcentual 2 4 3 7 2 2 2 3" xfId="46527"/>
    <cellStyle name="Porcentual 2 4 3 7 2 2 3" xfId="46528"/>
    <cellStyle name="Porcentual 2 4 3 7 2 2 3 2" xfId="46529"/>
    <cellStyle name="Porcentual 2 4 3 7 2 2 4" xfId="46530"/>
    <cellStyle name="Porcentual 2 4 3 7 2 3" xfId="46531"/>
    <cellStyle name="Porcentual 2 4 3 7 2 3 2" xfId="46532"/>
    <cellStyle name="Porcentual 2 4 3 7 2 3 2 2" xfId="46533"/>
    <cellStyle name="Porcentual 2 4 3 7 2 3 3" xfId="46534"/>
    <cellStyle name="Porcentual 2 4 3 7 2 4" xfId="46535"/>
    <cellStyle name="Porcentual 2 4 3 7 2 4 2" xfId="46536"/>
    <cellStyle name="Porcentual 2 4 3 7 2 5" xfId="46537"/>
    <cellStyle name="Porcentual 2 4 3 7 3" xfId="46538"/>
    <cellStyle name="Porcentual 2 4 3 7 3 2" xfId="46539"/>
    <cellStyle name="Porcentual 2 4 3 7 3 2 2" xfId="46540"/>
    <cellStyle name="Porcentual 2 4 3 7 3 2 2 2" xfId="46541"/>
    <cellStyle name="Porcentual 2 4 3 7 3 2 3" xfId="46542"/>
    <cellStyle name="Porcentual 2 4 3 7 3 3" xfId="46543"/>
    <cellStyle name="Porcentual 2 4 3 7 3 3 2" xfId="46544"/>
    <cellStyle name="Porcentual 2 4 3 7 3 4" xfId="46545"/>
    <cellStyle name="Porcentual 2 4 3 7 4" xfId="46546"/>
    <cellStyle name="Porcentual 2 4 3 7 4 2" xfId="46547"/>
    <cellStyle name="Porcentual 2 4 3 7 4 2 2" xfId="46548"/>
    <cellStyle name="Porcentual 2 4 3 7 4 3" xfId="46549"/>
    <cellStyle name="Porcentual 2 4 3 7 5" xfId="46550"/>
    <cellStyle name="Porcentual 2 4 3 7 5 2" xfId="46551"/>
    <cellStyle name="Porcentual 2 4 3 7 6" xfId="46552"/>
    <cellStyle name="Porcentual 2 4 3 8" xfId="46553"/>
    <cellStyle name="Porcentual 2 4 3 8 2" xfId="46554"/>
    <cellStyle name="Porcentual 2 4 3 8 2 2" xfId="46555"/>
    <cellStyle name="Porcentual 2 4 3 8 2 2 2" xfId="46556"/>
    <cellStyle name="Porcentual 2 4 3 8 2 2 2 2" xfId="46557"/>
    <cellStyle name="Porcentual 2 4 3 8 2 2 3" xfId="46558"/>
    <cellStyle name="Porcentual 2 4 3 8 2 3" xfId="46559"/>
    <cellStyle name="Porcentual 2 4 3 8 2 3 2" xfId="46560"/>
    <cellStyle name="Porcentual 2 4 3 8 2 4" xfId="46561"/>
    <cellStyle name="Porcentual 2 4 3 8 3" xfId="46562"/>
    <cellStyle name="Porcentual 2 4 3 8 3 2" xfId="46563"/>
    <cellStyle name="Porcentual 2 4 3 8 3 2 2" xfId="46564"/>
    <cellStyle name="Porcentual 2 4 3 8 3 3" xfId="46565"/>
    <cellStyle name="Porcentual 2 4 3 8 4" xfId="46566"/>
    <cellStyle name="Porcentual 2 4 3 8 4 2" xfId="46567"/>
    <cellStyle name="Porcentual 2 4 3 8 5" xfId="46568"/>
    <cellStyle name="Porcentual 2 4 3 9" xfId="46569"/>
    <cellStyle name="Porcentual 2 4 3 9 2" xfId="46570"/>
    <cellStyle name="Porcentual 2 4 3 9 2 2" xfId="46571"/>
    <cellStyle name="Porcentual 2 4 3 9 2 2 2" xfId="46572"/>
    <cellStyle name="Porcentual 2 4 3 9 2 2 2 2" xfId="46573"/>
    <cellStyle name="Porcentual 2 4 3 9 2 2 3" xfId="46574"/>
    <cellStyle name="Porcentual 2 4 3 9 2 3" xfId="46575"/>
    <cellStyle name="Porcentual 2 4 3 9 2 3 2" xfId="46576"/>
    <cellStyle name="Porcentual 2 4 3 9 2 4" xfId="46577"/>
    <cellStyle name="Porcentual 2 4 3 9 3" xfId="46578"/>
    <cellStyle name="Porcentual 2 4 3 9 3 2" xfId="46579"/>
    <cellStyle name="Porcentual 2 4 3 9 3 2 2" xfId="46580"/>
    <cellStyle name="Porcentual 2 4 3 9 3 3" xfId="46581"/>
    <cellStyle name="Porcentual 2 4 3 9 4" xfId="46582"/>
    <cellStyle name="Porcentual 2 4 3 9 4 2" xfId="46583"/>
    <cellStyle name="Porcentual 2 4 3 9 5" xfId="46584"/>
    <cellStyle name="Porcentual 2 4 4" xfId="46585"/>
    <cellStyle name="Porcentual 2 4 4 10" xfId="46586"/>
    <cellStyle name="Porcentual 2 4 4 10 2" xfId="46587"/>
    <cellStyle name="Porcentual 2 4 4 11" xfId="46588"/>
    <cellStyle name="Porcentual 2 4 4 2" xfId="46589"/>
    <cellStyle name="Porcentual 2 4 4 2 2" xfId="46590"/>
    <cellStyle name="Porcentual 2 4 4 2 2 2" xfId="46591"/>
    <cellStyle name="Porcentual 2 4 4 2 2 2 2" xfId="46592"/>
    <cellStyle name="Porcentual 2 4 4 2 2 2 2 2" xfId="46593"/>
    <cellStyle name="Porcentual 2 4 4 2 2 2 2 2 2" xfId="46594"/>
    <cellStyle name="Porcentual 2 4 4 2 2 2 2 3" xfId="46595"/>
    <cellStyle name="Porcentual 2 4 4 2 2 2 3" xfId="46596"/>
    <cellStyle name="Porcentual 2 4 4 2 2 2 3 2" xfId="46597"/>
    <cellStyle name="Porcentual 2 4 4 2 2 2 4" xfId="46598"/>
    <cellStyle name="Porcentual 2 4 4 2 2 3" xfId="46599"/>
    <cellStyle name="Porcentual 2 4 4 2 2 3 2" xfId="46600"/>
    <cellStyle name="Porcentual 2 4 4 2 2 3 2 2" xfId="46601"/>
    <cellStyle name="Porcentual 2 4 4 2 2 3 3" xfId="46602"/>
    <cellStyle name="Porcentual 2 4 4 2 2 4" xfId="46603"/>
    <cellStyle name="Porcentual 2 4 4 2 2 4 2" xfId="46604"/>
    <cellStyle name="Porcentual 2 4 4 2 2 5" xfId="46605"/>
    <cellStyle name="Porcentual 2 4 4 2 3" xfId="46606"/>
    <cellStyle name="Porcentual 2 4 4 2 3 2" xfId="46607"/>
    <cellStyle name="Porcentual 2 4 4 2 3 2 2" xfId="46608"/>
    <cellStyle name="Porcentual 2 4 4 2 3 2 2 2" xfId="46609"/>
    <cellStyle name="Porcentual 2 4 4 2 3 2 2 2 2" xfId="46610"/>
    <cellStyle name="Porcentual 2 4 4 2 3 2 2 3" xfId="46611"/>
    <cellStyle name="Porcentual 2 4 4 2 3 2 3" xfId="46612"/>
    <cellStyle name="Porcentual 2 4 4 2 3 2 3 2" xfId="46613"/>
    <cellStyle name="Porcentual 2 4 4 2 3 2 4" xfId="46614"/>
    <cellStyle name="Porcentual 2 4 4 2 3 3" xfId="46615"/>
    <cellStyle name="Porcentual 2 4 4 2 3 3 2" xfId="46616"/>
    <cellStyle name="Porcentual 2 4 4 2 3 3 2 2" xfId="46617"/>
    <cellStyle name="Porcentual 2 4 4 2 3 3 3" xfId="46618"/>
    <cellStyle name="Porcentual 2 4 4 2 3 4" xfId="46619"/>
    <cellStyle name="Porcentual 2 4 4 2 3 4 2" xfId="46620"/>
    <cellStyle name="Porcentual 2 4 4 2 3 5" xfId="46621"/>
    <cellStyle name="Porcentual 2 4 4 2 4" xfId="46622"/>
    <cellStyle name="Porcentual 2 4 4 2 4 2" xfId="46623"/>
    <cellStyle name="Porcentual 2 4 4 2 4 2 2" xfId="46624"/>
    <cellStyle name="Porcentual 2 4 4 2 4 2 2 2" xfId="46625"/>
    <cellStyle name="Porcentual 2 4 4 2 4 2 3" xfId="46626"/>
    <cellStyle name="Porcentual 2 4 4 2 4 3" xfId="46627"/>
    <cellStyle name="Porcentual 2 4 4 2 4 3 2" xfId="46628"/>
    <cellStyle name="Porcentual 2 4 4 2 4 4" xfId="46629"/>
    <cellStyle name="Porcentual 2 4 4 2 5" xfId="46630"/>
    <cellStyle name="Porcentual 2 4 4 2 5 2" xfId="46631"/>
    <cellStyle name="Porcentual 2 4 4 2 5 2 2" xfId="46632"/>
    <cellStyle name="Porcentual 2 4 4 2 5 3" xfId="46633"/>
    <cellStyle name="Porcentual 2 4 4 2 6" xfId="46634"/>
    <cellStyle name="Porcentual 2 4 4 2 6 2" xfId="46635"/>
    <cellStyle name="Porcentual 2 4 4 2 7" xfId="46636"/>
    <cellStyle name="Porcentual 2 4 4 3" xfId="46637"/>
    <cellStyle name="Porcentual 2 4 4 3 2" xfId="46638"/>
    <cellStyle name="Porcentual 2 4 4 3 2 2" xfId="46639"/>
    <cellStyle name="Porcentual 2 4 4 3 2 2 2" xfId="46640"/>
    <cellStyle name="Porcentual 2 4 4 3 2 2 2 2" xfId="46641"/>
    <cellStyle name="Porcentual 2 4 4 3 2 2 2 2 2" xfId="46642"/>
    <cellStyle name="Porcentual 2 4 4 3 2 2 2 3" xfId="46643"/>
    <cellStyle name="Porcentual 2 4 4 3 2 2 3" xfId="46644"/>
    <cellStyle name="Porcentual 2 4 4 3 2 2 3 2" xfId="46645"/>
    <cellStyle name="Porcentual 2 4 4 3 2 2 4" xfId="46646"/>
    <cellStyle name="Porcentual 2 4 4 3 2 3" xfId="46647"/>
    <cellStyle name="Porcentual 2 4 4 3 2 3 2" xfId="46648"/>
    <cellStyle name="Porcentual 2 4 4 3 2 3 2 2" xfId="46649"/>
    <cellStyle name="Porcentual 2 4 4 3 2 3 3" xfId="46650"/>
    <cellStyle name="Porcentual 2 4 4 3 2 4" xfId="46651"/>
    <cellStyle name="Porcentual 2 4 4 3 2 4 2" xfId="46652"/>
    <cellStyle name="Porcentual 2 4 4 3 2 5" xfId="46653"/>
    <cellStyle name="Porcentual 2 4 4 3 3" xfId="46654"/>
    <cellStyle name="Porcentual 2 4 4 3 3 2" xfId="46655"/>
    <cellStyle name="Porcentual 2 4 4 3 3 2 2" xfId="46656"/>
    <cellStyle name="Porcentual 2 4 4 3 3 2 2 2" xfId="46657"/>
    <cellStyle name="Porcentual 2 4 4 3 3 2 2 2 2" xfId="46658"/>
    <cellStyle name="Porcentual 2 4 4 3 3 2 2 3" xfId="46659"/>
    <cellStyle name="Porcentual 2 4 4 3 3 2 3" xfId="46660"/>
    <cellStyle name="Porcentual 2 4 4 3 3 2 3 2" xfId="46661"/>
    <cellStyle name="Porcentual 2 4 4 3 3 2 4" xfId="46662"/>
    <cellStyle name="Porcentual 2 4 4 3 3 3" xfId="46663"/>
    <cellStyle name="Porcentual 2 4 4 3 3 3 2" xfId="46664"/>
    <cellStyle name="Porcentual 2 4 4 3 3 3 2 2" xfId="46665"/>
    <cellStyle name="Porcentual 2 4 4 3 3 3 3" xfId="46666"/>
    <cellStyle name="Porcentual 2 4 4 3 3 4" xfId="46667"/>
    <cellStyle name="Porcentual 2 4 4 3 3 4 2" xfId="46668"/>
    <cellStyle name="Porcentual 2 4 4 3 3 5" xfId="46669"/>
    <cellStyle name="Porcentual 2 4 4 3 4" xfId="46670"/>
    <cellStyle name="Porcentual 2 4 4 3 4 2" xfId="46671"/>
    <cellStyle name="Porcentual 2 4 4 3 4 2 2" xfId="46672"/>
    <cellStyle name="Porcentual 2 4 4 3 4 2 2 2" xfId="46673"/>
    <cellStyle name="Porcentual 2 4 4 3 4 2 3" xfId="46674"/>
    <cellStyle name="Porcentual 2 4 4 3 4 3" xfId="46675"/>
    <cellStyle name="Porcentual 2 4 4 3 4 3 2" xfId="46676"/>
    <cellStyle name="Porcentual 2 4 4 3 4 4" xfId="46677"/>
    <cellStyle name="Porcentual 2 4 4 3 5" xfId="46678"/>
    <cellStyle name="Porcentual 2 4 4 3 5 2" xfId="46679"/>
    <cellStyle name="Porcentual 2 4 4 3 5 2 2" xfId="46680"/>
    <cellStyle name="Porcentual 2 4 4 3 5 3" xfId="46681"/>
    <cellStyle name="Porcentual 2 4 4 3 6" xfId="46682"/>
    <cellStyle name="Porcentual 2 4 4 3 6 2" xfId="46683"/>
    <cellStyle name="Porcentual 2 4 4 3 7" xfId="46684"/>
    <cellStyle name="Porcentual 2 4 4 4" xfId="46685"/>
    <cellStyle name="Porcentual 2 4 4 4 2" xfId="46686"/>
    <cellStyle name="Porcentual 2 4 4 4 2 2" xfId="46687"/>
    <cellStyle name="Porcentual 2 4 4 4 2 2 2" xfId="46688"/>
    <cellStyle name="Porcentual 2 4 4 4 2 2 2 2" xfId="46689"/>
    <cellStyle name="Porcentual 2 4 4 4 2 2 2 2 2" xfId="46690"/>
    <cellStyle name="Porcentual 2 4 4 4 2 2 2 3" xfId="46691"/>
    <cellStyle name="Porcentual 2 4 4 4 2 2 3" xfId="46692"/>
    <cellStyle name="Porcentual 2 4 4 4 2 2 3 2" xfId="46693"/>
    <cellStyle name="Porcentual 2 4 4 4 2 2 4" xfId="46694"/>
    <cellStyle name="Porcentual 2 4 4 4 2 3" xfId="46695"/>
    <cellStyle name="Porcentual 2 4 4 4 2 3 2" xfId="46696"/>
    <cellStyle name="Porcentual 2 4 4 4 2 3 2 2" xfId="46697"/>
    <cellStyle name="Porcentual 2 4 4 4 2 3 3" xfId="46698"/>
    <cellStyle name="Porcentual 2 4 4 4 2 4" xfId="46699"/>
    <cellStyle name="Porcentual 2 4 4 4 2 4 2" xfId="46700"/>
    <cellStyle name="Porcentual 2 4 4 4 2 5" xfId="46701"/>
    <cellStyle name="Porcentual 2 4 4 4 3" xfId="46702"/>
    <cellStyle name="Porcentual 2 4 4 4 3 2" xfId="46703"/>
    <cellStyle name="Porcentual 2 4 4 4 3 2 2" xfId="46704"/>
    <cellStyle name="Porcentual 2 4 4 4 3 2 2 2" xfId="46705"/>
    <cellStyle name="Porcentual 2 4 4 4 3 2 2 2 2" xfId="46706"/>
    <cellStyle name="Porcentual 2 4 4 4 3 2 2 3" xfId="46707"/>
    <cellStyle name="Porcentual 2 4 4 4 3 2 3" xfId="46708"/>
    <cellStyle name="Porcentual 2 4 4 4 3 2 3 2" xfId="46709"/>
    <cellStyle name="Porcentual 2 4 4 4 3 2 4" xfId="46710"/>
    <cellStyle name="Porcentual 2 4 4 4 3 3" xfId="46711"/>
    <cellStyle name="Porcentual 2 4 4 4 3 3 2" xfId="46712"/>
    <cellStyle name="Porcentual 2 4 4 4 3 3 2 2" xfId="46713"/>
    <cellStyle name="Porcentual 2 4 4 4 3 3 3" xfId="46714"/>
    <cellStyle name="Porcentual 2 4 4 4 3 4" xfId="46715"/>
    <cellStyle name="Porcentual 2 4 4 4 3 4 2" xfId="46716"/>
    <cellStyle name="Porcentual 2 4 4 4 3 5" xfId="46717"/>
    <cellStyle name="Porcentual 2 4 4 4 4" xfId="46718"/>
    <cellStyle name="Porcentual 2 4 4 4 4 2" xfId="46719"/>
    <cellStyle name="Porcentual 2 4 4 4 4 2 2" xfId="46720"/>
    <cellStyle name="Porcentual 2 4 4 4 4 2 2 2" xfId="46721"/>
    <cellStyle name="Porcentual 2 4 4 4 4 2 3" xfId="46722"/>
    <cellStyle name="Porcentual 2 4 4 4 4 3" xfId="46723"/>
    <cellStyle name="Porcentual 2 4 4 4 4 3 2" xfId="46724"/>
    <cellStyle name="Porcentual 2 4 4 4 4 4" xfId="46725"/>
    <cellStyle name="Porcentual 2 4 4 4 5" xfId="46726"/>
    <cellStyle name="Porcentual 2 4 4 4 5 2" xfId="46727"/>
    <cellStyle name="Porcentual 2 4 4 4 5 2 2" xfId="46728"/>
    <cellStyle name="Porcentual 2 4 4 4 5 3" xfId="46729"/>
    <cellStyle name="Porcentual 2 4 4 4 6" xfId="46730"/>
    <cellStyle name="Porcentual 2 4 4 4 6 2" xfId="46731"/>
    <cellStyle name="Porcentual 2 4 4 4 7" xfId="46732"/>
    <cellStyle name="Porcentual 2 4 4 5" xfId="46733"/>
    <cellStyle name="Porcentual 2 4 4 5 2" xfId="46734"/>
    <cellStyle name="Porcentual 2 4 4 5 2 2" xfId="46735"/>
    <cellStyle name="Porcentual 2 4 4 5 2 2 2" xfId="46736"/>
    <cellStyle name="Porcentual 2 4 4 5 2 2 2 2" xfId="46737"/>
    <cellStyle name="Porcentual 2 4 4 5 2 2 2 2 2" xfId="46738"/>
    <cellStyle name="Porcentual 2 4 4 5 2 2 2 3" xfId="46739"/>
    <cellStyle name="Porcentual 2 4 4 5 2 2 3" xfId="46740"/>
    <cellStyle name="Porcentual 2 4 4 5 2 2 3 2" xfId="46741"/>
    <cellStyle name="Porcentual 2 4 4 5 2 2 4" xfId="46742"/>
    <cellStyle name="Porcentual 2 4 4 5 2 3" xfId="46743"/>
    <cellStyle name="Porcentual 2 4 4 5 2 3 2" xfId="46744"/>
    <cellStyle name="Porcentual 2 4 4 5 2 3 2 2" xfId="46745"/>
    <cellStyle name="Porcentual 2 4 4 5 2 3 3" xfId="46746"/>
    <cellStyle name="Porcentual 2 4 4 5 2 4" xfId="46747"/>
    <cellStyle name="Porcentual 2 4 4 5 2 4 2" xfId="46748"/>
    <cellStyle name="Porcentual 2 4 4 5 2 5" xfId="46749"/>
    <cellStyle name="Porcentual 2 4 4 5 3" xfId="46750"/>
    <cellStyle name="Porcentual 2 4 4 5 3 2" xfId="46751"/>
    <cellStyle name="Porcentual 2 4 4 5 3 2 2" xfId="46752"/>
    <cellStyle name="Porcentual 2 4 4 5 3 2 2 2" xfId="46753"/>
    <cellStyle name="Porcentual 2 4 4 5 3 2 3" xfId="46754"/>
    <cellStyle name="Porcentual 2 4 4 5 3 3" xfId="46755"/>
    <cellStyle name="Porcentual 2 4 4 5 3 3 2" xfId="46756"/>
    <cellStyle name="Porcentual 2 4 4 5 3 4" xfId="46757"/>
    <cellStyle name="Porcentual 2 4 4 5 4" xfId="46758"/>
    <cellStyle name="Porcentual 2 4 4 5 4 2" xfId="46759"/>
    <cellStyle name="Porcentual 2 4 4 5 4 2 2" xfId="46760"/>
    <cellStyle name="Porcentual 2 4 4 5 4 3" xfId="46761"/>
    <cellStyle name="Porcentual 2 4 4 5 5" xfId="46762"/>
    <cellStyle name="Porcentual 2 4 4 5 5 2" xfId="46763"/>
    <cellStyle name="Porcentual 2 4 4 5 6" xfId="46764"/>
    <cellStyle name="Porcentual 2 4 4 6" xfId="46765"/>
    <cellStyle name="Porcentual 2 4 4 6 2" xfId="46766"/>
    <cellStyle name="Porcentual 2 4 4 6 2 2" xfId="46767"/>
    <cellStyle name="Porcentual 2 4 4 6 2 2 2" xfId="46768"/>
    <cellStyle name="Porcentual 2 4 4 6 2 2 2 2" xfId="46769"/>
    <cellStyle name="Porcentual 2 4 4 6 2 2 3" xfId="46770"/>
    <cellStyle name="Porcentual 2 4 4 6 2 3" xfId="46771"/>
    <cellStyle name="Porcentual 2 4 4 6 2 3 2" xfId="46772"/>
    <cellStyle name="Porcentual 2 4 4 6 2 4" xfId="46773"/>
    <cellStyle name="Porcentual 2 4 4 6 3" xfId="46774"/>
    <cellStyle name="Porcentual 2 4 4 6 3 2" xfId="46775"/>
    <cellStyle name="Porcentual 2 4 4 6 3 2 2" xfId="46776"/>
    <cellStyle name="Porcentual 2 4 4 6 3 3" xfId="46777"/>
    <cellStyle name="Porcentual 2 4 4 6 4" xfId="46778"/>
    <cellStyle name="Porcentual 2 4 4 6 4 2" xfId="46779"/>
    <cellStyle name="Porcentual 2 4 4 6 5" xfId="46780"/>
    <cellStyle name="Porcentual 2 4 4 7" xfId="46781"/>
    <cellStyle name="Porcentual 2 4 4 7 2" xfId="46782"/>
    <cellStyle name="Porcentual 2 4 4 7 2 2" xfId="46783"/>
    <cellStyle name="Porcentual 2 4 4 7 2 2 2" xfId="46784"/>
    <cellStyle name="Porcentual 2 4 4 7 2 2 2 2" xfId="46785"/>
    <cellStyle name="Porcentual 2 4 4 7 2 2 3" xfId="46786"/>
    <cellStyle name="Porcentual 2 4 4 7 2 3" xfId="46787"/>
    <cellStyle name="Porcentual 2 4 4 7 2 3 2" xfId="46788"/>
    <cellStyle name="Porcentual 2 4 4 7 2 4" xfId="46789"/>
    <cellStyle name="Porcentual 2 4 4 7 3" xfId="46790"/>
    <cellStyle name="Porcentual 2 4 4 7 3 2" xfId="46791"/>
    <cellStyle name="Porcentual 2 4 4 7 3 2 2" xfId="46792"/>
    <cellStyle name="Porcentual 2 4 4 7 3 3" xfId="46793"/>
    <cellStyle name="Porcentual 2 4 4 7 4" xfId="46794"/>
    <cellStyle name="Porcentual 2 4 4 7 4 2" xfId="46795"/>
    <cellStyle name="Porcentual 2 4 4 7 5" xfId="46796"/>
    <cellStyle name="Porcentual 2 4 4 8" xfId="46797"/>
    <cellStyle name="Porcentual 2 4 4 8 2" xfId="46798"/>
    <cellStyle name="Porcentual 2 4 4 8 2 2" xfId="46799"/>
    <cellStyle name="Porcentual 2 4 4 8 2 2 2" xfId="46800"/>
    <cellStyle name="Porcentual 2 4 4 8 2 3" xfId="46801"/>
    <cellStyle name="Porcentual 2 4 4 8 3" xfId="46802"/>
    <cellStyle name="Porcentual 2 4 4 8 3 2" xfId="46803"/>
    <cellStyle name="Porcentual 2 4 4 8 4" xfId="46804"/>
    <cellStyle name="Porcentual 2 4 4 9" xfId="46805"/>
    <cellStyle name="Porcentual 2 4 4 9 2" xfId="46806"/>
    <cellStyle name="Porcentual 2 4 4 9 2 2" xfId="46807"/>
    <cellStyle name="Porcentual 2 4 4 9 3" xfId="46808"/>
    <cellStyle name="Porcentual 2 4 5" xfId="46809"/>
    <cellStyle name="Porcentual 2 4 5 10" xfId="46810"/>
    <cellStyle name="Porcentual 2 4 5 10 2" xfId="46811"/>
    <cellStyle name="Porcentual 2 4 5 11" xfId="46812"/>
    <cellStyle name="Porcentual 2 4 5 2" xfId="46813"/>
    <cellStyle name="Porcentual 2 4 5 2 2" xfId="46814"/>
    <cellStyle name="Porcentual 2 4 5 2 2 2" xfId="46815"/>
    <cellStyle name="Porcentual 2 4 5 2 2 2 2" xfId="46816"/>
    <cellStyle name="Porcentual 2 4 5 2 2 2 2 2" xfId="46817"/>
    <cellStyle name="Porcentual 2 4 5 2 2 2 2 2 2" xfId="46818"/>
    <cellStyle name="Porcentual 2 4 5 2 2 2 2 3" xfId="46819"/>
    <cellStyle name="Porcentual 2 4 5 2 2 2 3" xfId="46820"/>
    <cellStyle name="Porcentual 2 4 5 2 2 2 3 2" xfId="46821"/>
    <cellStyle name="Porcentual 2 4 5 2 2 2 4" xfId="46822"/>
    <cellStyle name="Porcentual 2 4 5 2 2 3" xfId="46823"/>
    <cellStyle name="Porcentual 2 4 5 2 2 3 2" xfId="46824"/>
    <cellStyle name="Porcentual 2 4 5 2 2 3 2 2" xfId="46825"/>
    <cellStyle name="Porcentual 2 4 5 2 2 3 3" xfId="46826"/>
    <cellStyle name="Porcentual 2 4 5 2 2 4" xfId="46827"/>
    <cellStyle name="Porcentual 2 4 5 2 2 4 2" xfId="46828"/>
    <cellStyle name="Porcentual 2 4 5 2 2 5" xfId="46829"/>
    <cellStyle name="Porcentual 2 4 5 2 3" xfId="46830"/>
    <cellStyle name="Porcentual 2 4 5 2 3 2" xfId="46831"/>
    <cellStyle name="Porcentual 2 4 5 2 3 2 2" xfId="46832"/>
    <cellStyle name="Porcentual 2 4 5 2 3 2 2 2" xfId="46833"/>
    <cellStyle name="Porcentual 2 4 5 2 3 2 2 2 2" xfId="46834"/>
    <cellStyle name="Porcentual 2 4 5 2 3 2 2 3" xfId="46835"/>
    <cellStyle name="Porcentual 2 4 5 2 3 2 3" xfId="46836"/>
    <cellStyle name="Porcentual 2 4 5 2 3 2 3 2" xfId="46837"/>
    <cellStyle name="Porcentual 2 4 5 2 3 2 4" xfId="46838"/>
    <cellStyle name="Porcentual 2 4 5 2 3 3" xfId="46839"/>
    <cellStyle name="Porcentual 2 4 5 2 3 3 2" xfId="46840"/>
    <cellStyle name="Porcentual 2 4 5 2 3 3 2 2" xfId="46841"/>
    <cellStyle name="Porcentual 2 4 5 2 3 3 3" xfId="46842"/>
    <cellStyle name="Porcentual 2 4 5 2 3 4" xfId="46843"/>
    <cellStyle name="Porcentual 2 4 5 2 3 4 2" xfId="46844"/>
    <cellStyle name="Porcentual 2 4 5 2 3 5" xfId="46845"/>
    <cellStyle name="Porcentual 2 4 5 2 4" xfId="46846"/>
    <cellStyle name="Porcentual 2 4 5 2 4 2" xfId="46847"/>
    <cellStyle name="Porcentual 2 4 5 2 4 2 2" xfId="46848"/>
    <cellStyle name="Porcentual 2 4 5 2 4 2 2 2" xfId="46849"/>
    <cellStyle name="Porcentual 2 4 5 2 4 2 3" xfId="46850"/>
    <cellStyle name="Porcentual 2 4 5 2 4 3" xfId="46851"/>
    <cellStyle name="Porcentual 2 4 5 2 4 3 2" xfId="46852"/>
    <cellStyle name="Porcentual 2 4 5 2 4 4" xfId="46853"/>
    <cellStyle name="Porcentual 2 4 5 2 5" xfId="46854"/>
    <cellStyle name="Porcentual 2 4 5 2 5 2" xfId="46855"/>
    <cellStyle name="Porcentual 2 4 5 2 5 2 2" xfId="46856"/>
    <cellStyle name="Porcentual 2 4 5 2 5 3" xfId="46857"/>
    <cellStyle name="Porcentual 2 4 5 2 6" xfId="46858"/>
    <cellStyle name="Porcentual 2 4 5 2 6 2" xfId="46859"/>
    <cellStyle name="Porcentual 2 4 5 2 7" xfId="46860"/>
    <cellStyle name="Porcentual 2 4 5 3" xfId="46861"/>
    <cellStyle name="Porcentual 2 4 5 3 2" xfId="46862"/>
    <cellStyle name="Porcentual 2 4 5 3 2 2" xfId="46863"/>
    <cellStyle name="Porcentual 2 4 5 3 2 2 2" xfId="46864"/>
    <cellStyle name="Porcentual 2 4 5 3 2 2 2 2" xfId="46865"/>
    <cellStyle name="Porcentual 2 4 5 3 2 2 2 2 2" xfId="46866"/>
    <cellStyle name="Porcentual 2 4 5 3 2 2 2 3" xfId="46867"/>
    <cellStyle name="Porcentual 2 4 5 3 2 2 3" xfId="46868"/>
    <cellStyle name="Porcentual 2 4 5 3 2 2 3 2" xfId="46869"/>
    <cellStyle name="Porcentual 2 4 5 3 2 2 4" xfId="46870"/>
    <cellStyle name="Porcentual 2 4 5 3 2 3" xfId="46871"/>
    <cellStyle name="Porcentual 2 4 5 3 2 3 2" xfId="46872"/>
    <cellStyle name="Porcentual 2 4 5 3 2 3 2 2" xfId="46873"/>
    <cellStyle name="Porcentual 2 4 5 3 2 3 3" xfId="46874"/>
    <cellStyle name="Porcentual 2 4 5 3 2 4" xfId="46875"/>
    <cellStyle name="Porcentual 2 4 5 3 2 4 2" xfId="46876"/>
    <cellStyle name="Porcentual 2 4 5 3 2 5" xfId="46877"/>
    <cellStyle name="Porcentual 2 4 5 3 3" xfId="46878"/>
    <cellStyle name="Porcentual 2 4 5 3 3 2" xfId="46879"/>
    <cellStyle name="Porcentual 2 4 5 3 3 2 2" xfId="46880"/>
    <cellStyle name="Porcentual 2 4 5 3 3 2 2 2" xfId="46881"/>
    <cellStyle name="Porcentual 2 4 5 3 3 2 2 2 2" xfId="46882"/>
    <cellStyle name="Porcentual 2 4 5 3 3 2 2 3" xfId="46883"/>
    <cellStyle name="Porcentual 2 4 5 3 3 2 3" xfId="46884"/>
    <cellStyle name="Porcentual 2 4 5 3 3 2 3 2" xfId="46885"/>
    <cellStyle name="Porcentual 2 4 5 3 3 2 4" xfId="46886"/>
    <cellStyle name="Porcentual 2 4 5 3 3 3" xfId="46887"/>
    <cellStyle name="Porcentual 2 4 5 3 3 3 2" xfId="46888"/>
    <cellStyle name="Porcentual 2 4 5 3 3 3 2 2" xfId="46889"/>
    <cellStyle name="Porcentual 2 4 5 3 3 3 3" xfId="46890"/>
    <cellStyle name="Porcentual 2 4 5 3 3 4" xfId="46891"/>
    <cellStyle name="Porcentual 2 4 5 3 3 4 2" xfId="46892"/>
    <cellStyle name="Porcentual 2 4 5 3 3 5" xfId="46893"/>
    <cellStyle name="Porcentual 2 4 5 3 4" xfId="46894"/>
    <cellStyle name="Porcentual 2 4 5 3 4 2" xfId="46895"/>
    <cellStyle name="Porcentual 2 4 5 3 4 2 2" xfId="46896"/>
    <cellStyle name="Porcentual 2 4 5 3 4 2 2 2" xfId="46897"/>
    <cellStyle name="Porcentual 2 4 5 3 4 2 3" xfId="46898"/>
    <cellStyle name="Porcentual 2 4 5 3 4 3" xfId="46899"/>
    <cellStyle name="Porcentual 2 4 5 3 4 3 2" xfId="46900"/>
    <cellStyle name="Porcentual 2 4 5 3 4 4" xfId="46901"/>
    <cellStyle name="Porcentual 2 4 5 3 5" xfId="46902"/>
    <cellStyle name="Porcentual 2 4 5 3 5 2" xfId="46903"/>
    <cellStyle name="Porcentual 2 4 5 3 5 2 2" xfId="46904"/>
    <cellStyle name="Porcentual 2 4 5 3 5 3" xfId="46905"/>
    <cellStyle name="Porcentual 2 4 5 3 6" xfId="46906"/>
    <cellStyle name="Porcentual 2 4 5 3 6 2" xfId="46907"/>
    <cellStyle name="Porcentual 2 4 5 3 7" xfId="46908"/>
    <cellStyle name="Porcentual 2 4 5 4" xfId="46909"/>
    <cellStyle name="Porcentual 2 4 5 4 2" xfId="46910"/>
    <cellStyle name="Porcentual 2 4 5 4 2 2" xfId="46911"/>
    <cellStyle name="Porcentual 2 4 5 4 2 2 2" xfId="46912"/>
    <cellStyle name="Porcentual 2 4 5 4 2 2 2 2" xfId="46913"/>
    <cellStyle name="Porcentual 2 4 5 4 2 2 2 2 2" xfId="46914"/>
    <cellStyle name="Porcentual 2 4 5 4 2 2 2 3" xfId="46915"/>
    <cellStyle name="Porcentual 2 4 5 4 2 2 3" xfId="46916"/>
    <cellStyle name="Porcentual 2 4 5 4 2 2 3 2" xfId="46917"/>
    <cellStyle name="Porcentual 2 4 5 4 2 2 4" xfId="46918"/>
    <cellStyle name="Porcentual 2 4 5 4 2 3" xfId="46919"/>
    <cellStyle name="Porcentual 2 4 5 4 2 3 2" xfId="46920"/>
    <cellStyle name="Porcentual 2 4 5 4 2 3 2 2" xfId="46921"/>
    <cellStyle name="Porcentual 2 4 5 4 2 3 3" xfId="46922"/>
    <cellStyle name="Porcentual 2 4 5 4 2 4" xfId="46923"/>
    <cellStyle name="Porcentual 2 4 5 4 2 4 2" xfId="46924"/>
    <cellStyle name="Porcentual 2 4 5 4 2 5" xfId="46925"/>
    <cellStyle name="Porcentual 2 4 5 4 3" xfId="46926"/>
    <cellStyle name="Porcentual 2 4 5 4 3 2" xfId="46927"/>
    <cellStyle name="Porcentual 2 4 5 4 3 2 2" xfId="46928"/>
    <cellStyle name="Porcentual 2 4 5 4 3 2 2 2" xfId="46929"/>
    <cellStyle name="Porcentual 2 4 5 4 3 2 2 2 2" xfId="46930"/>
    <cellStyle name="Porcentual 2 4 5 4 3 2 2 3" xfId="46931"/>
    <cellStyle name="Porcentual 2 4 5 4 3 2 3" xfId="46932"/>
    <cellStyle name="Porcentual 2 4 5 4 3 2 3 2" xfId="46933"/>
    <cellStyle name="Porcentual 2 4 5 4 3 2 4" xfId="46934"/>
    <cellStyle name="Porcentual 2 4 5 4 3 3" xfId="46935"/>
    <cellStyle name="Porcentual 2 4 5 4 3 3 2" xfId="46936"/>
    <cellStyle name="Porcentual 2 4 5 4 3 3 2 2" xfId="46937"/>
    <cellStyle name="Porcentual 2 4 5 4 3 3 3" xfId="46938"/>
    <cellStyle name="Porcentual 2 4 5 4 3 4" xfId="46939"/>
    <cellStyle name="Porcentual 2 4 5 4 3 4 2" xfId="46940"/>
    <cellStyle name="Porcentual 2 4 5 4 3 5" xfId="46941"/>
    <cellStyle name="Porcentual 2 4 5 4 4" xfId="46942"/>
    <cellStyle name="Porcentual 2 4 5 4 4 2" xfId="46943"/>
    <cellStyle name="Porcentual 2 4 5 4 4 2 2" xfId="46944"/>
    <cellStyle name="Porcentual 2 4 5 4 4 2 2 2" xfId="46945"/>
    <cellStyle name="Porcentual 2 4 5 4 4 2 3" xfId="46946"/>
    <cellStyle name="Porcentual 2 4 5 4 4 3" xfId="46947"/>
    <cellStyle name="Porcentual 2 4 5 4 4 3 2" xfId="46948"/>
    <cellStyle name="Porcentual 2 4 5 4 4 4" xfId="46949"/>
    <cellStyle name="Porcentual 2 4 5 4 5" xfId="46950"/>
    <cellStyle name="Porcentual 2 4 5 4 5 2" xfId="46951"/>
    <cellStyle name="Porcentual 2 4 5 4 5 2 2" xfId="46952"/>
    <cellStyle name="Porcentual 2 4 5 4 5 3" xfId="46953"/>
    <cellStyle name="Porcentual 2 4 5 4 6" xfId="46954"/>
    <cellStyle name="Porcentual 2 4 5 4 6 2" xfId="46955"/>
    <cellStyle name="Porcentual 2 4 5 4 7" xfId="46956"/>
    <cellStyle name="Porcentual 2 4 5 5" xfId="46957"/>
    <cellStyle name="Porcentual 2 4 5 5 2" xfId="46958"/>
    <cellStyle name="Porcentual 2 4 5 5 2 2" xfId="46959"/>
    <cellStyle name="Porcentual 2 4 5 5 2 2 2" xfId="46960"/>
    <cellStyle name="Porcentual 2 4 5 5 2 2 2 2" xfId="46961"/>
    <cellStyle name="Porcentual 2 4 5 5 2 2 2 2 2" xfId="46962"/>
    <cellStyle name="Porcentual 2 4 5 5 2 2 2 3" xfId="46963"/>
    <cellStyle name="Porcentual 2 4 5 5 2 2 3" xfId="46964"/>
    <cellStyle name="Porcentual 2 4 5 5 2 2 3 2" xfId="46965"/>
    <cellStyle name="Porcentual 2 4 5 5 2 2 4" xfId="46966"/>
    <cellStyle name="Porcentual 2 4 5 5 2 3" xfId="46967"/>
    <cellStyle name="Porcentual 2 4 5 5 2 3 2" xfId="46968"/>
    <cellStyle name="Porcentual 2 4 5 5 2 3 2 2" xfId="46969"/>
    <cellStyle name="Porcentual 2 4 5 5 2 3 3" xfId="46970"/>
    <cellStyle name="Porcentual 2 4 5 5 2 4" xfId="46971"/>
    <cellStyle name="Porcentual 2 4 5 5 2 4 2" xfId="46972"/>
    <cellStyle name="Porcentual 2 4 5 5 2 5" xfId="46973"/>
    <cellStyle name="Porcentual 2 4 5 5 3" xfId="46974"/>
    <cellStyle name="Porcentual 2 4 5 5 3 2" xfId="46975"/>
    <cellStyle name="Porcentual 2 4 5 5 3 2 2" xfId="46976"/>
    <cellStyle name="Porcentual 2 4 5 5 3 2 2 2" xfId="46977"/>
    <cellStyle name="Porcentual 2 4 5 5 3 2 3" xfId="46978"/>
    <cellStyle name="Porcentual 2 4 5 5 3 3" xfId="46979"/>
    <cellStyle name="Porcentual 2 4 5 5 3 3 2" xfId="46980"/>
    <cellStyle name="Porcentual 2 4 5 5 3 4" xfId="46981"/>
    <cellStyle name="Porcentual 2 4 5 5 4" xfId="46982"/>
    <cellStyle name="Porcentual 2 4 5 5 4 2" xfId="46983"/>
    <cellStyle name="Porcentual 2 4 5 5 4 2 2" xfId="46984"/>
    <cellStyle name="Porcentual 2 4 5 5 4 3" xfId="46985"/>
    <cellStyle name="Porcentual 2 4 5 5 5" xfId="46986"/>
    <cellStyle name="Porcentual 2 4 5 5 5 2" xfId="46987"/>
    <cellStyle name="Porcentual 2 4 5 5 6" xfId="46988"/>
    <cellStyle name="Porcentual 2 4 5 6" xfId="46989"/>
    <cellStyle name="Porcentual 2 4 5 6 2" xfId="46990"/>
    <cellStyle name="Porcentual 2 4 5 6 2 2" xfId="46991"/>
    <cellStyle name="Porcentual 2 4 5 6 2 2 2" xfId="46992"/>
    <cellStyle name="Porcentual 2 4 5 6 2 2 2 2" xfId="46993"/>
    <cellStyle name="Porcentual 2 4 5 6 2 2 3" xfId="46994"/>
    <cellStyle name="Porcentual 2 4 5 6 2 3" xfId="46995"/>
    <cellStyle name="Porcentual 2 4 5 6 2 3 2" xfId="46996"/>
    <cellStyle name="Porcentual 2 4 5 6 2 4" xfId="46997"/>
    <cellStyle name="Porcentual 2 4 5 6 3" xfId="46998"/>
    <cellStyle name="Porcentual 2 4 5 6 3 2" xfId="46999"/>
    <cellStyle name="Porcentual 2 4 5 6 3 2 2" xfId="47000"/>
    <cellStyle name="Porcentual 2 4 5 6 3 3" xfId="47001"/>
    <cellStyle name="Porcentual 2 4 5 6 4" xfId="47002"/>
    <cellStyle name="Porcentual 2 4 5 6 4 2" xfId="47003"/>
    <cellStyle name="Porcentual 2 4 5 6 5" xfId="47004"/>
    <cellStyle name="Porcentual 2 4 5 7" xfId="47005"/>
    <cellStyle name="Porcentual 2 4 5 7 2" xfId="47006"/>
    <cellStyle name="Porcentual 2 4 5 7 2 2" xfId="47007"/>
    <cellStyle name="Porcentual 2 4 5 7 2 2 2" xfId="47008"/>
    <cellStyle name="Porcentual 2 4 5 7 2 2 2 2" xfId="47009"/>
    <cellStyle name="Porcentual 2 4 5 7 2 2 3" xfId="47010"/>
    <cellStyle name="Porcentual 2 4 5 7 2 3" xfId="47011"/>
    <cellStyle name="Porcentual 2 4 5 7 2 3 2" xfId="47012"/>
    <cellStyle name="Porcentual 2 4 5 7 2 4" xfId="47013"/>
    <cellStyle name="Porcentual 2 4 5 7 3" xfId="47014"/>
    <cellStyle name="Porcentual 2 4 5 7 3 2" xfId="47015"/>
    <cellStyle name="Porcentual 2 4 5 7 3 2 2" xfId="47016"/>
    <cellStyle name="Porcentual 2 4 5 7 3 3" xfId="47017"/>
    <cellStyle name="Porcentual 2 4 5 7 4" xfId="47018"/>
    <cellStyle name="Porcentual 2 4 5 7 4 2" xfId="47019"/>
    <cellStyle name="Porcentual 2 4 5 7 5" xfId="47020"/>
    <cellStyle name="Porcentual 2 4 5 8" xfId="47021"/>
    <cellStyle name="Porcentual 2 4 5 8 2" xfId="47022"/>
    <cellStyle name="Porcentual 2 4 5 8 2 2" xfId="47023"/>
    <cellStyle name="Porcentual 2 4 5 8 2 2 2" xfId="47024"/>
    <cellStyle name="Porcentual 2 4 5 8 2 3" xfId="47025"/>
    <cellStyle name="Porcentual 2 4 5 8 3" xfId="47026"/>
    <cellStyle name="Porcentual 2 4 5 8 3 2" xfId="47027"/>
    <cellStyle name="Porcentual 2 4 5 8 4" xfId="47028"/>
    <cellStyle name="Porcentual 2 4 5 9" xfId="47029"/>
    <cellStyle name="Porcentual 2 4 5 9 2" xfId="47030"/>
    <cellStyle name="Porcentual 2 4 5 9 2 2" xfId="47031"/>
    <cellStyle name="Porcentual 2 4 5 9 3" xfId="47032"/>
    <cellStyle name="Porcentual 2 4 6" xfId="47033"/>
    <cellStyle name="Porcentual 2 4 6 2" xfId="47034"/>
    <cellStyle name="Porcentual 2 4 6 2 2" xfId="47035"/>
    <cellStyle name="Porcentual 2 4 6 2 2 2" xfId="47036"/>
    <cellStyle name="Porcentual 2 4 6 2 2 2 2" xfId="47037"/>
    <cellStyle name="Porcentual 2 4 6 2 2 2 2 2" xfId="47038"/>
    <cellStyle name="Porcentual 2 4 6 2 2 2 3" xfId="47039"/>
    <cellStyle name="Porcentual 2 4 6 2 2 3" xfId="47040"/>
    <cellStyle name="Porcentual 2 4 6 2 2 3 2" xfId="47041"/>
    <cellStyle name="Porcentual 2 4 6 2 2 4" xfId="47042"/>
    <cellStyle name="Porcentual 2 4 6 2 3" xfId="47043"/>
    <cellStyle name="Porcentual 2 4 6 2 3 2" xfId="47044"/>
    <cellStyle name="Porcentual 2 4 6 2 3 2 2" xfId="47045"/>
    <cellStyle name="Porcentual 2 4 6 2 3 3" xfId="47046"/>
    <cellStyle name="Porcentual 2 4 6 2 4" xfId="47047"/>
    <cellStyle name="Porcentual 2 4 6 2 4 2" xfId="47048"/>
    <cellStyle name="Porcentual 2 4 6 2 5" xfId="47049"/>
    <cellStyle name="Porcentual 2 4 6 3" xfId="47050"/>
    <cellStyle name="Porcentual 2 4 6 3 2" xfId="47051"/>
    <cellStyle name="Porcentual 2 4 6 3 2 2" xfId="47052"/>
    <cellStyle name="Porcentual 2 4 6 3 2 2 2" xfId="47053"/>
    <cellStyle name="Porcentual 2 4 6 3 2 2 2 2" xfId="47054"/>
    <cellStyle name="Porcentual 2 4 6 3 2 2 3" xfId="47055"/>
    <cellStyle name="Porcentual 2 4 6 3 2 3" xfId="47056"/>
    <cellStyle name="Porcentual 2 4 6 3 2 3 2" xfId="47057"/>
    <cellStyle name="Porcentual 2 4 6 3 2 4" xfId="47058"/>
    <cellStyle name="Porcentual 2 4 6 3 3" xfId="47059"/>
    <cellStyle name="Porcentual 2 4 6 3 3 2" xfId="47060"/>
    <cellStyle name="Porcentual 2 4 6 3 3 2 2" xfId="47061"/>
    <cellStyle name="Porcentual 2 4 6 3 3 3" xfId="47062"/>
    <cellStyle name="Porcentual 2 4 6 3 4" xfId="47063"/>
    <cellStyle name="Porcentual 2 4 6 3 4 2" xfId="47064"/>
    <cellStyle name="Porcentual 2 4 6 3 5" xfId="47065"/>
    <cellStyle name="Porcentual 2 4 6 4" xfId="47066"/>
    <cellStyle name="Porcentual 2 4 6 4 2" xfId="47067"/>
    <cellStyle name="Porcentual 2 4 6 4 2 2" xfId="47068"/>
    <cellStyle name="Porcentual 2 4 6 4 2 2 2" xfId="47069"/>
    <cellStyle name="Porcentual 2 4 6 4 2 3" xfId="47070"/>
    <cellStyle name="Porcentual 2 4 6 4 3" xfId="47071"/>
    <cellStyle name="Porcentual 2 4 6 4 3 2" xfId="47072"/>
    <cellStyle name="Porcentual 2 4 6 4 4" xfId="47073"/>
    <cellStyle name="Porcentual 2 4 6 5" xfId="47074"/>
    <cellStyle name="Porcentual 2 4 6 5 2" xfId="47075"/>
    <cellStyle name="Porcentual 2 4 6 5 2 2" xfId="47076"/>
    <cellStyle name="Porcentual 2 4 6 5 3" xfId="47077"/>
    <cellStyle name="Porcentual 2 4 6 6" xfId="47078"/>
    <cellStyle name="Porcentual 2 4 6 6 2" xfId="47079"/>
    <cellStyle name="Porcentual 2 4 6 7" xfId="47080"/>
    <cellStyle name="Porcentual 2 4 7" xfId="47081"/>
    <cellStyle name="Porcentual 2 4 7 2" xfId="47082"/>
    <cellStyle name="Porcentual 2 4 7 2 2" xfId="47083"/>
    <cellStyle name="Porcentual 2 4 7 2 2 2" xfId="47084"/>
    <cellStyle name="Porcentual 2 4 7 2 2 2 2" xfId="47085"/>
    <cellStyle name="Porcentual 2 4 7 2 2 2 2 2" xfId="47086"/>
    <cellStyle name="Porcentual 2 4 7 2 2 2 3" xfId="47087"/>
    <cellStyle name="Porcentual 2 4 7 2 2 3" xfId="47088"/>
    <cellStyle name="Porcentual 2 4 7 2 2 3 2" xfId="47089"/>
    <cellStyle name="Porcentual 2 4 7 2 2 4" xfId="47090"/>
    <cellStyle name="Porcentual 2 4 7 2 3" xfId="47091"/>
    <cellStyle name="Porcentual 2 4 7 2 3 2" xfId="47092"/>
    <cellStyle name="Porcentual 2 4 7 2 3 2 2" xfId="47093"/>
    <cellStyle name="Porcentual 2 4 7 2 3 3" xfId="47094"/>
    <cellStyle name="Porcentual 2 4 7 2 4" xfId="47095"/>
    <cellStyle name="Porcentual 2 4 7 2 4 2" xfId="47096"/>
    <cellStyle name="Porcentual 2 4 7 2 5" xfId="47097"/>
    <cellStyle name="Porcentual 2 4 7 3" xfId="47098"/>
    <cellStyle name="Porcentual 2 4 7 3 2" xfId="47099"/>
    <cellStyle name="Porcentual 2 4 7 3 2 2" xfId="47100"/>
    <cellStyle name="Porcentual 2 4 7 3 2 2 2" xfId="47101"/>
    <cellStyle name="Porcentual 2 4 7 3 2 2 2 2" xfId="47102"/>
    <cellStyle name="Porcentual 2 4 7 3 2 2 3" xfId="47103"/>
    <cellStyle name="Porcentual 2 4 7 3 2 3" xfId="47104"/>
    <cellStyle name="Porcentual 2 4 7 3 2 3 2" xfId="47105"/>
    <cellStyle name="Porcentual 2 4 7 3 2 4" xfId="47106"/>
    <cellStyle name="Porcentual 2 4 7 3 3" xfId="47107"/>
    <cellStyle name="Porcentual 2 4 7 3 3 2" xfId="47108"/>
    <cellStyle name="Porcentual 2 4 7 3 3 2 2" xfId="47109"/>
    <cellStyle name="Porcentual 2 4 7 3 3 3" xfId="47110"/>
    <cellStyle name="Porcentual 2 4 7 3 4" xfId="47111"/>
    <cellStyle name="Porcentual 2 4 7 3 4 2" xfId="47112"/>
    <cellStyle name="Porcentual 2 4 7 3 5" xfId="47113"/>
    <cellStyle name="Porcentual 2 4 7 4" xfId="47114"/>
    <cellStyle name="Porcentual 2 4 7 4 2" xfId="47115"/>
    <cellStyle name="Porcentual 2 4 7 4 2 2" xfId="47116"/>
    <cellStyle name="Porcentual 2 4 7 4 2 2 2" xfId="47117"/>
    <cellStyle name="Porcentual 2 4 7 4 2 3" xfId="47118"/>
    <cellStyle name="Porcentual 2 4 7 4 3" xfId="47119"/>
    <cellStyle name="Porcentual 2 4 7 4 3 2" xfId="47120"/>
    <cellStyle name="Porcentual 2 4 7 4 4" xfId="47121"/>
    <cellStyle name="Porcentual 2 4 7 5" xfId="47122"/>
    <cellStyle name="Porcentual 2 4 7 5 2" xfId="47123"/>
    <cellStyle name="Porcentual 2 4 7 5 2 2" xfId="47124"/>
    <cellStyle name="Porcentual 2 4 7 5 3" xfId="47125"/>
    <cellStyle name="Porcentual 2 4 7 6" xfId="47126"/>
    <cellStyle name="Porcentual 2 4 7 6 2" xfId="47127"/>
    <cellStyle name="Porcentual 2 4 7 7" xfId="47128"/>
    <cellStyle name="Porcentual 2 4 8" xfId="47129"/>
    <cellStyle name="Porcentual 2 4 8 2" xfId="47130"/>
    <cellStyle name="Porcentual 2 4 8 2 2" xfId="47131"/>
    <cellStyle name="Porcentual 2 4 8 2 2 2" xfId="47132"/>
    <cellStyle name="Porcentual 2 4 8 2 2 2 2" xfId="47133"/>
    <cellStyle name="Porcentual 2 4 8 2 2 2 2 2" xfId="47134"/>
    <cellStyle name="Porcentual 2 4 8 2 2 2 3" xfId="47135"/>
    <cellStyle name="Porcentual 2 4 8 2 2 3" xfId="47136"/>
    <cellStyle name="Porcentual 2 4 8 2 2 3 2" xfId="47137"/>
    <cellStyle name="Porcentual 2 4 8 2 2 4" xfId="47138"/>
    <cellStyle name="Porcentual 2 4 8 2 3" xfId="47139"/>
    <cellStyle name="Porcentual 2 4 8 2 3 2" xfId="47140"/>
    <cellStyle name="Porcentual 2 4 8 2 3 2 2" xfId="47141"/>
    <cellStyle name="Porcentual 2 4 8 2 3 3" xfId="47142"/>
    <cellStyle name="Porcentual 2 4 8 2 4" xfId="47143"/>
    <cellStyle name="Porcentual 2 4 8 2 4 2" xfId="47144"/>
    <cellStyle name="Porcentual 2 4 8 2 5" xfId="47145"/>
    <cellStyle name="Porcentual 2 4 8 3" xfId="47146"/>
    <cellStyle name="Porcentual 2 4 8 3 2" xfId="47147"/>
    <cellStyle name="Porcentual 2 4 8 3 2 2" xfId="47148"/>
    <cellStyle name="Porcentual 2 4 8 3 2 2 2" xfId="47149"/>
    <cellStyle name="Porcentual 2 4 8 3 2 2 2 2" xfId="47150"/>
    <cellStyle name="Porcentual 2 4 8 3 2 2 3" xfId="47151"/>
    <cellStyle name="Porcentual 2 4 8 3 2 3" xfId="47152"/>
    <cellStyle name="Porcentual 2 4 8 3 2 3 2" xfId="47153"/>
    <cellStyle name="Porcentual 2 4 8 3 2 4" xfId="47154"/>
    <cellStyle name="Porcentual 2 4 8 3 3" xfId="47155"/>
    <cellStyle name="Porcentual 2 4 8 3 3 2" xfId="47156"/>
    <cellStyle name="Porcentual 2 4 8 3 3 2 2" xfId="47157"/>
    <cellStyle name="Porcentual 2 4 8 3 3 3" xfId="47158"/>
    <cellStyle name="Porcentual 2 4 8 3 4" xfId="47159"/>
    <cellStyle name="Porcentual 2 4 8 3 4 2" xfId="47160"/>
    <cellStyle name="Porcentual 2 4 8 3 5" xfId="47161"/>
    <cellStyle name="Porcentual 2 4 8 4" xfId="47162"/>
    <cellStyle name="Porcentual 2 4 8 4 2" xfId="47163"/>
    <cellStyle name="Porcentual 2 4 8 4 2 2" xfId="47164"/>
    <cellStyle name="Porcentual 2 4 8 4 2 2 2" xfId="47165"/>
    <cellStyle name="Porcentual 2 4 8 4 2 3" xfId="47166"/>
    <cellStyle name="Porcentual 2 4 8 4 3" xfId="47167"/>
    <cellStyle name="Porcentual 2 4 8 4 3 2" xfId="47168"/>
    <cellStyle name="Porcentual 2 4 8 4 4" xfId="47169"/>
    <cellStyle name="Porcentual 2 4 8 5" xfId="47170"/>
    <cellStyle name="Porcentual 2 4 8 5 2" xfId="47171"/>
    <cellStyle name="Porcentual 2 4 8 5 2 2" xfId="47172"/>
    <cellStyle name="Porcentual 2 4 8 5 3" xfId="47173"/>
    <cellStyle name="Porcentual 2 4 8 6" xfId="47174"/>
    <cellStyle name="Porcentual 2 4 8 6 2" xfId="47175"/>
    <cellStyle name="Porcentual 2 4 8 7" xfId="47176"/>
    <cellStyle name="Porcentual 2 4 9" xfId="47177"/>
    <cellStyle name="Porcentual 2 5" xfId="47178"/>
    <cellStyle name="Porcentual 2 5 10" xfId="47179"/>
    <cellStyle name="Porcentual 2 5 10 2" xfId="47180"/>
    <cellStyle name="Porcentual 2 5 10 2 2" xfId="47181"/>
    <cellStyle name="Porcentual 2 5 10 2 2 2" xfId="47182"/>
    <cellStyle name="Porcentual 2 5 10 2 2 2 2" xfId="47183"/>
    <cellStyle name="Porcentual 2 5 10 2 2 3" xfId="47184"/>
    <cellStyle name="Porcentual 2 5 10 2 3" xfId="47185"/>
    <cellStyle name="Porcentual 2 5 10 2 3 2" xfId="47186"/>
    <cellStyle name="Porcentual 2 5 10 2 4" xfId="47187"/>
    <cellStyle name="Porcentual 2 5 10 3" xfId="47188"/>
    <cellStyle name="Porcentual 2 5 10 3 2" xfId="47189"/>
    <cellStyle name="Porcentual 2 5 10 3 2 2" xfId="47190"/>
    <cellStyle name="Porcentual 2 5 10 3 3" xfId="47191"/>
    <cellStyle name="Porcentual 2 5 10 4" xfId="47192"/>
    <cellStyle name="Porcentual 2 5 10 4 2" xfId="47193"/>
    <cellStyle name="Porcentual 2 5 10 5" xfId="47194"/>
    <cellStyle name="Porcentual 2 5 11" xfId="47195"/>
    <cellStyle name="Porcentual 2 5 11 2" xfId="47196"/>
    <cellStyle name="Porcentual 2 5 11 2 2" xfId="47197"/>
    <cellStyle name="Porcentual 2 5 11 2 2 2" xfId="47198"/>
    <cellStyle name="Porcentual 2 5 11 2 3" xfId="47199"/>
    <cellStyle name="Porcentual 2 5 11 3" xfId="47200"/>
    <cellStyle name="Porcentual 2 5 11 3 2" xfId="47201"/>
    <cellStyle name="Porcentual 2 5 11 4" xfId="47202"/>
    <cellStyle name="Porcentual 2 5 12" xfId="47203"/>
    <cellStyle name="Porcentual 2 5 12 2" xfId="47204"/>
    <cellStyle name="Porcentual 2 5 12 2 2" xfId="47205"/>
    <cellStyle name="Porcentual 2 5 12 3" xfId="47206"/>
    <cellStyle name="Porcentual 2 5 13" xfId="47207"/>
    <cellStyle name="Porcentual 2 5 13 2" xfId="47208"/>
    <cellStyle name="Porcentual 2 5 14" xfId="47209"/>
    <cellStyle name="Porcentual 2 5 2" xfId="47210"/>
    <cellStyle name="Porcentual 2 5 2 10" xfId="47211"/>
    <cellStyle name="Porcentual 2 5 2 10 2" xfId="47212"/>
    <cellStyle name="Porcentual 2 5 2 10 2 2" xfId="47213"/>
    <cellStyle name="Porcentual 2 5 2 10 2 2 2" xfId="47214"/>
    <cellStyle name="Porcentual 2 5 2 10 2 3" xfId="47215"/>
    <cellStyle name="Porcentual 2 5 2 10 3" xfId="47216"/>
    <cellStyle name="Porcentual 2 5 2 10 3 2" xfId="47217"/>
    <cellStyle name="Porcentual 2 5 2 10 4" xfId="47218"/>
    <cellStyle name="Porcentual 2 5 2 11" xfId="47219"/>
    <cellStyle name="Porcentual 2 5 2 11 2" xfId="47220"/>
    <cellStyle name="Porcentual 2 5 2 11 2 2" xfId="47221"/>
    <cellStyle name="Porcentual 2 5 2 11 3" xfId="47222"/>
    <cellStyle name="Porcentual 2 5 2 12" xfId="47223"/>
    <cellStyle name="Porcentual 2 5 2 12 2" xfId="47224"/>
    <cellStyle name="Porcentual 2 5 2 13" xfId="47225"/>
    <cellStyle name="Porcentual 2 5 2 2" xfId="47226"/>
    <cellStyle name="Porcentual 2 5 2 2 10" xfId="47227"/>
    <cellStyle name="Porcentual 2 5 2 2 10 2" xfId="47228"/>
    <cellStyle name="Porcentual 2 5 2 2 11" xfId="47229"/>
    <cellStyle name="Porcentual 2 5 2 2 2" xfId="47230"/>
    <cellStyle name="Porcentual 2 5 2 2 2 2" xfId="47231"/>
    <cellStyle name="Porcentual 2 5 2 2 2 2 2" xfId="47232"/>
    <cellStyle name="Porcentual 2 5 2 2 2 2 2 2" xfId="47233"/>
    <cellStyle name="Porcentual 2 5 2 2 2 2 2 2 2" xfId="47234"/>
    <cellStyle name="Porcentual 2 5 2 2 2 2 2 2 2 2" xfId="47235"/>
    <cellStyle name="Porcentual 2 5 2 2 2 2 2 2 3" xfId="47236"/>
    <cellStyle name="Porcentual 2 5 2 2 2 2 2 3" xfId="47237"/>
    <cellStyle name="Porcentual 2 5 2 2 2 2 2 3 2" xfId="47238"/>
    <cellStyle name="Porcentual 2 5 2 2 2 2 2 4" xfId="47239"/>
    <cellStyle name="Porcentual 2 5 2 2 2 2 3" xfId="47240"/>
    <cellStyle name="Porcentual 2 5 2 2 2 2 3 2" xfId="47241"/>
    <cellStyle name="Porcentual 2 5 2 2 2 2 3 2 2" xfId="47242"/>
    <cellStyle name="Porcentual 2 5 2 2 2 2 3 3" xfId="47243"/>
    <cellStyle name="Porcentual 2 5 2 2 2 2 4" xfId="47244"/>
    <cellStyle name="Porcentual 2 5 2 2 2 2 4 2" xfId="47245"/>
    <cellStyle name="Porcentual 2 5 2 2 2 2 5" xfId="47246"/>
    <cellStyle name="Porcentual 2 5 2 2 2 3" xfId="47247"/>
    <cellStyle name="Porcentual 2 5 2 2 2 3 2" xfId="47248"/>
    <cellStyle name="Porcentual 2 5 2 2 2 3 2 2" xfId="47249"/>
    <cellStyle name="Porcentual 2 5 2 2 2 3 2 2 2" xfId="47250"/>
    <cellStyle name="Porcentual 2 5 2 2 2 3 2 2 2 2" xfId="47251"/>
    <cellStyle name="Porcentual 2 5 2 2 2 3 2 2 3" xfId="47252"/>
    <cellStyle name="Porcentual 2 5 2 2 2 3 2 3" xfId="47253"/>
    <cellStyle name="Porcentual 2 5 2 2 2 3 2 3 2" xfId="47254"/>
    <cellStyle name="Porcentual 2 5 2 2 2 3 2 4" xfId="47255"/>
    <cellStyle name="Porcentual 2 5 2 2 2 3 3" xfId="47256"/>
    <cellStyle name="Porcentual 2 5 2 2 2 3 3 2" xfId="47257"/>
    <cellStyle name="Porcentual 2 5 2 2 2 3 3 2 2" xfId="47258"/>
    <cellStyle name="Porcentual 2 5 2 2 2 3 3 3" xfId="47259"/>
    <cellStyle name="Porcentual 2 5 2 2 2 3 4" xfId="47260"/>
    <cellStyle name="Porcentual 2 5 2 2 2 3 4 2" xfId="47261"/>
    <cellStyle name="Porcentual 2 5 2 2 2 3 5" xfId="47262"/>
    <cellStyle name="Porcentual 2 5 2 2 2 4" xfId="47263"/>
    <cellStyle name="Porcentual 2 5 2 2 2 4 2" xfId="47264"/>
    <cellStyle name="Porcentual 2 5 2 2 2 4 2 2" xfId="47265"/>
    <cellStyle name="Porcentual 2 5 2 2 2 4 2 2 2" xfId="47266"/>
    <cellStyle name="Porcentual 2 5 2 2 2 4 2 3" xfId="47267"/>
    <cellStyle name="Porcentual 2 5 2 2 2 4 3" xfId="47268"/>
    <cellStyle name="Porcentual 2 5 2 2 2 4 3 2" xfId="47269"/>
    <cellStyle name="Porcentual 2 5 2 2 2 4 4" xfId="47270"/>
    <cellStyle name="Porcentual 2 5 2 2 2 5" xfId="47271"/>
    <cellStyle name="Porcentual 2 5 2 2 2 5 2" xfId="47272"/>
    <cellStyle name="Porcentual 2 5 2 2 2 5 2 2" xfId="47273"/>
    <cellStyle name="Porcentual 2 5 2 2 2 5 3" xfId="47274"/>
    <cellStyle name="Porcentual 2 5 2 2 2 6" xfId="47275"/>
    <cellStyle name="Porcentual 2 5 2 2 2 6 2" xfId="47276"/>
    <cellStyle name="Porcentual 2 5 2 2 2 7" xfId="47277"/>
    <cellStyle name="Porcentual 2 5 2 2 3" xfId="47278"/>
    <cellStyle name="Porcentual 2 5 2 2 3 2" xfId="47279"/>
    <cellStyle name="Porcentual 2 5 2 2 3 2 2" xfId="47280"/>
    <cellStyle name="Porcentual 2 5 2 2 3 2 2 2" xfId="47281"/>
    <cellStyle name="Porcentual 2 5 2 2 3 2 2 2 2" xfId="47282"/>
    <cellStyle name="Porcentual 2 5 2 2 3 2 2 2 2 2" xfId="47283"/>
    <cellStyle name="Porcentual 2 5 2 2 3 2 2 2 3" xfId="47284"/>
    <cellStyle name="Porcentual 2 5 2 2 3 2 2 3" xfId="47285"/>
    <cellStyle name="Porcentual 2 5 2 2 3 2 2 3 2" xfId="47286"/>
    <cellStyle name="Porcentual 2 5 2 2 3 2 2 4" xfId="47287"/>
    <cellStyle name="Porcentual 2 5 2 2 3 2 3" xfId="47288"/>
    <cellStyle name="Porcentual 2 5 2 2 3 2 3 2" xfId="47289"/>
    <cellStyle name="Porcentual 2 5 2 2 3 2 3 2 2" xfId="47290"/>
    <cellStyle name="Porcentual 2 5 2 2 3 2 3 3" xfId="47291"/>
    <cellStyle name="Porcentual 2 5 2 2 3 2 4" xfId="47292"/>
    <cellStyle name="Porcentual 2 5 2 2 3 2 4 2" xfId="47293"/>
    <cellStyle name="Porcentual 2 5 2 2 3 2 5" xfId="47294"/>
    <cellStyle name="Porcentual 2 5 2 2 3 3" xfId="47295"/>
    <cellStyle name="Porcentual 2 5 2 2 3 3 2" xfId="47296"/>
    <cellStyle name="Porcentual 2 5 2 2 3 3 2 2" xfId="47297"/>
    <cellStyle name="Porcentual 2 5 2 2 3 3 2 2 2" xfId="47298"/>
    <cellStyle name="Porcentual 2 5 2 2 3 3 2 2 2 2" xfId="47299"/>
    <cellStyle name="Porcentual 2 5 2 2 3 3 2 2 3" xfId="47300"/>
    <cellStyle name="Porcentual 2 5 2 2 3 3 2 3" xfId="47301"/>
    <cellStyle name="Porcentual 2 5 2 2 3 3 2 3 2" xfId="47302"/>
    <cellStyle name="Porcentual 2 5 2 2 3 3 2 4" xfId="47303"/>
    <cellStyle name="Porcentual 2 5 2 2 3 3 3" xfId="47304"/>
    <cellStyle name="Porcentual 2 5 2 2 3 3 3 2" xfId="47305"/>
    <cellStyle name="Porcentual 2 5 2 2 3 3 3 2 2" xfId="47306"/>
    <cellStyle name="Porcentual 2 5 2 2 3 3 3 3" xfId="47307"/>
    <cellStyle name="Porcentual 2 5 2 2 3 3 4" xfId="47308"/>
    <cellStyle name="Porcentual 2 5 2 2 3 3 4 2" xfId="47309"/>
    <cellStyle name="Porcentual 2 5 2 2 3 3 5" xfId="47310"/>
    <cellStyle name="Porcentual 2 5 2 2 3 4" xfId="47311"/>
    <cellStyle name="Porcentual 2 5 2 2 3 4 2" xfId="47312"/>
    <cellStyle name="Porcentual 2 5 2 2 3 4 2 2" xfId="47313"/>
    <cellStyle name="Porcentual 2 5 2 2 3 4 2 2 2" xfId="47314"/>
    <cellStyle name="Porcentual 2 5 2 2 3 4 2 3" xfId="47315"/>
    <cellStyle name="Porcentual 2 5 2 2 3 4 3" xfId="47316"/>
    <cellStyle name="Porcentual 2 5 2 2 3 4 3 2" xfId="47317"/>
    <cellStyle name="Porcentual 2 5 2 2 3 4 4" xfId="47318"/>
    <cellStyle name="Porcentual 2 5 2 2 3 5" xfId="47319"/>
    <cellStyle name="Porcentual 2 5 2 2 3 5 2" xfId="47320"/>
    <cellStyle name="Porcentual 2 5 2 2 3 5 2 2" xfId="47321"/>
    <cellStyle name="Porcentual 2 5 2 2 3 5 3" xfId="47322"/>
    <cellStyle name="Porcentual 2 5 2 2 3 6" xfId="47323"/>
    <cellStyle name="Porcentual 2 5 2 2 3 6 2" xfId="47324"/>
    <cellStyle name="Porcentual 2 5 2 2 3 7" xfId="47325"/>
    <cellStyle name="Porcentual 2 5 2 2 4" xfId="47326"/>
    <cellStyle name="Porcentual 2 5 2 2 4 2" xfId="47327"/>
    <cellStyle name="Porcentual 2 5 2 2 4 2 2" xfId="47328"/>
    <cellStyle name="Porcentual 2 5 2 2 4 2 2 2" xfId="47329"/>
    <cellStyle name="Porcentual 2 5 2 2 4 2 2 2 2" xfId="47330"/>
    <cellStyle name="Porcentual 2 5 2 2 4 2 2 2 2 2" xfId="47331"/>
    <cellStyle name="Porcentual 2 5 2 2 4 2 2 2 3" xfId="47332"/>
    <cellStyle name="Porcentual 2 5 2 2 4 2 2 3" xfId="47333"/>
    <cellStyle name="Porcentual 2 5 2 2 4 2 2 3 2" xfId="47334"/>
    <cellStyle name="Porcentual 2 5 2 2 4 2 2 4" xfId="47335"/>
    <cellStyle name="Porcentual 2 5 2 2 4 2 3" xfId="47336"/>
    <cellStyle name="Porcentual 2 5 2 2 4 2 3 2" xfId="47337"/>
    <cellStyle name="Porcentual 2 5 2 2 4 2 3 2 2" xfId="47338"/>
    <cellStyle name="Porcentual 2 5 2 2 4 2 3 3" xfId="47339"/>
    <cellStyle name="Porcentual 2 5 2 2 4 2 4" xfId="47340"/>
    <cellStyle name="Porcentual 2 5 2 2 4 2 4 2" xfId="47341"/>
    <cellStyle name="Porcentual 2 5 2 2 4 2 5" xfId="47342"/>
    <cellStyle name="Porcentual 2 5 2 2 4 3" xfId="47343"/>
    <cellStyle name="Porcentual 2 5 2 2 4 3 2" xfId="47344"/>
    <cellStyle name="Porcentual 2 5 2 2 4 3 2 2" xfId="47345"/>
    <cellStyle name="Porcentual 2 5 2 2 4 3 2 2 2" xfId="47346"/>
    <cellStyle name="Porcentual 2 5 2 2 4 3 2 2 2 2" xfId="47347"/>
    <cellStyle name="Porcentual 2 5 2 2 4 3 2 2 3" xfId="47348"/>
    <cellStyle name="Porcentual 2 5 2 2 4 3 2 3" xfId="47349"/>
    <cellStyle name="Porcentual 2 5 2 2 4 3 2 3 2" xfId="47350"/>
    <cellStyle name="Porcentual 2 5 2 2 4 3 2 4" xfId="47351"/>
    <cellStyle name="Porcentual 2 5 2 2 4 3 3" xfId="47352"/>
    <cellStyle name="Porcentual 2 5 2 2 4 3 3 2" xfId="47353"/>
    <cellStyle name="Porcentual 2 5 2 2 4 3 3 2 2" xfId="47354"/>
    <cellStyle name="Porcentual 2 5 2 2 4 3 3 3" xfId="47355"/>
    <cellStyle name="Porcentual 2 5 2 2 4 3 4" xfId="47356"/>
    <cellStyle name="Porcentual 2 5 2 2 4 3 4 2" xfId="47357"/>
    <cellStyle name="Porcentual 2 5 2 2 4 3 5" xfId="47358"/>
    <cellStyle name="Porcentual 2 5 2 2 4 4" xfId="47359"/>
    <cellStyle name="Porcentual 2 5 2 2 4 4 2" xfId="47360"/>
    <cellStyle name="Porcentual 2 5 2 2 4 4 2 2" xfId="47361"/>
    <cellStyle name="Porcentual 2 5 2 2 4 4 2 2 2" xfId="47362"/>
    <cellStyle name="Porcentual 2 5 2 2 4 4 2 3" xfId="47363"/>
    <cellStyle name="Porcentual 2 5 2 2 4 4 3" xfId="47364"/>
    <cellStyle name="Porcentual 2 5 2 2 4 4 3 2" xfId="47365"/>
    <cellStyle name="Porcentual 2 5 2 2 4 4 4" xfId="47366"/>
    <cellStyle name="Porcentual 2 5 2 2 4 5" xfId="47367"/>
    <cellStyle name="Porcentual 2 5 2 2 4 5 2" xfId="47368"/>
    <cellStyle name="Porcentual 2 5 2 2 4 5 2 2" xfId="47369"/>
    <cellStyle name="Porcentual 2 5 2 2 4 5 3" xfId="47370"/>
    <cellStyle name="Porcentual 2 5 2 2 4 6" xfId="47371"/>
    <cellStyle name="Porcentual 2 5 2 2 4 6 2" xfId="47372"/>
    <cellStyle name="Porcentual 2 5 2 2 4 7" xfId="47373"/>
    <cellStyle name="Porcentual 2 5 2 2 5" xfId="47374"/>
    <cellStyle name="Porcentual 2 5 2 2 5 2" xfId="47375"/>
    <cellStyle name="Porcentual 2 5 2 2 5 2 2" xfId="47376"/>
    <cellStyle name="Porcentual 2 5 2 2 5 2 2 2" xfId="47377"/>
    <cellStyle name="Porcentual 2 5 2 2 5 2 2 2 2" xfId="47378"/>
    <cellStyle name="Porcentual 2 5 2 2 5 2 2 2 2 2" xfId="47379"/>
    <cellStyle name="Porcentual 2 5 2 2 5 2 2 2 3" xfId="47380"/>
    <cellStyle name="Porcentual 2 5 2 2 5 2 2 3" xfId="47381"/>
    <cellStyle name="Porcentual 2 5 2 2 5 2 2 3 2" xfId="47382"/>
    <cellStyle name="Porcentual 2 5 2 2 5 2 2 4" xfId="47383"/>
    <cellStyle name="Porcentual 2 5 2 2 5 2 3" xfId="47384"/>
    <cellStyle name="Porcentual 2 5 2 2 5 2 3 2" xfId="47385"/>
    <cellStyle name="Porcentual 2 5 2 2 5 2 3 2 2" xfId="47386"/>
    <cellStyle name="Porcentual 2 5 2 2 5 2 3 3" xfId="47387"/>
    <cellStyle name="Porcentual 2 5 2 2 5 2 4" xfId="47388"/>
    <cellStyle name="Porcentual 2 5 2 2 5 2 4 2" xfId="47389"/>
    <cellStyle name="Porcentual 2 5 2 2 5 2 5" xfId="47390"/>
    <cellStyle name="Porcentual 2 5 2 2 5 3" xfId="47391"/>
    <cellStyle name="Porcentual 2 5 2 2 5 3 2" xfId="47392"/>
    <cellStyle name="Porcentual 2 5 2 2 5 3 2 2" xfId="47393"/>
    <cellStyle name="Porcentual 2 5 2 2 5 3 2 2 2" xfId="47394"/>
    <cellStyle name="Porcentual 2 5 2 2 5 3 2 3" xfId="47395"/>
    <cellStyle name="Porcentual 2 5 2 2 5 3 3" xfId="47396"/>
    <cellStyle name="Porcentual 2 5 2 2 5 3 3 2" xfId="47397"/>
    <cellStyle name="Porcentual 2 5 2 2 5 3 4" xfId="47398"/>
    <cellStyle name="Porcentual 2 5 2 2 5 4" xfId="47399"/>
    <cellStyle name="Porcentual 2 5 2 2 5 4 2" xfId="47400"/>
    <cellStyle name="Porcentual 2 5 2 2 5 4 2 2" xfId="47401"/>
    <cellStyle name="Porcentual 2 5 2 2 5 4 3" xfId="47402"/>
    <cellStyle name="Porcentual 2 5 2 2 5 5" xfId="47403"/>
    <cellStyle name="Porcentual 2 5 2 2 5 5 2" xfId="47404"/>
    <cellStyle name="Porcentual 2 5 2 2 5 6" xfId="47405"/>
    <cellStyle name="Porcentual 2 5 2 2 6" xfId="47406"/>
    <cellStyle name="Porcentual 2 5 2 2 6 2" xfId="47407"/>
    <cellStyle name="Porcentual 2 5 2 2 6 2 2" xfId="47408"/>
    <cellStyle name="Porcentual 2 5 2 2 6 2 2 2" xfId="47409"/>
    <cellStyle name="Porcentual 2 5 2 2 6 2 2 2 2" xfId="47410"/>
    <cellStyle name="Porcentual 2 5 2 2 6 2 2 3" xfId="47411"/>
    <cellStyle name="Porcentual 2 5 2 2 6 2 3" xfId="47412"/>
    <cellStyle name="Porcentual 2 5 2 2 6 2 3 2" xfId="47413"/>
    <cellStyle name="Porcentual 2 5 2 2 6 2 4" xfId="47414"/>
    <cellStyle name="Porcentual 2 5 2 2 6 3" xfId="47415"/>
    <cellStyle name="Porcentual 2 5 2 2 6 3 2" xfId="47416"/>
    <cellStyle name="Porcentual 2 5 2 2 6 3 2 2" xfId="47417"/>
    <cellStyle name="Porcentual 2 5 2 2 6 3 3" xfId="47418"/>
    <cellStyle name="Porcentual 2 5 2 2 6 4" xfId="47419"/>
    <cellStyle name="Porcentual 2 5 2 2 6 4 2" xfId="47420"/>
    <cellStyle name="Porcentual 2 5 2 2 6 5" xfId="47421"/>
    <cellStyle name="Porcentual 2 5 2 2 7" xfId="47422"/>
    <cellStyle name="Porcentual 2 5 2 2 7 2" xfId="47423"/>
    <cellStyle name="Porcentual 2 5 2 2 7 2 2" xfId="47424"/>
    <cellStyle name="Porcentual 2 5 2 2 7 2 2 2" xfId="47425"/>
    <cellStyle name="Porcentual 2 5 2 2 7 2 2 2 2" xfId="47426"/>
    <cellStyle name="Porcentual 2 5 2 2 7 2 2 3" xfId="47427"/>
    <cellStyle name="Porcentual 2 5 2 2 7 2 3" xfId="47428"/>
    <cellStyle name="Porcentual 2 5 2 2 7 2 3 2" xfId="47429"/>
    <cellStyle name="Porcentual 2 5 2 2 7 2 4" xfId="47430"/>
    <cellStyle name="Porcentual 2 5 2 2 7 3" xfId="47431"/>
    <cellStyle name="Porcentual 2 5 2 2 7 3 2" xfId="47432"/>
    <cellStyle name="Porcentual 2 5 2 2 7 3 2 2" xfId="47433"/>
    <cellStyle name="Porcentual 2 5 2 2 7 3 3" xfId="47434"/>
    <cellStyle name="Porcentual 2 5 2 2 7 4" xfId="47435"/>
    <cellStyle name="Porcentual 2 5 2 2 7 4 2" xfId="47436"/>
    <cellStyle name="Porcentual 2 5 2 2 7 5" xfId="47437"/>
    <cellStyle name="Porcentual 2 5 2 2 8" xfId="47438"/>
    <cellStyle name="Porcentual 2 5 2 2 8 2" xfId="47439"/>
    <cellStyle name="Porcentual 2 5 2 2 8 2 2" xfId="47440"/>
    <cellStyle name="Porcentual 2 5 2 2 8 2 2 2" xfId="47441"/>
    <cellStyle name="Porcentual 2 5 2 2 8 2 3" xfId="47442"/>
    <cellStyle name="Porcentual 2 5 2 2 8 3" xfId="47443"/>
    <cellStyle name="Porcentual 2 5 2 2 8 3 2" xfId="47444"/>
    <cellStyle name="Porcentual 2 5 2 2 8 4" xfId="47445"/>
    <cellStyle name="Porcentual 2 5 2 2 9" xfId="47446"/>
    <cellStyle name="Porcentual 2 5 2 2 9 2" xfId="47447"/>
    <cellStyle name="Porcentual 2 5 2 2 9 2 2" xfId="47448"/>
    <cellStyle name="Porcentual 2 5 2 2 9 3" xfId="47449"/>
    <cellStyle name="Porcentual 2 5 2 3" xfId="47450"/>
    <cellStyle name="Porcentual 2 5 2 3 10" xfId="47451"/>
    <cellStyle name="Porcentual 2 5 2 3 10 2" xfId="47452"/>
    <cellStyle name="Porcentual 2 5 2 3 11" xfId="47453"/>
    <cellStyle name="Porcentual 2 5 2 3 2" xfId="47454"/>
    <cellStyle name="Porcentual 2 5 2 3 2 2" xfId="47455"/>
    <cellStyle name="Porcentual 2 5 2 3 2 2 2" xfId="47456"/>
    <cellStyle name="Porcentual 2 5 2 3 2 2 2 2" xfId="47457"/>
    <cellStyle name="Porcentual 2 5 2 3 2 2 2 2 2" xfId="47458"/>
    <cellStyle name="Porcentual 2 5 2 3 2 2 2 2 2 2" xfId="47459"/>
    <cellStyle name="Porcentual 2 5 2 3 2 2 2 2 3" xfId="47460"/>
    <cellStyle name="Porcentual 2 5 2 3 2 2 2 3" xfId="47461"/>
    <cellStyle name="Porcentual 2 5 2 3 2 2 2 3 2" xfId="47462"/>
    <cellStyle name="Porcentual 2 5 2 3 2 2 2 4" xfId="47463"/>
    <cellStyle name="Porcentual 2 5 2 3 2 2 3" xfId="47464"/>
    <cellStyle name="Porcentual 2 5 2 3 2 2 3 2" xfId="47465"/>
    <cellStyle name="Porcentual 2 5 2 3 2 2 3 2 2" xfId="47466"/>
    <cellStyle name="Porcentual 2 5 2 3 2 2 3 3" xfId="47467"/>
    <cellStyle name="Porcentual 2 5 2 3 2 2 4" xfId="47468"/>
    <cellStyle name="Porcentual 2 5 2 3 2 2 4 2" xfId="47469"/>
    <cellStyle name="Porcentual 2 5 2 3 2 2 5" xfId="47470"/>
    <cellStyle name="Porcentual 2 5 2 3 2 3" xfId="47471"/>
    <cellStyle name="Porcentual 2 5 2 3 2 3 2" xfId="47472"/>
    <cellStyle name="Porcentual 2 5 2 3 2 3 2 2" xfId="47473"/>
    <cellStyle name="Porcentual 2 5 2 3 2 3 2 2 2" xfId="47474"/>
    <cellStyle name="Porcentual 2 5 2 3 2 3 2 2 2 2" xfId="47475"/>
    <cellStyle name="Porcentual 2 5 2 3 2 3 2 2 3" xfId="47476"/>
    <cellStyle name="Porcentual 2 5 2 3 2 3 2 3" xfId="47477"/>
    <cellStyle name="Porcentual 2 5 2 3 2 3 2 3 2" xfId="47478"/>
    <cellStyle name="Porcentual 2 5 2 3 2 3 2 4" xfId="47479"/>
    <cellStyle name="Porcentual 2 5 2 3 2 3 3" xfId="47480"/>
    <cellStyle name="Porcentual 2 5 2 3 2 3 3 2" xfId="47481"/>
    <cellStyle name="Porcentual 2 5 2 3 2 3 3 2 2" xfId="47482"/>
    <cellStyle name="Porcentual 2 5 2 3 2 3 3 3" xfId="47483"/>
    <cellStyle name="Porcentual 2 5 2 3 2 3 4" xfId="47484"/>
    <cellStyle name="Porcentual 2 5 2 3 2 3 4 2" xfId="47485"/>
    <cellStyle name="Porcentual 2 5 2 3 2 3 5" xfId="47486"/>
    <cellStyle name="Porcentual 2 5 2 3 2 4" xfId="47487"/>
    <cellStyle name="Porcentual 2 5 2 3 2 4 2" xfId="47488"/>
    <cellStyle name="Porcentual 2 5 2 3 2 4 2 2" xfId="47489"/>
    <cellStyle name="Porcentual 2 5 2 3 2 4 2 2 2" xfId="47490"/>
    <cellStyle name="Porcentual 2 5 2 3 2 4 2 3" xfId="47491"/>
    <cellStyle name="Porcentual 2 5 2 3 2 4 3" xfId="47492"/>
    <cellStyle name="Porcentual 2 5 2 3 2 4 3 2" xfId="47493"/>
    <cellStyle name="Porcentual 2 5 2 3 2 4 4" xfId="47494"/>
    <cellStyle name="Porcentual 2 5 2 3 2 5" xfId="47495"/>
    <cellStyle name="Porcentual 2 5 2 3 2 5 2" xfId="47496"/>
    <cellStyle name="Porcentual 2 5 2 3 2 5 2 2" xfId="47497"/>
    <cellStyle name="Porcentual 2 5 2 3 2 5 3" xfId="47498"/>
    <cellStyle name="Porcentual 2 5 2 3 2 6" xfId="47499"/>
    <cellStyle name="Porcentual 2 5 2 3 2 6 2" xfId="47500"/>
    <cellStyle name="Porcentual 2 5 2 3 2 7" xfId="47501"/>
    <cellStyle name="Porcentual 2 5 2 3 3" xfId="47502"/>
    <cellStyle name="Porcentual 2 5 2 3 3 2" xfId="47503"/>
    <cellStyle name="Porcentual 2 5 2 3 3 2 2" xfId="47504"/>
    <cellStyle name="Porcentual 2 5 2 3 3 2 2 2" xfId="47505"/>
    <cellStyle name="Porcentual 2 5 2 3 3 2 2 2 2" xfId="47506"/>
    <cellStyle name="Porcentual 2 5 2 3 3 2 2 2 2 2" xfId="47507"/>
    <cellStyle name="Porcentual 2 5 2 3 3 2 2 2 3" xfId="47508"/>
    <cellStyle name="Porcentual 2 5 2 3 3 2 2 3" xfId="47509"/>
    <cellStyle name="Porcentual 2 5 2 3 3 2 2 3 2" xfId="47510"/>
    <cellStyle name="Porcentual 2 5 2 3 3 2 2 4" xfId="47511"/>
    <cellStyle name="Porcentual 2 5 2 3 3 2 3" xfId="47512"/>
    <cellStyle name="Porcentual 2 5 2 3 3 2 3 2" xfId="47513"/>
    <cellStyle name="Porcentual 2 5 2 3 3 2 3 2 2" xfId="47514"/>
    <cellStyle name="Porcentual 2 5 2 3 3 2 3 3" xfId="47515"/>
    <cellStyle name="Porcentual 2 5 2 3 3 2 4" xfId="47516"/>
    <cellStyle name="Porcentual 2 5 2 3 3 2 4 2" xfId="47517"/>
    <cellStyle name="Porcentual 2 5 2 3 3 2 5" xfId="47518"/>
    <cellStyle name="Porcentual 2 5 2 3 3 3" xfId="47519"/>
    <cellStyle name="Porcentual 2 5 2 3 3 3 2" xfId="47520"/>
    <cellStyle name="Porcentual 2 5 2 3 3 3 2 2" xfId="47521"/>
    <cellStyle name="Porcentual 2 5 2 3 3 3 2 2 2" xfId="47522"/>
    <cellStyle name="Porcentual 2 5 2 3 3 3 2 2 2 2" xfId="47523"/>
    <cellStyle name="Porcentual 2 5 2 3 3 3 2 2 3" xfId="47524"/>
    <cellStyle name="Porcentual 2 5 2 3 3 3 2 3" xfId="47525"/>
    <cellStyle name="Porcentual 2 5 2 3 3 3 2 3 2" xfId="47526"/>
    <cellStyle name="Porcentual 2 5 2 3 3 3 2 4" xfId="47527"/>
    <cellStyle name="Porcentual 2 5 2 3 3 3 3" xfId="47528"/>
    <cellStyle name="Porcentual 2 5 2 3 3 3 3 2" xfId="47529"/>
    <cellStyle name="Porcentual 2 5 2 3 3 3 3 2 2" xfId="47530"/>
    <cellStyle name="Porcentual 2 5 2 3 3 3 3 3" xfId="47531"/>
    <cellStyle name="Porcentual 2 5 2 3 3 3 4" xfId="47532"/>
    <cellStyle name="Porcentual 2 5 2 3 3 3 4 2" xfId="47533"/>
    <cellStyle name="Porcentual 2 5 2 3 3 3 5" xfId="47534"/>
    <cellStyle name="Porcentual 2 5 2 3 3 4" xfId="47535"/>
    <cellStyle name="Porcentual 2 5 2 3 3 4 2" xfId="47536"/>
    <cellStyle name="Porcentual 2 5 2 3 3 4 2 2" xfId="47537"/>
    <cellStyle name="Porcentual 2 5 2 3 3 4 2 2 2" xfId="47538"/>
    <cellStyle name="Porcentual 2 5 2 3 3 4 2 3" xfId="47539"/>
    <cellStyle name="Porcentual 2 5 2 3 3 4 3" xfId="47540"/>
    <cellStyle name="Porcentual 2 5 2 3 3 4 3 2" xfId="47541"/>
    <cellStyle name="Porcentual 2 5 2 3 3 4 4" xfId="47542"/>
    <cellStyle name="Porcentual 2 5 2 3 3 5" xfId="47543"/>
    <cellStyle name="Porcentual 2 5 2 3 3 5 2" xfId="47544"/>
    <cellStyle name="Porcentual 2 5 2 3 3 5 2 2" xfId="47545"/>
    <cellStyle name="Porcentual 2 5 2 3 3 5 3" xfId="47546"/>
    <cellStyle name="Porcentual 2 5 2 3 3 6" xfId="47547"/>
    <cellStyle name="Porcentual 2 5 2 3 3 6 2" xfId="47548"/>
    <cellStyle name="Porcentual 2 5 2 3 3 7" xfId="47549"/>
    <cellStyle name="Porcentual 2 5 2 3 4" xfId="47550"/>
    <cellStyle name="Porcentual 2 5 2 3 4 2" xfId="47551"/>
    <cellStyle name="Porcentual 2 5 2 3 4 2 2" xfId="47552"/>
    <cellStyle name="Porcentual 2 5 2 3 4 2 2 2" xfId="47553"/>
    <cellStyle name="Porcentual 2 5 2 3 4 2 2 2 2" xfId="47554"/>
    <cellStyle name="Porcentual 2 5 2 3 4 2 2 2 2 2" xfId="47555"/>
    <cellStyle name="Porcentual 2 5 2 3 4 2 2 2 3" xfId="47556"/>
    <cellStyle name="Porcentual 2 5 2 3 4 2 2 3" xfId="47557"/>
    <cellStyle name="Porcentual 2 5 2 3 4 2 2 3 2" xfId="47558"/>
    <cellStyle name="Porcentual 2 5 2 3 4 2 2 4" xfId="47559"/>
    <cellStyle name="Porcentual 2 5 2 3 4 2 3" xfId="47560"/>
    <cellStyle name="Porcentual 2 5 2 3 4 2 3 2" xfId="47561"/>
    <cellStyle name="Porcentual 2 5 2 3 4 2 3 2 2" xfId="47562"/>
    <cellStyle name="Porcentual 2 5 2 3 4 2 3 3" xfId="47563"/>
    <cellStyle name="Porcentual 2 5 2 3 4 2 4" xfId="47564"/>
    <cellStyle name="Porcentual 2 5 2 3 4 2 4 2" xfId="47565"/>
    <cellStyle name="Porcentual 2 5 2 3 4 2 5" xfId="47566"/>
    <cellStyle name="Porcentual 2 5 2 3 4 3" xfId="47567"/>
    <cellStyle name="Porcentual 2 5 2 3 4 3 2" xfId="47568"/>
    <cellStyle name="Porcentual 2 5 2 3 4 3 2 2" xfId="47569"/>
    <cellStyle name="Porcentual 2 5 2 3 4 3 2 2 2" xfId="47570"/>
    <cellStyle name="Porcentual 2 5 2 3 4 3 2 2 2 2" xfId="47571"/>
    <cellStyle name="Porcentual 2 5 2 3 4 3 2 2 3" xfId="47572"/>
    <cellStyle name="Porcentual 2 5 2 3 4 3 2 3" xfId="47573"/>
    <cellStyle name="Porcentual 2 5 2 3 4 3 2 3 2" xfId="47574"/>
    <cellStyle name="Porcentual 2 5 2 3 4 3 2 4" xfId="47575"/>
    <cellStyle name="Porcentual 2 5 2 3 4 3 3" xfId="47576"/>
    <cellStyle name="Porcentual 2 5 2 3 4 3 3 2" xfId="47577"/>
    <cellStyle name="Porcentual 2 5 2 3 4 3 3 2 2" xfId="47578"/>
    <cellStyle name="Porcentual 2 5 2 3 4 3 3 3" xfId="47579"/>
    <cellStyle name="Porcentual 2 5 2 3 4 3 4" xfId="47580"/>
    <cellStyle name="Porcentual 2 5 2 3 4 3 4 2" xfId="47581"/>
    <cellStyle name="Porcentual 2 5 2 3 4 3 5" xfId="47582"/>
    <cellStyle name="Porcentual 2 5 2 3 4 4" xfId="47583"/>
    <cellStyle name="Porcentual 2 5 2 3 4 4 2" xfId="47584"/>
    <cellStyle name="Porcentual 2 5 2 3 4 4 2 2" xfId="47585"/>
    <cellStyle name="Porcentual 2 5 2 3 4 4 2 2 2" xfId="47586"/>
    <cellStyle name="Porcentual 2 5 2 3 4 4 2 3" xfId="47587"/>
    <cellStyle name="Porcentual 2 5 2 3 4 4 3" xfId="47588"/>
    <cellStyle name="Porcentual 2 5 2 3 4 4 3 2" xfId="47589"/>
    <cellStyle name="Porcentual 2 5 2 3 4 4 4" xfId="47590"/>
    <cellStyle name="Porcentual 2 5 2 3 4 5" xfId="47591"/>
    <cellStyle name="Porcentual 2 5 2 3 4 5 2" xfId="47592"/>
    <cellStyle name="Porcentual 2 5 2 3 4 5 2 2" xfId="47593"/>
    <cellStyle name="Porcentual 2 5 2 3 4 5 3" xfId="47594"/>
    <cellStyle name="Porcentual 2 5 2 3 4 6" xfId="47595"/>
    <cellStyle name="Porcentual 2 5 2 3 4 6 2" xfId="47596"/>
    <cellStyle name="Porcentual 2 5 2 3 4 7" xfId="47597"/>
    <cellStyle name="Porcentual 2 5 2 3 5" xfId="47598"/>
    <cellStyle name="Porcentual 2 5 2 3 5 2" xfId="47599"/>
    <cellStyle name="Porcentual 2 5 2 3 5 2 2" xfId="47600"/>
    <cellStyle name="Porcentual 2 5 2 3 5 2 2 2" xfId="47601"/>
    <cellStyle name="Porcentual 2 5 2 3 5 2 2 2 2" xfId="47602"/>
    <cellStyle name="Porcentual 2 5 2 3 5 2 2 2 2 2" xfId="47603"/>
    <cellStyle name="Porcentual 2 5 2 3 5 2 2 2 3" xfId="47604"/>
    <cellStyle name="Porcentual 2 5 2 3 5 2 2 3" xfId="47605"/>
    <cellStyle name="Porcentual 2 5 2 3 5 2 2 3 2" xfId="47606"/>
    <cellStyle name="Porcentual 2 5 2 3 5 2 2 4" xfId="47607"/>
    <cellStyle name="Porcentual 2 5 2 3 5 2 3" xfId="47608"/>
    <cellStyle name="Porcentual 2 5 2 3 5 2 3 2" xfId="47609"/>
    <cellStyle name="Porcentual 2 5 2 3 5 2 3 2 2" xfId="47610"/>
    <cellStyle name="Porcentual 2 5 2 3 5 2 3 3" xfId="47611"/>
    <cellStyle name="Porcentual 2 5 2 3 5 2 4" xfId="47612"/>
    <cellStyle name="Porcentual 2 5 2 3 5 2 4 2" xfId="47613"/>
    <cellStyle name="Porcentual 2 5 2 3 5 2 5" xfId="47614"/>
    <cellStyle name="Porcentual 2 5 2 3 5 3" xfId="47615"/>
    <cellStyle name="Porcentual 2 5 2 3 5 3 2" xfId="47616"/>
    <cellStyle name="Porcentual 2 5 2 3 5 3 2 2" xfId="47617"/>
    <cellStyle name="Porcentual 2 5 2 3 5 3 2 2 2" xfId="47618"/>
    <cellStyle name="Porcentual 2 5 2 3 5 3 2 3" xfId="47619"/>
    <cellStyle name="Porcentual 2 5 2 3 5 3 3" xfId="47620"/>
    <cellStyle name="Porcentual 2 5 2 3 5 3 3 2" xfId="47621"/>
    <cellStyle name="Porcentual 2 5 2 3 5 3 4" xfId="47622"/>
    <cellStyle name="Porcentual 2 5 2 3 5 4" xfId="47623"/>
    <cellStyle name="Porcentual 2 5 2 3 5 4 2" xfId="47624"/>
    <cellStyle name="Porcentual 2 5 2 3 5 4 2 2" xfId="47625"/>
    <cellStyle name="Porcentual 2 5 2 3 5 4 3" xfId="47626"/>
    <cellStyle name="Porcentual 2 5 2 3 5 5" xfId="47627"/>
    <cellStyle name="Porcentual 2 5 2 3 5 5 2" xfId="47628"/>
    <cellStyle name="Porcentual 2 5 2 3 5 6" xfId="47629"/>
    <cellStyle name="Porcentual 2 5 2 3 6" xfId="47630"/>
    <cellStyle name="Porcentual 2 5 2 3 6 2" xfId="47631"/>
    <cellStyle name="Porcentual 2 5 2 3 6 2 2" xfId="47632"/>
    <cellStyle name="Porcentual 2 5 2 3 6 2 2 2" xfId="47633"/>
    <cellStyle name="Porcentual 2 5 2 3 6 2 2 2 2" xfId="47634"/>
    <cellStyle name="Porcentual 2 5 2 3 6 2 2 3" xfId="47635"/>
    <cellStyle name="Porcentual 2 5 2 3 6 2 3" xfId="47636"/>
    <cellStyle name="Porcentual 2 5 2 3 6 2 3 2" xfId="47637"/>
    <cellStyle name="Porcentual 2 5 2 3 6 2 4" xfId="47638"/>
    <cellStyle name="Porcentual 2 5 2 3 6 3" xfId="47639"/>
    <cellStyle name="Porcentual 2 5 2 3 6 3 2" xfId="47640"/>
    <cellStyle name="Porcentual 2 5 2 3 6 3 2 2" xfId="47641"/>
    <cellStyle name="Porcentual 2 5 2 3 6 3 3" xfId="47642"/>
    <cellStyle name="Porcentual 2 5 2 3 6 4" xfId="47643"/>
    <cellStyle name="Porcentual 2 5 2 3 6 4 2" xfId="47644"/>
    <cellStyle name="Porcentual 2 5 2 3 6 5" xfId="47645"/>
    <cellStyle name="Porcentual 2 5 2 3 7" xfId="47646"/>
    <cellStyle name="Porcentual 2 5 2 3 7 2" xfId="47647"/>
    <cellStyle name="Porcentual 2 5 2 3 7 2 2" xfId="47648"/>
    <cellStyle name="Porcentual 2 5 2 3 7 2 2 2" xfId="47649"/>
    <cellStyle name="Porcentual 2 5 2 3 7 2 2 2 2" xfId="47650"/>
    <cellStyle name="Porcentual 2 5 2 3 7 2 2 3" xfId="47651"/>
    <cellStyle name="Porcentual 2 5 2 3 7 2 3" xfId="47652"/>
    <cellStyle name="Porcentual 2 5 2 3 7 2 3 2" xfId="47653"/>
    <cellStyle name="Porcentual 2 5 2 3 7 2 4" xfId="47654"/>
    <cellStyle name="Porcentual 2 5 2 3 7 3" xfId="47655"/>
    <cellStyle name="Porcentual 2 5 2 3 7 3 2" xfId="47656"/>
    <cellStyle name="Porcentual 2 5 2 3 7 3 2 2" xfId="47657"/>
    <cellStyle name="Porcentual 2 5 2 3 7 3 3" xfId="47658"/>
    <cellStyle name="Porcentual 2 5 2 3 7 4" xfId="47659"/>
    <cellStyle name="Porcentual 2 5 2 3 7 4 2" xfId="47660"/>
    <cellStyle name="Porcentual 2 5 2 3 7 5" xfId="47661"/>
    <cellStyle name="Porcentual 2 5 2 3 8" xfId="47662"/>
    <cellStyle name="Porcentual 2 5 2 3 8 2" xfId="47663"/>
    <cellStyle name="Porcentual 2 5 2 3 8 2 2" xfId="47664"/>
    <cellStyle name="Porcentual 2 5 2 3 8 2 2 2" xfId="47665"/>
    <cellStyle name="Porcentual 2 5 2 3 8 2 3" xfId="47666"/>
    <cellStyle name="Porcentual 2 5 2 3 8 3" xfId="47667"/>
    <cellStyle name="Porcentual 2 5 2 3 8 3 2" xfId="47668"/>
    <cellStyle name="Porcentual 2 5 2 3 8 4" xfId="47669"/>
    <cellStyle name="Porcentual 2 5 2 3 9" xfId="47670"/>
    <cellStyle name="Porcentual 2 5 2 3 9 2" xfId="47671"/>
    <cellStyle name="Porcentual 2 5 2 3 9 2 2" xfId="47672"/>
    <cellStyle name="Porcentual 2 5 2 3 9 3" xfId="47673"/>
    <cellStyle name="Porcentual 2 5 2 4" xfId="47674"/>
    <cellStyle name="Porcentual 2 5 2 4 2" xfId="47675"/>
    <cellStyle name="Porcentual 2 5 2 4 2 2" xfId="47676"/>
    <cellStyle name="Porcentual 2 5 2 4 2 2 2" xfId="47677"/>
    <cellStyle name="Porcentual 2 5 2 4 2 2 2 2" xfId="47678"/>
    <cellStyle name="Porcentual 2 5 2 4 2 2 2 2 2" xfId="47679"/>
    <cellStyle name="Porcentual 2 5 2 4 2 2 2 3" xfId="47680"/>
    <cellStyle name="Porcentual 2 5 2 4 2 2 3" xfId="47681"/>
    <cellStyle name="Porcentual 2 5 2 4 2 2 3 2" xfId="47682"/>
    <cellStyle name="Porcentual 2 5 2 4 2 2 4" xfId="47683"/>
    <cellStyle name="Porcentual 2 5 2 4 2 3" xfId="47684"/>
    <cellStyle name="Porcentual 2 5 2 4 2 3 2" xfId="47685"/>
    <cellStyle name="Porcentual 2 5 2 4 2 3 2 2" xfId="47686"/>
    <cellStyle name="Porcentual 2 5 2 4 2 3 3" xfId="47687"/>
    <cellStyle name="Porcentual 2 5 2 4 2 4" xfId="47688"/>
    <cellStyle name="Porcentual 2 5 2 4 2 4 2" xfId="47689"/>
    <cellStyle name="Porcentual 2 5 2 4 2 5" xfId="47690"/>
    <cellStyle name="Porcentual 2 5 2 4 3" xfId="47691"/>
    <cellStyle name="Porcentual 2 5 2 4 3 2" xfId="47692"/>
    <cellStyle name="Porcentual 2 5 2 4 3 2 2" xfId="47693"/>
    <cellStyle name="Porcentual 2 5 2 4 3 2 2 2" xfId="47694"/>
    <cellStyle name="Porcentual 2 5 2 4 3 2 2 2 2" xfId="47695"/>
    <cellStyle name="Porcentual 2 5 2 4 3 2 2 3" xfId="47696"/>
    <cellStyle name="Porcentual 2 5 2 4 3 2 3" xfId="47697"/>
    <cellStyle name="Porcentual 2 5 2 4 3 2 3 2" xfId="47698"/>
    <cellStyle name="Porcentual 2 5 2 4 3 2 4" xfId="47699"/>
    <cellStyle name="Porcentual 2 5 2 4 3 3" xfId="47700"/>
    <cellStyle name="Porcentual 2 5 2 4 3 3 2" xfId="47701"/>
    <cellStyle name="Porcentual 2 5 2 4 3 3 2 2" xfId="47702"/>
    <cellStyle name="Porcentual 2 5 2 4 3 3 3" xfId="47703"/>
    <cellStyle name="Porcentual 2 5 2 4 3 4" xfId="47704"/>
    <cellStyle name="Porcentual 2 5 2 4 3 4 2" xfId="47705"/>
    <cellStyle name="Porcentual 2 5 2 4 3 5" xfId="47706"/>
    <cellStyle name="Porcentual 2 5 2 4 4" xfId="47707"/>
    <cellStyle name="Porcentual 2 5 2 4 4 2" xfId="47708"/>
    <cellStyle name="Porcentual 2 5 2 4 4 2 2" xfId="47709"/>
    <cellStyle name="Porcentual 2 5 2 4 4 2 2 2" xfId="47710"/>
    <cellStyle name="Porcentual 2 5 2 4 4 2 3" xfId="47711"/>
    <cellStyle name="Porcentual 2 5 2 4 4 3" xfId="47712"/>
    <cellStyle name="Porcentual 2 5 2 4 4 3 2" xfId="47713"/>
    <cellStyle name="Porcentual 2 5 2 4 4 4" xfId="47714"/>
    <cellStyle name="Porcentual 2 5 2 4 5" xfId="47715"/>
    <cellStyle name="Porcentual 2 5 2 4 5 2" xfId="47716"/>
    <cellStyle name="Porcentual 2 5 2 4 5 2 2" xfId="47717"/>
    <cellStyle name="Porcentual 2 5 2 4 5 3" xfId="47718"/>
    <cellStyle name="Porcentual 2 5 2 4 6" xfId="47719"/>
    <cellStyle name="Porcentual 2 5 2 4 6 2" xfId="47720"/>
    <cellStyle name="Porcentual 2 5 2 4 7" xfId="47721"/>
    <cellStyle name="Porcentual 2 5 2 5" xfId="47722"/>
    <cellStyle name="Porcentual 2 5 2 5 2" xfId="47723"/>
    <cellStyle name="Porcentual 2 5 2 5 2 2" xfId="47724"/>
    <cellStyle name="Porcentual 2 5 2 5 2 2 2" xfId="47725"/>
    <cellStyle name="Porcentual 2 5 2 5 2 2 2 2" xfId="47726"/>
    <cellStyle name="Porcentual 2 5 2 5 2 2 2 2 2" xfId="47727"/>
    <cellStyle name="Porcentual 2 5 2 5 2 2 2 3" xfId="47728"/>
    <cellStyle name="Porcentual 2 5 2 5 2 2 3" xfId="47729"/>
    <cellStyle name="Porcentual 2 5 2 5 2 2 3 2" xfId="47730"/>
    <cellStyle name="Porcentual 2 5 2 5 2 2 4" xfId="47731"/>
    <cellStyle name="Porcentual 2 5 2 5 2 3" xfId="47732"/>
    <cellStyle name="Porcentual 2 5 2 5 2 3 2" xfId="47733"/>
    <cellStyle name="Porcentual 2 5 2 5 2 3 2 2" xfId="47734"/>
    <cellStyle name="Porcentual 2 5 2 5 2 3 3" xfId="47735"/>
    <cellStyle name="Porcentual 2 5 2 5 2 4" xfId="47736"/>
    <cellStyle name="Porcentual 2 5 2 5 2 4 2" xfId="47737"/>
    <cellStyle name="Porcentual 2 5 2 5 2 5" xfId="47738"/>
    <cellStyle name="Porcentual 2 5 2 5 3" xfId="47739"/>
    <cellStyle name="Porcentual 2 5 2 5 3 2" xfId="47740"/>
    <cellStyle name="Porcentual 2 5 2 5 3 2 2" xfId="47741"/>
    <cellStyle name="Porcentual 2 5 2 5 3 2 2 2" xfId="47742"/>
    <cellStyle name="Porcentual 2 5 2 5 3 2 2 2 2" xfId="47743"/>
    <cellStyle name="Porcentual 2 5 2 5 3 2 2 3" xfId="47744"/>
    <cellStyle name="Porcentual 2 5 2 5 3 2 3" xfId="47745"/>
    <cellStyle name="Porcentual 2 5 2 5 3 2 3 2" xfId="47746"/>
    <cellStyle name="Porcentual 2 5 2 5 3 2 4" xfId="47747"/>
    <cellStyle name="Porcentual 2 5 2 5 3 3" xfId="47748"/>
    <cellStyle name="Porcentual 2 5 2 5 3 3 2" xfId="47749"/>
    <cellStyle name="Porcentual 2 5 2 5 3 3 2 2" xfId="47750"/>
    <cellStyle name="Porcentual 2 5 2 5 3 3 3" xfId="47751"/>
    <cellStyle name="Porcentual 2 5 2 5 3 4" xfId="47752"/>
    <cellStyle name="Porcentual 2 5 2 5 3 4 2" xfId="47753"/>
    <cellStyle name="Porcentual 2 5 2 5 3 5" xfId="47754"/>
    <cellStyle name="Porcentual 2 5 2 5 4" xfId="47755"/>
    <cellStyle name="Porcentual 2 5 2 5 4 2" xfId="47756"/>
    <cellStyle name="Porcentual 2 5 2 5 4 2 2" xfId="47757"/>
    <cellStyle name="Porcentual 2 5 2 5 4 2 2 2" xfId="47758"/>
    <cellStyle name="Porcentual 2 5 2 5 4 2 3" xfId="47759"/>
    <cellStyle name="Porcentual 2 5 2 5 4 3" xfId="47760"/>
    <cellStyle name="Porcentual 2 5 2 5 4 3 2" xfId="47761"/>
    <cellStyle name="Porcentual 2 5 2 5 4 4" xfId="47762"/>
    <cellStyle name="Porcentual 2 5 2 5 5" xfId="47763"/>
    <cellStyle name="Porcentual 2 5 2 5 5 2" xfId="47764"/>
    <cellStyle name="Porcentual 2 5 2 5 5 2 2" xfId="47765"/>
    <cellStyle name="Porcentual 2 5 2 5 5 3" xfId="47766"/>
    <cellStyle name="Porcentual 2 5 2 5 6" xfId="47767"/>
    <cellStyle name="Porcentual 2 5 2 5 6 2" xfId="47768"/>
    <cellStyle name="Porcentual 2 5 2 5 7" xfId="47769"/>
    <cellStyle name="Porcentual 2 5 2 6" xfId="47770"/>
    <cellStyle name="Porcentual 2 5 2 6 2" xfId="47771"/>
    <cellStyle name="Porcentual 2 5 2 6 2 2" xfId="47772"/>
    <cellStyle name="Porcentual 2 5 2 6 2 2 2" xfId="47773"/>
    <cellStyle name="Porcentual 2 5 2 6 2 2 2 2" xfId="47774"/>
    <cellStyle name="Porcentual 2 5 2 6 2 2 2 2 2" xfId="47775"/>
    <cellStyle name="Porcentual 2 5 2 6 2 2 2 3" xfId="47776"/>
    <cellStyle name="Porcentual 2 5 2 6 2 2 3" xfId="47777"/>
    <cellStyle name="Porcentual 2 5 2 6 2 2 3 2" xfId="47778"/>
    <cellStyle name="Porcentual 2 5 2 6 2 2 4" xfId="47779"/>
    <cellStyle name="Porcentual 2 5 2 6 2 3" xfId="47780"/>
    <cellStyle name="Porcentual 2 5 2 6 2 3 2" xfId="47781"/>
    <cellStyle name="Porcentual 2 5 2 6 2 3 2 2" xfId="47782"/>
    <cellStyle name="Porcentual 2 5 2 6 2 3 3" xfId="47783"/>
    <cellStyle name="Porcentual 2 5 2 6 2 4" xfId="47784"/>
    <cellStyle name="Porcentual 2 5 2 6 2 4 2" xfId="47785"/>
    <cellStyle name="Porcentual 2 5 2 6 2 5" xfId="47786"/>
    <cellStyle name="Porcentual 2 5 2 6 3" xfId="47787"/>
    <cellStyle name="Porcentual 2 5 2 6 3 2" xfId="47788"/>
    <cellStyle name="Porcentual 2 5 2 6 3 2 2" xfId="47789"/>
    <cellStyle name="Porcentual 2 5 2 6 3 2 2 2" xfId="47790"/>
    <cellStyle name="Porcentual 2 5 2 6 3 2 2 2 2" xfId="47791"/>
    <cellStyle name="Porcentual 2 5 2 6 3 2 2 3" xfId="47792"/>
    <cellStyle name="Porcentual 2 5 2 6 3 2 3" xfId="47793"/>
    <cellStyle name="Porcentual 2 5 2 6 3 2 3 2" xfId="47794"/>
    <cellStyle name="Porcentual 2 5 2 6 3 2 4" xfId="47795"/>
    <cellStyle name="Porcentual 2 5 2 6 3 3" xfId="47796"/>
    <cellStyle name="Porcentual 2 5 2 6 3 3 2" xfId="47797"/>
    <cellStyle name="Porcentual 2 5 2 6 3 3 2 2" xfId="47798"/>
    <cellStyle name="Porcentual 2 5 2 6 3 3 3" xfId="47799"/>
    <cellStyle name="Porcentual 2 5 2 6 3 4" xfId="47800"/>
    <cellStyle name="Porcentual 2 5 2 6 3 4 2" xfId="47801"/>
    <cellStyle name="Porcentual 2 5 2 6 3 5" xfId="47802"/>
    <cellStyle name="Porcentual 2 5 2 6 4" xfId="47803"/>
    <cellStyle name="Porcentual 2 5 2 6 4 2" xfId="47804"/>
    <cellStyle name="Porcentual 2 5 2 6 4 2 2" xfId="47805"/>
    <cellStyle name="Porcentual 2 5 2 6 4 2 2 2" xfId="47806"/>
    <cellStyle name="Porcentual 2 5 2 6 4 2 3" xfId="47807"/>
    <cellStyle name="Porcentual 2 5 2 6 4 3" xfId="47808"/>
    <cellStyle name="Porcentual 2 5 2 6 4 3 2" xfId="47809"/>
    <cellStyle name="Porcentual 2 5 2 6 4 4" xfId="47810"/>
    <cellStyle name="Porcentual 2 5 2 6 5" xfId="47811"/>
    <cellStyle name="Porcentual 2 5 2 6 5 2" xfId="47812"/>
    <cellStyle name="Porcentual 2 5 2 6 5 2 2" xfId="47813"/>
    <cellStyle name="Porcentual 2 5 2 6 5 3" xfId="47814"/>
    <cellStyle name="Porcentual 2 5 2 6 6" xfId="47815"/>
    <cellStyle name="Porcentual 2 5 2 6 6 2" xfId="47816"/>
    <cellStyle name="Porcentual 2 5 2 6 7" xfId="47817"/>
    <cellStyle name="Porcentual 2 5 2 7" xfId="47818"/>
    <cellStyle name="Porcentual 2 5 2 7 2" xfId="47819"/>
    <cellStyle name="Porcentual 2 5 2 7 2 2" xfId="47820"/>
    <cellStyle name="Porcentual 2 5 2 7 2 2 2" xfId="47821"/>
    <cellStyle name="Porcentual 2 5 2 7 2 2 2 2" xfId="47822"/>
    <cellStyle name="Porcentual 2 5 2 7 2 2 2 2 2" xfId="47823"/>
    <cellStyle name="Porcentual 2 5 2 7 2 2 2 3" xfId="47824"/>
    <cellStyle name="Porcentual 2 5 2 7 2 2 3" xfId="47825"/>
    <cellStyle name="Porcentual 2 5 2 7 2 2 3 2" xfId="47826"/>
    <cellStyle name="Porcentual 2 5 2 7 2 2 4" xfId="47827"/>
    <cellStyle name="Porcentual 2 5 2 7 2 3" xfId="47828"/>
    <cellStyle name="Porcentual 2 5 2 7 2 3 2" xfId="47829"/>
    <cellStyle name="Porcentual 2 5 2 7 2 3 2 2" xfId="47830"/>
    <cellStyle name="Porcentual 2 5 2 7 2 3 3" xfId="47831"/>
    <cellStyle name="Porcentual 2 5 2 7 2 4" xfId="47832"/>
    <cellStyle name="Porcentual 2 5 2 7 2 4 2" xfId="47833"/>
    <cellStyle name="Porcentual 2 5 2 7 2 5" xfId="47834"/>
    <cellStyle name="Porcentual 2 5 2 7 3" xfId="47835"/>
    <cellStyle name="Porcentual 2 5 2 7 3 2" xfId="47836"/>
    <cellStyle name="Porcentual 2 5 2 7 3 2 2" xfId="47837"/>
    <cellStyle name="Porcentual 2 5 2 7 3 2 2 2" xfId="47838"/>
    <cellStyle name="Porcentual 2 5 2 7 3 2 3" xfId="47839"/>
    <cellStyle name="Porcentual 2 5 2 7 3 3" xfId="47840"/>
    <cellStyle name="Porcentual 2 5 2 7 3 3 2" xfId="47841"/>
    <cellStyle name="Porcentual 2 5 2 7 3 4" xfId="47842"/>
    <cellStyle name="Porcentual 2 5 2 7 4" xfId="47843"/>
    <cellStyle name="Porcentual 2 5 2 7 4 2" xfId="47844"/>
    <cellStyle name="Porcentual 2 5 2 7 4 2 2" xfId="47845"/>
    <cellStyle name="Porcentual 2 5 2 7 4 3" xfId="47846"/>
    <cellStyle name="Porcentual 2 5 2 7 5" xfId="47847"/>
    <cellStyle name="Porcentual 2 5 2 7 5 2" xfId="47848"/>
    <cellStyle name="Porcentual 2 5 2 7 6" xfId="47849"/>
    <cellStyle name="Porcentual 2 5 2 8" xfId="47850"/>
    <cellStyle name="Porcentual 2 5 2 8 2" xfId="47851"/>
    <cellStyle name="Porcentual 2 5 2 8 2 2" xfId="47852"/>
    <cellStyle name="Porcentual 2 5 2 8 2 2 2" xfId="47853"/>
    <cellStyle name="Porcentual 2 5 2 8 2 2 2 2" xfId="47854"/>
    <cellStyle name="Porcentual 2 5 2 8 2 2 3" xfId="47855"/>
    <cellStyle name="Porcentual 2 5 2 8 2 3" xfId="47856"/>
    <cellStyle name="Porcentual 2 5 2 8 2 3 2" xfId="47857"/>
    <cellStyle name="Porcentual 2 5 2 8 2 4" xfId="47858"/>
    <cellStyle name="Porcentual 2 5 2 8 3" xfId="47859"/>
    <cellStyle name="Porcentual 2 5 2 8 3 2" xfId="47860"/>
    <cellStyle name="Porcentual 2 5 2 8 3 2 2" xfId="47861"/>
    <cellStyle name="Porcentual 2 5 2 8 3 3" xfId="47862"/>
    <cellStyle name="Porcentual 2 5 2 8 4" xfId="47863"/>
    <cellStyle name="Porcentual 2 5 2 8 4 2" xfId="47864"/>
    <cellStyle name="Porcentual 2 5 2 8 5" xfId="47865"/>
    <cellStyle name="Porcentual 2 5 2 9" xfId="47866"/>
    <cellStyle name="Porcentual 2 5 2 9 2" xfId="47867"/>
    <cellStyle name="Porcentual 2 5 2 9 2 2" xfId="47868"/>
    <cellStyle name="Porcentual 2 5 2 9 2 2 2" xfId="47869"/>
    <cellStyle name="Porcentual 2 5 2 9 2 2 2 2" xfId="47870"/>
    <cellStyle name="Porcentual 2 5 2 9 2 2 3" xfId="47871"/>
    <cellStyle name="Porcentual 2 5 2 9 2 3" xfId="47872"/>
    <cellStyle name="Porcentual 2 5 2 9 2 3 2" xfId="47873"/>
    <cellStyle name="Porcentual 2 5 2 9 2 4" xfId="47874"/>
    <cellStyle name="Porcentual 2 5 2 9 3" xfId="47875"/>
    <cellStyle name="Porcentual 2 5 2 9 3 2" xfId="47876"/>
    <cellStyle name="Porcentual 2 5 2 9 3 2 2" xfId="47877"/>
    <cellStyle name="Porcentual 2 5 2 9 3 3" xfId="47878"/>
    <cellStyle name="Porcentual 2 5 2 9 4" xfId="47879"/>
    <cellStyle name="Porcentual 2 5 2 9 4 2" xfId="47880"/>
    <cellStyle name="Porcentual 2 5 2 9 5" xfId="47881"/>
    <cellStyle name="Porcentual 2 5 3" xfId="47882"/>
    <cellStyle name="Porcentual 2 5 3 10" xfId="47883"/>
    <cellStyle name="Porcentual 2 5 3 10 2" xfId="47884"/>
    <cellStyle name="Porcentual 2 5 3 11" xfId="47885"/>
    <cellStyle name="Porcentual 2 5 3 2" xfId="47886"/>
    <cellStyle name="Porcentual 2 5 3 2 2" xfId="47887"/>
    <cellStyle name="Porcentual 2 5 3 2 2 2" xfId="47888"/>
    <cellStyle name="Porcentual 2 5 3 2 2 2 2" xfId="47889"/>
    <cellStyle name="Porcentual 2 5 3 2 2 2 2 2" xfId="47890"/>
    <cellStyle name="Porcentual 2 5 3 2 2 2 2 2 2" xfId="47891"/>
    <cellStyle name="Porcentual 2 5 3 2 2 2 2 3" xfId="47892"/>
    <cellStyle name="Porcentual 2 5 3 2 2 2 3" xfId="47893"/>
    <cellStyle name="Porcentual 2 5 3 2 2 2 3 2" xfId="47894"/>
    <cellStyle name="Porcentual 2 5 3 2 2 2 4" xfId="47895"/>
    <cellStyle name="Porcentual 2 5 3 2 2 3" xfId="47896"/>
    <cellStyle name="Porcentual 2 5 3 2 2 3 2" xfId="47897"/>
    <cellStyle name="Porcentual 2 5 3 2 2 3 2 2" xfId="47898"/>
    <cellStyle name="Porcentual 2 5 3 2 2 3 3" xfId="47899"/>
    <cellStyle name="Porcentual 2 5 3 2 2 4" xfId="47900"/>
    <cellStyle name="Porcentual 2 5 3 2 2 4 2" xfId="47901"/>
    <cellStyle name="Porcentual 2 5 3 2 2 5" xfId="47902"/>
    <cellStyle name="Porcentual 2 5 3 2 3" xfId="47903"/>
    <cellStyle name="Porcentual 2 5 3 2 3 2" xfId="47904"/>
    <cellStyle name="Porcentual 2 5 3 2 3 2 2" xfId="47905"/>
    <cellStyle name="Porcentual 2 5 3 2 3 2 2 2" xfId="47906"/>
    <cellStyle name="Porcentual 2 5 3 2 3 2 2 2 2" xfId="47907"/>
    <cellStyle name="Porcentual 2 5 3 2 3 2 2 3" xfId="47908"/>
    <cellStyle name="Porcentual 2 5 3 2 3 2 3" xfId="47909"/>
    <cellStyle name="Porcentual 2 5 3 2 3 2 3 2" xfId="47910"/>
    <cellStyle name="Porcentual 2 5 3 2 3 2 4" xfId="47911"/>
    <cellStyle name="Porcentual 2 5 3 2 3 3" xfId="47912"/>
    <cellStyle name="Porcentual 2 5 3 2 3 3 2" xfId="47913"/>
    <cellStyle name="Porcentual 2 5 3 2 3 3 2 2" xfId="47914"/>
    <cellStyle name="Porcentual 2 5 3 2 3 3 3" xfId="47915"/>
    <cellStyle name="Porcentual 2 5 3 2 3 4" xfId="47916"/>
    <cellStyle name="Porcentual 2 5 3 2 3 4 2" xfId="47917"/>
    <cellStyle name="Porcentual 2 5 3 2 3 5" xfId="47918"/>
    <cellStyle name="Porcentual 2 5 3 2 4" xfId="47919"/>
    <cellStyle name="Porcentual 2 5 3 2 4 2" xfId="47920"/>
    <cellStyle name="Porcentual 2 5 3 2 4 2 2" xfId="47921"/>
    <cellStyle name="Porcentual 2 5 3 2 4 2 2 2" xfId="47922"/>
    <cellStyle name="Porcentual 2 5 3 2 4 2 3" xfId="47923"/>
    <cellStyle name="Porcentual 2 5 3 2 4 3" xfId="47924"/>
    <cellStyle name="Porcentual 2 5 3 2 4 3 2" xfId="47925"/>
    <cellStyle name="Porcentual 2 5 3 2 4 4" xfId="47926"/>
    <cellStyle name="Porcentual 2 5 3 2 5" xfId="47927"/>
    <cellStyle name="Porcentual 2 5 3 2 5 2" xfId="47928"/>
    <cellStyle name="Porcentual 2 5 3 2 5 2 2" xfId="47929"/>
    <cellStyle name="Porcentual 2 5 3 2 5 3" xfId="47930"/>
    <cellStyle name="Porcentual 2 5 3 2 6" xfId="47931"/>
    <cellStyle name="Porcentual 2 5 3 2 6 2" xfId="47932"/>
    <cellStyle name="Porcentual 2 5 3 2 7" xfId="47933"/>
    <cellStyle name="Porcentual 2 5 3 3" xfId="47934"/>
    <cellStyle name="Porcentual 2 5 3 3 2" xfId="47935"/>
    <cellStyle name="Porcentual 2 5 3 3 2 2" xfId="47936"/>
    <cellStyle name="Porcentual 2 5 3 3 2 2 2" xfId="47937"/>
    <cellStyle name="Porcentual 2 5 3 3 2 2 2 2" xfId="47938"/>
    <cellStyle name="Porcentual 2 5 3 3 2 2 2 2 2" xfId="47939"/>
    <cellStyle name="Porcentual 2 5 3 3 2 2 2 3" xfId="47940"/>
    <cellStyle name="Porcentual 2 5 3 3 2 2 3" xfId="47941"/>
    <cellStyle name="Porcentual 2 5 3 3 2 2 3 2" xfId="47942"/>
    <cellStyle name="Porcentual 2 5 3 3 2 2 4" xfId="47943"/>
    <cellStyle name="Porcentual 2 5 3 3 2 3" xfId="47944"/>
    <cellStyle name="Porcentual 2 5 3 3 2 3 2" xfId="47945"/>
    <cellStyle name="Porcentual 2 5 3 3 2 3 2 2" xfId="47946"/>
    <cellStyle name="Porcentual 2 5 3 3 2 3 3" xfId="47947"/>
    <cellStyle name="Porcentual 2 5 3 3 2 4" xfId="47948"/>
    <cellStyle name="Porcentual 2 5 3 3 2 4 2" xfId="47949"/>
    <cellStyle name="Porcentual 2 5 3 3 2 5" xfId="47950"/>
    <cellStyle name="Porcentual 2 5 3 3 3" xfId="47951"/>
    <cellStyle name="Porcentual 2 5 3 3 3 2" xfId="47952"/>
    <cellStyle name="Porcentual 2 5 3 3 3 2 2" xfId="47953"/>
    <cellStyle name="Porcentual 2 5 3 3 3 2 2 2" xfId="47954"/>
    <cellStyle name="Porcentual 2 5 3 3 3 2 2 2 2" xfId="47955"/>
    <cellStyle name="Porcentual 2 5 3 3 3 2 2 3" xfId="47956"/>
    <cellStyle name="Porcentual 2 5 3 3 3 2 3" xfId="47957"/>
    <cellStyle name="Porcentual 2 5 3 3 3 2 3 2" xfId="47958"/>
    <cellStyle name="Porcentual 2 5 3 3 3 2 4" xfId="47959"/>
    <cellStyle name="Porcentual 2 5 3 3 3 3" xfId="47960"/>
    <cellStyle name="Porcentual 2 5 3 3 3 3 2" xfId="47961"/>
    <cellStyle name="Porcentual 2 5 3 3 3 3 2 2" xfId="47962"/>
    <cellStyle name="Porcentual 2 5 3 3 3 3 3" xfId="47963"/>
    <cellStyle name="Porcentual 2 5 3 3 3 4" xfId="47964"/>
    <cellStyle name="Porcentual 2 5 3 3 3 4 2" xfId="47965"/>
    <cellStyle name="Porcentual 2 5 3 3 3 5" xfId="47966"/>
    <cellStyle name="Porcentual 2 5 3 3 4" xfId="47967"/>
    <cellStyle name="Porcentual 2 5 3 3 4 2" xfId="47968"/>
    <cellStyle name="Porcentual 2 5 3 3 4 2 2" xfId="47969"/>
    <cellStyle name="Porcentual 2 5 3 3 4 2 2 2" xfId="47970"/>
    <cellStyle name="Porcentual 2 5 3 3 4 2 3" xfId="47971"/>
    <cellStyle name="Porcentual 2 5 3 3 4 3" xfId="47972"/>
    <cellStyle name="Porcentual 2 5 3 3 4 3 2" xfId="47973"/>
    <cellStyle name="Porcentual 2 5 3 3 4 4" xfId="47974"/>
    <cellStyle name="Porcentual 2 5 3 3 5" xfId="47975"/>
    <cellStyle name="Porcentual 2 5 3 3 5 2" xfId="47976"/>
    <cellStyle name="Porcentual 2 5 3 3 5 2 2" xfId="47977"/>
    <cellStyle name="Porcentual 2 5 3 3 5 3" xfId="47978"/>
    <cellStyle name="Porcentual 2 5 3 3 6" xfId="47979"/>
    <cellStyle name="Porcentual 2 5 3 3 6 2" xfId="47980"/>
    <cellStyle name="Porcentual 2 5 3 3 7" xfId="47981"/>
    <cellStyle name="Porcentual 2 5 3 4" xfId="47982"/>
    <cellStyle name="Porcentual 2 5 3 4 2" xfId="47983"/>
    <cellStyle name="Porcentual 2 5 3 4 2 2" xfId="47984"/>
    <cellStyle name="Porcentual 2 5 3 4 2 2 2" xfId="47985"/>
    <cellStyle name="Porcentual 2 5 3 4 2 2 2 2" xfId="47986"/>
    <cellStyle name="Porcentual 2 5 3 4 2 2 2 2 2" xfId="47987"/>
    <cellStyle name="Porcentual 2 5 3 4 2 2 2 3" xfId="47988"/>
    <cellStyle name="Porcentual 2 5 3 4 2 2 3" xfId="47989"/>
    <cellStyle name="Porcentual 2 5 3 4 2 2 3 2" xfId="47990"/>
    <cellStyle name="Porcentual 2 5 3 4 2 2 4" xfId="47991"/>
    <cellStyle name="Porcentual 2 5 3 4 2 3" xfId="47992"/>
    <cellStyle name="Porcentual 2 5 3 4 2 3 2" xfId="47993"/>
    <cellStyle name="Porcentual 2 5 3 4 2 3 2 2" xfId="47994"/>
    <cellStyle name="Porcentual 2 5 3 4 2 3 3" xfId="47995"/>
    <cellStyle name="Porcentual 2 5 3 4 2 4" xfId="47996"/>
    <cellStyle name="Porcentual 2 5 3 4 2 4 2" xfId="47997"/>
    <cellStyle name="Porcentual 2 5 3 4 2 5" xfId="47998"/>
    <cellStyle name="Porcentual 2 5 3 4 3" xfId="47999"/>
    <cellStyle name="Porcentual 2 5 3 4 3 2" xfId="48000"/>
    <cellStyle name="Porcentual 2 5 3 4 3 2 2" xfId="48001"/>
    <cellStyle name="Porcentual 2 5 3 4 3 2 2 2" xfId="48002"/>
    <cellStyle name="Porcentual 2 5 3 4 3 2 2 2 2" xfId="48003"/>
    <cellStyle name="Porcentual 2 5 3 4 3 2 2 3" xfId="48004"/>
    <cellStyle name="Porcentual 2 5 3 4 3 2 3" xfId="48005"/>
    <cellStyle name="Porcentual 2 5 3 4 3 2 3 2" xfId="48006"/>
    <cellStyle name="Porcentual 2 5 3 4 3 2 4" xfId="48007"/>
    <cellStyle name="Porcentual 2 5 3 4 3 3" xfId="48008"/>
    <cellStyle name="Porcentual 2 5 3 4 3 3 2" xfId="48009"/>
    <cellStyle name="Porcentual 2 5 3 4 3 3 2 2" xfId="48010"/>
    <cellStyle name="Porcentual 2 5 3 4 3 3 3" xfId="48011"/>
    <cellStyle name="Porcentual 2 5 3 4 3 4" xfId="48012"/>
    <cellStyle name="Porcentual 2 5 3 4 3 4 2" xfId="48013"/>
    <cellStyle name="Porcentual 2 5 3 4 3 5" xfId="48014"/>
    <cellStyle name="Porcentual 2 5 3 4 4" xfId="48015"/>
    <cellStyle name="Porcentual 2 5 3 4 4 2" xfId="48016"/>
    <cellStyle name="Porcentual 2 5 3 4 4 2 2" xfId="48017"/>
    <cellStyle name="Porcentual 2 5 3 4 4 2 2 2" xfId="48018"/>
    <cellStyle name="Porcentual 2 5 3 4 4 2 3" xfId="48019"/>
    <cellStyle name="Porcentual 2 5 3 4 4 3" xfId="48020"/>
    <cellStyle name="Porcentual 2 5 3 4 4 3 2" xfId="48021"/>
    <cellStyle name="Porcentual 2 5 3 4 4 4" xfId="48022"/>
    <cellStyle name="Porcentual 2 5 3 4 5" xfId="48023"/>
    <cellStyle name="Porcentual 2 5 3 4 5 2" xfId="48024"/>
    <cellStyle name="Porcentual 2 5 3 4 5 2 2" xfId="48025"/>
    <cellStyle name="Porcentual 2 5 3 4 5 3" xfId="48026"/>
    <cellStyle name="Porcentual 2 5 3 4 6" xfId="48027"/>
    <cellStyle name="Porcentual 2 5 3 4 6 2" xfId="48028"/>
    <cellStyle name="Porcentual 2 5 3 4 7" xfId="48029"/>
    <cellStyle name="Porcentual 2 5 3 5" xfId="48030"/>
    <cellStyle name="Porcentual 2 5 3 5 2" xfId="48031"/>
    <cellStyle name="Porcentual 2 5 3 5 2 2" xfId="48032"/>
    <cellStyle name="Porcentual 2 5 3 5 2 2 2" xfId="48033"/>
    <cellStyle name="Porcentual 2 5 3 5 2 2 2 2" xfId="48034"/>
    <cellStyle name="Porcentual 2 5 3 5 2 2 2 2 2" xfId="48035"/>
    <cellStyle name="Porcentual 2 5 3 5 2 2 2 3" xfId="48036"/>
    <cellStyle name="Porcentual 2 5 3 5 2 2 3" xfId="48037"/>
    <cellStyle name="Porcentual 2 5 3 5 2 2 3 2" xfId="48038"/>
    <cellStyle name="Porcentual 2 5 3 5 2 2 4" xfId="48039"/>
    <cellStyle name="Porcentual 2 5 3 5 2 3" xfId="48040"/>
    <cellStyle name="Porcentual 2 5 3 5 2 3 2" xfId="48041"/>
    <cellStyle name="Porcentual 2 5 3 5 2 3 2 2" xfId="48042"/>
    <cellStyle name="Porcentual 2 5 3 5 2 3 3" xfId="48043"/>
    <cellStyle name="Porcentual 2 5 3 5 2 4" xfId="48044"/>
    <cellStyle name="Porcentual 2 5 3 5 2 4 2" xfId="48045"/>
    <cellStyle name="Porcentual 2 5 3 5 2 5" xfId="48046"/>
    <cellStyle name="Porcentual 2 5 3 5 3" xfId="48047"/>
    <cellStyle name="Porcentual 2 5 3 5 3 2" xfId="48048"/>
    <cellStyle name="Porcentual 2 5 3 5 3 2 2" xfId="48049"/>
    <cellStyle name="Porcentual 2 5 3 5 3 2 2 2" xfId="48050"/>
    <cellStyle name="Porcentual 2 5 3 5 3 2 3" xfId="48051"/>
    <cellStyle name="Porcentual 2 5 3 5 3 3" xfId="48052"/>
    <cellStyle name="Porcentual 2 5 3 5 3 3 2" xfId="48053"/>
    <cellStyle name="Porcentual 2 5 3 5 3 4" xfId="48054"/>
    <cellStyle name="Porcentual 2 5 3 5 4" xfId="48055"/>
    <cellStyle name="Porcentual 2 5 3 5 4 2" xfId="48056"/>
    <cellStyle name="Porcentual 2 5 3 5 4 2 2" xfId="48057"/>
    <cellStyle name="Porcentual 2 5 3 5 4 3" xfId="48058"/>
    <cellStyle name="Porcentual 2 5 3 5 5" xfId="48059"/>
    <cellStyle name="Porcentual 2 5 3 5 5 2" xfId="48060"/>
    <cellStyle name="Porcentual 2 5 3 5 6" xfId="48061"/>
    <cellStyle name="Porcentual 2 5 3 6" xfId="48062"/>
    <cellStyle name="Porcentual 2 5 3 6 2" xfId="48063"/>
    <cellStyle name="Porcentual 2 5 3 6 2 2" xfId="48064"/>
    <cellStyle name="Porcentual 2 5 3 6 2 2 2" xfId="48065"/>
    <cellStyle name="Porcentual 2 5 3 6 2 2 2 2" xfId="48066"/>
    <cellStyle name="Porcentual 2 5 3 6 2 2 3" xfId="48067"/>
    <cellStyle name="Porcentual 2 5 3 6 2 3" xfId="48068"/>
    <cellStyle name="Porcentual 2 5 3 6 2 3 2" xfId="48069"/>
    <cellStyle name="Porcentual 2 5 3 6 2 4" xfId="48070"/>
    <cellStyle name="Porcentual 2 5 3 6 3" xfId="48071"/>
    <cellStyle name="Porcentual 2 5 3 6 3 2" xfId="48072"/>
    <cellStyle name="Porcentual 2 5 3 6 3 2 2" xfId="48073"/>
    <cellStyle name="Porcentual 2 5 3 6 3 3" xfId="48074"/>
    <cellStyle name="Porcentual 2 5 3 6 4" xfId="48075"/>
    <cellStyle name="Porcentual 2 5 3 6 4 2" xfId="48076"/>
    <cellStyle name="Porcentual 2 5 3 6 5" xfId="48077"/>
    <cellStyle name="Porcentual 2 5 3 7" xfId="48078"/>
    <cellStyle name="Porcentual 2 5 3 7 2" xfId="48079"/>
    <cellStyle name="Porcentual 2 5 3 7 2 2" xfId="48080"/>
    <cellStyle name="Porcentual 2 5 3 7 2 2 2" xfId="48081"/>
    <cellStyle name="Porcentual 2 5 3 7 2 2 2 2" xfId="48082"/>
    <cellStyle name="Porcentual 2 5 3 7 2 2 3" xfId="48083"/>
    <cellStyle name="Porcentual 2 5 3 7 2 3" xfId="48084"/>
    <cellStyle name="Porcentual 2 5 3 7 2 3 2" xfId="48085"/>
    <cellStyle name="Porcentual 2 5 3 7 2 4" xfId="48086"/>
    <cellStyle name="Porcentual 2 5 3 7 3" xfId="48087"/>
    <cellStyle name="Porcentual 2 5 3 7 3 2" xfId="48088"/>
    <cellStyle name="Porcentual 2 5 3 7 3 2 2" xfId="48089"/>
    <cellStyle name="Porcentual 2 5 3 7 3 3" xfId="48090"/>
    <cellStyle name="Porcentual 2 5 3 7 4" xfId="48091"/>
    <cellStyle name="Porcentual 2 5 3 7 4 2" xfId="48092"/>
    <cellStyle name="Porcentual 2 5 3 7 5" xfId="48093"/>
    <cellStyle name="Porcentual 2 5 3 8" xfId="48094"/>
    <cellStyle name="Porcentual 2 5 3 8 2" xfId="48095"/>
    <cellStyle name="Porcentual 2 5 3 8 2 2" xfId="48096"/>
    <cellStyle name="Porcentual 2 5 3 8 2 2 2" xfId="48097"/>
    <cellStyle name="Porcentual 2 5 3 8 2 3" xfId="48098"/>
    <cellStyle name="Porcentual 2 5 3 8 3" xfId="48099"/>
    <cellStyle name="Porcentual 2 5 3 8 3 2" xfId="48100"/>
    <cellStyle name="Porcentual 2 5 3 8 4" xfId="48101"/>
    <cellStyle name="Porcentual 2 5 3 9" xfId="48102"/>
    <cellStyle name="Porcentual 2 5 3 9 2" xfId="48103"/>
    <cellStyle name="Porcentual 2 5 3 9 2 2" xfId="48104"/>
    <cellStyle name="Porcentual 2 5 3 9 3" xfId="48105"/>
    <cellStyle name="Porcentual 2 5 4" xfId="48106"/>
    <cellStyle name="Porcentual 2 5 4 10" xfId="48107"/>
    <cellStyle name="Porcentual 2 5 4 10 2" xfId="48108"/>
    <cellStyle name="Porcentual 2 5 4 11" xfId="48109"/>
    <cellStyle name="Porcentual 2 5 4 2" xfId="48110"/>
    <cellStyle name="Porcentual 2 5 4 2 2" xfId="48111"/>
    <cellStyle name="Porcentual 2 5 4 2 2 2" xfId="48112"/>
    <cellStyle name="Porcentual 2 5 4 2 2 2 2" xfId="48113"/>
    <cellStyle name="Porcentual 2 5 4 2 2 2 2 2" xfId="48114"/>
    <cellStyle name="Porcentual 2 5 4 2 2 2 2 2 2" xfId="48115"/>
    <cellStyle name="Porcentual 2 5 4 2 2 2 2 3" xfId="48116"/>
    <cellStyle name="Porcentual 2 5 4 2 2 2 3" xfId="48117"/>
    <cellStyle name="Porcentual 2 5 4 2 2 2 3 2" xfId="48118"/>
    <cellStyle name="Porcentual 2 5 4 2 2 2 4" xfId="48119"/>
    <cellStyle name="Porcentual 2 5 4 2 2 3" xfId="48120"/>
    <cellStyle name="Porcentual 2 5 4 2 2 3 2" xfId="48121"/>
    <cellStyle name="Porcentual 2 5 4 2 2 3 2 2" xfId="48122"/>
    <cellStyle name="Porcentual 2 5 4 2 2 3 3" xfId="48123"/>
    <cellStyle name="Porcentual 2 5 4 2 2 4" xfId="48124"/>
    <cellStyle name="Porcentual 2 5 4 2 2 4 2" xfId="48125"/>
    <cellStyle name="Porcentual 2 5 4 2 2 5" xfId="48126"/>
    <cellStyle name="Porcentual 2 5 4 2 3" xfId="48127"/>
    <cellStyle name="Porcentual 2 5 4 2 3 2" xfId="48128"/>
    <cellStyle name="Porcentual 2 5 4 2 3 2 2" xfId="48129"/>
    <cellStyle name="Porcentual 2 5 4 2 3 2 2 2" xfId="48130"/>
    <cellStyle name="Porcentual 2 5 4 2 3 2 2 2 2" xfId="48131"/>
    <cellStyle name="Porcentual 2 5 4 2 3 2 2 3" xfId="48132"/>
    <cellStyle name="Porcentual 2 5 4 2 3 2 3" xfId="48133"/>
    <cellStyle name="Porcentual 2 5 4 2 3 2 3 2" xfId="48134"/>
    <cellStyle name="Porcentual 2 5 4 2 3 2 4" xfId="48135"/>
    <cellStyle name="Porcentual 2 5 4 2 3 3" xfId="48136"/>
    <cellStyle name="Porcentual 2 5 4 2 3 3 2" xfId="48137"/>
    <cellStyle name="Porcentual 2 5 4 2 3 3 2 2" xfId="48138"/>
    <cellStyle name="Porcentual 2 5 4 2 3 3 3" xfId="48139"/>
    <cellStyle name="Porcentual 2 5 4 2 3 4" xfId="48140"/>
    <cellStyle name="Porcentual 2 5 4 2 3 4 2" xfId="48141"/>
    <cellStyle name="Porcentual 2 5 4 2 3 5" xfId="48142"/>
    <cellStyle name="Porcentual 2 5 4 2 4" xfId="48143"/>
    <cellStyle name="Porcentual 2 5 4 2 4 2" xfId="48144"/>
    <cellStyle name="Porcentual 2 5 4 2 4 2 2" xfId="48145"/>
    <cellStyle name="Porcentual 2 5 4 2 4 2 2 2" xfId="48146"/>
    <cellStyle name="Porcentual 2 5 4 2 4 2 3" xfId="48147"/>
    <cellStyle name="Porcentual 2 5 4 2 4 3" xfId="48148"/>
    <cellStyle name="Porcentual 2 5 4 2 4 3 2" xfId="48149"/>
    <cellStyle name="Porcentual 2 5 4 2 4 4" xfId="48150"/>
    <cellStyle name="Porcentual 2 5 4 2 5" xfId="48151"/>
    <cellStyle name="Porcentual 2 5 4 2 5 2" xfId="48152"/>
    <cellStyle name="Porcentual 2 5 4 2 5 2 2" xfId="48153"/>
    <cellStyle name="Porcentual 2 5 4 2 5 3" xfId="48154"/>
    <cellStyle name="Porcentual 2 5 4 2 6" xfId="48155"/>
    <cellStyle name="Porcentual 2 5 4 2 6 2" xfId="48156"/>
    <cellStyle name="Porcentual 2 5 4 2 7" xfId="48157"/>
    <cellStyle name="Porcentual 2 5 4 3" xfId="48158"/>
    <cellStyle name="Porcentual 2 5 4 3 2" xfId="48159"/>
    <cellStyle name="Porcentual 2 5 4 3 2 2" xfId="48160"/>
    <cellStyle name="Porcentual 2 5 4 3 2 2 2" xfId="48161"/>
    <cellStyle name="Porcentual 2 5 4 3 2 2 2 2" xfId="48162"/>
    <cellStyle name="Porcentual 2 5 4 3 2 2 2 2 2" xfId="48163"/>
    <cellStyle name="Porcentual 2 5 4 3 2 2 2 3" xfId="48164"/>
    <cellStyle name="Porcentual 2 5 4 3 2 2 3" xfId="48165"/>
    <cellStyle name="Porcentual 2 5 4 3 2 2 3 2" xfId="48166"/>
    <cellStyle name="Porcentual 2 5 4 3 2 2 4" xfId="48167"/>
    <cellStyle name="Porcentual 2 5 4 3 2 3" xfId="48168"/>
    <cellStyle name="Porcentual 2 5 4 3 2 3 2" xfId="48169"/>
    <cellStyle name="Porcentual 2 5 4 3 2 3 2 2" xfId="48170"/>
    <cellStyle name="Porcentual 2 5 4 3 2 3 3" xfId="48171"/>
    <cellStyle name="Porcentual 2 5 4 3 2 4" xfId="48172"/>
    <cellStyle name="Porcentual 2 5 4 3 2 4 2" xfId="48173"/>
    <cellStyle name="Porcentual 2 5 4 3 2 5" xfId="48174"/>
    <cellStyle name="Porcentual 2 5 4 3 3" xfId="48175"/>
    <cellStyle name="Porcentual 2 5 4 3 3 2" xfId="48176"/>
    <cellStyle name="Porcentual 2 5 4 3 3 2 2" xfId="48177"/>
    <cellStyle name="Porcentual 2 5 4 3 3 2 2 2" xfId="48178"/>
    <cellStyle name="Porcentual 2 5 4 3 3 2 2 2 2" xfId="48179"/>
    <cellStyle name="Porcentual 2 5 4 3 3 2 2 3" xfId="48180"/>
    <cellStyle name="Porcentual 2 5 4 3 3 2 3" xfId="48181"/>
    <cellStyle name="Porcentual 2 5 4 3 3 2 3 2" xfId="48182"/>
    <cellStyle name="Porcentual 2 5 4 3 3 2 4" xfId="48183"/>
    <cellStyle name="Porcentual 2 5 4 3 3 3" xfId="48184"/>
    <cellStyle name="Porcentual 2 5 4 3 3 3 2" xfId="48185"/>
    <cellStyle name="Porcentual 2 5 4 3 3 3 2 2" xfId="48186"/>
    <cellStyle name="Porcentual 2 5 4 3 3 3 3" xfId="48187"/>
    <cellStyle name="Porcentual 2 5 4 3 3 4" xfId="48188"/>
    <cellStyle name="Porcentual 2 5 4 3 3 4 2" xfId="48189"/>
    <cellStyle name="Porcentual 2 5 4 3 3 5" xfId="48190"/>
    <cellStyle name="Porcentual 2 5 4 3 4" xfId="48191"/>
    <cellStyle name="Porcentual 2 5 4 3 4 2" xfId="48192"/>
    <cellStyle name="Porcentual 2 5 4 3 4 2 2" xfId="48193"/>
    <cellStyle name="Porcentual 2 5 4 3 4 2 2 2" xfId="48194"/>
    <cellStyle name="Porcentual 2 5 4 3 4 2 3" xfId="48195"/>
    <cellStyle name="Porcentual 2 5 4 3 4 3" xfId="48196"/>
    <cellStyle name="Porcentual 2 5 4 3 4 3 2" xfId="48197"/>
    <cellStyle name="Porcentual 2 5 4 3 4 4" xfId="48198"/>
    <cellStyle name="Porcentual 2 5 4 3 5" xfId="48199"/>
    <cellStyle name="Porcentual 2 5 4 3 5 2" xfId="48200"/>
    <cellStyle name="Porcentual 2 5 4 3 5 2 2" xfId="48201"/>
    <cellStyle name="Porcentual 2 5 4 3 5 3" xfId="48202"/>
    <cellStyle name="Porcentual 2 5 4 3 6" xfId="48203"/>
    <cellStyle name="Porcentual 2 5 4 3 6 2" xfId="48204"/>
    <cellStyle name="Porcentual 2 5 4 3 7" xfId="48205"/>
    <cellStyle name="Porcentual 2 5 4 4" xfId="48206"/>
    <cellStyle name="Porcentual 2 5 4 4 2" xfId="48207"/>
    <cellStyle name="Porcentual 2 5 4 4 2 2" xfId="48208"/>
    <cellStyle name="Porcentual 2 5 4 4 2 2 2" xfId="48209"/>
    <cellStyle name="Porcentual 2 5 4 4 2 2 2 2" xfId="48210"/>
    <cellStyle name="Porcentual 2 5 4 4 2 2 2 2 2" xfId="48211"/>
    <cellStyle name="Porcentual 2 5 4 4 2 2 2 3" xfId="48212"/>
    <cellStyle name="Porcentual 2 5 4 4 2 2 3" xfId="48213"/>
    <cellStyle name="Porcentual 2 5 4 4 2 2 3 2" xfId="48214"/>
    <cellStyle name="Porcentual 2 5 4 4 2 2 4" xfId="48215"/>
    <cellStyle name="Porcentual 2 5 4 4 2 3" xfId="48216"/>
    <cellStyle name="Porcentual 2 5 4 4 2 3 2" xfId="48217"/>
    <cellStyle name="Porcentual 2 5 4 4 2 3 2 2" xfId="48218"/>
    <cellStyle name="Porcentual 2 5 4 4 2 3 3" xfId="48219"/>
    <cellStyle name="Porcentual 2 5 4 4 2 4" xfId="48220"/>
    <cellStyle name="Porcentual 2 5 4 4 2 4 2" xfId="48221"/>
    <cellStyle name="Porcentual 2 5 4 4 2 5" xfId="48222"/>
    <cellStyle name="Porcentual 2 5 4 4 3" xfId="48223"/>
    <cellStyle name="Porcentual 2 5 4 4 3 2" xfId="48224"/>
    <cellStyle name="Porcentual 2 5 4 4 3 2 2" xfId="48225"/>
    <cellStyle name="Porcentual 2 5 4 4 3 2 2 2" xfId="48226"/>
    <cellStyle name="Porcentual 2 5 4 4 3 2 2 2 2" xfId="48227"/>
    <cellStyle name="Porcentual 2 5 4 4 3 2 2 3" xfId="48228"/>
    <cellStyle name="Porcentual 2 5 4 4 3 2 3" xfId="48229"/>
    <cellStyle name="Porcentual 2 5 4 4 3 2 3 2" xfId="48230"/>
    <cellStyle name="Porcentual 2 5 4 4 3 2 4" xfId="48231"/>
    <cellStyle name="Porcentual 2 5 4 4 3 3" xfId="48232"/>
    <cellStyle name="Porcentual 2 5 4 4 3 3 2" xfId="48233"/>
    <cellStyle name="Porcentual 2 5 4 4 3 3 2 2" xfId="48234"/>
    <cellStyle name="Porcentual 2 5 4 4 3 3 3" xfId="48235"/>
    <cellStyle name="Porcentual 2 5 4 4 3 4" xfId="48236"/>
    <cellStyle name="Porcentual 2 5 4 4 3 4 2" xfId="48237"/>
    <cellStyle name="Porcentual 2 5 4 4 3 5" xfId="48238"/>
    <cellStyle name="Porcentual 2 5 4 4 4" xfId="48239"/>
    <cellStyle name="Porcentual 2 5 4 4 4 2" xfId="48240"/>
    <cellStyle name="Porcentual 2 5 4 4 4 2 2" xfId="48241"/>
    <cellStyle name="Porcentual 2 5 4 4 4 2 2 2" xfId="48242"/>
    <cellStyle name="Porcentual 2 5 4 4 4 2 3" xfId="48243"/>
    <cellStyle name="Porcentual 2 5 4 4 4 3" xfId="48244"/>
    <cellStyle name="Porcentual 2 5 4 4 4 3 2" xfId="48245"/>
    <cellStyle name="Porcentual 2 5 4 4 4 4" xfId="48246"/>
    <cellStyle name="Porcentual 2 5 4 4 5" xfId="48247"/>
    <cellStyle name="Porcentual 2 5 4 4 5 2" xfId="48248"/>
    <cellStyle name="Porcentual 2 5 4 4 5 2 2" xfId="48249"/>
    <cellStyle name="Porcentual 2 5 4 4 5 3" xfId="48250"/>
    <cellStyle name="Porcentual 2 5 4 4 6" xfId="48251"/>
    <cellStyle name="Porcentual 2 5 4 4 6 2" xfId="48252"/>
    <cellStyle name="Porcentual 2 5 4 4 7" xfId="48253"/>
    <cellStyle name="Porcentual 2 5 4 5" xfId="48254"/>
    <cellStyle name="Porcentual 2 5 4 5 2" xfId="48255"/>
    <cellStyle name="Porcentual 2 5 4 5 2 2" xfId="48256"/>
    <cellStyle name="Porcentual 2 5 4 5 2 2 2" xfId="48257"/>
    <cellStyle name="Porcentual 2 5 4 5 2 2 2 2" xfId="48258"/>
    <cellStyle name="Porcentual 2 5 4 5 2 2 2 2 2" xfId="48259"/>
    <cellStyle name="Porcentual 2 5 4 5 2 2 2 3" xfId="48260"/>
    <cellStyle name="Porcentual 2 5 4 5 2 2 3" xfId="48261"/>
    <cellStyle name="Porcentual 2 5 4 5 2 2 3 2" xfId="48262"/>
    <cellStyle name="Porcentual 2 5 4 5 2 2 4" xfId="48263"/>
    <cellStyle name="Porcentual 2 5 4 5 2 3" xfId="48264"/>
    <cellStyle name="Porcentual 2 5 4 5 2 3 2" xfId="48265"/>
    <cellStyle name="Porcentual 2 5 4 5 2 3 2 2" xfId="48266"/>
    <cellStyle name="Porcentual 2 5 4 5 2 3 3" xfId="48267"/>
    <cellStyle name="Porcentual 2 5 4 5 2 4" xfId="48268"/>
    <cellStyle name="Porcentual 2 5 4 5 2 4 2" xfId="48269"/>
    <cellStyle name="Porcentual 2 5 4 5 2 5" xfId="48270"/>
    <cellStyle name="Porcentual 2 5 4 5 3" xfId="48271"/>
    <cellStyle name="Porcentual 2 5 4 5 3 2" xfId="48272"/>
    <cellStyle name="Porcentual 2 5 4 5 3 2 2" xfId="48273"/>
    <cellStyle name="Porcentual 2 5 4 5 3 2 2 2" xfId="48274"/>
    <cellStyle name="Porcentual 2 5 4 5 3 2 3" xfId="48275"/>
    <cellStyle name="Porcentual 2 5 4 5 3 3" xfId="48276"/>
    <cellStyle name="Porcentual 2 5 4 5 3 3 2" xfId="48277"/>
    <cellStyle name="Porcentual 2 5 4 5 3 4" xfId="48278"/>
    <cellStyle name="Porcentual 2 5 4 5 4" xfId="48279"/>
    <cellStyle name="Porcentual 2 5 4 5 4 2" xfId="48280"/>
    <cellStyle name="Porcentual 2 5 4 5 4 2 2" xfId="48281"/>
    <cellStyle name="Porcentual 2 5 4 5 4 3" xfId="48282"/>
    <cellStyle name="Porcentual 2 5 4 5 5" xfId="48283"/>
    <cellStyle name="Porcentual 2 5 4 5 5 2" xfId="48284"/>
    <cellStyle name="Porcentual 2 5 4 5 6" xfId="48285"/>
    <cellStyle name="Porcentual 2 5 4 6" xfId="48286"/>
    <cellStyle name="Porcentual 2 5 4 6 2" xfId="48287"/>
    <cellStyle name="Porcentual 2 5 4 6 2 2" xfId="48288"/>
    <cellStyle name="Porcentual 2 5 4 6 2 2 2" xfId="48289"/>
    <cellStyle name="Porcentual 2 5 4 6 2 2 2 2" xfId="48290"/>
    <cellStyle name="Porcentual 2 5 4 6 2 2 3" xfId="48291"/>
    <cellStyle name="Porcentual 2 5 4 6 2 3" xfId="48292"/>
    <cellStyle name="Porcentual 2 5 4 6 2 3 2" xfId="48293"/>
    <cellStyle name="Porcentual 2 5 4 6 2 4" xfId="48294"/>
    <cellStyle name="Porcentual 2 5 4 6 3" xfId="48295"/>
    <cellStyle name="Porcentual 2 5 4 6 3 2" xfId="48296"/>
    <cellStyle name="Porcentual 2 5 4 6 3 2 2" xfId="48297"/>
    <cellStyle name="Porcentual 2 5 4 6 3 3" xfId="48298"/>
    <cellStyle name="Porcentual 2 5 4 6 4" xfId="48299"/>
    <cellStyle name="Porcentual 2 5 4 6 4 2" xfId="48300"/>
    <cellStyle name="Porcentual 2 5 4 6 5" xfId="48301"/>
    <cellStyle name="Porcentual 2 5 4 7" xfId="48302"/>
    <cellStyle name="Porcentual 2 5 4 7 2" xfId="48303"/>
    <cellStyle name="Porcentual 2 5 4 7 2 2" xfId="48304"/>
    <cellStyle name="Porcentual 2 5 4 7 2 2 2" xfId="48305"/>
    <cellStyle name="Porcentual 2 5 4 7 2 2 2 2" xfId="48306"/>
    <cellStyle name="Porcentual 2 5 4 7 2 2 3" xfId="48307"/>
    <cellStyle name="Porcentual 2 5 4 7 2 3" xfId="48308"/>
    <cellStyle name="Porcentual 2 5 4 7 2 3 2" xfId="48309"/>
    <cellStyle name="Porcentual 2 5 4 7 2 4" xfId="48310"/>
    <cellStyle name="Porcentual 2 5 4 7 3" xfId="48311"/>
    <cellStyle name="Porcentual 2 5 4 7 3 2" xfId="48312"/>
    <cellStyle name="Porcentual 2 5 4 7 3 2 2" xfId="48313"/>
    <cellStyle name="Porcentual 2 5 4 7 3 3" xfId="48314"/>
    <cellStyle name="Porcentual 2 5 4 7 4" xfId="48315"/>
    <cellStyle name="Porcentual 2 5 4 7 4 2" xfId="48316"/>
    <cellStyle name="Porcentual 2 5 4 7 5" xfId="48317"/>
    <cellStyle name="Porcentual 2 5 4 8" xfId="48318"/>
    <cellStyle name="Porcentual 2 5 4 8 2" xfId="48319"/>
    <cellStyle name="Porcentual 2 5 4 8 2 2" xfId="48320"/>
    <cellStyle name="Porcentual 2 5 4 8 2 2 2" xfId="48321"/>
    <cellStyle name="Porcentual 2 5 4 8 2 3" xfId="48322"/>
    <cellStyle name="Porcentual 2 5 4 8 3" xfId="48323"/>
    <cellStyle name="Porcentual 2 5 4 8 3 2" xfId="48324"/>
    <cellStyle name="Porcentual 2 5 4 8 4" xfId="48325"/>
    <cellStyle name="Porcentual 2 5 4 9" xfId="48326"/>
    <cellStyle name="Porcentual 2 5 4 9 2" xfId="48327"/>
    <cellStyle name="Porcentual 2 5 4 9 2 2" xfId="48328"/>
    <cellStyle name="Porcentual 2 5 4 9 3" xfId="48329"/>
    <cellStyle name="Porcentual 2 5 5" xfId="48330"/>
    <cellStyle name="Porcentual 2 5 5 2" xfId="48331"/>
    <cellStyle name="Porcentual 2 5 5 2 2" xfId="48332"/>
    <cellStyle name="Porcentual 2 5 5 2 2 2" xfId="48333"/>
    <cellStyle name="Porcentual 2 5 5 2 2 2 2" xfId="48334"/>
    <cellStyle name="Porcentual 2 5 5 2 2 2 2 2" xfId="48335"/>
    <cellStyle name="Porcentual 2 5 5 2 2 2 3" xfId="48336"/>
    <cellStyle name="Porcentual 2 5 5 2 2 3" xfId="48337"/>
    <cellStyle name="Porcentual 2 5 5 2 2 3 2" xfId="48338"/>
    <cellStyle name="Porcentual 2 5 5 2 2 4" xfId="48339"/>
    <cellStyle name="Porcentual 2 5 5 2 3" xfId="48340"/>
    <cellStyle name="Porcentual 2 5 5 2 3 2" xfId="48341"/>
    <cellStyle name="Porcentual 2 5 5 2 3 2 2" xfId="48342"/>
    <cellStyle name="Porcentual 2 5 5 2 3 3" xfId="48343"/>
    <cellStyle name="Porcentual 2 5 5 2 4" xfId="48344"/>
    <cellStyle name="Porcentual 2 5 5 2 4 2" xfId="48345"/>
    <cellStyle name="Porcentual 2 5 5 2 5" xfId="48346"/>
    <cellStyle name="Porcentual 2 5 5 3" xfId="48347"/>
    <cellStyle name="Porcentual 2 5 5 3 2" xfId="48348"/>
    <cellStyle name="Porcentual 2 5 5 3 2 2" xfId="48349"/>
    <cellStyle name="Porcentual 2 5 5 3 2 2 2" xfId="48350"/>
    <cellStyle name="Porcentual 2 5 5 3 2 2 2 2" xfId="48351"/>
    <cellStyle name="Porcentual 2 5 5 3 2 2 3" xfId="48352"/>
    <cellStyle name="Porcentual 2 5 5 3 2 3" xfId="48353"/>
    <cellStyle name="Porcentual 2 5 5 3 2 3 2" xfId="48354"/>
    <cellStyle name="Porcentual 2 5 5 3 2 4" xfId="48355"/>
    <cellStyle name="Porcentual 2 5 5 3 3" xfId="48356"/>
    <cellStyle name="Porcentual 2 5 5 3 3 2" xfId="48357"/>
    <cellStyle name="Porcentual 2 5 5 3 3 2 2" xfId="48358"/>
    <cellStyle name="Porcentual 2 5 5 3 3 3" xfId="48359"/>
    <cellStyle name="Porcentual 2 5 5 3 4" xfId="48360"/>
    <cellStyle name="Porcentual 2 5 5 3 4 2" xfId="48361"/>
    <cellStyle name="Porcentual 2 5 5 3 5" xfId="48362"/>
    <cellStyle name="Porcentual 2 5 5 4" xfId="48363"/>
    <cellStyle name="Porcentual 2 5 5 4 2" xfId="48364"/>
    <cellStyle name="Porcentual 2 5 5 4 2 2" xfId="48365"/>
    <cellStyle name="Porcentual 2 5 5 4 2 2 2" xfId="48366"/>
    <cellStyle name="Porcentual 2 5 5 4 2 3" xfId="48367"/>
    <cellStyle name="Porcentual 2 5 5 4 3" xfId="48368"/>
    <cellStyle name="Porcentual 2 5 5 4 3 2" xfId="48369"/>
    <cellStyle name="Porcentual 2 5 5 4 4" xfId="48370"/>
    <cellStyle name="Porcentual 2 5 5 5" xfId="48371"/>
    <cellStyle name="Porcentual 2 5 5 5 2" xfId="48372"/>
    <cellStyle name="Porcentual 2 5 5 5 2 2" xfId="48373"/>
    <cellStyle name="Porcentual 2 5 5 5 3" xfId="48374"/>
    <cellStyle name="Porcentual 2 5 5 6" xfId="48375"/>
    <cellStyle name="Porcentual 2 5 5 6 2" xfId="48376"/>
    <cellStyle name="Porcentual 2 5 5 7" xfId="48377"/>
    <cellStyle name="Porcentual 2 5 6" xfId="48378"/>
    <cellStyle name="Porcentual 2 5 6 2" xfId="48379"/>
    <cellStyle name="Porcentual 2 5 6 2 2" xfId="48380"/>
    <cellStyle name="Porcentual 2 5 6 2 2 2" xfId="48381"/>
    <cellStyle name="Porcentual 2 5 6 2 2 2 2" xfId="48382"/>
    <cellStyle name="Porcentual 2 5 6 2 2 2 2 2" xfId="48383"/>
    <cellStyle name="Porcentual 2 5 6 2 2 2 3" xfId="48384"/>
    <cellStyle name="Porcentual 2 5 6 2 2 3" xfId="48385"/>
    <cellStyle name="Porcentual 2 5 6 2 2 3 2" xfId="48386"/>
    <cellStyle name="Porcentual 2 5 6 2 2 4" xfId="48387"/>
    <cellStyle name="Porcentual 2 5 6 2 3" xfId="48388"/>
    <cellStyle name="Porcentual 2 5 6 2 3 2" xfId="48389"/>
    <cellStyle name="Porcentual 2 5 6 2 3 2 2" xfId="48390"/>
    <cellStyle name="Porcentual 2 5 6 2 3 3" xfId="48391"/>
    <cellStyle name="Porcentual 2 5 6 2 4" xfId="48392"/>
    <cellStyle name="Porcentual 2 5 6 2 4 2" xfId="48393"/>
    <cellStyle name="Porcentual 2 5 6 2 5" xfId="48394"/>
    <cellStyle name="Porcentual 2 5 6 3" xfId="48395"/>
    <cellStyle name="Porcentual 2 5 6 3 2" xfId="48396"/>
    <cellStyle name="Porcentual 2 5 6 3 2 2" xfId="48397"/>
    <cellStyle name="Porcentual 2 5 6 3 2 2 2" xfId="48398"/>
    <cellStyle name="Porcentual 2 5 6 3 2 2 2 2" xfId="48399"/>
    <cellStyle name="Porcentual 2 5 6 3 2 2 3" xfId="48400"/>
    <cellStyle name="Porcentual 2 5 6 3 2 3" xfId="48401"/>
    <cellStyle name="Porcentual 2 5 6 3 2 3 2" xfId="48402"/>
    <cellStyle name="Porcentual 2 5 6 3 2 4" xfId="48403"/>
    <cellStyle name="Porcentual 2 5 6 3 3" xfId="48404"/>
    <cellStyle name="Porcentual 2 5 6 3 3 2" xfId="48405"/>
    <cellStyle name="Porcentual 2 5 6 3 3 2 2" xfId="48406"/>
    <cellStyle name="Porcentual 2 5 6 3 3 3" xfId="48407"/>
    <cellStyle name="Porcentual 2 5 6 3 4" xfId="48408"/>
    <cellStyle name="Porcentual 2 5 6 3 4 2" xfId="48409"/>
    <cellStyle name="Porcentual 2 5 6 3 5" xfId="48410"/>
    <cellStyle name="Porcentual 2 5 6 4" xfId="48411"/>
    <cellStyle name="Porcentual 2 5 6 4 2" xfId="48412"/>
    <cellStyle name="Porcentual 2 5 6 4 2 2" xfId="48413"/>
    <cellStyle name="Porcentual 2 5 6 4 2 2 2" xfId="48414"/>
    <cellStyle name="Porcentual 2 5 6 4 2 3" xfId="48415"/>
    <cellStyle name="Porcentual 2 5 6 4 3" xfId="48416"/>
    <cellStyle name="Porcentual 2 5 6 4 3 2" xfId="48417"/>
    <cellStyle name="Porcentual 2 5 6 4 4" xfId="48418"/>
    <cellStyle name="Porcentual 2 5 6 5" xfId="48419"/>
    <cellStyle name="Porcentual 2 5 6 5 2" xfId="48420"/>
    <cellStyle name="Porcentual 2 5 6 5 2 2" xfId="48421"/>
    <cellStyle name="Porcentual 2 5 6 5 3" xfId="48422"/>
    <cellStyle name="Porcentual 2 5 6 6" xfId="48423"/>
    <cellStyle name="Porcentual 2 5 6 6 2" xfId="48424"/>
    <cellStyle name="Porcentual 2 5 6 7" xfId="48425"/>
    <cellStyle name="Porcentual 2 5 7" xfId="48426"/>
    <cellStyle name="Porcentual 2 5 7 2" xfId="48427"/>
    <cellStyle name="Porcentual 2 5 7 2 2" xfId="48428"/>
    <cellStyle name="Porcentual 2 5 7 2 2 2" xfId="48429"/>
    <cellStyle name="Porcentual 2 5 7 2 2 2 2" xfId="48430"/>
    <cellStyle name="Porcentual 2 5 7 2 2 2 2 2" xfId="48431"/>
    <cellStyle name="Porcentual 2 5 7 2 2 2 3" xfId="48432"/>
    <cellStyle name="Porcentual 2 5 7 2 2 3" xfId="48433"/>
    <cellStyle name="Porcentual 2 5 7 2 2 3 2" xfId="48434"/>
    <cellStyle name="Porcentual 2 5 7 2 2 4" xfId="48435"/>
    <cellStyle name="Porcentual 2 5 7 2 3" xfId="48436"/>
    <cellStyle name="Porcentual 2 5 7 2 3 2" xfId="48437"/>
    <cellStyle name="Porcentual 2 5 7 2 3 2 2" xfId="48438"/>
    <cellStyle name="Porcentual 2 5 7 2 3 3" xfId="48439"/>
    <cellStyle name="Porcentual 2 5 7 2 4" xfId="48440"/>
    <cellStyle name="Porcentual 2 5 7 2 4 2" xfId="48441"/>
    <cellStyle name="Porcentual 2 5 7 2 5" xfId="48442"/>
    <cellStyle name="Porcentual 2 5 7 3" xfId="48443"/>
    <cellStyle name="Porcentual 2 5 7 3 2" xfId="48444"/>
    <cellStyle name="Porcentual 2 5 7 3 2 2" xfId="48445"/>
    <cellStyle name="Porcentual 2 5 7 3 2 2 2" xfId="48446"/>
    <cellStyle name="Porcentual 2 5 7 3 2 2 2 2" xfId="48447"/>
    <cellStyle name="Porcentual 2 5 7 3 2 2 3" xfId="48448"/>
    <cellStyle name="Porcentual 2 5 7 3 2 3" xfId="48449"/>
    <cellStyle name="Porcentual 2 5 7 3 2 3 2" xfId="48450"/>
    <cellStyle name="Porcentual 2 5 7 3 2 4" xfId="48451"/>
    <cellStyle name="Porcentual 2 5 7 3 3" xfId="48452"/>
    <cellStyle name="Porcentual 2 5 7 3 3 2" xfId="48453"/>
    <cellStyle name="Porcentual 2 5 7 3 3 2 2" xfId="48454"/>
    <cellStyle name="Porcentual 2 5 7 3 3 3" xfId="48455"/>
    <cellStyle name="Porcentual 2 5 7 3 4" xfId="48456"/>
    <cellStyle name="Porcentual 2 5 7 3 4 2" xfId="48457"/>
    <cellStyle name="Porcentual 2 5 7 3 5" xfId="48458"/>
    <cellStyle name="Porcentual 2 5 7 4" xfId="48459"/>
    <cellStyle name="Porcentual 2 5 7 4 2" xfId="48460"/>
    <cellStyle name="Porcentual 2 5 7 4 2 2" xfId="48461"/>
    <cellStyle name="Porcentual 2 5 7 4 2 2 2" xfId="48462"/>
    <cellStyle name="Porcentual 2 5 7 4 2 3" xfId="48463"/>
    <cellStyle name="Porcentual 2 5 7 4 3" xfId="48464"/>
    <cellStyle name="Porcentual 2 5 7 4 3 2" xfId="48465"/>
    <cellStyle name="Porcentual 2 5 7 4 4" xfId="48466"/>
    <cellStyle name="Porcentual 2 5 7 5" xfId="48467"/>
    <cellStyle name="Porcentual 2 5 7 5 2" xfId="48468"/>
    <cellStyle name="Porcentual 2 5 7 5 2 2" xfId="48469"/>
    <cellStyle name="Porcentual 2 5 7 5 3" xfId="48470"/>
    <cellStyle name="Porcentual 2 5 7 6" xfId="48471"/>
    <cellStyle name="Porcentual 2 5 7 6 2" xfId="48472"/>
    <cellStyle name="Porcentual 2 5 7 7" xfId="48473"/>
    <cellStyle name="Porcentual 2 5 8" xfId="48474"/>
    <cellStyle name="Porcentual 2 5 8 2" xfId="48475"/>
    <cellStyle name="Porcentual 2 5 8 2 2" xfId="48476"/>
    <cellStyle name="Porcentual 2 5 8 2 2 2" xfId="48477"/>
    <cellStyle name="Porcentual 2 5 8 2 2 2 2" xfId="48478"/>
    <cellStyle name="Porcentual 2 5 8 2 2 2 2 2" xfId="48479"/>
    <cellStyle name="Porcentual 2 5 8 2 2 2 3" xfId="48480"/>
    <cellStyle name="Porcentual 2 5 8 2 2 3" xfId="48481"/>
    <cellStyle name="Porcentual 2 5 8 2 2 3 2" xfId="48482"/>
    <cellStyle name="Porcentual 2 5 8 2 2 4" xfId="48483"/>
    <cellStyle name="Porcentual 2 5 8 2 3" xfId="48484"/>
    <cellStyle name="Porcentual 2 5 8 2 3 2" xfId="48485"/>
    <cellStyle name="Porcentual 2 5 8 2 3 2 2" xfId="48486"/>
    <cellStyle name="Porcentual 2 5 8 2 3 3" xfId="48487"/>
    <cellStyle name="Porcentual 2 5 8 2 4" xfId="48488"/>
    <cellStyle name="Porcentual 2 5 8 2 4 2" xfId="48489"/>
    <cellStyle name="Porcentual 2 5 8 2 5" xfId="48490"/>
    <cellStyle name="Porcentual 2 5 8 3" xfId="48491"/>
    <cellStyle name="Porcentual 2 5 8 3 2" xfId="48492"/>
    <cellStyle name="Porcentual 2 5 8 3 2 2" xfId="48493"/>
    <cellStyle name="Porcentual 2 5 8 3 2 2 2" xfId="48494"/>
    <cellStyle name="Porcentual 2 5 8 3 2 3" xfId="48495"/>
    <cellStyle name="Porcentual 2 5 8 3 3" xfId="48496"/>
    <cellStyle name="Porcentual 2 5 8 3 3 2" xfId="48497"/>
    <cellStyle name="Porcentual 2 5 8 3 4" xfId="48498"/>
    <cellStyle name="Porcentual 2 5 8 4" xfId="48499"/>
    <cellStyle name="Porcentual 2 5 8 4 2" xfId="48500"/>
    <cellStyle name="Porcentual 2 5 8 4 2 2" xfId="48501"/>
    <cellStyle name="Porcentual 2 5 8 4 3" xfId="48502"/>
    <cellStyle name="Porcentual 2 5 8 5" xfId="48503"/>
    <cellStyle name="Porcentual 2 5 8 5 2" xfId="48504"/>
    <cellStyle name="Porcentual 2 5 8 6" xfId="48505"/>
    <cellStyle name="Porcentual 2 5 9" xfId="48506"/>
    <cellStyle name="Porcentual 2 5 9 2" xfId="48507"/>
    <cellStyle name="Porcentual 2 5 9 2 2" xfId="48508"/>
    <cellStyle name="Porcentual 2 5 9 2 2 2" xfId="48509"/>
    <cellStyle name="Porcentual 2 5 9 2 2 2 2" xfId="48510"/>
    <cellStyle name="Porcentual 2 5 9 2 2 3" xfId="48511"/>
    <cellStyle name="Porcentual 2 5 9 2 3" xfId="48512"/>
    <cellStyle name="Porcentual 2 5 9 2 3 2" xfId="48513"/>
    <cellStyle name="Porcentual 2 5 9 2 4" xfId="48514"/>
    <cellStyle name="Porcentual 2 5 9 3" xfId="48515"/>
    <cellStyle name="Porcentual 2 5 9 3 2" xfId="48516"/>
    <cellStyle name="Porcentual 2 5 9 3 2 2" xfId="48517"/>
    <cellStyle name="Porcentual 2 5 9 3 3" xfId="48518"/>
    <cellStyle name="Porcentual 2 5 9 4" xfId="48519"/>
    <cellStyle name="Porcentual 2 5 9 4 2" xfId="48520"/>
    <cellStyle name="Porcentual 2 5 9 5" xfId="48521"/>
    <cellStyle name="Porcentual 2 6" xfId="48522"/>
    <cellStyle name="Porcentual 2 6 10" xfId="48523"/>
    <cellStyle name="Porcentual 2 6 10 2" xfId="48524"/>
    <cellStyle name="Porcentual 2 6 10 2 2" xfId="48525"/>
    <cellStyle name="Porcentual 2 6 10 2 2 2" xfId="48526"/>
    <cellStyle name="Porcentual 2 6 10 2 3" xfId="48527"/>
    <cellStyle name="Porcentual 2 6 10 3" xfId="48528"/>
    <cellStyle name="Porcentual 2 6 10 3 2" xfId="48529"/>
    <cellStyle name="Porcentual 2 6 10 4" xfId="48530"/>
    <cellStyle name="Porcentual 2 6 11" xfId="48531"/>
    <cellStyle name="Porcentual 2 6 11 2" xfId="48532"/>
    <cellStyle name="Porcentual 2 6 11 2 2" xfId="48533"/>
    <cellStyle name="Porcentual 2 6 11 3" xfId="48534"/>
    <cellStyle name="Porcentual 2 6 12" xfId="48535"/>
    <cellStyle name="Porcentual 2 6 12 2" xfId="48536"/>
    <cellStyle name="Porcentual 2 6 13" xfId="48537"/>
    <cellStyle name="Porcentual 2 6 2" xfId="48538"/>
    <cellStyle name="Porcentual 2 6 2 10" xfId="48539"/>
    <cellStyle name="Porcentual 2 6 2 10 2" xfId="48540"/>
    <cellStyle name="Porcentual 2 6 2 11" xfId="48541"/>
    <cellStyle name="Porcentual 2 6 2 2" xfId="48542"/>
    <cellStyle name="Porcentual 2 6 2 2 2" xfId="48543"/>
    <cellStyle name="Porcentual 2 6 2 2 2 2" xfId="48544"/>
    <cellStyle name="Porcentual 2 6 2 2 2 2 2" xfId="48545"/>
    <cellStyle name="Porcentual 2 6 2 2 2 2 2 2" xfId="48546"/>
    <cellStyle name="Porcentual 2 6 2 2 2 2 2 2 2" xfId="48547"/>
    <cellStyle name="Porcentual 2 6 2 2 2 2 2 3" xfId="48548"/>
    <cellStyle name="Porcentual 2 6 2 2 2 2 3" xfId="48549"/>
    <cellStyle name="Porcentual 2 6 2 2 2 2 3 2" xfId="48550"/>
    <cellStyle name="Porcentual 2 6 2 2 2 2 4" xfId="48551"/>
    <cellStyle name="Porcentual 2 6 2 2 2 3" xfId="48552"/>
    <cellStyle name="Porcentual 2 6 2 2 2 3 2" xfId="48553"/>
    <cellStyle name="Porcentual 2 6 2 2 2 3 2 2" xfId="48554"/>
    <cellStyle name="Porcentual 2 6 2 2 2 3 3" xfId="48555"/>
    <cellStyle name="Porcentual 2 6 2 2 2 4" xfId="48556"/>
    <cellStyle name="Porcentual 2 6 2 2 2 4 2" xfId="48557"/>
    <cellStyle name="Porcentual 2 6 2 2 2 5" xfId="48558"/>
    <cellStyle name="Porcentual 2 6 2 2 3" xfId="48559"/>
    <cellStyle name="Porcentual 2 6 2 2 3 2" xfId="48560"/>
    <cellStyle name="Porcentual 2 6 2 2 3 2 2" xfId="48561"/>
    <cellStyle name="Porcentual 2 6 2 2 3 2 2 2" xfId="48562"/>
    <cellStyle name="Porcentual 2 6 2 2 3 2 2 2 2" xfId="48563"/>
    <cellStyle name="Porcentual 2 6 2 2 3 2 2 3" xfId="48564"/>
    <cellStyle name="Porcentual 2 6 2 2 3 2 3" xfId="48565"/>
    <cellStyle name="Porcentual 2 6 2 2 3 2 3 2" xfId="48566"/>
    <cellStyle name="Porcentual 2 6 2 2 3 2 4" xfId="48567"/>
    <cellStyle name="Porcentual 2 6 2 2 3 3" xfId="48568"/>
    <cellStyle name="Porcentual 2 6 2 2 3 3 2" xfId="48569"/>
    <cellStyle name="Porcentual 2 6 2 2 3 3 2 2" xfId="48570"/>
    <cellStyle name="Porcentual 2 6 2 2 3 3 3" xfId="48571"/>
    <cellStyle name="Porcentual 2 6 2 2 3 4" xfId="48572"/>
    <cellStyle name="Porcentual 2 6 2 2 3 4 2" xfId="48573"/>
    <cellStyle name="Porcentual 2 6 2 2 3 5" xfId="48574"/>
    <cellStyle name="Porcentual 2 6 2 2 4" xfId="48575"/>
    <cellStyle name="Porcentual 2 6 2 2 4 2" xfId="48576"/>
    <cellStyle name="Porcentual 2 6 2 2 4 2 2" xfId="48577"/>
    <cellStyle name="Porcentual 2 6 2 2 4 2 2 2" xfId="48578"/>
    <cellStyle name="Porcentual 2 6 2 2 4 2 3" xfId="48579"/>
    <cellStyle name="Porcentual 2 6 2 2 4 3" xfId="48580"/>
    <cellStyle name="Porcentual 2 6 2 2 4 3 2" xfId="48581"/>
    <cellStyle name="Porcentual 2 6 2 2 4 4" xfId="48582"/>
    <cellStyle name="Porcentual 2 6 2 2 5" xfId="48583"/>
    <cellStyle name="Porcentual 2 6 2 2 5 2" xfId="48584"/>
    <cellStyle name="Porcentual 2 6 2 2 5 2 2" xfId="48585"/>
    <cellStyle name="Porcentual 2 6 2 2 5 3" xfId="48586"/>
    <cellStyle name="Porcentual 2 6 2 2 6" xfId="48587"/>
    <cellStyle name="Porcentual 2 6 2 2 6 2" xfId="48588"/>
    <cellStyle name="Porcentual 2 6 2 2 7" xfId="48589"/>
    <cellStyle name="Porcentual 2 6 2 3" xfId="48590"/>
    <cellStyle name="Porcentual 2 6 2 3 2" xfId="48591"/>
    <cellStyle name="Porcentual 2 6 2 3 2 2" xfId="48592"/>
    <cellStyle name="Porcentual 2 6 2 3 2 2 2" xfId="48593"/>
    <cellStyle name="Porcentual 2 6 2 3 2 2 2 2" xfId="48594"/>
    <cellStyle name="Porcentual 2 6 2 3 2 2 2 2 2" xfId="48595"/>
    <cellStyle name="Porcentual 2 6 2 3 2 2 2 3" xfId="48596"/>
    <cellStyle name="Porcentual 2 6 2 3 2 2 3" xfId="48597"/>
    <cellStyle name="Porcentual 2 6 2 3 2 2 3 2" xfId="48598"/>
    <cellStyle name="Porcentual 2 6 2 3 2 2 4" xfId="48599"/>
    <cellStyle name="Porcentual 2 6 2 3 2 3" xfId="48600"/>
    <cellStyle name="Porcentual 2 6 2 3 2 3 2" xfId="48601"/>
    <cellStyle name="Porcentual 2 6 2 3 2 3 2 2" xfId="48602"/>
    <cellStyle name="Porcentual 2 6 2 3 2 3 3" xfId="48603"/>
    <cellStyle name="Porcentual 2 6 2 3 2 4" xfId="48604"/>
    <cellStyle name="Porcentual 2 6 2 3 2 4 2" xfId="48605"/>
    <cellStyle name="Porcentual 2 6 2 3 2 5" xfId="48606"/>
    <cellStyle name="Porcentual 2 6 2 3 3" xfId="48607"/>
    <cellStyle name="Porcentual 2 6 2 3 3 2" xfId="48608"/>
    <cellStyle name="Porcentual 2 6 2 3 3 2 2" xfId="48609"/>
    <cellStyle name="Porcentual 2 6 2 3 3 2 2 2" xfId="48610"/>
    <cellStyle name="Porcentual 2 6 2 3 3 2 2 2 2" xfId="48611"/>
    <cellStyle name="Porcentual 2 6 2 3 3 2 2 3" xfId="48612"/>
    <cellStyle name="Porcentual 2 6 2 3 3 2 3" xfId="48613"/>
    <cellStyle name="Porcentual 2 6 2 3 3 2 3 2" xfId="48614"/>
    <cellStyle name="Porcentual 2 6 2 3 3 2 4" xfId="48615"/>
    <cellStyle name="Porcentual 2 6 2 3 3 3" xfId="48616"/>
    <cellStyle name="Porcentual 2 6 2 3 3 3 2" xfId="48617"/>
    <cellStyle name="Porcentual 2 6 2 3 3 3 2 2" xfId="48618"/>
    <cellStyle name="Porcentual 2 6 2 3 3 3 3" xfId="48619"/>
    <cellStyle name="Porcentual 2 6 2 3 3 4" xfId="48620"/>
    <cellStyle name="Porcentual 2 6 2 3 3 4 2" xfId="48621"/>
    <cellStyle name="Porcentual 2 6 2 3 3 5" xfId="48622"/>
    <cellStyle name="Porcentual 2 6 2 3 4" xfId="48623"/>
    <cellStyle name="Porcentual 2 6 2 3 4 2" xfId="48624"/>
    <cellStyle name="Porcentual 2 6 2 3 4 2 2" xfId="48625"/>
    <cellStyle name="Porcentual 2 6 2 3 4 2 2 2" xfId="48626"/>
    <cellStyle name="Porcentual 2 6 2 3 4 2 3" xfId="48627"/>
    <cellStyle name="Porcentual 2 6 2 3 4 3" xfId="48628"/>
    <cellStyle name="Porcentual 2 6 2 3 4 3 2" xfId="48629"/>
    <cellStyle name="Porcentual 2 6 2 3 4 4" xfId="48630"/>
    <cellStyle name="Porcentual 2 6 2 3 5" xfId="48631"/>
    <cellStyle name="Porcentual 2 6 2 3 5 2" xfId="48632"/>
    <cellStyle name="Porcentual 2 6 2 3 5 2 2" xfId="48633"/>
    <cellStyle name="Porcentual 2 6 2 3 5 3" xfId="48634"/>
    <cellStyle name="Porcentual 2 6 2 3 6" xfId="48635"/>
    <cellStyle name="Porcentual 2 6 2 3 6 2" xfId="48636"/>
    <cellStyle name="Porcentual 2 6 2 3 7" xfId="48637"/>
    <cellStyle name="Porcentual 2 6 2 4" xfId="48638"/>
    <cellStyle name="Porcentual 2 6 2 4 2" xfId="48639"/>
    <cellStyle name="Porcentual 2 6 2 4 2 2" xfId="48640"/>
    <cellStyle name="Porcentual 2 6 2 4 2 2 2" xfId="48641"/>
    <cellStyle name="Porcentual 2 6 2 4 2 2 2 2" xfId="48642"/>
    <cellStyle name="Porcentual 2 6 2 4 2 2 2 2 2" xfId="48643"/>
    <cellStyle name="Porcentual 2 6 2 4 2 2 2 3" xfId="48644"/>
    <cellStyle name="Porcentual 2 6 2 4 2 2 3" xfId="48645"/>
    <cellStyle name="Porcentual 2 6 2 4 2 2 3 2" xfId="48646"/>
    <cellStyle name="Porcentual 2 6 2 4 2 2 4" xfId="48647"/>
    <cellStyle name="Porcentual 2 6 2 4 2 3" xfId="48648"/>
    <cellStyle name="Porcentual 2 6 2 4 2 3 2" xfId="48649"/>
    <cellStyle name="Porcentual 2 6 2 4 2 3 2 2" xfId="48650"/>
    <cellStyle name="Porcentual 2 6 2 4 2 3 3" xfId="48651"/>
    <cellStyle name="Porcentual 2 6 2 4 2 4" xfId="48652"/>
    <cellStyle name="Porcentual 2 6 2 4 2 4 2" xfId="48653"/>
    <cellStyle name="Porcentual 2 6 2 4 2 5" xfId="48654"/>
    <cellStyle name="Porcentual 2 6 2 4 3" xfId="48655"/>
    <cellStyle name="Porcentual 2 6 2 4 3 2" xfId="48656"/>
    <cellStyle name="Porcentual 2 6 2 4 3 2 2" xfId="48657"/>
    <cellStyle name="Porcentual 2 6 2 4 3 2 2 2" xfId="48658"/>
    <cellStyle name="Porcentual 2 6 2 4 3 2 2 2 2" xfId="48659"/>
    <cellStyle name="Porcentual 2 6 2 4 3 2 2 3" xfId="48660"/>
    <cellStyle name="Porcentual 2 6 2 4 3 2 3" xfId="48661"/>
    <cellStyle name="Porcentual 2 6 2 4 3 2 3 2" xfId="48662"/>
    <cellStyle name="Porcentual 2 6 2 4 3 2 4" xfId="48663"/>
    <cellStyle name="Porcentual 2 6 2 4 3 3" xfId="48664"/>
    <cellStyle name="Porcentual 2 6 2 4 3 3 2" xfId="48665"/>
    <cellStyle name="Porcentual 2 6 2 4 3 3 2 2" xfId="48666"/>
    <cellStyle name="Porcentual 2 6 2 4 3 3 3" xfId="48667"/>
    <cellStyle name="Porcentual 2 6 2 4 3 4" xfId="48668"/>
    <cellStyle name="Porcentual 2 6 2 4 3 4 2" xfId="48669"/>
    <cellStyle name="Porcentual 2 6 2 4 3 5" xfId="48670"/>
    <cellStyle name="Porcentual 2 6 2 4 4" xfId="48671"/>
    <cellStyle name="Porcentual 2 6 2 4 4 2" xfId="48672"/>
    <cellStyle name="Porcentual 2 6 2 4 4 2 2" xfId="48673"/>
    <cellStyle name="Porcentual 2 6 2 4 4 2 2 2" xfId="48674"/>
    <cellStyle name="Porcentual 2 6 2 4 4 2 3" xfId="48675"/>
    <cellStyle name="Porcentual 2 6 2 4 4 3" xfId="48676"/>
    <cellStyle name="Porcentual 2 6 2 4 4 3 2" xfId="48677"/>
    <cellStyle name="Porcentual 2 6 2 4 4 4" xfId="48678"/>
    <cellStyle name="Porcentual 2 6 2 4 5" xfId="48679"/>
    <cellStyle name="Porcentual 2 6 2 4 5 2" xfId="48680"/>
    <cellStyle name="Porcentual 2 6 2 4 5 2 2" xfId="48681"/>
    <cellStyle name="Porcentual 2 6 2 4 5 3" xfId="48682"/>
    <cellStyle name="Porcentual 2 6 2 4 6" xfId="48683"/>
    <cellStyle name="Porcentual 2 6 2 4 6 2" xfId="48684"/>
    <cellStyle name="Porcentual 2 6 2 4 7" xfId="48685"/>
    <cellStyle name="Porcentual 2 6 2 5" xfId="48686"/>
    <cellStyle name="Porcentual 2 6 2 5 2" xfId="48687"/>
    <cellStyle name="Porcentual 2 6 2 5 2 2" xfId="48688"/>
    <cellStyle name="Porcentual 2 6 2 5 2 2 2" xfId="48689"/>
    <cellStyle name="Porcentual 2 6 2 5 2 2 2 2" xfId="48690"/>
    <cellStyle name="Porcentual 2 6 2 5 2 2 2 2 2" xfId="48691"/>
    <cellStyle name="Porcentual 2 6 2 5 2 2 2 3" xfId="48692"/>
    <cellStyle name="Porcentual 2 6 2 5 2 2 3" xfId="48693"/>
    <cellStyle name="Porcentual 2 6 2 5 2 2 3 2" xfId="48694"/>
    <cellStyle name="Porcentual 2 6 2 5 2 2 4" xfId="48695"/>
    <cellStyle name="Porcentual 2 6 2 5 2 3" xfId="48696"/>
    <cellStyle name="Porcentual 2 6 2 5 2 3 2" xfId="48697"/>
    <cellStyle name="Porcentual 2 6 2 5 2 3 2 2" xfId="48698"/>
    <cellStyle name="Porcentual 2 6 2 5 2 3 3" xfId="48699"/>
    <cellStyle name="Porcentual 2 6 2 5 2 4" xfId="48700"/>
    <cellStyle name="Porcentual 2 6 2 5 2 4 2" xfId="48701"/>
    <cellStyle name="Porcentual 2 6 2 5 2 5" xfId="48702"/>
    <cellStyle name="Porcentual 2 6 2 5 3" xfId="48703"/>
    <cellStyle name="Porcentual 2 6 2 5 3 2" xfId="48704"/>
    <cellStyle name="Porcentual 2 6 2 5 3 2 2" xfId="48705"/>
    <cellStyle name="Porcentual 2 6 2 5 3 2 2 2" xfId="48706"/>
    <cellStyle name="Porcentual 2 6 2 5 3 2 3" xfId="48707"/>
    <cellStyle name="Porcentual 2 6 2 5 3 3" xfId="48708"/>
    <cellStyle name="Porcentual 2 6 2 5 3 3 2" xfId="48709"/>
    <cellStyle name="Porcentual 2 6 2 5 3 4" xfId="48710"/>
    <cellStyle name="Porcentual 2 6 2 5 4" xfId="48711"/>
    <cellStyle name="Porcentual 2 6 2 5 4 2" xfId="48712"/>
    <cellStyle name="Porcentual 2 6 2 5 4 2 2" xfId="48713"/>
    <cellStyle name="Porcentual 2 6 2 5 4 3" xfId="48714"/>
    <cellStyle name="Porcentual 2 6 2 5 5" xfId="48715"/>
    <cellStyle name="Porcentual 2 6 2 5 5 2" xfId="48716"/>
    <cellStyle name="Porcentual 2 6 2 5 6" xfId="48717"/>
    <cellStyle name="Porcentual 2 6 2 6" xfId="48718"/>
    <cellStyle name="Porcentual 2 6 2 6 2" xfId="48719"/>
    <cellStyle name="Porcentual 2 6 2 6 2 2" xfId="48720"/>
    <cellStyle name="Porcentual 2 6 2 6 2 2 2" xfId="48721"/>
    <cellStyle name="Porcentual 2 6 2 6 2 2 2 2" xfId="48722"/>
    <cellStyle name="Porcentual 2 6 2 6 2 2 3" xfId="48723"/>
    <cellStyle name="Porcentual 2 6 2 6 2 3" xfId="48724"/>
    <cellStyle name="Porcentual 2 6 2 6 2 3 2" xfId="48725"/>
    <cellStyle name="Porcentual 2 6 2 6 2 4" xfId="48726"/>
    <cellStyle name="Porcentual 2 6 2 6 3" xfId="48727"/>
    <cellStyle name="Porcentual 2 6 2 6 3 2" xfId="48728"/>
    <cellStyle name="Porcentual 2 6 2 6 3 2 2" xfId="48729"/>
    <cellStyle name="Porcentual 2 6 2 6 3 3" xfId="48730"/>
    <cellStyle name="Porcentual 2 6 2 6 4" xfId="48731"/>
    <cellStyle name="Porcentual 2 6 2 6 4 2" xfId="48732"/>
    <cellStyle name="Porcentual 2 6 2 6 5" xfId="48733"/>
    <cellStyle name="Porcentual 2 6 2 7" xfId="48734"/>
    <cellStyle name="Porcentual 2 6 2 7 2" xfId="48735"/>
    <cellStyle name="Porcentual 2 6 2 7 2 2" xfId="48736"/>
    <cellStyle name="Porcentual 2 6 2 7 2 2 2" xfId="48737"/>
    <cellStyle name="Porcentual 2 6 2 7 2 2 2 2" xfId="48738"/>
    <cellStyle name="Porcentual 2 6 2 7 2 2 3" xfId="48739"/>
    <cellStyle name="Porcentual 2 6 2 7 2 3" xfId="48740"/>
    <cellStyle name="Porcentual 2 6 2 7 2 3 2" xfId="48741"/>
    <cellStyle name="Porcentual 2 6 2 7 2 4" xfId="48742"/>
    <cellStyle name="Porcentual 2 6 2 7 3" xfId="48743"/>
    <cellStyle name="Porcentual 2 6 2 7 3 2" xfId="48744"/>
    <cellStyle name="Porcentual 2 6 2 7 3 2 2" xfId="48745"/>
    <cellStyle name="Porcentual 2 6 2 7 3 3" xfId="48746"/>
    <cellStyle name="Porcentual 2 6 2 7 4" xfId="48747"/>
    <cellStyle name="Porcentual 2 6 2 7 4 2" xfId="48748"/>
    <cellStyle name="Porcentual 2 6 2 7 5" xfId="48749"/>
    <cellStyle name="Porcentual 2 6 2 8" xfId="48750"/>
    <cellStyle name="Porcentual 2 6 2 8 2" xfId="48751"/>
    <cellStyle name="Porcentual 2 6 2 8 2 2" xfId="48752"/>
    <cellStyle name="Porcentual 2 6 2 8 2 2 2" xfId="48753"/>
    <cellStyle name="Porcentual 2 6 2 8 2 3" xfId="48754"/>
    <cellStyle name="Porcentual 2 6 2 8 3" xfId="48755"/>
    <cellStyle name="Porcentual 2 6 2 8 3 2" xfId="48756"/>
    <cellStyle name="Porcentual 2 6 2 8 4" xfId="48757"/>
    <cellStyle name="Porcentual 2 6 2 9" xfId="48758"/>
    <cellStyle name="Porcentual 2 6 2 9 2" xfId="48759"/>
    <cellStyle name="Porcentual 2 6 2 9 2 2" xfId="48760"/>
    <cellStyle name="Porcentual 2 6 2 9 3" xfId="48761"/>
    <cellStyle name="Porcentual 2 6 3" xfId="48762"/>
    <cellStyle name="Porcentual 2 6 3 10" xfId="48763"/>
    <cellStyle name="Porcentual 2 6 3 10 2" xfId="48764"/>
    <cellStyle name="Porcentual 2 6 3 11" xfId="48765"/>
    <cellStyle name="Porcentual 2 6 3 2" xfId="48766"/>
    <cellStyle name="Porcentual 2 6 3 2 2" xfId="48767"/>
    <cellStyle name="Porcentual 2 6 3 2 2 2" xfId="48768"/>
    <cellStyle name="Porcentual 2 6 3 2 2 2 2" xfId="48769"/>
    <cellStyle name="Porcentual 2 6 3 2 2 2 2 2" xfId="48770"/>
    <cellStyle name="Porcentual 2 6 3 2 2 2 2 2 2" xfId="48771"/>
    <cellStyle name="Porcentual 2 6 3 2 2 2 2 3" xfId="48772"/>
    <cellStyle name="Porcentual 2 6 3 2 2 2 3" xfId="48773"/>
    <cellStyle name="Porcentual 2 6 3 2 2 2 3 2" xfId="48774"/>
    <cellStyle name="Porcentual 2 6 3 2 2 2 4" xfId="48775"/>
    <cellStyle name="Porcentual 2 6 3 2 2 3" xfId="48776"/>
    <cellStyle name="Porcentual 2 6 3 2 2 3 2" xfId="48777"/>
    <cellStyle name="Porcentual 2 6 3 2 2 3 2 2" xfId="48778"/>
    <cellStyle name="Porcentual 2 6 3 2 2 3 3" xfId="48779"/>
    <cellStyle name="Porcentual 2 6 3 2 2 4" xfId="48780"/>
    <cellStyle name="Porcentual 2 6 3 2 2 4 2" xfId="48781"/>
    <cellStyle name="Porcentual 2 6 3 2 2 5" xfId="48782"/>
    <cellStyle name="Porcentual 2 6 3 2 3" xfId="48783"/>
    <cellStyle name="Porcentual 2 6 3 2 3 2" xfId="48784"/>
    <cellStyle name="Porcentual 2 6 3 2 3 2 2" xfId="48785"/>
    <cellStyle name="Porcentual 2 6 3 2 3 2 2 2" xfId="48786"/>
    <cellStyle name="Porcentual 2 6 3 2 3 2 2 2 2" xfId="48787"/>
    <cellStyle name="Porcentual 2 6 3 2 3 2 2 3" xfId="48788"/>
    <cellStyle name="Porcentual 2 6 3 2 3 2 3" xfId="48789"/>
    <cellStyle name="Porcentual 2 6 3 2 3 2 3 2" xfId="48790"/>
    <cellStyle name="Porcentual 2 6 3 2 3 2 4" xfId="48791"/>
    <cellStyle name="Porcentual 2 6 3 2 3 3" xfId="48792"/>
    <cellStyle name="Porcentual 2 6 3 2 3 3 2" xfId="48793"/>
    <cellStyle name="Porcentual 2 6 3 2 3 3 2 2" xfId="48794"/>
    <cellStyle name="Porcentual 2 6 3 2 3 3 3" xfId="48795"/>
    <cellStyle name="Porcentual 2 6 3 2 3 4" xfId="48796"/>
    <cellStyle name="Porcentual 2 6 3 2 3 4 2" xfId="48797"/>
    <cellStyle name="Porcentual 2 6 3 2 3 5" xfId="48798"/>
    <cellStyle name="Porcentual 2 6 3 2 4" xfId="48799"/>
    <cellStyle name="Porcentual 2 6 3 2 4 2" xfId="48800"/>
    <cellStyle name="Porcentual 2 6 3 2 4 2 2" xfId="48801"/>
    <cellStyle name="Porcentual 2 6 3 2 4 2 2 2" xfId="48802"/>
    <cellStyle name="Porcentual 2 6 3 2 4 2 3" xfId="48803"/>
    <cellStyle name="Porcentual 2 6 3 2 4 3" xfId="48804"/>
    <cellStyle name="Porcentual 2 6 3 2 4 3 2" xfId="48805"/>
    <cellStyle name="Porcentual 2 6 3 2 4 4" xfId="48806"/>
    <cellStyle name="Porcentual 2 6 3 2 5" xfId="48807"/>
    <cellStyle name="Porcentual 2 6 3 2 5 2" xfId="48808"/>
    <cellStyle name="Porcentual 2 6 3 2 5 2 2" xfId="48809"/>
    <cellStyle name="Porcentual 2 6 3 2 5 3" xfId="48810"/>
    <cellStyle name="Porcentual 2 6 3 2 6" xfId="48811"/>
    <cellStyle name="Porcentual 2 6 3 2 6 2" xfId="48812"/>
    <cellStyle name="Porcentual 2 6 3 2 7" xfId="48813"/>
    <cellStyle name="Porcentual 2 6 3 3" xfId="48814"/>
    <cellStyle name="Porcentual 2 6 3 3 2" xfId="48815"/>
    <cellStyle name="Porcentual 2 6 3 3 2 2" xfId="48816"/>
    <cellStyle name="Porcentual 2 6 3 3 2 2 2" xfId="48817"/>
    <cellStyle name="Porcentual 2 6 3 3 2 2 2 2" xfId="48818"/>
    <cellStyle name="Porcentual 2 6 3 3 2 2 2 2 2" xfId="48819"/>
    <cellStyle name="Porcentual 2 6 3 3 2 2 2 3" xfId="48820"/>
    <cellStyle name="Porcentual 2 6 3 3 2 2 3" xfId="48821"/>
    <cellStyle name="Porcentual 2 6 3 3 2 2 3 2" xfId="48822"/>
    <cellStyle name="Porcentual 2 6 3 3 2 2 4" xfId="48823"/>
    <cellStyle name="Porcentual 2 6 3 3 2 3" xfId="48824"/>
    <cellStyle name="Porcentual 2 6 3 3 2 3 2" xfId="48825"/>
    <cellStyle name="Porcentual 2 6 3 3 2 3 2 2" xfId="48826"/>
    <cellStyle name="Porcentual 2 6 3 3 2 3 3" xfId="48827"/>
    <cellStyle name="Porcentual 2 6 3 3 2 4" xfId="48828"/>
    <cellStyle name="Porcentual 2 6 3 3 2 4 2" xfId="48829"/>
    <cellStyle name="Porcentual 2 6 3 3 2 5" xfId="48830"/>
    <cellStyle name="Porcentual 2 6 3 3 3" xfId="48831"/>
    <cellStyle name="Porcentual 2 6 3 3 3 2" xfId="48832"/>
    <cellStyle name="Porcentual 2 6 3 3 3 2 2" xfId="48833"/>
    <cellStyle name="Porcentual 2 6 3 3 3 2 2 2" xfId="48834"/>
    <cellStyle name="Porcentual 2 6 3 3 3 2 2 2 2" xfId="48835"/>
    <cellStyle name="Porcentual 2 6 3 3 3 2 2 3" xfId="48836"/>
    <cellStyle name="Porcentual 2 6 3 3 3 2 3" xfId="48837"/>
    <cellStyle name="Porcentual 2 6 3 3 3 2 3 2" xfId="48838"/>
    <cellStyle name="Porcentual 2 6 3 3 3 2 4" xfId="48839"/>
    <cellStyle name="Porcentual 2 6 3 3 3 3" xfId="48840"/>
    <cellStyle name="Porcentual 2 6 3 3 3 3 2" xfId="48841"/>
    <cellStyle name="Porcentual 2 6 3 3 3 3 2 2" xfId="48842"/>
    <cellStyle name="Porcentual 2 6 3 3 3 3 3" xfId="48843"/>
    <cellStyle name="Porcentual 2 6 3 3 3 4" xfId="48844"/>
    <cellStyle name="Porcentual 2 6 3 3 3 4 2" xfId="48845"/>
    <cellStyle name="Porcentual 2 6 3 3 3 5" xfId="48846"/>
    <cellStyle name="Porcentual 2 6 3 3 4" xfId="48847"/>
    <cellStyle name="Porcentual 2 6 3 3 4 2" xfId="48848"/>
    <cellStyle name="Porcentual 2 6 3 3 4 2 2" xfId="48849"/>
    <cellStyle name="Porcentual 2 6 3 3 4 2 2 2" xfId="48850"/>
    <cellStyle name="Porcentual 2 6 3 3 4 2 3" xfId="48851"/>
    <cellStyle name="Porcentual 2 6 3 3 4 3" xfId="48852"/>
    <cellStyle name="Porcentual 2 6 3 3 4 3 2" xfId="48853"/>
    <cellStyle name="Porcentual 2 6 3 3 4 4" xfId="48854"/>
    <cellStyle name="Porcentual 2 6 3 3 5" xfId="48855"/>
    <cellStyle name="Porcentual 2 6 3 3 5 2" xfId="48856"/>
    <cellStyle name="Porcentual 2 6 3 3 5 2 2" xfId="48857"/>
    <cellStyle name="Porcentual 2 6 3 3 5 3" xfId="48858"/>
    <cellStyle name="Porcentual 2 6 3 3 6" xfId="48859"/>
    <cellStyle name="Porcentual 2 6 3 3 6 2" xfId="48860"/>
    <cellStyle name="Porcentual 2 6 3 3 7" xfId="48861"/>
    <cellStyle name="Porcentual 2 6 3 4" xfId="48862"/>
    <cellStyle name="Porcentual 2 6 3 4 2" xfId="48863"/>
    <cellStyle name="Porcentual 2 6 3 4 2 2" xfId="48864"/>
    <cellStyle name="Porcentual 2 6 3 4 2 2 2" xfId="48865"/>
    <cellStyle name="Porcentual 2 6 3 4 2 2 2 2" xfId="48866"/>
    <cellStyle name="Porcentual 2 6 3 4 2 2 2 2 2" xfId="48867"/>
    <cellStyle name="Porcentual 2 6 3 4 2 2 2 3" xfId="48868"/>
    <cellStyle name="Porcentual 2 6 3 4 2 2 3" xfId="48869"/>
    <cellStyle name="Porcentual 2 6 3 4 2 2 3 2" xfId="48870"/>
    <cellStyle name="Porcentual 2 6 3 4 2 2 4" xfId="48871"/>
    <cellStyle name="Porcentual 2 6 3 4 2 3" xfId="48872"/>
    <cellStyle name="Porcentual 2 6 3 4 2 3 2" xfId="48873"/>
    <cellStyle name="Porcentual 2 6 3 4 2 3 2 2" xfId="48874"/>
    <cellStyle name="Porcentual 2 6 3 4 2 3 3" xfId="48875"/>
    <cellStyle name="Porcentual 2 6 3 4 2 4" xfId="48876"/>
    <cellStyle name="Porcentual 2 6 3 4 2 4 2" xfId="48877"/>
    <cellStyle name="Porcentual 2 6 3 4 2 5" xfId="48878"/>
    <cellStyle name="Porcentual 2 6 3 4 3" xfId="48879"/>
    <cellStyle name="Porcentual 2 6 3 4 3 2" xfId="48880"/>
    <cellStyle name="Porcentual 2 6 3 4 3 2 2" xfId="48881"/>
    <cellStyle name="Porcentual 2 6 3 4 3 2 2 2" xfId="48882"/>
    <cellStyle name="Porcentual 2 6 3 4 3 2 2 2 2" xfId="48883"/>
    <cellStyle name="Porcentual 2 6 3 4 3 2 2 3" xfId="48884"/>
    <cellStyle name="Porcentual 2 6 3 4 3 2 3" xfId="48885"/>
    <cellStyle name="Porcentual 2 6 3 4 3 2 3 2" xfId="48886"/>
    <cellStyle name="Porcentual 2 6 3 4 3 2 4" xfId="48887"/>
    <cellStyle name="Porcentual 2 6 3 4 3 3" xfId="48888"/>
    <cellStyle name="Porcentual 2 6 3 4 3 3 2" xfId="48889"/>
    <cellStyle name="Porcentual 2 6 3 4 3 3 2 2" xfId="48890"/>
    <cellStyle name="Porcentual 2 6 3 4 3 3 3" xfId="48891"/>
    <cellStyle name="Porcentual 2 6 3 4 3 4" xfId="48892"/>
    <cellStyle name="Porcentual 2 6 3 4 3 4 2" xfId="48893"/>
    <cellStyle name="Porcentual 2 6 3 4 3 5" xfId="48894"/>
    <cellStyle name="Porcentual 2 6 3 4 4" xfId="48895"/>
    <cellStyle name="Porcentual 2 6 3 4 4 2" xfId="48896"/>
    <cellStyle name="Porcentual 2 6 3 4 4 2 2" xfId="48897"/>
    <cellStyle name="Porcentual 2 6 3 4 4 2 2 2" xfId="48898"/>
    <cellStyle name="Porcentual 2 6 3 4 4 2 3" xfId="48899"/>
    <cellStyle name="Porcentual 2 6 3 4 4 3" xfId="48900"/>
    <cellStyle name="Porcentual 2 6 3 4 4 3 2" xfId="48901"/>
    <cellStyle name="Porcentual 2 6 3 4 4 4" xfId="48902"/>
    <cellStyle name="Porcentual 2 6 3 4 5" xfId="48903"/>
    <cellStyle name="Porcentual 2 6 3 4 5 2" xfId="48904"/>
    <cellStyle name="Porcentual 2 6 3 4 5 2 2" xfId="48905"/>
    <cellStyle name="Porcentual 2 6 3 4 5 3" xfId="48906"/>
    <cellStyle name="Porcentual 2 6 3 4 6" xfId="48907"/>
    <cellStyle name="Porcentual 2 6 3 4 6 2" xfId="48908"/>
    <cellStyle name="Porcentual 2 6 3 4 7" xfId="48909"/>
    <cellStyle name="Porcentual 2 6 3 5" xfId="48910"/>
    <cellStyle name="Porcentual 2 6 3 5 2" xfId="48911"/>
    <cellStyle name="Porcentual 2 6 3 5 2 2" xfId="48912"/>
    <cellStyle name="Porcentual 2 6 3 5 2 2 2" xfId="48913"/>
    <cellStyle name="Porcentual 2 6 3 5 2 2 2 2" xfId="48914"/>
    <cellStyle name="Porcentual 2 6 3 5 2 2 2 2 2" xfId="48915"/>
    <cellStyle name="Porcentual 2 6 3 5 2 2 2 3" xfId="48916"/>
    <cellStyle name="Porcentual 2 6 3 5 2 2 3" xfId="48917"/>
    <cellStyle name="Porcentual 2 6 3 5 2 2 3 2" xfId="48918"/>
    <cellStyle name="Porcentual 2 6 3 5 2 2 4" xfId="48919"/>
    <cellStyle name="Porcentual 2 6 3 5 2 3" xfId="48920"/>
    <cellStyle name="Porcentual 2 6 3 5 2 3 2" xfId="48921"/>
    <cellStyle name="Porcentual 2 6 3 5 2 3 2 2" xfId="48922"/>
    <cellStyle name="Porcentual 2 6 3 5 2 3 3" xfId="48923"/>
    <cellStyle name="Porcentual 2 6 3 5 2 4" xfId="48924"/>
    <cellStyle name="Porcentual 2 6 3 5 2 4 2" xfId="48925"/>
    <cellStyle name="Porcentual 2 6 3 5 2 5" xfId="48926"/>
    <cellStyle name="Porcentual 2 6 3 5 3" xfId="48927"/>
    <cellStyle name="Porcentual 2 6 3 5 3 2" xfId="48928"/>
    <cellStyle name="Porcentual 2 6 3 5 3 2 2" xfId="48929"/>
    <cellStyle name="Porcentual 2 6 3 5 3 2 2 2" xfId="48930"/>
    <cellStyle name="Porcentual 2 6 3 5 3 2 3" xfId="48931"/>
    <cellStyle name="Porcentual 2 6 3 5 3 3" xfId="48932"/>
    <cellStyle name="Porcentual 2 6 3 5 3 3 2" xfId="48933"/>
    <cellStyle name="Porcentual 2 6 3 5 3 4" xfId="48934"/>
    <cellStyle name="Porcentual 2 6 3 5 4" xfId="48935"/>
    <cellStyle name="Porcentual 2 6 3 5 4 2" xfId="48936"/>
    <cellStyle name="Porcentual 2 6 3 5 4 2 2" xfId="48937"/>
    <cellStyle name="Porcentual 2 6 3 5 4 3" xfId="48938"/>
    <cellStyle name="Porcentual 2 6 3 5 5" xfId="48939"/>
    <cellStyle name="Porcentual 2 6 3 5 5 2" xfId="48940"/>
    <cellStyle name="Porcentual 2 6 3 5 6" xfId="48941"/>
    <cellStyle name="Porcentual 2 6 3 6" xfId="48942"/>
    <cellStyle name="Porcentual 2 6 3 6 2" xfId="48943"/>
    <cellStyle name="Porcentual 2 6 3 6 2 2" xfId="48944"/>
    <cellStyle name="Porcentual 2 6 3 6 2 2 2" xfId="48945"/>
    <cellStyle name="Porcentual 2 6 3 6 2 2 2 2" xfId="48946"/>
    <cellStyle name="Porcentual 2 6 3 6 2 2 3" xfId="48947"/>
    <cellStyle name="Porcentual 2 6 3 6 2 3" xfId="48948"/>
    <cellStyle name="Porcentual 2 6 3 6 2 3 2" xfId="48949"/>
    <cellStyle name="Porcentual 2 6 3 6 2 4" xfId="48950"/>
    <cellStyle name="Porcentual 2 6 3 6 3" xfId="48951"/>
    <cellStyle name="Porcentual 2 6 3 6 3 2" xfId="48952"/>
    <cellStyle name="Porcentual 2 6 3 6 3 2 2" xfId="48953"/>
    <cellStyle name="Porcentual 2 6 3 6 3 3" xfId="48954"/>
    <cellStyle name="Porcentual 2 6 3 6 4" xfId="48955"/>
    <cellStyle name="Porcentual 2 6 3 6 4 2" xfId="48956"/>
    <cellStyle name="Porcentual 2 6 3 6 5" xfId="48957"/>
    <cellStyle name="Porcentual 2 6 3 7" xfId="48958"/>
    <cellStyle name="Porcentual 2 6 3 7 2" xfId="48959"/>
    <cellStyle name="Porcentual 2 6 3 7 2 2" xfId="48960"/>
    <cellStyle name="Porcentual 2 6 3 7 2 2 2" xfId="48961"/>
    <cellStyle name="Porcentual 2 6 3 7 2 2 2 2" xfId="48962"/>
    <cellStyle name="Porcentual 2 6 3 7 2 2 3" xfId="48963"/>
    <cellStyle name="Porcentual 2 6 3 7 2 3" xfId="48964"/>
    <cellStyle name="Porcentual 2 6 3 7 2 3 2" xfId="48965"/>
    <cellStyle name="Porcentual 2 6 3 7 2 4" xfId="48966"/>
    <cellStyle name="Porcentual 2 6 3 7 3" xfId="48967"/>
    <cellStyle name="Porcentual 2 6 3 7 3 2" xfId="48968"/>
    <cellStyle name="Porcentual 2 6 3 7 3 2 2" xfId="48969"/>
    <cellStyle name="Porcentual 2 6 3 7 3 3" xfId="48970"/>
    <cellStyle name="Porcentual 2 6 3 7 4" xfId="48971"/>
    <cellStyle name="Porcentual 2 6 3 7 4 2" xfId="48972"/>
    <cellStyle name="Porcentual 2 6 3 7 5" xfId="48973"/>
    <cellStyle name="Porcentual 2 6 3 8" xfId="48974"/>
    <cellStyle name="Porcentual 2 6 3 8 2" xfId="48975"/>
    <cellStyle name="Porcentual 2 6 3 8 2 2" xfId="48976"/>
    <cellStyle name="Porcentual 2 6 3 8 2 2 2" xfId="48977"/>
    <cellStyle name="Porcentual 2 6 3 8 2 3" xfId="48978"/>
    <cellStyle name="Porcentual 2 6 3 8 3" xfId="48979"/>
    <cellStyle name="Porcentual 2 6 3 8 3 2" xfId="48980"/>
    <cellStyle name="Porcentual 2 6 3 8 4" xfId="48981"/>
    <cellStyle name="Porcentual 2 6 3 9" xfId="48982"/>
    <cellStyle name="Porcentual 2 6 3 9 2" xfId="48983"/>
    <cellStyle name="Porcentual 2 6 3 9 2 2" xfId="48984"/>
    <cellStyle name="Porcentual 2 6 3 9 3" xfId="48985"/>
    <cellStyle name="Porcentual 2 6 4" xfId="48986"/>
    <cellStyle name="Porcentual 2 6 4 2" xfId="48987"/>
    <cellStyle name="Porcentual 2 6 4 2 2" xfId="48988"/>
    <cellStyle name="Porcentual 2 6 4 2 2 2" xfId="48989"/>
    <cellStyle name="Porcentual 2 6 4 2 2 2 2" xfId="48990"/>
    <cellStyle name="Porcentual 2 6 4 2 2 2 2 2" xfId="48991"/>
    <cellStyle name="Porcentual 2 6 4 2 2 2 3" xfId="48992"/>
    <cellStyle name="Porcentual 2 6 4 2 2 3" xfId="48993"/>
    <cellStyle name="Porcentual 2 6 4 2 2 3 2" xfId="48994"/>
    <cellStyle name="Porcentual 2 6 4 2 2 4" xfId="48995"/>
    <cellStyle name="Porcentual 2 6 4 2 3" xfId="48996"/>
    <cellStyle name="Porcentual 2 6 4 2 3 2" xfId="48997"/>
    <cellStyle name="Porcentual 2 6 4 2 3 2 2" xfId="48998"/>
    <cellStyle name="Porcentual 2 6 4 2 3 3" xfId="48999"/>
    <cellStyle name="Porcentual 2 6 4 2 4" xfId="49000"/>
    <cellStyle name="Porcentual 2 6 4 2 4 2" xfId="49001"/>
    <cellStyle name="Porcentual 2 6 4 2 5" xfId="49002"/>
    <cellStyle name="Porcentual 2 6 4 3" xfId="49003"/>
    <cellStyle name="Porcentual 2 6 4 3 2" xfId="49004"/>
    <cellStyle name="Porcentual 2 6 4 3 2 2" xfId="49005"/>
    <cellStyle name="Porcentual 2 6 4 3 2 2 2" xfId="49006"/>
    <cellStyle name="Porcentual 2 6 4 3 2 2 2 2" xfId="49007"/>
    <cellStyle name="Porcentual 2 6 4 3 2 2 3" xfId="49008"/>
    <cellStyle name="Porcentual 2 6 4 3 2 3" xfId="49009"/>
    <cellStyle name="Porcentual 2 6 4 3 2 3 2" xfId="49010"/>
    <cellStyle name="Porcentual 2 6 4 3 2 4" xfId="49011"/>
    <cellStyle name="Porcentual 2 6 4 3 3" xfId="49012"/>
    <cellStyle name="Porcentual 2 6 4 3 3 2" xfId="49013"/>
    <cellStyle name="Porcentual 2 6 4 3 3 2 2" xfId="49014"/>
    <cellStyle name="Porcentual 2 6 4 3 3 3" xfId="49015"/>
    <cellStyle name="Porcentual 2 6 4 3 4" xfId="49016"/>
    <cellStyle name="Porcentual 2 6 4 3 4 2" xfId="49017"/>
    <cellStyle name="Porcentual 2 6 4 3 5" xfId="49018"/>
    <cellStyle name="Porcentual 2 6 4 4" xfId="49019"/>
    <cellStyle name="Porcentual 2 6 4 4 2" xfId="49020"/>
    <cellStyle name="Porcentual 2 6 4 4 2 2" xfId="49021"/>
    <cellStyle name="Porcentual 2 6 4 4 2 2 2" xfId="49022"/>
    <cellStyle name="Porcentual 2 6 4 4 2 3" xfId="49023"/>
    <cellStyle name="Porcentual 2 6 4 4 3" xfId="49024"/>
    <cellStyle name="Porcentual 2 6 4 4 3 2" xfId="49025"/>
    <cellStyle name="Porcentual 2 6 4 4 4" xfId="49026"/>
    <cellStyle name="Porcentual 2 6 4 5" xfId="49027"/>
    <cellStyle name="Porcentual 2 6 4 5 2" xfId="49028"/>
    <cellStyle name="Porcentual 2 6 4 5 2 2" xfId="49029"/>
    <cellStyle name="Porcentual 2 6 4 5 3" xfId="49030"/>
    <cellStyle name="Porcentual 2 6 4 6" xfId="49031"/>
    <cellStyle name="Porcentual 2 6 4 6 2" xfId="49032"/>
    <cellStyle name="Porcentual 2 6 4 7" xfId="49033"/>
    <cellStyle name="Porcentual 2 6 5" xfId="49034"/>
    <cellStyle name="Porcentual 2 6 5 2" xfId="49035"/>
    <cellStyle name="Porcentual 2 6 5 2 2" xfId="49036"/>
    <cellStyle name="Porcentual 2 6 5 2 2 2" xfId="49037"/>
    <cellStyle name="Porcentual 2 6 5 2 2 2 2" xfId="49038"/>
    <cellStyle name="Porcentual 2 6 5 2 2 2 2 2" xfId="49039"/>
    <cellStyle name="Porcentual 2 6 5 2 2 2 3" xfId="49040"/>
    <cellStyle name="Porcentual 2 6 5 2 2 3" xfId="49041"/>
    <cellStyle name="Porcentual 2 6 5 2 2 3 2" xfId="49042"/>
    <cellStyle name="Porcentual 2 6 5 2 2 4" xfId="49043"/>
    <cellStyle name="Porcentual 2 6 5 2 3" xfId="49044"/>
    <cellStyle name="Porcentual 2 6 5 2 3 2" xfId="49045"/>
    <cellStyle name="Porcentual 2 6 5 2 3 2 2" xfId="49046"/>
    <cellStyle name="Porcentual 2 6 5 2 3 3" xfId="49047"/>
    <cellStyle name="Porcentual 2 6 5 2 4" xfId="49048"/>
    <cellStyle name="Porcentual 2 6 5 2 4 2" xfId="49049"/>
    <cellStyle name="Porcentual 2 6 5 2 5" xfId="49050"/>
    <cellStyle name="Porcentual 2 6 5 3" xfId="49051"/>
    <cellStyle name="Porcentual 2 6 5 3 2" xfId="49052"/>
    <cellStyle name="Porcentual 2 6 5 3 2 2" xfId="49053"/>
    <cellStyle name="Porcentual 2 6 5 3 2 2 2" xfId="49054"/>
    <cellStyle name="Porcentual 2 6 5 3 2 2 2 2" xfId="49055"/>
    <cellStyle name="Porcentual 2 6 5 3 2 2 3" xfId="49056"/>
    <cellStyle name="Porcentual 2 6 5 3 2 3" xfId="49057"/>
    <cellStyle name="Porcentual 2 6 5 3 2 3 2" xfId="49058"/>
    <cellStyle name="Porcentual 2 6 5 3 2 4" xfId="49059"/>
    <cellStyle name="Porcentual 2 6 5 3 3" xfId="49060"/>
    <cellStyle name="Porcentual 2 6 5 3 3 2" xfId="49061"/>
    <cellStyle name="Porcentual 2 6 5 3 3 2 2" xfId="49062"/>
    <cellStyle name="Porcentual 2 6 5 3 3 3" xfId="49063"/>
    <cellStyle name="Porcentual 2 6 5 3 4" xfId="49064"/>
    <cellStyle name="Porcentual 2 6 5 3 4 2" xfId="49065"/>
    <cellStyle name="Porcentual 2 6 5 3 5" xfId="49066"/>
    <cellStyle name="Porcentual 2 6 5 4" xfId="49067"/>
    <cellStyle name="Porcentual 2 6 5 4 2" xfId="49068"/>
    <cellStyle name="Porcentual 2 6 5 4 2 2" xfId="49069"/>
    <cellStyle name="Porcentual 2 6 5 4 2 2 2" xfId="49070"/>
    <cellStyle name="Porcentual 2 6 5 4 2 3" xfId="49071"/>
    <cellStyle name="Porcentual 2 6 5 4 3" xfId="49072"/>
    <cellStyle name="Porcentual 2 6 5 4 3 2" xfId="49073"/>
    <cellStyle name="Porcentual 2 6 5 4 4" xfId="49074"/>
    <cellStyle name="Porcentual 2 6 5 5" xfId="49075"/>
    <cellStyle name="Porcentual 2 6 5 5 2" xfId="49076"/>
    <cellStyle name="Porcentual 2 6 5 5 2 2" xfId="49077"/>
    <cellStyle name="Porcentual 2 6 5 5 3" xfId="49078"/>
    <cellStyle name="Porcentual 2 6 5 6" xfId="49079"/>
    <cellStyle name="Porcentual 2 6 5 6 2" xfId="49080"/>
    <cellStyle name="Porcentual 2 6 5 7" xfId="49081"/>
    <cellStyle name="Porcentual 2 6 6" xfId="49082"/>
    <cellStyle name="Porcentual 2 6 6 2" xfId="49083"/>
    <cellStyle name="Porcentual 2 6 6 2 2" xfId="49084"/>
    <cellStyle name="Porcentual 2 6 6 2 2 2" xfId="49085"/>
    <cellStyle name="Porcentual 2 6 6 2 2 2 2" xfId="49086"/>
    <cellStyle name="Porcentual 2 6 6 2 2 2 2 2" xfId="49087"/>
    <cellStyle name="Porcentual 2 6 6 2 2 2 3" xfId="49088"/>
    <cellStyle name="Porcentual 2 6 6 2 2 3" xfId="49089"/>
    <cellStyle name="Porcentual 2 6 6 2 2 3 2" xfId="49090"/>
    <cellStyle name="Porcentual 2 6 6 2 2 4" xfId="49091"/>
    <cellStyle name="Porcentual 2 6 6 2 3" xfId="49092"/>
    <cellStyle name="Porcentual 2 6 6 2 3 2" xfId="49093"/>
    <cellStyle name="Porcentual 2 6 6 2 3 2 2" xfId="49094"/>
    <cellStyle name="Porcentual 2 6 6 2 3 3" xfId="49095"/>
    <cellStyle name="Porcentual 2 6 6 2 4" xfId="49096"/>
    <cellStyle name="Porcentual 2 6 6 2 4 2" xfId="49097"/>
    <cellStyle name="Porcentual 2 6 6 2 5" xfId="49098"/>
    <cellStyle name="Porcentual 2 6 6 3" xfId="49099"/>
    <cellStyle name="Porcentual 2 6 6 3 2" xfId="49100"/>
    <cellStyle name="Porcentual 2 6 6 3 2 2" xfId="49101"/>
    <cellStyle name="Porcentual 2 6 6 3 2 2 2" xfId="49102"/>
    <cellStyle name="Porcentual 2 6 6 3 2 2 2 2" xfId="49103"/>
    <cellStyle name="Porcentual 2 6 6 3 2 2 3" xfId="49104"/>
    <cellStyle name="Porcentual 2 6 6 3 2 3" xfId="49105"/>
    <cellStyle name="Porcentual 2 6 6 3 2 3 2" xfId="49106"/>
    <cellStyle name="Porcentual 2 6 6 3 2 4" xfId="49107"/>
    <cellStyle name="Porcentual 2 6 6 3 3" xfId="49108"/>
    <cellStyle name="Porcentual 2 6 6 3 3 2" xfId="49109"/>
    <cellStyle name="Porcentual 2 6 6 3 3 2 2" xfId="49110"/>
    <cellStyle name="Porcentual 2 6 6 3 3 3" xfId="49111"/>
    <cellStyle name="Porcentual 2 6 6 3 4" xfId="49112"/>
    <cellStyle name="Porcentual 2 6 6 3 4 2" xfId="49113"/>
    <cellStyle name="Porcentual 2 6 6 3 5" xfId="49114"/>
    <cellStyle name="Porcentual 2 6 6 4" xfId="49115"/>
    <cellStyle name="Porcentual 2 6 6 4 2" xfId="49116"/>
    <cellStyle name="Porcentual 2 6 6 4 2 2" xfId="49117"/>
    <cellStyle name="Porcentual 2 6 6 4 2 2 2" xfId="49118"/>
    <cellStyle name="Porcentual 2 6 6 4 2 3" xfId="49119"/>
    <cellStyle name="Porcentual 2 6 6 4 3" xfId="49120"/>
    <cellStyle name="Porcentual 2 6 6 4 3 2" xfId="49121"/>
    <cellStyle name="Porcentual 2 6 6 4 4" xfId="49122"/>
    <cellStyle name="Porcentual 2 6 6 5" xfId="49123"/>
    <cellStyle name="Porcentual 2 6 6 5 2" xfId="49124"/>
    <cellStyle name="Porcentual 2 6 6 5 2 2" xfId="49125"/>
    <cellStyle name="Porcentual 2 6 6 5 3" xfId="49126"/>
    <cellStyle name="Porcentual 2 6 6 6" xfId="49127"/>
    <cellStyle name="Porcentual 2 6 6 6 2" xfId="49128"/>
    <cellStyle name="Porcentual 2 6 6 7" xfId="49129"/>
    <cellStyle name="Porcentual 2 6 7" xfId="49130"/>
    <cellStyle name="Porcentual 2 6 7 2" xfId="49131"/>
    <cellStyle name="Porcentual 2 6 7 2 2" xfId="49132"/>
    <cellStyle name="Porcentual 2 6 7 2 2 2" xfId="49133"/>
    <cellStyle name="Porcentual 2 6 7 2 2 2 2" xfId="49134"/>
    <cellStyle name="Porcentual 2 6 7 2 2 2 2 2" xfId="49135"/>
    <cellStyle name="Porcentual 2 6 7 2 2 2 3" xfId="49136"/>
    <cellStyle name="Porcentual 2 6 7 2 2 3" xfId="49137"/>
    <cellStyle name="Porcentual 2 6 7 2 2 3 2" xfId="49138"/>
    <cellStyle name="Porcentual 2 6 7 2 2 4" xfId="49139"/>
    <cellStyle name="Porcentual 2 6 7 2 3" xfId="49140"/>
    <cellStyle name="Porcentual 2 6 7 2 3 2" xfId="49141"/>
    <cellStyle name="Porcentual 2 6 7 2 3 2 2" xfId="49142"/>
    <cellStyle name="Porcentual 2 6 7 2 3 3" xfId="49143"/>
    <cellStyle name="Porcentual 2 6 7 2 4" xfId="49144"/>
    <cellStyle name="Porcentual 2 6 7 2 4 2" xfId="49145"/>
    <cellStyle name="Porcentual 2 6 7 2 5" xfId="49146"/>
    <cellStyle name="Porcentual 2 6 7 3" xfId="49147"/>
    <cellStyle name="Porcentual 2 6 7 3 2" xfId="49148"/>
    <cellStyle name="Porcentual 2 6 7 3 2 2" xfId="49149"/>
    <cellStyle name="Porcentual 2 6 7 3 2 2 2" xfId="49150"/>
    <cellStyle name="Porcentual 2 6 7 3 2 3" xfId="49151"/>
    <cellStyle name="Porcentual 2 6 7 3 3" xfId="49152"/>
    <cellStyle name="Porcentual 2 6 7 3 3 2" xfId="49153"/>
    <cellStyle name="Porcentual 2 6 7 3 4" xfId="49154"/>
    <cellStyle name="Porcentual 2 6 7 4" xfId="49155"/>
    <cellStyle name="Porcentual 2 6 7 4 2" xfId="49156"/>
    <cellStyle name="Porcentual 2 6 7 4 2 2" xfId="49157"/>
    <cellStyle name="Porcentual 2 6 7 4 3" xfId="49158"/>
    <cellStyle name="Porcentual 2 6 7 5" xfId="49159"/>
    <cellStyle name="Porcentual 2 6 7 5 2" xfId="49160"/>
    <cellStyle name="Porcentual 2 6 7 6" xfId="49161"/>
    <cellStyle name="Porcentual 2 6 8" xfId="49162"/>
    <cellStyle name="Porcentual 2 6 8 2" xfId="49163"/>
    <cellStyle name="Porcentual 2 6 8 2 2" xfId="49164"/>
    <cellStyle name="Porcentual 2 6 8 2 2 2" xfId="49165"/>
    <cellStyle name="Porcentual 2 6 8 2 2 2 2" xfId="49166"/>
    <cellStyle name="Porcentual 2 6 8 2 2 3" xfId="49167"/>
    <cellStyle name="Porcentual 2 6 8 2 3" xfId="49168"/>
    <cellStyle name="Porcentual 2 6 8 2 3 2" xfId="49169"/>
    <cellStyle name="Porcentual 2 6 8 2 4" xfId="49170"/>
    <cellStyle name="Porcentual 2 6 8 3" xfId="49171"/>
    <cellStyle name="Porcentual 2 6 8 3 2" xfId="49172"/>
    <cellStyle name="Porcentual 2 6 8 3 2 2" xfId="49173"/>
    <cellStyle name="Porcentual 2 6 8 3 3" xfId="49174"/>
    <cellStyle name="Porcentual 2 6 8 4" xfId="49175"/>
    <cellStyle name="Porcentual 2 6 8 4 2" xfId="49176"/>
    <cellStyle name="Porcentual 2 6 8 5" xfId="49177"/>
    <cellStyle name="Porcentual 2 6 9" xfId="49178"/>
    <cellStyle name="Porcentual 2 6 9 2" xfId="49179"/>
    <cellStyle name="Porcentual 2 6 9 2 2" xfId="49180"/>
    <cellStyle name="Porcentual 2 6 9 2 2 2" xfId="49181"/>
    <cellStyle name="Porcentual 2 6 9 2 2 2 2" xfId="49182"/>
    <cellStyle name="Porcentual 2 6 9 2 2 3" xfId="49183"/>
    <cellStyle name="Porcentual 2 6 9 2 3" xfId="49184"/>
    <cellStyle name="Porcentual 2 6 9 2 3 2" xfId="49185"/>
    <cellStyle name="Porcentual 2 6 9 2 4" xfId="49186"/>
    <cellStyle name="Porcentual 2 6 9 3" xfId="49187"/>
    <cellStyle name="Porcentual 2 6 9 3 2" xfId="49188"/>
    <cellStyle name="Porcentual 2 6 9 3 2 2" xfId="49189"/>
    <cellStyle name="Porcentual 2 6 9 3 3" xfId="49190"/>
    <cellStyle name="Porcentual 2 6 9 4" xfId="49191"/>
    <cellStyle name="Porcentual 2 6 9 4 2" xfId="49192"/>
    <cellStyle name="Porcentual 2 6 9 5" xfId="49193"/>
    <cellStyle name="Porcentual 2 7" xfId="49194"/>
    <cellStyle name="Porcentual 2 7 10" xfId="49195"/>
    <cellStyle name="Porcentual 2 7 10 2" xfId="49196"/>
    <cellStyle name="Porcentual 2 7 11" xfId="49197"/>
    <cellStyle name="Porcentual 2 7 2" xfId="49198"/>
    <cellStyle name="Porcentual 2 7 2 2" xfId="49199"/>
    <cellStyle name="Porcentual 2 7 2 2 2" xfId="49200"/>
    <cellStyle name="Porcentual 2 7 2 2 2 2" xfId="49201"/>
    <cellStyle name="Porcentual 2 7 2 2 2 2 2" xfId="49202"/>
    <cellStyle name="Porcentual 2 7 2 2 2 2 2 2" xfId="49203"/>
    <cellStyle name="Porcentual 2 7 2 2 2 2 3" xfId="49204"/>
    <cellStyle name="Porcentual 2 7 2 2 2 3" xfId="49205"/>
    <cellStyle name="Porcentual 2 7 2 2 2 3 2" xfId="49206"/>
    <cellStyle name="Porcentual 2 7 2 2 2 4" xfId="49207"/>
    <cellStyle name="Porcentual 2 7 2 2 3" xfId="49208"/>
    <cellStyle name="Porcentual 2 7 2 2 3 2" xfId="49209"/>
    <cellStyle name="Porcentual 2 7 2 2 3 2 2" xfId="49210"/>
    <cellStyle name="Porcentual 2 7 2 2 3 3" xfId="49211"/>
    <cellStyle name="Porcentual 2 7 2 2 4" xfId="49212"/>
    <cellStyle name="Porcentual 2 7 2 2 4 2" xfId="49213"/>
    <cellStyle name="Porcentual 2 7 2 2 5" xfId="49214"/>
    <cellStyle name="Porcentual 2 7 2 3" xfId="49215"/>
    <cellStyle name="Porcentual 2 7 2 3 2" xfId="49216"/>
    <cellStyle name="Porcentual 2 7 2 3 2 2" xfId="49217"/>
    <cellStyle name="Porcentual 2 7 2 3 2 2 2" xfId="49218"/>
    <cellStyle name="Porcentual 2 7 2 3 2 2 2 2" xfId="49219"/>
    <cellStyle name="Porcentual 2 7 2 3 2 2 3" xfId="49220"/>
    <cellStyle name="Porcentual 2 7 2 3 2 3" xfId="49221"/>
    <cellStyle name="Porcentual 2 7 2 3 2 3 2" xfId="49222"/>
    <cellStyle name="Porcentual 2 7 2 3 2 4" xfId="49223"/>
    <cellStyle name="Porcentual 2 7 2 3 3" xfId="49224"/>
    <cellStyle name="Porcentual 2 7 2 3 3 2" xfId="49225"/>
    <cellStyle name="Porcentual 2 7 2 3 3 2 2" xfId="49226"/>
    <cellStyle name="Porcentual 2 7 2 3 3 3" xfId="49227"/>
    <cellStyle name="Porcentual 2 7 2 3 4" xfId="49228"/>
    <cellStyle name="Porcentual 2 7 2 3 4 2" xfId="49229"/>
    <cellStyle name="Porcentual 2 7 2 3 5" xfId="49230"/>
    <cellStyle name="Porcentual 2 7 2 4" xfId="49231"/>
    <cellStyle name="Porcentual 2 7 2 4 2" xfId="49232"/>
    <cellStyle name="Porcentual 2 7 2 4 2 2" xfId="49233"/>
    <cellStyle name="Porcentual 2 7 2 4 2 2 2" xfId="49234"/>
    <cellStyle name="Porcentual 2 7 2 4 2 3" xfId="49235"/>
    <cellStyle name="Porcentual 2 7 2 4 3" xfId="49236"/>
    <cellStyle name="Porcentual 2 7 2 4 3 2" xfId="49237"/>
    <cellStyle name="Porcentual 2 7 2 4 4" xfId="49238"/>
    <cellStyle name="Porcentual 2 7 2 5" xfId="49239"/>
    <cellStyle name="Porcentual 2 7 2 5 2" xfId="49240"/>
    <cellStyle name="Porcentual 2 7 2 5 2 2" xfId="49241"/>
    <cellStyle name="Porcentual 2 7 2 5 3" xfId="49242"/>
    <cellStyle name="Porcentual 2 7 2 6" xfId="49243"/>
    <cellStyle name="Porcentual 2 7 2 6 2" xfId="49244"/>
    <cellStyle name="Porcentual 2 7 2 7" xfId="49245"/>
    <cellStyle name="Porcentual 2 7 3" xfId="49246"/>
    <cellStyle name="Porcentual 2 7 3 2" xfId="49247"/>
    <cellStyle name="Porcentual 2 7 3 2 2" xfId="49248"/>
    <cellStyle name="Porcentual 2 7 3 2 2 2" xfId="49249"/>
    <cellStyle name="Porcentual 2 7 3 2 2 2 2" xfId="49250"/>
    <cellStyle name="Porcentual 2 7 3 2 2 2 2 2" xfId="49251"/>
    <cellStyle name="Porcentual 2 7 3 2 2 2 3" xfId="49252"/>
    <cellStyle name="Porcentual 2 7 3 2 2 3" xfId="49253"/>
    <cellStyle name="Porcentual 2 7 3 2 2 3 2" xfId="49254"/>
    <cellStyle name="Porcentual 2 7 3 2 2 4" xfId="49255"/>
    <cellStyle name="Porcentual 2 7 3 2 3" xfId="49256"/>
    <cellStyle name="Porcentual 2 7 3 2 3 2" xfId="49257"/>
    <cellStyle name="Porcentual 2 7 3 2 3 2 2" xfId="49258"/>
    <cellStyle name="Porcentual 2 7 3 2 3 3" xfId="49259"/>
    <cellStyle name="Porcentual 2 7 3 2 4" xfId="49260"/>
    <cellStyle name="Porcentual 2 7 3 2 4 2" xfId="49261"/>
    <cellStyle name="Porcentual 2 7 3 2 5" xfId="49262"/>
    <cellStyle name="Porcentual 2 7 3 3" xfId="49263"/>
    <cellStyle name="Porcentual 2 7 3 3 2" xfId="49264"/>
    <cellStyle name="Porcentual 2 7 3 3 2 2" xfId="49265"/>
    <cellStyle name="Porcentual 2 7 3 3 2 2 2" xfId="49266"/>
    <cellStyle name="Porcentual 2 7 3 3 2 2 2 2" xfId="49267"/>
    <cellStyle name="Porcentual 2 7 3 3 2 2 3" xfId="49268"/>
    <cellStyle name="Porcentual 2 7 3 3 2 3" xfId="49269"/>
    <cellStyle name="Porcentual 2 7 3 3 2 3 2" xfId="49270"/>
    <cellStyle name="Porcentual 2 7 3 3 2 4" xfId="49271"/>
    <cellStyle name="Porcentual 2 7 3 3 3" xfId="49272"/>
    <cellStyle name="Porcentual 2 7 3 3 3 2" xfId="49273"/>
    <cellStyle name="Porcentual 2 7 3 3 3 2 2" xfId="49274"/>
    <cellStyle name="Porcentual 2 7 3 3 3 3" xfId="49275"/>
    <cellStyle name="Porcentual 2 7 3 3 4" xfId="49276"/>
    <cellStyle name="Porcentual 2 7 3 3 4 2" xfId="49277"/>
    <cellStyle name="Porcentual 2 7 3 3 5" xfId="49278"/>
    <cellStyle name="Porcentual 2 7 3 4" xfId="49279"/>
    <cellStyle name="Porcentual 2 7 3 4 2" xfId="49280"/>
    <cellStyle name="Porcentual 2 7 3 4 2 2" xfId="49281"/>
    <cellStyle name="Porcentual 2 7 3 4 2 2 2" xfId="49282"/>
    <cellStyle name="Porcentual 2 7 3 4 2 3" xfId="49283"/>
    <cellStyle name="Porcentual 2 7 3 4 3" xfId="49284"/>
    <cellStyle name="Porcentual 2 7 3 4 3 2" xfId="49285"/>
    <cellStyle name="Porcentual 2 7 3 4 4" xfId="49286"/>
    <cellStyle name="Porcentual 2 7 3 5" xfId="49287"/>
    <cellStyle name="Porcentual 2 7 3 5 2" xfId="49288"/>
    <cellStyle name="Porcentual 2 7 3 5 2 2" xfId="49289"/>
    <cellStyle name="Porcentual 2 7 3 5 3" xfId="49290"/>
    <cellStyle name="Porcentual 2 7 3 6" xfId="49291"/>
    <cellStyle name="Porcentual 2 7 3 6 2" xfId="49292"/>
    <cellStyle name="Porcentual 2 7 3 7" xfId="49293"/>
    <cellStyle name="Porcentual 2 7 4" xfId="49294"/>
    <cellStyle name="Porcentual 2 7 4 2" xfId="49295"/>
    <cellStyle name="Porcentual 2 7 4 2 2" xfId="49296"/>
    <cellStyle name="Porcentual 2 7 4 2 2 2" xfId="49297"/>
    <cellStyle name="Porcentual 2 7 4 2 2 2 2" xfId="49298"/>
    <cellStyle name="Porcentual 2 7 4 2 2 2 2 2" xfId="49299"/>
    <cellStyle name="Porcentual 2 7 4 2 2 2 3" xfId="49300"/>
    <cellStyle name="Porcentual 2 7 4 2 2 3" xfId="49301"/>
    <cellStyle name="Porcentual 2 7 4 2 2 3 2" xfId="49302"/>
    <cellStyle name="Porcentual 2 7 4 2 2 4" xfId="49303"/>
    <cellStyle name="Porcentual 2 7 4 2 3" xfId="49304"/>
    <cellStyle name="Porcentual 2 7 4 2 3 2" xfId="49305"/>
    <cellStyle name="Porcentual 2 7 4 2 3 2 2" xfId="49306"/>
    <cellStyle name="Porcentual 2 7 4 2 3 3" xfId="49307"/>
    <cellStyle name="Porcentual 2 7 4 2 4" xfId="49308"/>
    <cellStyle name="Porcentual 2 7 4 2 4 2" xfId="49309"/>
    <cellStyle name="Porcentual 2 7 4 2 5" xfId="49310"/>
    <cellStyle name="Porcentual 2 7 4 3" xfId="49311"/>
    <cellStyle name="Porcentual 2 7 4 3 2" xfId="49312"/>
    <cellStyle name="Porcentual 2 7 4 3 2 2" xfId="49313"/>
    <cellStyle name="Porcentual 2 7 4 3 2 2 2" xfId="49314"/>
    <cellStyle name="Porcentual 2 7 4 3 2 2 2 2" xfId="49315"/>
    <cellStyle name="Porcentual 2 7 4 3 2 2 3" xfId="49316"/>
    <cellStyle name="Porcentual 2 7 4 3 2 3" xfId="49317"/>
    <cellStyle name="Porcentual 2 7 4 3 2 3 2" xfId="49318"/>
    <cellStyle name="Porcentual 2 7 4 3 2 4" xfId="49319"/>
    <cellStyle name="Porcentual 2 7 4 3 3" xfId="49320"/>
    <cellStyle name="Porcentual 2 7 4 3 3 2" xfId="49321"/>
    <cellStyle name="Porcentual 2 7 4 3 3 2 2" xfId="49322"/>
    <cellStyle name="Porcentual 2 7 4 3 3 3" xfId="49323"/>
    <cellStyle name="Porcentual 2 7 4 3 4" xfId="49324"/>
    <cellStyle name="Porcentual 2 7 4 3 4 2" xfId="49325"/>
    <cellStyle name="Porcentual 2 7 4 3 5" xfId="49326"/>
    <cellStyle name="Porcentual 2 7 4 4" xfId="49327"/>
    <cellStyle name="Porcentual 2 7 4 4 2" xfId="49328"/>
    <cellStyle name="Porcentual 2 7 4 4 2 2" xfId="49329"/>
    <cellStyle name="Porcentual 2 7 4 4 2 2 2" xfId="49330"/>
    <cellStyle name="Porcentual 2 7 4 4 2 3" xfId="49331"/>
    <cellStyle name="Porcentual 2 7 4 4 3" xfId="49332"/>
    <cellStyle name="Porcentual 2 7 4 4 3 2" xfId="49333"/>
    <cellStyle name="Porcentual 2 7 4 4 4" xfId="49334"/>
    <cellStyle name="Porcentual 2 7 4 5" xfId="49335"/>
    <cellStyle name="Porcentual 2 7 4 5 2" xfId="49336"/>
    <cellStyle name="Porcentual 2 7 4 5 2 2" xfId="49337"/>
    <cellStyle name="Porcentual 2 7 4 5 3" xfId="49338"/>
    <cellStyle name="Porcentual 2 7 4 6" xfId="49339"/>
    <cellStyle name="Porcentual 2 7 4 6 2" xfId="49340"/>
    <cellStyle name="Porcentual 2 7 4 7" xfId="49341"/>
    <cellStyle name="Porcentual 2 7 5" xfId="49342"/>
    <cellStyle name="Porcentual 2 7 5 2" xfId="49343"/>
    <cellStyle name="Porcentual 2 7 5 2 2" xfId="49344"/>
    <cellStyle name="Porcentual 2 7 5 2 2 2" xfId="49345"/>
    <cellStyle name="Porcentual 2 7 5 2 2 2 2" xfId="49346"/>
    <cellStyle name="Porcentual 2 7 5 2 2 2 2 2" xfId="49347"/>
    <cellStyle name="Porcentual 2 7 5 2 2 2 3" xfId="49348"/>
    <cellStyle name="Porcentual 2 7 5 2 2 3" xfId="49349"/>
    <cellStyle name="Porcentual 2 7 5 2 2 3 2" xfId="49350"/>
    <cellStyle name="Porcentual 2 7 5 2 2 4" xfId="49351"/>
    <cellStyle name="Porcentual 2 7 5 2 3" xfId="49352"/>
    <cellStyle name="Porcentual 2 7 5 2 3 2" xfId="49353"/>
    <cellStyle name="Porcentual 2 7 5 2 3 2 2" xfId="49354"/>
    <cellStyle name="Porcentual 2 7 5 2 3 3" xfId="49355"/>
    <cellStyle name="Porcentual 2 7 5 2 4" xfId="49356"/>
    <cellStyle name="Porcentual 2 7 5 2 4 2" xfId="49357"/>
    <cellStyle name="Porcentual 2 7 5 2 5" xfId="49358"/>
    <cellStyle name="Porcentual 2 7 5 3" xfId="49359"/>
    <cellStyle name="Porcentual 2 7 5 3 2" xfId="49360"/>
    <cellStyle name="Porcentual 2 7 5 3 2 2" xfId="49361"/>
    <cellStyle name="Porcentual 2 7 5 3 2 2 2" xfId="49362"/>
    <cellStyle name="Porcentual 2 7 5 3 2 3" xfId="49363"/>
    <cellStyle name="Porcentual 2 7 5 3 3" xfId="49364"/>
    <cellStyle name="Porcentual 2 7 5 3 3 2" xfId="49365"/>
    <cellStyle name="Porcentual 2 7 5 3 4" xfId="49366"/>
    <cellStyle name="Porcentual 2 7 5 4" xfId="49367"/>
    <cellStyle name="Porcentual 2 7 5 4 2" xfId="49368"/>
    <cellStyle name="Porcentual 2 7 5 4 2 2" xfId="49369"/>
    <cellStyle name="Porcentual 2 7 5 4 3" xfId="49370"/>
    <cellStyle name="Porcentual 2 7 5 5" xfId="49371"/>
    <cellStyle name="Porcentual 2 7 5 5 2" xfId="49372"/>
    <cellStyle name="Porcentual 2 7 5 6" xfId="49373"/>
    <cellStyle name="Porcentual 2 7 6" xfId="49374"/>
    <cellStyle name="Porcentual 2 7 6 2" xfId="49375"/>
    <cellStyle name="Porcentual 2 7 6 2 2" xfId="49376"/>
    <cellStyle name="Porcentual 2 7 6 2 2 2" xfId="49377"/>
    <cellStyle name="Porcentual 2 7 6 2 2 2 2" xfId="49378"/>
    <cellStyle name="Porcentual 2 7 6 2 2 3" xfId="49379"/>
    <cellStyle name="Porcentual 2 7 6 2 3" xfId="49380"/>
    <cellStyle name="Porcentual 2 7 6 2 3 2" xfId="49381"/>
    <cellStyle name="Porcentual 2 7 6 2 4" xfId="49382"/>
    <cellStyle name="Porcentual 2 7 6 3" xfId="49383"/>
    <cellStyle name="Porcentual 2 7 6 3 2" xfId="49384"/>
    <cellStyle name="Porcentual 2 7 6 3 2 2" xfId="49385"/>
    <cellStyle name="Porcentual 2 7 6 3 3" xfId="49386"/>
    <cellStyle name="Porcentual 2 7 6 4" xfId="49387"/>
    <cellStyle name="Porcentual 2 7 6 4 2" xfId="49388"/>
    <cellStyle name="Porcentual 2 7 6 5" xfId="49389"/>
    <cellStyle name="Porcentual 2 7 7" xfId="49390"/>
    <cellStyle name="Porcentual 2 7 7 2" xfId="49391"/>
    <cellStyle name="Porcentual 2 7 7 2 2" xfId="49392"/>
    <cellStyle name="Porcentual 2 7 7 2 2 2" xfId="49393"/>
    <cellStyle name="Porcentual 2 7 7 2 2 2 2" xfId="49394"/>
    <cellStyle name="Porcentual 2 7 7 2 2 3" xfId="49395"/>
    <cellStyle name="Porcentual 2 7 7 2 3" xfId="49396"/>
    <cellStyle name="Porcentual 2 7 7 2 3 2" xfId="49397"/>
    <cellStyle name="Porcentual 2 7 7 2 4" xfId="49398"/>
    <cellStyle name="Porcentual 2 7 7 3" xfId="49399"/>
    <cellStyle name="Porcentual 2 7 7 3 2" xfId="49400"/>
    <cellStyle name="Porcentual 2 7 7 3 2 2" xfId="49401"/>
    <cellStyle name="Porcentual 2 7 7 3 3" xfId="49402"/>
    <cellStyle name="Porcentual 2 7 7 4" xfId="49403"/>
    <cellStyle name="Porcentual 2 7 7 4 2" xfId="49404"/>
    <cellStyle name="Porcentual 2 7 7 5" xfId="49405"/>
    <cellStyle name="Porcentual 2 7 8" xfId="49406"/>
    <cellStyle name="Porcentual 2 7 8 2" xfId="49407"/>
    <cellStyle name="Porcentual 2 7 8 2 2" xfId="49408"/>
    <cellStyle name="Porcentual 2 7 8 2 2 2" xfId="49409"/>
    <cellStyle name="Porcentual 2 7 8 2 3" xfId="49410"/>
    <cellStyle name="Porcentual 2 7 8 3" xfId="49411"/>
    <cellStyle name="Porcentual 2 7 8 3 2" xfId="49412"/>
    <cellStyle name="Porcentual 2 7 8 4" xfId="49413"/>
    <cellStyle name="Porcentual 2 7 9" xfId="49414"/>
    <cellStyle name="Porcentual 2 7 9 2" xfId="49415"/>
    <cellStyle name="Porcentual 2 7 9 2 2" xfId="49416"/>
    <cellStyle name="Porcentual 2 7 9 3" xfId="49417"/>
    <cellStyle name="Porcentual 2 8" xfId="49418"/>
    <cellStyle name="Porcentual 2 8 10" xfId="49419"/>
    <cellStyle name="Porcentual 2 8 10 2" xfId="49420"/>
    <cellStyle name="Porcentual 2 8 11" xfId="49421"/>
    <cellStyle name="Porcentual 2 8 2" xfId="49422"/>
    <cellStyle name="Porcentual 2 8 2 2" xfId="49423"/>
    <cellStyle name="Porcentual 2 8 2 2 2" xfId="49424"/>
    <cellStyle name="Porcentual 2 8 2 2 2 2" xfId="49425"/>
    <cellStyle name="Porcentual 2 8 2 2 2 2 2" xfId="49426"/>
    <cellStyle name="Porcentual 2 8 2 2 2 2 2 2" xfId="49427"/>
    <cellStyle name="Porcentual 2 8 2 2 2 2 3" xfId="49428"/>
    <cellStyle name="Porcentual 2 8 2 2 2 3" xfId="49429"/>
    <cellStyle name="Porcentual 2 8 2 2 2 3 2" xfId="49430"/>
    <cellStyle name="Porcentual 2 8 2 2 2 4" xfId="49431"/>
    <cellStyle name="Porcentual 2 8 2 2 3" xfId="49432"/>
    <cellStyle name="Porcentual 2 8 2 2 3 2" xfId="49433"/>
    <cellStyle name="Porcentual 2 8 2 2 3 2 2" xfId="49434"/>
    <cellStyle name="Porcentual 2 8 2 2 3 3" xfId="49435"/>
    <cellStyle name="Porcentual 2 8 2 2 4" xfId="49436"/>
    <cellStyle name="Porcentual 2 8 2 2 4 2" xfId="49437"/>
    <cellStyle name="Porcentual 2 8 2 2 5" xfId="49438"/>
    <cellStyle name="Porcentual 2 8 2 3" xfId="49439"/>
    <cellStyle name="Porcentual 2 8 2 3 2" xfId="49440"/>
    <cellStyle name="Porcentual 2 8 2 3 2 2" xfId="49441"/>
    <cellStyle name="Porcentual 2 8 2 3 2 2 2" xfId="49442"/>
    <cellStyle name="Porcentual 2 8 2 3 2 2 2 2" xfId="49443"/>
    <cellStyle name="Porcentual 2 8 2 3 2 2 3" xfId="49444"/>
    <cellStyle name="Porcentual 2 8 2 3 2 3" xfId="49445"/>
    <cellStyle name="Porcentual 2 8 2 3 2 3 2" xfId="49446"/>
    <cellStyle name="Porcentual 2 8 2 3 2 4" xfId="49447"/>
    <cellStyle name="Porcentual 2 8 2 3 3" xfId="49448"/>
    <cellStyle name="Porcentual 2 8 2 3 3 2" xfId="49449"/>
    <cellStyle name="Porcentual 2 8 2 3 3 2 2" xfId="49450"/>
    <cellStyle name="Porcentual 2 8 2 3 3 3" xfId="49451"/>
    <cellStyle name="Porcentual 2 8 2 3 4" xfId="49452"/>
    <cellStyle name="Porcentual 2 8 2 3 4 2" xfId="49453"/>
    <cellStyle name="Porcentual 2 8 2 3 5" xfId="49454"/>
    <cellStyle name="Porcentual 2 8 2 4" xfId="49455"/>
    <cellStyle name="Porcentual 2 8 2 4 2" xfId="49456"/>
    <cellStyle name="Porcentual 2 8 2 4 2 2" xfId="49457"/>
    <cellStyle name="Porcentual 2 8 2 4 2 2 2" xfId="49458"/>
    <cellStyle name="Porcentual 2 8 2 4 2 3" xfId="49459"/>
    <cellStyle name="Porcentual 2 8 2 4 3" xfId="49460"/>
    <cellStyle name="Porcentual 2 8 2 4 3 2" xfId="49461"/>
    <cellStyle name="Porcentual 2 8 2 4 4" xfId="49462"/>
    <cellStyle name="Porcentual 2 8 2 5" xfId="49463"/>
    <cellStyle name="Porcentual 2 8 2 5 2" xfId="49464"/>
    <cellStyle name="Porcentual 2 8 2 5 2 2" xfId="49465"/>
    <cellStyle name="Porcentual 2 8 2 5 3" xfId="49466"/>
    <cellStyle name="Porcentual 2 8 2 6" xfId="49467"/>
    <cellStyle name="Porcentual 2 8 2 6 2" xfId="49468"/>
    <cellStyle name="Porcentual 2 8 2 7" xfId="49469"/>
    <cellStyle name="Porcentual 2 8 3" xfId="49470"/>
    <cellStyle name="Porcentual 2 8 3 2" xfId="49471"/>
    <cellStyle name="Porcentual 2 8 3 2 2" xfId="49472"/>
    <cellStyle name="Porcentual 2 8 3 2 2 2" xfId="49473"/>
    <cellStyle name="Porcentual 2 8 3 2 2 2 2" xfId="49474"/>
    <cellStyle name="Porcentual 2 8 3 2 2 2 2 2" xfId="49475"/>
    <cellStyle name="Porcentual 2 8 3 2 2 2 3" xfId="49476"/>
    <cellStyle name="Porcentual 2 8 3 2 2 3" xfId="49477"/>
    <cellStyle name="Porcentual 2 8 3 2 2 3 2" xfId="49478"/>
    <cellStyle name="Porcentual 2 8 3 2 2 4" xfId="49479"/>
    <cellStyle name="Porcentual 2 8 3 2 3" xfId="49480"/>
    <cellStyle name="Porcentual 2 8 3 2 3 2" xfId="49481"/>
    <cellStyle name="Porcentual 2 8 3 2 3 2 2" xfId="49482"/>
    <cellStyle name="Porcentual 2 8 3 2 3 3" xfId="49483"/>
    <cellStyle name="Porcentual 2 8 3 2 4" xfId="49484"/>
    <cellStyle name="Porcentual 2 8 3 2 4 2" xfId="49485"/>
    <cellStyle name="Porcentual 2 8 3 2 5" xfId="49486"/>
    <cellStyle name="Porcentual 2 8 3 3" xfId="49487"/>
    <cellStyle name="Porcentual 2 8 3 3 2" xfId="49488"/>
    <cellStyle name="Porcentual 2 8 3 3 2 2" xfId="49489"/>
    <cellStyle name="Porcentual 2 8 3 3 2 2 2" xfId="49490"/>
    <cellStyle name="Porcentual 2 8 3 3 2 2 2 2" xfId="49491"/>
    <cellStyle name="Porcentual 2 8 3 3 2 2 3" xfId="49492"/>
    <cellStyle name="Porcentual 2 8 3 3 2 3" xfId="49493"/>
    <cellStyle name="Porcentual 2 8 3 3 2 3 2" xfId="49494"/>
    <cellStyle name="Porcentual 2 8 3 3 2 4" xfId="49495"/>
    <cellStyle name="Porcentual 2 8 3 3 3" xfId="49496"/>
    <cellStyle name="Porcentual 2 8 3 3 3 2" xfId="49497"/>
    <cellStyle name="Porcentual 2 8 3 3 3 2 2" xfId="49498"/>
    <cellStyle name="Porcentual 2 8 3 3 3 3" xfId="49499"/>
    <cellStyle name="Porcentual 2 8 3 3 4" xfId="49500"/>
    <cellStyle name="Porcentual 2 8 3 3 4 2" xfId="49501"/>
    <cellStyle name="Porcentual 2 8 3 3 5" xfId="49502"/>
    <cellStyle name="Porcentual 2 8 3 4" xfId="49503"/>
    <cellStyle name="Porcentual 2 8 3 4 2" xfId="49504"/>
    <cellStyle name="Porcentual 2 8 3 4 2 2" xfId="49505"/>
    <cellStyle name="Porcentual 2 8 3 4 2 2 2" xfId="49506"/>
    <cellStyle name="Porcentual 2 8 3 4 2 3" xfId="49507"/>
    <cellStyle name="Porcentual 2 8 3 4 3" xfId="49508"/>
    <cellStyle name="Porcentual 2 8 3 4 3 2" xfId="49509"/>
    <cellStyle name="Porcentual 2 8 3 4 4" xfId="49510"/>
    <cellStyle name="Porcentual 2 8 3 5" xfId="49511"/>
    <cellStyle name="Porcentual 2 8 3 5 2" xfId="49512"/>
    <cellStyle name="Porcentual 2 8 3 5 2 2" xfId="49513"/>
    <cellStyle name="Porcentual 2 8 3 5 3" xfId="49514"/>
    <cellStyle name="Porcentual 2 8 3 6" xfId="49515"/>
    <cellStyle name="Porcentual 2 8 3 6 2" xfId="49516"/>
    <cellStyle name="Porcentual 2 8 3 7" xfId="49517"/>
    <cellStyle name="Porcentual 2 8 4" xfId="49518"/>
    <cellStyle name="Porcentual 2 8 4 2" xfId="49519"/>
    <cellStyle name="Porcentual 2 8 4 2 2" xfId="49520"/>
    <cellStyle name="Porcentual 2 8 4 2 2 2" xfId="49521"/>
    <cellStyle name="Porcentual 2 8 4 2 2 2 2" xfId="49522"/>
    <cellStyle name="Porcentual 2 8 4 2 2 2 2 2" xfId="49523"/>
    <cellStyle name="Porcentual 2 8 4 2 2 2 3" xfId="49524"/>
    <cellStyle name="Porcentual 2 8 4 2 2 3" xfId="49525"/>
    <cellStyle name="Porcentual 2 8 4 2 2 3 2" xfId="49526"/>
    <cellStyle name="Porcentual 2 8 4 2 2 4" xfId="49527"/>
    <cellStyle name="Porcentual 2 8 4 2 3" xfId="49528"/>
    <cellStyle name="Porcentual 2 8 4 2 3 2" xfId="49529"/>
    <cellStyle name="Porcentual 2 8 4 2 3 2 2" xfId="49530"/>
    <cellStyle name="Porcentual 2 8 4 2 3 3" xfId="49531"/>
    <cellStyle name="Porcentual 2 8 4 2 4" xfId="49532"/>
    <cellStyle name="Porcentual 2 8 4 2 4 2" xfId="49533"/>
    <cellStyle name="Porcentual 2 8 4 2 5" xfId="49534"/>
    <cellStyle name="Porcentual 2 8 4 3" xfId="49535"/>
    <cellStyle name="Porcentual 2 8 4 3 2" xfId="49536"/>
    <cellStyle name="Porcentual 2 8 4 3 2 2" xfId="49537"/>
    <cellStyle name="Porcentual 2 8 4 3 2 2 2" xfId="49538"/>
    <cellStyle name="Porcentual 2 8 4 3 2 2 2 2" xfId="49539"/>
    <cellStyle name="Porcentual 2 8 4 3 2 2 3" xfId="49540"/>
    <cellStyle name="Porcentual 2 8 4 3 2 3" xfId="49541"/>
    <cellStyle name="Porcentual 2 8 4 3 2 3 2" xfId="49542"/>
    <cellStyle name="Porcentual 2 8 4 3 2 4" xfId="49543"/>
    <cellStyle name="Porcentual 2 8 4 3 3" xfId="49544"/>
    <cellStyle name="Porcentual 2 8 4 3 3 2" xfId="49545"/>
    <cellStyle name="Porcentual 2 8 4 3 3 2 2" xfId="49546"/>
    <cellStyle name="Porcentual 2 8 4 3 3 3" xfId="49547"/>
    <cellStyle name="Porcentual 2 8 4 3 4" xfId="49548"/>
    <cellStyle name="Porcentual 2 8 4 3 4 2" xfId="49549"/>
    <cellStyle name="Porcentual 2 8 4 3 5" xfId="49550"/>
    <cellStyle name="Porcentual 2 8 4 4" xfId="49551"/>
    <cellStyle name="Porcentual 2 8 4 4 2" xfId="49552"/>
    <cellStyle name="Porcentual 2 8 4 4 2 2" xfId="49553"/>
    <cellStyle name="Porcentual 2 8 4 4 2 2 2" xfId="49554"/>
    <cellStyle name="Porcentual 2 8 4 4 2 3" xfId="49555"/>
    <cellStyle name="Porcentual 2 8 4 4 3" xfId="49556"/>
    <cellStyle name="Porcentual 2 8 4 4 3 2" xfId="49557"/>
    <cellStyle name="Porcentual 2 8 4 4 4" xfId="49558"/>
    <cellStyle name="Porcentual 2 8 4 5" xfId="49559"/>
    <cellStyle name="Porcentual 2 8 4 5 2" xfId="49560"/>
    <cellStyle name="Porcentual 2 8 4 5 2 2" xfId="49561"/>
    <cellStyle name="Porcentual 2 8 4 5 3" xfId="49562"/>
    <cellStyle name="Porcentual 2 8 4 6" xfId="49563"/>
    <cellStyle name="Porcentual 2 8 4 6 2" xfId="49564"/>
    <cellStyle name="Porcentual 2 8 4 7" xfId="49565"/>
    <cellStyle name="Porcentual 2 8 5" xfId="49566"/>
    <cellStyle name="Porcentual 2 8 5 2" xfId="49567"/>
    <cellStyle name="Porcentual 2 8 5 2 2" xfId="49568"/>
    <cellStyle name="Porcentual 2 8 5 2 2 2" xfId="49569"/>
    <cellStyle name="Porcentual 2 8 5 2 2 2 2" xfId="49570"/>
    <cellStyle name="Porcentual 2 8 5 2 2 2 2 2" xfId="49571"/>
    <cellStyle name="Porcentual 2 8 5 2 2 2 3" xfId="49572"/>
    <cellStyle name="Porcentual 2 8 5 2 2 3" xfId="49573"/>
    <cellStyle name="Porcentual 2 8 5 2 2 3 2" xfId="49574"/>
    <cellStyle name="Porcentual 2 8 5 2 2 4" xfId="49575"/>
    <cellStyle name="Porcentual 2 8 5 2 3" xfId="49576"/>
    <cellStyle name="Porcentual 2 8 5 2 3 2" xfId="49577"/>
    <cellStyle name="Porcentual 2 8 5 2 3 2 2" xfId="49578"/>
    <cellStyle name="Porcentual 2 8 5 2 3 3" xfId="49579"/>
    <cellStyle name="Porcentual 2 8 5 2 4" xfId="49580"/>
    <cellStyle name="Porcentual 2 8 5 2 4 2" xfId="49581"/>
    <cellStyle name="Porcentual 2 8 5 2 5" xfId="49582"/>
    <cellStyle name="Porcentual 2 8 5 3" xfId="49583"/>
    <cellStyle name="Porcentual 2 8 5 3 2" xfId="49584"/>
    <cellStyle name="Porcentual 2 8 5 3 2 2" xfId="49585"/>
    <cellStyle name="Porcentual 2 8 5 3 2 2 2" xfId="49586"/>
    <cellStyle name="Porcentual 2 8 5 3 2 3" xfId="49587"/>
    <cellStyle name="Porcentual 2 8 5 3 3" xfId="49588"/>
    <cellStyle name="Porcentual 2 8 5 3 3 2" xfId="49589"/>
    <cellStyle name="Porcentual 2 8 5 3 4" xfId="49590"/>
    <cellStyle name="Porcentual 2 8 5 4" xfId="49591"/>
    <cellStyle name="Porcentual 2 8 5 4 2" xfId="49592"/>
    <cellStyle name="Porcentual 2 8 5 4 2 2" xfId="49593"/>
    <cellStyle name="Porcentual 2 8 5 4 3" xfId="49594"/>
    <cellStyle name="Porcentual 2 8 5 5" xfId="49595"/>
    <cellStyle name="Porcentual 2 8 5 5 2" xfId="49596"/>
    <cellStyle name="Porcentual 2 8 5 6" xfId="49597"/>
    <cellStyle name="Porcentual 2 8 6" xfId="49598"/>
    <cellStyle name="Porcentual 2 8 6 2" xfId="49599"/>
    <cellStyle name="Porcentual 2 8 6 2 2" xfId="49600"/>
    <cellStyle name="Porcentual 2 8 6 2 2 2" xfId="49601"/>
    <cellStyle name="Porcentual 2 8 6 2 2 2 2" xfId="49602"/>
    <cellStyle name="Porcentual 2 8 6 2 2 3" xfId="49603"/>
    <cellStyle name="Porcentual 2 8 6 2 3" xfId="49604"/>
    <cellStyle name="Porcentual 2 8 6 2 3 2" xfId="49605"/>
    <cellStyle name="Porcentual 2 8 6 2 4" xfId="49606"/>
    <cellStyle name="Porcentual 2 8 6 3" xfId="49607"/>
    <cellStyle name="Porcentual 2 8 6 3 2" xfId="49608"/>
    <cellStyle name="Porcentual 2 8 6 3 2 2" xfId="49609"/>
    <cellStyle name="Porcentual 2 8 6 3 3" xfId="49610"/>
    <cellStyle name="Porcentual 2 8 6 4" xfId="49611"/>
    <cellStyle name="Porcentual 2 8 6 4 2" xfId="49612"/>
    <cellStyle name="Porcentual 2 8 6 5" xfId="49613"/>
    <cellStyle name="Porcentual 2 8 7" xfId="49614"/>
    <cellStyle name="Porcentual 2 8 7 2" xfId="49615"/>
    <cellStyle name="Porcentual 2 8 7 2 2" xfId="49616"/>
    <cellStyle name="Porcentual 2 8 7 2 2 2" xfId="49617"/>
    <cellStyle name="Porcentual 2 8 7 2 2 2 2" xfId="49618"/>
    <cellStyle name="Porcentual 2 8 7 2 2 3" xfId="49619"/>
    <cellStyle name="Porcentual 2 8 7 2 3" xfId="49620"/>
    <cellStyle name="Porcentual 2 8 7 2 3 2" xfId="49621"/>
    <cellStyle name="Porcentual 2 8 7 2 4" xfId="49622"/>
    <cellStyle name="Porcentual 2 8 7 3" xfId="49623"/>
    <cellStyle name="Porcentual 2 8 7 3 2" xfId="49624"/>
    <cellStyle name="Porcentual 2 8 7 3 2 2" xfId="49625"/>
    <cellStyle name="Porcentual 2 8 7 3 3" xfId="49626"/>
    <cellStyle name="Porcentual 2 8 7 4" xfId="49627"/>
    <cellStyle name="Porcentual 2 8 7 4 2" xfId="49628"/>
    <cellStyle name="Porcentual 2 8 7 5" xfId="49629"/>
    <cellStyle name="Porcentual 2 8 8" xfId="49630"/>
    <cellStyle name="Porcentual 2 8 8 2" xfId="49631"/>
    <cellStyle name="Porcentual 2 8 8 2 2" xfId="49632"/>
    <cellStyle name="Porcentual 2 8 8 2 2 2" xfId="49633"/>
    <cellStyle name="Porcentual 2 8 8 2 3" xfId="49634"/>
    <cellStyle name="Porcentual 2 8 8 3" xfId="49635"/>
    <cellStyle name="Porcentual 2 8 8 3 2" xfId="49636"/>
    <cellStyle name="Porcentual 2 8 8 4" xfId="49637"/>
    <cellStyle name="Porcentual 2 8 9" xfId="49638"/>
    <cellStyle name="Porcentual 2 8 9 2" xfId="49639"/>
    <cellStyle name="Porcentual 2 8 9 2 2" xfId="49640"/>
    <cellStyle name="Porcentual 2 8 9 3" xfId="49641"/>
    <cellStyle name="Porcentual 2 9" xfId="49642"/>
    <cellStyle name="Porcentual 2 9 10" xfId="49643"/>
    <cellStyle name="Porcentual 2 9 2" xfId="49644"/>
    <cellStyle name="Porcentual 2 9 2 2" xfId="49645"/>
    <cellStyle name="Porcentual 2 9 2 2 2" xfId="49646"/>
    <cellStyle name="Porcentual 2 9 2 2 2 2" xfId="49647"/>
    <cellStyle name="Porcentual 2 9 2 2 2 2 2" xfId="49648"/>
    <cellStyle name="Porcentual 2 9 2 2 2 2 2 2" xfId="49649"/>
    <cellStyle name="Porcentual 2 9 2 2 2 2 3" xfId="49650"/>
    <cellStyle name="Porcentual 2 9 2 2 2 3" xfId="49651"/>
    <cellStyle name="Porcentual 2 9 2 2 2 3 2" xfId="49652"/>
    <cellStyle name="Porcentual 2 9 2 2 2 4" xfId="49653"/>
    <cellStyle name="Porcentual 2 9 2 2 3" xfId="49654"/>
    <cellStyle name="Porcentual 2 9 2 2 3 2" xfId="49655"/>
    <cellStyle name="Porcentual 2 9 2 2 3 2 2" xfId="49656"/>
    <cellStyle name="Porcentual 2 9 2 2 3 3" xfId="49657"/>
    <cellStyle name="Porcentual 2 9 2 2 4" xfId="49658"/>
    <cellStyle name="Porcentual 2 9 2 2 4 2" xfId="49659"/>
    <cellStyle name="Porcentual 2 9 2 2 5" xfId="49660"/>
    <cellStyle name="Porcentual 2 9 2 3" xfId="49661"/>
    <cellStyle name="Porcentual 2 9 2 3 2" xfId="49662"/>
    <cellStyle name="Porcentual 2 9 2 3 2 2" xfId="49663"/>
    <cellStyle name="Porcentual 2 9 2 3 2 2 2" xfId="49664"/>
    <cellStyle name="Porcentual 2 9 2 3 2 2 2 2" xfId="49665"/>
    <cellStyle name="Porcentual 2 9 2 3 2 2 3" xfId="49666"/>
    <cellStyle name="Porcentual 2 9 2 3 2 3" xfId="49667"/>
    <cellStyle name="Porcentual 2 9 2 3 2 3 2" xfId="49668"/>
    <cellStyle name="Porcentual 2 9 2 3 2 4" xfId="49669"/>
    <cellStyle name="Porcentual 2 9 2 3 3" xfId="49670"/>
    <cellStyle name="Porcentual 2 9 2 3 3 2" xfId="49671"/>
    <cellStyle name="Porcentual 2 9 2 3 3 2 2" xfId="49672"/>
    <cellStyle name="Porcentual 2 9 2 3 3 3" xfId="49673"/>
    <cellStyle name="Porcentual 2 9 2 3 4" xfId="49674"/>
    <cellStyle name="Porcentual 2 9 2 3 4 2" xfId="49675"/>
    <cellStyle name="Porcentual 2 9 2 3 5" xfId="49676"/>
    <cellStyle name="Porcentual 2 9 2 4" xfId="49677"/>
    <cellStyle name="Porcentual 2 9 2 4 2" xfId="49678"/>
    <cellStyle name="Porcentual 2 9 2 4 2 2" xfId="49679"/>
    <cellStyle name="Porcentual 2 9 2 4 2 2 2" xfId="49680"/>
    <cellStyle name="Porcentual 2 9 2 4 2 3" xfId="49681"/>
    <cellStyle name="Porcentual 2 9 2 4 3" xfId="49682"/>
    <cellStyle name="Porcentual 2 9 2 4 3 2" xfId="49683"/>
    <cellStyle name="Porcentual 2 9 2 4 4" xfId="49684"/>
    <cellStyle name="Porcentual 2 9 2 5" xfId="49685"/>
    <cellStyle name="Porcentual 2 9 2 5 2" xfId="49686"/>
    <cellStyle name="Porcentual 2 9 2 5 2 2" xfId="49687"/>
    <cellStyle name="Porcentual 2 9 2 5 3" xfId="49688"/>
    <cellStyle name="Porcentual 2 9 2 6" xfId="49689"/>
    <cellStyle name="Porcentual 2 9 2 6 2" xfId="49690"/>
    <cellStyle name="Porcentual 2 9 2 7" xfId="49691"/>
    <cellStyle name="Porcentual 2 9 3" xfId="49692"/>
    <cellStyle name="Porcentual 2 9 3 2" xfId="49693"/>
    <cellStyle name="Porcentual 2 9 3 2 2" xfId="49694"/>
    <cellStyle name="Porcentual 2 9 3 2 2 2" xfId="49695"/>
    <cellStyle name="Porcentual 2 9 3 2 2 2 2" xfId="49696"/>
    <cellStyle name="Porcentual 2 9 3 2 2 2 2 2" xfId="49697"/>
    <cellStyle name="Porcentual 2 9 3 2 2 2 3" xfId="49698"/>
    <cellStyle name="Porcentual 2 9 3 2 2 3" xfId="49699"/>
    <cellStyle name="Porcentual 2 9 3 2 2 3 2" xfId="49700"/>
    <cellStyle name="Porcentual 2 9 3 2 2 4" xfId="49701"/>
    <cellStyle name="Porcentual 2 9 3 2 3" xfId="49702"/>
    <cellStyle name="Porcentual 2 9 3 2 3 2" xfId="49703"/>
    <cellStyle name="Porcentual 2 9 3 2 3 2 2" xfId="49704"/>
    <cellStyle name="Porcentual 2 9 3 2 3 3" xfId="49705"/>
    <cellStyle name="Porcentual 2 9 3 2 4" xfId="49706"/>
    <cellStyle name="Porcentual 2 9 3 2 4 2" xfId="49707"/>
    <cellStyle name="Porcentual 2 9 3 2 5" xfId="49708"/>
    <cellStyle name="Porcentual 2 9 3 3" xfId="49709"/>
    <cellStyle name="Porcentual 2 9 3 3 2" xfId="49710"/>
    <cellStyle name="Porcentual 2 9 3 3 2 2" xfId="49711"/>
    <cellStyle name="Porcentual 2 9 3 3 2 2 2" xfId="49712"/>
    <cellStyle name="Porcentual 2 9 3 3 2 2 2 2" xfId="49713"/>
    <cellStyle name="Porcentual 2 9 3 3 2 2 3" xfId="49714"/>
    <cellStyle name="Porcentual 2 9 3 3 2 3" xfId="49715"/>
    <cellStyle name="Porcentual 2 9 3 3 2 3 2" xfId="49716"/>
    <cellStyle name="Porcentual 2 9 3 3 2 4" xfId="49717"/>
    <cellStyle name="Porcentual 2 9 3 3 3" xfId="49718"/>
    <cellStyle name="Porcentual 2 9 3 3 3 2" xfId="49719"/>
    <cellStyle name="Porcentual 2 9 3 3 3 2 2" xfId="49720"/>
    <cellStyle name="Porcentual 2 9 3 3 3 3" xfId="49721"/>
    <cellStyle name="Porcentual 2 9 3 3 4" xfId="49722"/>
    <cellStyle name="Porcentual 2 9 3 3 4 2" xfId="49723"/>
    <cellStyle name="Porcentual 2 9 3 3 5" xfId="49724"/>
    <cellStyle name="Porcentual 2 9 3 4" xfId="49725"/>
    <cellStyle name="Porcentual 2 9 3 4 2" xfId="49726"/>
    <cellStyle name="Porcentual 2 9 3 4 2 2" xfId="49727"/>
    <cellStyle name="Porcentual 2 9 3 4 2 2 2" xfId="49728"/>
    <cellStyle name="Porcentual 2 9 3 4 2 3" xfId="49729"/>
    <cellStyle name="Porcentual 2 9 3 4 3" xfId="49730"/>
    <cellStyle name="Porcentual 2 9 3 4 3 2" xfId="49731"/>
    <cellStyle name="Porcentual 2 9 3 4 4" xfId="49732"/>
    <cellStyle name="Porcentual 2 9 3 5" xfId="49733"/>
    <cellStyle name="Porcentual 2 9 3 5 2" xfId="49734"/>
    <cellStyle name="Porcentual 2 9 3 5 2 2" xfId="49735"/>
    <cellStyle name="Porcentual 2 9 3 5 3" xfId="49736"/>
    <cellStyle name="Porcentual 2 9 3 6" xfId="49737"/>
    <cellStyle name="Porcentual 2 9 3 6 2" xfId="49738"/>
    <cellStyle name="Porcentual 2 9 3 7" xfId="49739"/>
    <cellStyle name="Porcentual 2 9 4" xfId="49740"/>
    <cellStyle name="Porcentual 2 9 4 2" xfId="49741"/>
    <cellStyle name="Porcentual 2 9 4 2 2" xfId="49742"/>
    <cellStyle name="Porcentual 2 9 4 2 2 2" xfId="49743"/>
    <cellStyle name="Porcentual 2 9 4 2 2 2 2" xfId="49744"/>
    <cellStyle name="Porcentual 2 9 4 2 2 2 2 2" xfId="49745"/>
    <cellStyle name="Porcentual 2 9 4 2 2 2 3" xfId="49746"/>
    <cellStyle name="Porcentual 2 9 4 2 2 3" xfId="49747"/>
    <cellStyle name="Porcentual 2 9 4 2 2 3 2" xfId="49748"/>
    <cellStyle name="Porcentual 2 9 4 2 2 4" xfId="49749"/>
    <cellStyle name="Porcentual 2 9 4 2 3" xfId="49750"/>
    <cellStyle name="Porcentual 2 9 4 2 3 2" xfId="49751"/>
    <cellStyle name="Porcentual 2 9 4 2 3 2 2" xfId="49752"/>
    <cellStyle name="Porcentual 2 9 4 2 3 3" xfId="49753"/>
    <cellStyle name="Porcentual 2 9 4 2 4" xfId="49754"/>
    <cellStyle name="Porcentual 2 9 4 2 4 2" xfId="49755"/>
    <cellStyle name="Porcentual 2 9 4 2 5" xfId="49756"/>
    <cellStyle name="Porcentual 2 9 4 3" xfId="49757"/>
    <cellStyle name="Porcentual 2 9 4 3 2" xfId="49758"/>
    <cellStyle name="Porcentual 2 9 4 3 2 2" xfId="49759"/>
    <cellStyle name="Porcentual 2 9 4 3 2 2 2" xfId="49760"/>
    <cellStyle name="Porcentual 2 9 4 3 2 3" xfId="49761"/>
    <cellStyle name="Porcentual 2 9 4 3 3" xfId="49762"/>
    <cellStyle name="Porcentual 2 9 4 3 3 2" xfId="49763"/>
    <cellStyle name="Porcentual 2 9 4 3 4" xfId="49764"/>
    <cellStyle name="Porcentual 2 9 4 4" xfId="49765"/>
    <cellStyle name="Porcentual 2 9 4 4 2" xfId="49766"/>
    <cellStyle name="Porcentual 2 9 4 4 2 2" xfId="49767"/>
    <cellStyle name="Porcentual 2 9 4 4 3" xfId="49768"/>
    <cellStyle name="Porcentual 2 9 4 5" xfId="49769"/>
    <cellStyle name="Porcentual 2 9 4 5 2" xfId="49770"/>
    <cellStyle name="Porcentual 2 9 4 6" xfId="49771"/>
    <cellStyle name="Porcentual 2 9 5" xfId="49772"/>
    <cellStyle name="Porcentual 2 9 5 2" xfId="49773"/>
    <cellStyle name="Porcentual 2 9 5 2 2" xfId="49774"/>
    <cellStyle name="Porcentual 2 9 5 2 2 2" xfId="49775"/>
    <cellStyle name="Porcentual 2 9 5 2 2 2 2" xfId="49776"/>
    <cellStyle name="Porcentual 2 9 5 2 2 3" xfId="49777"/>
    <cellStyle name="Porcentual 2 9 5 2 3" xfId="49778"/>
    <cellStyle name="Porcentual 2 9 5 2 3 2" xfId="49779"/>
    <cellStyle name="Porcentual 2 9 5 2 4" xfId="49780"/>
    <cellStyle name="Porcentual 2 9 5 3" xfId="49781"/>
    <cellStyle name="Porcentual 2 9 5 3 2" xfId="49782"/>
    <cellStyle name="Porcentual 2 9 5 3 2 2" xfId="49783"/>
    <cellStyle name="Porcentual 2 9 5 3 3" xfId="49784"/>
    <cellStyle name="Porcentual 2 9 5 4" xfId="49785"/>
    <cellStyle name="Porcentual 2 9 5 4 2" xfId="49786"/>
    <cellStyle name="Porcentual 2 9 5 5" xfId="49787"/>
    <cellStyle name="Porcentual 2 9 6" xfId="49788"/>
    <cellStyle name="Porcentual 2 9 6 2" xfId="49789"/>
    <cellStyle name="Porcentual 2 9 6 2 2" xfId="49790"/>
    <cellStyle name="Porcentual 2 9 6 2 2 2" xfId="49791"/>
    <cellStyle name="Porcentual 2 9 6 2 2 2 2" xfId="49792"/>
    <cellStyle name="Porcentual 2 9 6 2 2 3" xfId="49793"/>
    <cellStyle name="Porcentual 2 9 6 2 3" xfId="49794"/>
    <cellStyle name="Porcentual 2 9 6 2 3 2" xfId="49795"/>
    <cellStyle name="Porcentual 2 9 6 2 4" xfId="49796"/>
    <cellStyle name="Porcentual 2 9 6 3" xfId="49797"/>
    <cellStyle name="Porcentual 2 9 6 3 2" xfId="49798"/>
    <cellStyle name="Porcentual 2 9 6 3 2 2" xfId="49799"/>
    <cellStyle name="Porcentual 2 9 6 3 3" xfId="49800"/>
    <cellStyle name="Porcentual 2 9 6 4" xfId="49801"/>
    <cellStyle name="Porcentual 2 9 6 4 2" xfId="49802"/>
    <cellStyle name="Porcentual 2 9 6 5" xfId="49803"/>
    <cellStyle name="Porcentual 2 9 7" xfId="49804"/>
    <cellStyle name="Porcentual 2 9 7 2" xfId="49805"/>
    <cellStyle name="Porcentual 2 9 7 2 2" xfId="49806"/>
    <cellStyle name="Porcentual 2 9 7 2 2 2" xfId="49807"/>
    <cellStyle name="Porcentual 2 9 7 2 3" xfId="49808"/>
    <cellStyle name="Porcentual 2 9 7 3" xfId="49809"/>
    <cellStyle name="Porcentual 2 9 7 3 2" xfId="49810"/>
    <cellStyle name="Porcentual 2 9 7 4" xfId="49811"/>
    <cellStyle name="Porcentual 2 9 8" xfId="49812"/>
    <cellStyle name="Porcentual 2 9 8 2" xfId="49813"/>
    <cellStyle name="Porcentual 2 9 8 2 2" xfId="49814"/>
    <cellStyle name="Porcentual 2 9 8 3" xfId="49815"/>
    <cellStyle name="Porcentual 2 9 9" xfId="49816"/>
    <cellStyle name="Porcentual 2 9 9 2" xfId="49817"/>
    <cellStyle name="Title" xfId="49818"/>
    <cellStyle name="Warning Text" xfId="49819"/>
  </cellStyles>
  <dxfs count="3">
    <dxf>
      <font>
        <b/>
        <i/>
        <color theme="0"/>
      </font>
      <fill>
        <patternFill>
          <bgColor rgb="FFFF0000"/>
        </patternFill>
      </fill>
    </dxf>
    <dxf>
      <font>
        <b/>
        <i/>
        <condense val="0"/>
        <extend val="0"/>
        <color indexed="9"/>
      </font>
      <fill>
        <patternFill>
          <bgColor indexed="10"/>
        </patternFill>
      </fill>
    </dxf>
    <dxf>
      <font>
        <b/>
        <i/>
        <condense val="0"/>
        <extend val="0"/>
        <color indexed="10"/>
      </font>
    </dxf>
  </dxfs>
  <tableStyles count="0" defaultTableStyle="TableStyleMedium2" defaultPivotStyle="PivotStyleLight16"/>
  <colors>
    <mruColors>
      <color rgb="FFE6EFFD"/>
      <color rgb="FF4472C4"/>
      <color rgb="FFC7E6A4"/>
      <color rgb="FF3383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CheckBox" checked="Checked" fmlaLink="$IR$1" lockText="1"/>
</file>

<file path=xl/ctrlProps/ctrlProp5.xml><?xml version="1.0" encoding="utf-8"?>
<formControlPr xmlns="http://schemas.microsoft.com/office/spreadsheetml/2009/9/main" objectType="CheckBox" checked="Checked" fmlaLink="$IR$1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0</xdr:row>
          <xdr:rowOff>0</xdr:rowOff>
        </xdr:from>
        <xdr:to>
          <xdr:col>0</xdr:col>
          <xdr:colOff>866775</xdr:colOff>
          <xdr:row>0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3366"/>
                  </a:solidFill>
                  <a:latin typeface="Arial"/>
                  <a:cs typeface="Arial"/>
                </a:rPr>
                <a:t>Ingreso de Datos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933450</xdr:colOff>
          <xdr:row>0</xdr:row>
          <xdr:rowOff>0</xdr:rowOff>
        </xdr:from>
        <xdr:to>
          <xdr:col>2</xdr:col>
          <xdr:colOff>1419225</xdr:colOff>
          <xdr:row>0</xdr:row>
          <xdr:rowOff>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3366"/>
                  </a:solidFill>
                  <a:latin typeface="Arial"/>
                  <a:cs typeface="Arial"/>
                </a:rPr>
                <a:t>Imprimir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466725</xdr:colOff>
          <xdr:row>0</xdr:row>
          <xdr:rowOff>0</xdr:rowOff>
        </xdr:from>
        <xdr:to>
          <xdr:col>2</xdr:col>
          <xdr:colOff>895350</xdr:colOff>
          <xdr:row>0</xdr:row>
          <xdr:rowOff>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3366"/>
                  </a:solidFill>
                  <a:latin typeface="Arial"/>
                  <a:cs typeface="Arial"/>
                </a:rPr>
                <a:t>Guardar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0</xdr:row>
          <xdr:rowOff>0</xdr:rowOff>
        </xdr:from>
        <xdr:to>
          <xdr:col>2</xdr:col>
          <xdr:colOff>1428750</xdr:colOff>
          <xdr:row>0</xdr:row>
          <xdr:rowOff>133350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CC00" mc:Ignorable="a14" a14:legacySpreadsheetColorIndex="51"/>
            </a:solidFill>
            <a:ln w="9525">
              <a:solidFill>
                <a:srgbClr val="FF9900" mc:Ignorable="a14" a14:legacySpreadsheetColorIndex="52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Requiere redondeo del Valor del IVA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0</xdr:row>
          <xdr:rowOff>0</xdr:rowOff>
        </xdr:from>
        <xdr:to>
          <xdr:col>2</xdr:col>
          <xdr:colOff>1428750</xdr:colOff>
          <xdr:row>0</xdr:row>
          <xdr:rowOff>133350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CC00" mc:Ignorable="a14" a14:legacySpreadsheetColorIndex="51"/>
            </a:solidFill>
            <a:ln w="9525">
              <a:solidFill>
                <a:srgbClr val="FF9900" mc:Ignorable="a14" a14:legacySpreadsheetColorIndex="52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Requiere redondeo del Valor del IVA</a:t>
              </a:r>
            </a:p>
          </xdr:txBody>
        </xdr:sp>
        <xdr:clientData/>
      </xdr:twoCellAnchor>
    </mc:Choice>
    <mc:Fallback/>
  </mc:AlternateContent>
  <xdr:twoCellAnchor editAs="oneCell">
    <xdr:from>
      <xdr:col>4</xdr:col>
      <xdr:colOff>264583</xdr:colOff>
      <xdr:row>1</xdr:row>
      <xdr:rowOff>42334</xdr:rowOff>
    </xdr:from>
    <xdr:to>
      <xdr:col>5</xdr:col>
      <xdr:colOff>264583</xdr:colOff>
      <xdr:row>2</xdr:row>
      <xdr:rowOff>217321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52583" y="1386417"/>
          <a:ext cx="1217083" cy="4501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ckup%20Jlmolina\JULIETA%20MOLINA\ORDENES%20DE%20PAGO%202014\ORDENES%20DE%20PAGO%20MADS%202014%20Decreto%2099%202013%20(Portatil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3)"/>
      <sheetName val="Decreto 1070"/>
      <sheetName val="Orden de Pago MADS (2)"/>
      <sheetName val="Orden de Pago MADS"/>
      <sheetName val="BD Orden Pago"/>
      <sheetName val="Devoluciones"/>
      <sheetName val="Radicaciones"/>
      <sheetName val="Hoja1 (2)"/>
      <sheetName val="Orden de Pago Fonam"/>
      <sheetName val="EMBARGOS Y MULTAS"/>
      <sheetName val="Hoja1"/>
      <sheetName val="Recalculo"/>
      <sheetName val="Hoja2"/>
      <sheetName val="EMBARGOS"/>
      <sheetName val="Hoja3"/>
      <sheetName val="Hoja4"/>
      <sheetName val="ORDENES DE PAGO MADS 2014 Decre"/>
    </sheetNames>
    <definedNames>
      <definedName name="Guardar"/>
      <definedName name="Imprimie"/>
      <definedName name="IngresoDatos"/>
    </definedNames>
    <sheetDataSet>
      <sheetData sheetId="0"/>
      <sheetData sheetId="1">
        <row r="8">
          <cell r="J8">
            <v>1164109</v>
          </cell>
        </row>
      </sheetData>
      <sheetData sheetId="2"/>
      <sheetData sheetId="3"/>
      <sheetData sheetId="4">
        <row r="5">
          <cell r="A5">
            <v>114</v>
          </cell>
          <cell r="B5" t="str">
            <v>Factura</v>
          </cell>
          <cell r="C5">
            <v>181350920</v>
          </cell>
          <cell r="D5">
            <v>2014</v>
          </cell>
          <cell r="J5">
            <v>12975290</v>
          </cell>
        </row>
        <row r="6">
          <cell r="A6">
            <v>214</v>
          </cell>
          <cell r="B6" t="str">
            <v>Factura</v>
          </cell>
          <cell r="C6">
            <v>351703913</v>
          </cell>
          <cell r="D6">
            <v>1914</v>
          </cell>
          <cell r="E6">
            <v>41642</v>
          </cell>
          <cell r="F6" t="str">
            <v>SUBDIRECCION ADMINISTRATIVA Y FINANCIERA</v>
          </cell>
          <cell r="G6">
            <v>8999990941</v>
          </cell>
          <cell r="H6" t="str">
            <v>EMPRESA DE ACUEDUCTO Y ALCANTARILLADO DE BOGOTA ESP</v>
          </cell>
          <cell r="I6" t="str">
            <v>PAGO FRA 351703913 CTA CONTRATO N.XXX PERIODO DEL XX XXX 20XX AL XX XXX/20XX</v>
          </cell>
          <cell r="J6">
            <v>8191490</v>
          </cell>
          <cell r="N6" t="str">
            <v>RECURSO 3-10</v>
          </cell>
          <cell r="W6" t="str">
            <v>Vigencia Presupuestal</v>
          </cell>
        </row>
        <row r="7">
          <cell r="A7">
            <v>314</v>
          </cell>
          <cell r="B7" t="str">
            <v>Anulada</v>
          </cell>
          <cell r="C7">
            <v>10</v>
          </cell>
          <cell r="D7">
            <v>54013</v>
          </cell>
          <cell r="E7">
            <v>41646</v>
          </cell>
          <cell r="H7" t="str">
            <v>CORPORACION PARA EL DESARROLLO SOSTENIBLE DEL AREA DE MANEJO ESPECIAL LA MACARENA - CORMACARENA</v>
          </cell>
          <cell r="I7" t="str">
            <v>PAGO CORRESPONDIENTE AL cuarto DESEMBOLSO SEGÚN CERTIFICACION DEL SUPERVISOR</v>
          </cell>
          <cell r="J7">
            <v>47942367.399999999</v>
          </cell>
        </row>
        <row r="8">
          <cell r="A8">
            <v>414</v>
          </cell>
          <cell r="B8" t="str">
            <v>Resolucion</v>
          </cell>
          <cell r="C8">
            <v>4</v>
          </cell>
          <cell r="D8">
            <v>3514</v>
          </cell>
          <cell r="E8">
            <v>41647</v>
          </cell>
          <cell r="F8" t="str">
            <v>SUBDIRECCION ADMINISTRATIVA Y FINANCIERA</v>
          </cell>
          <cell r="G8">
            <v>8301153951</v>
          </cell>
          <cell r="H8" t="str">
            <v>MINISTERIO DE AMBIENTE Y DESARROLLO SOSTENIBLE</v>
          </cell>
          <cell r="I8" t="str">
            <v>CONSTITUCION CAJA MENOR GASTOS GENERALES</v>
          </cell>
          <cell r="J8">
            <v>10000000</v>
          </cell>
          <cell r="N8" t="str">
            <v>RECURSO 2-10</v>
          </cell>
          <cell r="W8" t="str">
            <v>Vigencia Presupuestal</v>
          </cell>
        </row>
        <row r="9">
          <cell r="A9">
            <v>514</v>
          </cell>
          <cell r="B9" t="str">
            <v>Resolucion</v>
          </cell>
          <cell r="C9">
            <v>5</v>
          </cell>
          <cell r="D9">
            <v>4014</v>
          </cell>
          <cell r="E9">
            <v>41647</v>
          </cell>
          <cell r="F9" t="str">
            <v>SUBDIRECCION ADMINISTRATIVA Y FINANCIERA</v>
          </cell>
          <cell r="G9">
            <v>8301153951</v>
          </cell>
          <cell r="H9" t="str">
            <v>MINISTERIO DE AMBIENTE Y DESARROLLO SOSTENIBLE</v>
          </cell>
          <cell r="I9" t="str">
            <v>CONSTITUCION CAJA MENOR VIATICOS Y GTOS DE VIAJE</v>
          </cell>
          <cell r="J9">
            <v>12000000</v>
          </cell>
          <cell r="N9" t="str">
            <v>RECURSO 2-10</v>
          </cell>
          <cell r="W9" t="str">
            <v>Vigencia Presupuestal</v>
          </cell>
        </row>
        <row r="10">
          <cell r="A10">
            <v>614</v>
          </cell>
          <cell r="B10" t="str">
            <v>Otro</v>
          </cell>
          <cell r="C10">
            <v>344913</v>
          </cell>
          <cell r="E10">
            <v>41648</v>
          </cell>
          <cell r="F10" t="str">
            <v>SUBDIRECCION ADMINISTRATIVA Y FINANCIERA</v>
          </cell>
          <cell r="G10">
            <v>830009653</v>
          </cell>
          <cell r="H10" t="str">
            <v>ORGANIZACION DE LOS PUEBLOS INDIGENAS DE LA AMAZONIA COLOMBIANA</v>
          </cell>
          <cell r="I10" t="str">
            <v>OP NO PRESUPUESTAL - DEVOLUCION RTE FTE</v>
          </cell>
          <cell r="J10">
            <v>2640000</v>
          </cell>
        </row>
        <row r="11">
          <cell r="A11">
            <v>714</v>
          </cell>
          <cell r="B11" t="str">
            <v>Factura</v>
          </cell>
          <cell r="C11">
            <v>4387780858</v>
          </cell>
          <cell r="D11">
            <v>4114</v>
          </cell>
          <cell r="E11">
            <v>41649</v>
          </cell>
          <cell r="F11" t="str">
            <v>SERVICIOS ADMINISTRATIVOS, ATENCIONA AL USUARIO, ARCHIVO Y CORRESPONDENCIA</v>
          </cell>
          <cell r="G11">
            <v>8001539937</v>
          </cell>
          <cell r="H11" t="str">
            <v>COMUNICACIÓN CELULAR S.A - COMCEL S.A</v>
          </cell>
          <cell r="I11" t="str">
            <v>PAGO FRA 4387780858 CEL 3118990094 DEL 22 NOV AL 21 DIC 2013</v>
          </cell>
          <cell r="J11">
            <v>319437.07</v>
          </cell>
          <cell r="N11" t="str">
            <v>RECURSO 2-10</v>
          </cell>
          <cell r="W11" t="str">
            <v>Vigencia Presupuestal</v>
          </cell>
        </row>
        <row r="12">
          <cell r="A12">
            <v>814</v>
          </cell>
          <cell r="B12" t="str">
            <v>Factura</v>
          </cell>
          <cell r="C12">
            <v>354075411</v>
          </cell>
          <cell r="D12">
            <v>5414</v>
          </cell>
          <cell r="E12">
            <v>41652</v>
          </cell>
          <cell r="F12" t="str">
            <v>SERVICIOS ADMINISTRATIVOS, ATENCIONA AL USUARIO, ARCHIVO Y CORRESPONDENCIA</v>
          </cell>
          <cell r="G12">
            <v>8300538004</v>
          </cell>
          <cell r="H12" t="str">
            <v>TELMEX COLOMBIA S.A</v>
          </cell>
          <cell r="I12" t="str">
            <v>PAGO SERVICIO DE TELEVISION SEGUN FRA 354075411, DE ENERO 2 DE 2013 A FEBRERO 1 DE 2014</v>
          </cell>
          <cell r="J12">
            <v>53400</v>
          </cell>
          <cell r="N12" t="str">
            <v>RECURSO 2-10</v>
          </cell>
          <cell r="W12" t="str">
            <v>Vigencia Presupuestal</v>
          </cell>
        </row>
        <row r="13">
          <cell r="A13">
            <v>914</v>
          </cell>
          <cell r="B13" t="str">
            <v>Factura</v>
          </cell>
          <cell r="C13">
            <v>2570853</v>
          </cell>
          <cell r="D13">
            <v>5914</v>
          </cell>
          <cell r="E13">
            <v>41652</v>
          </cell>
          <cell r="F13" t="str">
            <v>SERVICIOS ADMINISTRATIVOS, ATENCIONA AL USUARIO, ARCHIVO Y CORRESPONDENCIA</v>
          </cell>
          <cell r="G13">
            <v>8300160461</v>
          </cell>
          <cell r="H13" t="str">
            <v>AVANTEL SAS</v>
          </cell>
          <cell r="I13" t="str">
            <v>PAGO FRA FCA 2570853 PERIODO  DEL 1-31 DICIEMBRE 2013</v>
          </cell>
          <cell r="J13">
            <v>2094000</v>
          </cell>
          <cell r="N13" t="str">
            <v>RECURSO 2-10</v>
          </cell>
          <cell r="W13" t="str">
            <v>Vigencia Presupuestal</v>
          </cell>
        </row>
        <row r="14">
          <cell r="A14">
            <v>1014</v>
          </cell>
          <cell r="B14" t="str">
            <v>Oficio</v>
          </cell>
          <cell r="C14">
            <v>876</v>
          </cell>
          <cell r="D14">
            <v>10414</v>
          </cell>
          <cell r="E14">
            <v>41653</v>
          </cell>
          <cell r="F14" t="str">
            <v>TALENTO HUMANO ACTIVO Y NO ACTIVO</v>
          </cell>
          <cell r="G14">
            <v>8301153951</v>
          </cell>
          <cell r="H14" t="str">
            <v>MINISTERIO DE AMBIENTE Y DESARROLLO SOSTENIBLE</v>
          </cell>
          <cell r="I14" t="str">
            <v>NOMINA DE FUNCIONARIOS CORRESPONDIENTES AL MES ENERO 2014</v>
          </cell>
          <cell r="J14">
            <v>1244852086</v>
          </cell>
          <cell r="N14" t="str">
            <v>RECURSO 1-10</v>
          </cell>
          <cell r="Q14" t="str">
            <v>DEDUCCIONES</v>
          </cell>
          <cell r="R14">
            <v>222724573</v>
          </cell>
          <cell r="W14" t="str">
            <v>Vigencia Presupuestal</v>
          </cell>
        </row>
        <row r="15">
          <cell r="A15">
            <v>1114</v>
          </cell>
          <cell r="B15" t="str">
            <v>Resolucion</v>
          </cell>
          <cell r="C15">
            <v>4</v>
          </cell>
          <cell r="D15">
            <v>3514</v>
          </cell>
          <cell r="E15">
            <v>41654</v>
          </cell>
          <cell r="F15" t="str">
            <v>SUBDIRECCION ADMINISTRATIVA Y FINANCIERA</v>
          </cell>
          <cell r="G15">
            <v>8301153951</v>
          </cell>
          <cell r="H15" t="str">
            <v>MINISTERIO DE AMBIENTE Y DESARROLLO SOSTENIBLE</v>
          </cell>
          <cell r="I15" t="str">
            <v>ADICION CAJA MENOR GASTOS GENERALES</v>
          </cell>
          <cell r="J15">
            <v>5550000</v>
          </cell>
          <cell r="N15" t="str">
            <v>RECURSO 2-10</v>
          </cell>
          <cell r="W15" t="str">
            <v>Vigencia Presupuestal</v>
          </cell>
        </row>
        <row r="16">
          <cell r="A16">
            <v>1214</v>
          </cell>
          <cell r="B16" t="str">
            <v>Factura</v>
          </cell>
          <cell r="C16">
            <v>13435863</v>
          </cell>
          <cell r="D16">
            <v>7814</v>
          </cell>
          <cell r="E16">
            <v>41655</v>
          </cell>
          <cell r="F16" t="str">
            <v>SERVICIOS ADMINISTRATIVOS, ATENCIONA AL USUARIO, ARCHIVO Y CORRESPONDENCIA</v>
          </cell>
          <cell r="G16">
            <v>8301225661</v>
          </cell>
          <cell r="H16" t="str">
            <v>COLOMBIA TELECOMUNICACIONES  S.A ESP</v>
          </cell>
          <cell r="I16" t="str">
            <v>PAGO FRA 13435863 CTA CLIENTE 800226366-001 SERVICIO LARGA DISTANCIA PERIODO DEL 1 AL 31 DIC  2013</v>
          </cell>
          <cell r="J16">
            <v>719610</v>
          </cell>
          <cell r="N16" t="str">
            <v>RECURSO 2-10</v>
          </cell>
          <cell r="W16" t="str">
            <v>Vigencia Presupuestal</v>
          </cell>
        </row>
        <row r="17">
          <cell r="A17">
            <v>1314</v>
          </cell>
          <cell r="B17" t="str">
            <v>Anulada</v>
          </cell>
          <cell r="C17">
            <v>81303539</v>
          </cell>
          <cell r="D17">
            <v>8414</v>
          </cell>
          <cell r="E17">
            <v>41655</v>
          </cell>
          <cell r="F17" t="str">
            <v>SUBDIRECCION ADMINISTRATIVA Y FINANCIERA</v>
          </cell>
          <cell r="G17">
            <v>8600611103</v>
          </cell>
          <cell r="H17" t="str">
            <v>INSTITUTO AMAZONICO DE INVESTIGACIONES CIENTIFICAS SINCHI</v>
          </cell>
          <cell r="I17" t="str">
            <v>ANULADA ---- GASTOS DE FUNCIONAMIENTO CORRESPONDIENTES AL MES DE ENERO DE 2014</v>
          </cell>
          <cell r="J17">
            <v>7225291000</v>
          </cell>
          <cell r="N17" t="str">
            <v>RECURSO 3-10</v>
          </cell>
          <cell r="W17" t="str">
            <v>Vigencia Presupuestal</v>
          </cell>
        </row>
        <row r="18">
          <cell r="A18">
            <v>1414</v>
          </cell>
          <cell r="B18" t="str">
            <v>Oficio</v>
          </cell>
          <cell r="C18">
            <v>81303539</v>
          </cell>
          <cell r="D18">
            <v>8414</v>
          </cell>
          <cell r="E18">
            <v>41655</v>
          </cell>
          <cell r="F18" t="str">
            <v>SUBDIRECCION ADMINISTRATIVA Y FINANCIERA</v>
          </cell>
          <cell r="G18">
            <v>8600611103</v>
          </cell>
          <cell r="H18" t="str">
            <v>INSTITUTO AMAZONICO DE INVESTIGACIONES CIENTIFICAS SINCHI</v>
          </cell>
          <cell r="I18" t="str">
            <v>PRIMER DESEMBOLSO GASTOS DE FUNCIONAMIENTO AÑO 2014</v>
          </cell>
          <cell r="J18">
            <v>1704382000</v>
          </cell>
          <cell r="N18" t="str">
            <v>RECURSO 3-10</v>
          </cell>
          <cell r="W18" t="str">
            <v>Vigencia Presupuestal</v>
          </cell>
        </row>
        <row r="19">
          <cell r="A19">
            <v>1514</v>
          </cell>
          <cell r="B19" t="str">
            <v>Oficio</v>
          </cell>
          <cell r="C19">
            <v>81303539</v>
          </cell>
          <cell r="D19">
            <v>8514</v>
          </cell>
          <cell r="E19">
            <v>41655</v>
          </cell>
          <cell r="F19" t="str">
            <v>SUBDIRECCION ADMINISTRATIVA Y FINANCIERA</v>
          </cell>
          <cell r="G19">
            <v>8180001568</v>
          </cell>
          <cell r="H19" t="str">
            <v>INST.INVEST.AMBIENTALES DEL PACIFICO JOHN VON NEUMAN</v>
          </cell>
          <cell r="I19" t="str">
            <v>PRIMER DESEMBOLSO GASTOS DE FUNCIONAMIENTO AÑO 2014</v>
          </cell>
          <cell r="J19">
            <v>1190026854</v>
          </cell>
          <cell r="N19" t="str">
            <v>RECURSO 3-10</v>
          </cell>
          <cell r="W19" t="str">
            <v>Vigencia Presupuestal</v>
          </cell>
        </row>
        <row r="20">
          <cell r="A20">
            <v>1614</v>
          </cell>
          <cell r="B20" t="str">
            <v>Oficio</v>
          </cell>
          <cell r="C20">
            <v>81303539</v>
          </cell>
          <cell r="D20">
            <v>8614</v>
          </cell>
          <cell r="E20">
            <v>41655</v>
          </cell>
          <cell r="F20" t="str">
            <v>SUBDIRECCION ADMINISTRATIVA Y FINANCIERA</v>
          </cell>
          <cell r="G20">
            <v>8200001422</v>
          </cell>
          <cell r="H20" t="str">
            <v>INST.INVEST.RECURSO BIOLOGICO ALEXANDER VON HUMBOLDT</v>
          </cell>
          <cell r="I20" t="str">
            <v>PRIMER DESEMBOLSO GASTOS DE FUNCIONAMIENTO AÑO 2014</v>
          </cell>
          <cell r="J20">
            <v>2002552500</v>
          </cell>
          <cell r="N20" t="str">
            <v>RECURSO 3-10</v>
          </cell>
          <cell r="W20" t="str">
            <v>Vigencia Presupuestal</v>
          </cell>
        </row>
        <row r="21">
          <cell r="A21">
            <v>1714</v>
          </cell>
          <cell r="B21" t="str">
            <v>Oficio</v>
          </cell>
          <cell r="C21">
            <v>81303539</v>
          </cell>
          <cell r="D21">
            <v>8714</v>
          </cell>
          <cell r="E21">
            <v>41655</v>
          </cell>
          <cell r="F21" t="str">
            <v>SUBDIRECCION ADMINISTRATIVA Y FINANCIERA</v>
          </cell>
          <cell r="G21">
            <v>8002500620</v>
          </cell>
          <cell r="H21" t="str">
            <v>INST.INVEST.MARINAS Y COSTERAS JOSE BENITO VIVES - INVEMAR</v>
          </cell>
          <cell r="I21" t="str">
            <v>PRIMER DESEMBOLSO GASTOS DE FUNCIONAMIENTO AÑO 2014</v>
          </cell>
          <cell r="J21">
            <v>2591991000</v>
          </cell>
          <cell r="N21" t="str">
            <v>RECURSO 3-10</v>
          </cell>
          <cell r="W21" t="str">
            <v>Vigencia Presupuestal</v>
          </cell>
        </row>
        <row r="22">
          <cell r="A22">
            <v>1814</v>
          </cell>
          <cell r="B22" t="str">
            <v>Oficio</v>
          </cell>
          <cell r="C22">
            <v>1389</v>
          </cell>
          <cell r="D22">
            <v>22314</v>
          </cell>
          <cell r="E22">
            <v>41661</v>
          </cell>
          <cell r="F22" t="str">
            <v>SERVICIOS ADMINISTRATIVOS, ATENCIONA AL USUARIO, ARCHIVO Y CORRESPONDENCIA</v>
          </cell>
          <cell r="G22">
            <v>8301153951</v>
          </cell>
          <cell r="H22" t="str">
            <v>MINISTERIO DE AMBIENTE Y DESARROLLO SOSTENIBLE</v>
          </cell>
          <cell r="I22" t="str">
            <v>PAGO ARL POSITIVA CONDUCTORES CONTRATISTAS ENERO 2014 -  RIESGO IV</v>
          </cell>
          <cell r="J22">
            <v>190000</v>
          </cell>
          <cell r="O22" t="str">
            <v>RECURSO 11</v>
          </cell>
          <cell r="W22" t="str">
            <v>Vigencia Presupuestal</v>
          </cell>
        </row>
        <row r="23">
          <cell r="A23">
            <v>1914</v>
          </cell>
          <cell r="B23" t="str">
            <v>Factura</v>
          </cell>
          <cell r="C23">
            <v>4390938587</v>
          </cell>
          <cell r="D23">
            <v>22214</v>
          </cell>
          <cell r="E23">
            <v>41661</v>
          </cell>
          <cell r="F23" t="str">
            <v>SERVICIOS ADMINISTRATIVOS, ATENCIONA AL USUARIO, ARCHIVO Y CORRESPONDENCIA</v>
          </cell>
          <cell r="G23">
            <v>8001539937</v>
          </cell>
          <cell r="H23" t="str">
            <v>COMUNICACIÓN CELULAR S.A - COMCEL S.A</v>
          </cell>
          <cell r="I23" t="str">
            <v>PAGO FRA 4390938587 CEL 3212638558 DEL 11 DIC/2013 AL 10 ENE/2014</v>
          </cell>
          <cell r="J23">
            <v>340652.44</v>
          </cell>
          <cell r="N23" t="str">
            <v>RECURSO 2-10</v>
          </cell>
          <cell r="W23" t="str">
            <v>Vigencia Presupuestal</v>
          </cell>
        </row>
        <row r="24">
          <cell r="A24">
            <v>2014</v>
          </cell>
          <cell r="B24" t="str">
            <v>Resolucion</v>
          </cell>
          <cell r="C24">
            <v>27</v>
          </cell>
          <cell r="D24">
            <v>12114</v>
          </cell>
          <cell r="E24">
            <v>41661</v>
          </cell>
          <cell r="F24" t="str">
            <v>OFICINA ASESORA DE PLANEACION</v>
          </cell>
          <cell r="G24">
            <v>8002500620</v>
          </cell>
          <cell r="H24" t="str">
            <v>INST.INVEST.MARINAS Y COSTERAS JOSE BENITO VIVES - INVEMAR</v>
          </cell>
          <cell r="I24" t="str">
            <v>PRIMER DESEMBOLSO APOYO FORTALECIMIENTO GENTION 2014</v>
          </cell>
          <cell r="J24">
            <v>3602500000</v>
          </cell>
          <cell r="O24" t="str">
            <v>RECURSO 11</v>
          </cell>
          <cell r="W24" t="str">
            <v>Vigencia Presupuestal</v>
          </cell>
        </row>
        <row r="25">
          <cell r="A25">
            <v>2114</v>
          </cell>
          <cell r="B25" t="str">
            <v>Resolucion</v>
          </cell>
          <cell r="C25">
            <v>25</v>
          </cell>
          <cell r="D25">
            <v>12314</v>
          </cell>
          <cell r="E25">
            <v>41661</v>
          </cell>
          <cell r="F25" t="str">
            <v>OFICINA ASESORA DE PLANEACION</v>
          </cell>
          <cell r="G25">
            <v>8200001422</v>
          </cell>
          <cell r="H25" t="str">
            <v>INST.INVEST.RECURSO BIOLOGICO ALEXANDER VON HUMBOLDT</v>
          </cell>
          <cell r="I25" t="str">
            <v>PRIMER DESEMBOLSO APOYO FORTALECIMIENTO GENTION 2014</v>
          </cell>
          <cell r="J25">
            <v>4361000000</v>
          </cell>
          <cell r="O25" t="str">
            <v>RECURSO 11</v>
          </cell>
          <cell r="W25" t="str">
            <v>Vigencia Presupuestal</v>
          </cell>
        </row>
        <row r="26">
          <cell r="A26">
            <v>2214</v>
          </cell>
          <cell r="B26" t="str">
            <v>Resolucion</v>
          </cell>
          <cell r="C26">
            <v>26</v>
          </cell>
          <cell r="D26">
            <v>12414</v>
          </cell>
          <cell r="E26">
            <v>41661</v>
          </cell>
          <cell r="F26" t="str">
            <v>OFICINA ASESORA DE PLANEACION</v>
          </cell>
          <cell r="G26">
            <v>8600611103</v>
          </cell>
          <cell r="H26" t="str">
            <v>INSTITUTO AMAZONICO DE INVESTIGACIONES CIENTIFICAS SINCHI</v>
          </cell>
          <cell r="I26" t="str">
            <v>PRIMER DESEMBOLSO APOYO FORTALECIMIENTO GENTION 2014</v>
          </cell>
          <cell r="J26">
            <v>1317400000</v>
          </cell>
          <cell r="O26" t="str">
            <v>RECURSO 11</v>
          </cell>
          <cell r="W26" t="str">
            <v>Vigencia Presupuestal</v>
          </cell>
        </row>
        <row r="27">
          <cell r="A27">
            <v>2314</v>
          </cell>
          <cell r="B27" t="str">
            <v>Resolucion</v>
          </cell>
          <cell r="C27">
            <v>24</v>
          </cell>
          <cell r="D27">
            <v>12214</v>
          </cell>
          <cell r="E27">
            <v>41661</v>
          </cell>
          <cell r="F27" t="str">
            <v>OFICINA ASESORA DE PLANEACION</v>
          </cell>
          <cell r="G27">
            <v>8180001568</v>
          </cell>
          <cell r="H27" t="str">
            <v>INST.INVEST.AMBIENTALES DEL PACIFICO JOHN VON NEUMAN</v>
          </cell>
          <cell r="I27" t="str">
            <v>PRIMER DESEMBOLSO APOYO FORTALECIMIENTO GENTION 2014</v>
          </cell>
          <cell r="J27">
            <v>1876000000</v>
          </cell>
          <cell r="O27" t="str">
            <v>RECURSO 11</v>
          </cell>
          <cell r="W27" t="str">
            <v>Vigencia Presupuestal</v>
          </cell>
        </row>
        <row r="28">
          <cell r="A28">
            <v>2414</v>
          </cell>
          <cell r="B28" t="str">
            <v>Contrato</v>
          </cell>
          <cell r="C28">
            <v>58</v>
          </cell>
          <cell r="D28">
            <v>12914</v>
          </cell>
          <cell r="E28">
            <v>41662</v>
          </cell>
          <cell r="F28" t="str">
            <v>DIRECCION DE ASUNTOS AMBIENTALES, SECTORIAL Y URBANA</v>
          </cell>
          <cell r="G28">
            <v>35250839</v>
          </cell>
          <cell r="H28" t="str">
            <v>HEIDDY JOHANNA LAITON MORALES</v>
          </cell>
          <cell r="I28" t="str">
            <v>PRIMER DESEMBOLSO SEGUN CERTIFICACION DEL SUPERVISOR (Desc.de la Base x Dependientes)</v>
          </cell>
          <cell r="J28">
            <v>1849998</v>
          </cell>
          <cell r="K28">
            <v>9.66</v>
          </cell>
          <cell r="O28" t="str">
            <v>RECURSO 11</v>
          </cell>
          <cell r="V28" t="str">
            <v>Desc. 10% Dependientes RF $129,456</v>
          </cell>
          <cell r="W28" t="str">
            <v>Vigencia Presupuestal</v>
          </cell>
        </row>
        <row r="29">
          <cell r="A29">
            <v>2514</v>
          </cell>
          <cell r="B29" t="str">
            <v>Contrato</v>
          </cell>
          <cell r="C29">
            <v>116</v>
          </cell>
          <cell r="D29">
            <v>20014</v>
          </cell>
          <cell r="E29">
            <v>41662</v>
          </cell>
          <cell r="F29" t="str">
            <v>DESPACHO MINISTRO DE AMBIENTE Y DESARROLLO SOSTENIBLE</v>
          </cell>
          <cell r="G29">
            <v>35472517</v>
          </cell>
          <cell r="H29" t="str">
            <v>ROSA ESMERALDA HOYOS BAZURTO</v>
          </cell>
          <cell r="I29" t="str">
            <v>PRIMER DESEMBOLSO SEGÚN CERTIFICACION DEL SUPERVISOR</v>
          </cell>
          <cell r="J29">
            <v>1676180</v>
          </cell>
          <cell r="K29">
            <v>9.66</v>
          </cell>
          <cell r="O29" t="str">
            <v>RECURSO 11</v>
          </cell>
          <cell r="V29" t="str">
            <v>No tiene Dependientes</v>
          </cell>
          <cell r="W29" t="str">
            <v>Vigencia Presupuestal</v>
          </cell>
        </row>
        <row r="30">
          <cell r="A30">
            <v>2614</v>
          </cell>
          <cell r="B30" t="str">
            <v>Contrato</v>
          </cell>
          <cell r="C30">
            <v>2</v>
          </cell>
          <cell r="D30">
            <v>214</v>
          </cell>
          <cell r="E30">
            <v>41662</v>
          </cell>
          <cell r="F30" t="str">
            <v>DESPACHO MINISTRO DE AMBIENTE Y DESARROLLO SOSTENIBLE</v>
          </cell>
          <cell r="G30">
            <v>80882158</v>
          </cell>
          <cell r="H30" t="str">
            <v xml:space="preserve">HAYATO JOSE GARCIA CUESTA </v>
          </cell>
          <cell r="I30" t="str">
            <v>PRIMER DESEMBOLSO SEGÚN CERTIFICACION DEL SUPERVISOR</v>
          </cell>
          <cell r="J30">
            <v>6766668</v>
          </cell>
          <cell r="K30">
            <v>9.66</v>
          </cell>
          <cell r="O30" t="str">
            <v>RECURSO 11</v>
          </cell>
          <cell r="V30" t="str">
            <v>No tiene Dependientes</v>
          </cell>
          <cell r="W30" t="str">
            <v>Vigencia Presupuestal</v>
          </cell>
        </row>
        <row r="31">
          <cell r="A31">
            <v>2714</v>
          </cell>
          <cell r="B31" t="str">
            <v>Contrato</v>
          </cell>
          <cell r="C31">
            <v>115</v>
          </cell>
          <cell r="D31">
            <v>19914</v>
          </cell>
          <cell r="E31">
            <v>41662</v>
          </cell>
          <cell r="F31" t="str">
            <v>DESPACHO MINISTRO DE AMBIENTE Y DESARROLLO SOSTENIBLE</v>
          </cell>
          <cell r="G31">
            <v>22086663</v>
          </cell>
          <cell r="H31" t="str">
            <v>GIRLEZA DEL SOCORRO GOMEZ SIERRA</v>
          </cell>
          <cell r="I31" t="str">
            <v>PRIMER DESEMBOLSO SEGÚN CERTIFICACION DEL SUPERVISOR</v>
          </cell>
          <cell r="J31">
            <v>1676180</v>
          </cell>
          <cell r="K31">
            <v>9.66</v>
          </cell>
          <cell r="O31" t="str">
            <v>RECURSO 11</v>
          </cell>
          <cell r="V31" t="str">
            <v>No tiene Dependientes</v>
          </cell>
          <cell r="W31" t="str">
            <v>Vigencia Presupuestal</v>
          </cell>
        </row>
        <row r="32">
          <cell r="A32">
            <v>2814</v>
          </cell>
          <cell r="B32" t="str">
            <v>Contrato</v>
          </cell>
          <cell r="C32">
            <v>91</v>
          </cell>
          <cell r="D32">
            <v>74213</v>
          </cell>
          <cell r="E32">
            <v>41662</v>
          </cell>
          <cell r="F32" t="str">
            <v>OFICINA DE TECNOLOGIAS, INFORMACION Y COMUNICACIONES TIC</v>
          </cell>
          <cell r="G32">
            <v>8600021205</v>
          </cell>
          <cell r="H32" t="str">
            <v>IBM DE COLOMBIA &amp; CIA SCA</v>
          </cell>
          <cell r="I32" t="str">
            <v>PAGO FRA 700216 NOVENO DESEMBOLSO SEGÚN CERTIFICACION DEL SUPERVISOR - AUTORRETENEDORES POR RENTA Y GRANDES CONT. (SOLO APLICA RTE ICA) IVA $2,168,888,98</v>
          </cell>
          <cell r="J32">
            <v>15724445.109999999</v>
          </cell>
          <cell r="K32">
            <v>11.04</v>
          </cell>
          <cell r="M32">
            <v>16</v>
          </cell>
          <cell r="O32" t="str">
            <v>RECURSO 11</v>
          </cell>
          <cell r="W32" t="str">
            <v>Reserva Presupuestal</v>
          </cell>
        </row>
        <row r="33">
          <cell r="A33">
            <v>2914</v>
          </cell>
          <cell r="B33" t="str">
            <v>Oficio</v>
          </cell>
          <cell r="C33">
            <v>1691</v>
          </cell>
          <cell r="D33">
            <v>29214</v>
          </cell>
          <cell r="E33">
            <v>41662</v>
          </cell>
          <cell r="F33" t="str">
            <v>TALENTO HUMANO ACTIVO Y NO ACTIVO</v>
          </cell>
          <cell r="G33">
            <v>8301153951</v>
          </cell>
          <cell r="H33" t="str">
            <v>MINISTERIO DE AMBIENTE Y DESARROLLO SOSTENIBLE</v>
          </cell>
          <cell r="I33" t="str">
            <v>MESADA PENSIONAL CORRESPONDIENTE AL MES DE ENERO DE 2014</v>
          </cell>
          <cell r="J33">
            <v>949749915</v>
          </cell>
          <cell r="N33" t="str">
            <v>RECURSO 3-10</v>
          </cell>
          <cell r="Q33" t="str">
            <v>DEDUCCIONES GENERALES</v>
          </cell>
          <cell r="R33">
            <v>227019007</v>
          </cell>
          <cell r="W33" t="str">
            <v>Vigencia Presupuestal</v>
          </cell>
        </row>
        <row r="34">
          <cell r="A34">
            <v>3014</v>
          </cell>
          <cell r="B34" t="str">
            <v>Contrato</v>
          </cell>
          <cell r="C34">
            <v>55</v>
          </cell>
          <cell r="D34">
            <v>10714</v>
          </cell>
          <cell r="E34">
            <v>41662</v>
          </cell>
          <cell r="F34" t="str">
            <v>DESPACHO MINISTRO DE AMBIENTE Y DESARROLLO SOSTENIBLE</v>
          </cell>
          <cell r="G34">
            <v>52416225</v>
          </cell>
          <cell r="H34" t="str">
            <v>ANA CRISTINA SANCHEZ THORIN</v>
          </cell>
          <cell r="I34" t="str">
            <v>PRIMER DESEMBOLSO SEGÚN CERTIFICACION DEL SUPERVISOR - Beneficio AFC $210,000</v>
          </cell>
          <cell r="J34">
            <v>7593300</v>
          </cell>
          <cell r="K34">
            <v>9.66</v>
          </cell>
          <cell r="O34" t="str">
            <v>RECURSO 11</v>
          </cell>
          <cell r="Q34" t="str">
            <v>AFC BANCOLOMBIA</v>
          </cell>
          <cell r="R34">
            <v>1000000</v>
          </cell>
          <cell r="V34" t="str">
            <v>No tiene Dependientes</v>
          </cell>
          <cell r="W34" t="str">
            <v>Vigencia Presupuestal</v>
          </cell>
        </row>
        <row r="35">
          <cell r="A35">
            <v>3114</v>
          </cell>
          <cell r="B35" t="str">
            <v>Contrato</v>
          </cell>
          <cell r="C35">
            <v>60</v>
          </cell>
          <cell r="D35">
            <v>12814</v>
          </cell>
          <cell r="E35">
            <v>41662</v>
          </cell>
          <cell r="F35" t="str">
            <v>OFICINA DE ASUNTOS INTERNACIONALES</v>
          </cell>
          <cell r="G35">
            <v>1020725091</v>
          </cell>
          <cell r="H35" t="str">
            <v>MARIA ALEJANDRA RIAÑO RODRIGUEZ</v>
          </cell>
          <cell r="I35" t="str">
            <v>PRIMER DESEMBOLSO SEGÚN CERTIFICACION DEL SUPERVISOR</v>
          </cell>
          <cell r="J35">
            <v>3589600</v>
          </cell>
          <cell r="K35">
            <v>9.66</v>
          </cell>
          <cell r="O35" t="str">
            <v>RECURSO 11</v>
          </cell>
          <cell r="V35" t="str">
            <v>No tiene Dependientes</v>
          </cell>
          <cell r="W35" t="str">
            <v>Vigencia Presupuestal</v>
          </cell>
        </row>
        <row r="36">
          <cell r="A36">
            <v>3214</v>
          </cell>
          <cell r="B36" t="str">
            <v>Contrato</v>
          </cell>
          <cell r="C36">
            <v>47</v>
          </cell>
          <cell r="D36">
            <v>7614</v>
          </cell>
          <cell r="E36">
            <v>41662</v>
          </cell>
          <cell r="F36" t="str">
            <v>DIRECCION DE BOSQUES, BIODIVERSIDAD Y SERVICIOS ECOSISTEMICOS</v>
          </cell>
          <cell r="G36">
            <v>39775923</v>
          </cell>
          <cell r="H36" t="str">
            <v>MARIA CAROLINA CARDENAS VILLAMIL</v>
          </cell>
          <cell r="I36" t="str">
            <v>PRIMER DESEMBOLSO SEGÚN CERTIFICACION DEL SUPERVISOR (Desc.de la Base RF x Dependientes)</v>
          </cell>
          <cell r="J36">
            <v>5866652</v>
          </cell>
          <cell r="K36">
            <v>9.66</v>
          </cell>
          <cell r="O36" t="str">
            <v>RECURSO 11</v>
          </cell>
          <cell r="V36" t="str">
            <v>Desc. 10% Dependientes - Base RF $4,094,550 RF $287,562</v>
          </cell>
          <cell r="W36" t="str">
            <v>Vigencia Presupuestal</v>
          </cell>
        </row>
        <row r="37">
          <cell r="A37">
            <v>3314</v>
          </cell>
          <cell r="B37" t="str">
            <v>Contrato</v>
          </cell>
          <cell r="C37">
            <v>104</v>
          </cell>
          <cell r="D37">
            <v>19014</v>
          </cell>
          <cell r="E37">
            <v>41662</v>
          </cell>
          <cell r="F37" t="str">
            <v>SUBDIRECCION ADMINISTRATIVA Y FINANCIERA</v>
          </cell>
          <cell r="G37">
            <v>20568110</v>
          </cell>
          <cell r="H37" t="str">
            <v>MARTHA ROSA BARRETO PERILLA</v>
          </cell>
          <cell r="I37" t="str">
            <v>PRIMER DESEMBOLSO SEGÚN CERTIFICACION DEL SUPERVISOR (Desc.de la Base RF x Dependientes)</v>
          </cell>
          <cell r="J37">
            <v>1650010</v>
          </cell>
          <cell r="K37">
            <v>9.66</v>
          </cell>
          <cell r="O37" t="str">
            <v>RECURSO 11</v>
          </cell>
          <cell r="V37" t="str">
            <v>Desc. 10% Dependientes - Base RF $ 4,094,538 RF $ 287,559</v>
          </cell>
          <cell r="W37" t="str">
            <v>Vigencia Presupuestal</v>
          </cell>
        </row>
        <row r="38">
          <cell r="A38">
            <v>3414</v>
          </cell>
          <cell r="B38" t="str">
            <v>Contrato</v>
          </cell>
          <cell r="C38">
            <v>45</v>
          </cell>
          <cell r="D38">
            <v>7514</v>
          </cell>
          <cell r="E38">
            <v>41662</v>
          </cell>
          <cell r="F38" t="str">
            <v>DIRECCION DE BOSQUES, BIODIVERSIDAD YSERVICIOS ECOSISTEMICOS</v>
          </cell>
          <cell r="G38">
            <v>91108705</v>
          </cell>
          <cell r="H38" t="str">
            <v>HECTOR JAVIER GRISALES GOMEZ</v>
          </cell>
          <cell r="I38" t="str">
            <v>PRIMER DESEMBOLSO SEGÚN CERTIFICACION DEL SUPERVISOR (Desc.de la Base RF x Dependientes)</v>
          </cell>
          <cell r="J38">
            <v>2633140</v>
          </cell>
          <cell r="K38">
            <v>9.66</v>
          </cell>
          <cell r="O38" t="str">
            <v>RECURSO 11</v>
          </cell>
          <cell r="V38" t="str">
            <v>Desc. 10% Dependientes - Base RF $ 4,094,538 RF $ 287,559</v>
          </cell>
          <cell r="W38" t="str">
            <v>Vigencia Presupuestal</v>
          </cell>
        </row>
        <row r="39">
          <cell r="A39">
            <v>3514</v>
          </cell>
          <cell r="B39" t="str">
            <v>Comisión</v>
          </cell>
          <cell r="C39">
            <v>20140004</v>
          </cell>
          <cell r="D39">
            <v>1214</v>
          </cell>
          <cell r="E39">
            <v>41663</v>
          </cell>
          <cell r="F39" t="str">
            <v>SUBDIRECCION ADMINISTRATIVA Y FINANCIERA</v>
          </cell>
          <cell r="G39">
            <v>11202449</v>
          </cell>
          <cell r="H39" t="str">
            <v>SERGIO RODRIGO HERNANDEZ CRUZ</v>
          </cell>
          <cell r="I39" t="str">
            <v>COMISION A CALI DEL 7-8 DE ENERO DE 2014</v>
          </cell>
          <cell r="J39">
            <v>379767</v>
          </cell>
          <cell r="O39" t="str">
            <v>RECURSO 11</v>
          </cell>
          <cell r="W39" t="str">
            <v>Vigencia Presupuestal</v>
          </cell>
        </row>
        <row r="40">
          <cell r="A40">
            <v>3614</v>
          </cell>
          <cell r="B40" t="str">
            <v>Comisión</v>
          </cell>
          <cell r="C40">
            <v>20140006</v>
          </cell>
          <cell r="D40">
            <v>2914</v>
          </cell>
          <cell r="E40">
            <v>41663</v>
          </cell>
          <cell r="F40" t="str">
            <v>SUBDIRECCION ADMINISTRATIVA Y FINANCIERA</v>
          </cell>
          <cell r="G40">
            <v>79778817</v>
          </cell>
          <cell r="H40" t="str">
            <v>PABLO ABBA VIEIRA SAMPER</v>
          </cell>
          <cell r="I40" t="str">
            <v>COMISION A SANTA MARTA EL 8 DE ENERO DE 2014</v>
          </cell>
          <cell r="J40">
            <v>141488</v>
          </cell>
          <cell r="O40" t="str">
            <v>RECURSO 11</v>
          </cell>
          <cell r="W40" t="str">
            <v>Vigencia Presupuestal</v>
          </cell>
        </row>
        <row r="41">
          <cell r="A41">
            <v>3714</v>
          </cell>
          <cell r="B41" t="str">
            <v>Comisión</v>
          </cell>
          <cell r="C41">
            <v>20140010</v>
          </cell>
          <cell r="D41">
            <v>3614</v>
          </cell>
          <cell r="E41">
            <v>41663</v>
          </cell>
          <cell r="F41" t="str">
            <v>SUBDIRECCION ADMINISTRATIVA Y FINANCIERA</v>
          </cell>
          <cell r="G41">
            <v>11255699</v>
          </cell>
          <cell r="H41" t="str">
            <v>ALIRIO PIÑEROS</v>
          </cell>
          <cell r="I41" t="str">
            <v>COMISION A SANTA MARTA EL 8 DE ENERO DE 2014</v>
          </cell>
          <cell r="J41">
            <v>51854</v>
          </cell>
          <cell r="N41" t="str">
            <v>RECURSO 2-10</v>
          </cell>
          <cell r="W41" t="str">
            <v>Vigencia Presupuestal</v>
          </cell>
        </row>
        <row r="42">
          <cell r="A42">
            <v>3814</v>
          </cell>
          <cell r="B42" t="str">
            <v>Comisión</v>
          </cell>
          <cell r="C42">
            <v>20140011</v>
          </cell>
          <cell r="D42">
            <v>3714</v>
          </cell>
          <cell r="E42">
            <v>41663</v>
          </cell>
          <cell r="F42" t="str">
            <v>SUBDIRECCION ADMINISTRATIVA Y FINANCIERA</v>
          </cell>
          <cell r="G42">
            <v>92541586</v>
          </cell>
          <cell r="H42" t="str">
            <v>MARLON RODOLFO PEÑA TURIZO</v>
          </cell>
          <cell r="I42" t="str">
            <v>COMISION A SANTA MARTA EL 8 DE ENERO DE 2014</v>
          </cell>
          <cell r="J42">
            <v>81854</v>
          </cell>
          <cell r="N42" t="str">
            <v>RECURSO 2-10</v>
          </cell>
          <cell r="W42" t="str">
            <v>Vigencia Presupuestal</v>
          </cell>
        </row>
        <row r="43">
          <cell r="A43">
            <v>3914</v>
          </cell>
          <cell r="B43" t="str">
            <v>Comisión</v>
          </cell>
          <cell r="C43">
            <v>20140012</v>
          </cell>
          <cell r="D43">
            <v>3814</v>
          </cell>
          <cell r="E43">
            <v>41663</v>
          </cell>
          <cell r="F43" t="str">
            <v>SUBDIRECCION ADMINISTRATIVA Y FINANCIERA</v>
          </cell>
          <cell r="G43">
            <v>79622755</v>
          </cell>
          <cell r="H43" t="str">
            <v>EMILSON PEREZ CUEVAS</v>
          </cell>
          <cell r="I43" t="str">
            <v>COMISION A SANTA MARTA EL 8 DE ENERO DE 2014</v>
          </cell>
          <cell r="J43">
            <v>73211</v>
          </cell>
          <cell r="N43" t="str">
            <v>RECURSO 2-10</v>
          </cell>
          <cell r="W43" t="str">
            <v>Vigencia Presupuestal</v>
          </cell>
        </row>
        <row r="44">
          <cell r="A44">
            <v>4014</v>
          </cell>
          <cell r="B44" t="str">
            <v>Comisión</v>
          </cell>
          <cell r="C44">
            <v>20140015</v>
          </cell>
          <cell r="D44">
            <v>4814</v>
          </cell>
          <cell r="E44">
            <v>41663</v>
          </cell>
          <cell r="F44" t="str">
            <v>SUBDIRECCION ADMINISTRATIVA Y FINANCIERA</v>
          </cell>
          <cell r="G44">
            <v>92541586</v>
          </cell>
          <cell r="H44" t="str">
            <v>MARLON RODOLFO PEÑA TURIZO</v>
          </cell>
          <cell r="I44" t="str">
            <v>COMISION A YOPAL DEL 10-11 DE ENERO DE 2014</v>
          </cell>
          <cell r="J44">
            <v>155562</v>
          </cell>
          <cell r="N44" t="str">
            <v>RECURSO 2-10</v>
          </cell>
          <cell r="W44" t="str">
            <v>Vigencia Presupuestal</v>
          </cell>
        </row>
        <row r="45">
          <cell r="A45">
            <v>4114</v>
          </cell>
          <cell r="B45" t="str">
            <v>Comisión</v>
          </cell>
          <cell r="C45">
            <v>20140016</v>
          </cell>
          <cell r="D45">
            <v>4714</v>
          </cell>
          <cell r="E45">
            <v>41663</v>
          </cell>
          <cell r="F45" t="str">
            <v>SUBDIRECCION ADMINISTRATIVA Y FINANCIERA</v>
          </cell>
          <cell r="G45">
            <v>11255699</v>
          </cell>
          <cell r="H45" t="str">
            <v>ALIRIO PIÑEROS</v>
          </cell>
          <cell r="I45" t="str">
            <v>COMISION A YOPAL DEL 10-11 DE ENERO DE 2014</v>
          </cell>
          <cell r="J45">
            <v>155562</v>
          </cell>
          <cell r="N45" t="str">
            <v>RECURSO 2-10</v>
          </cell>
          <cell r="W45" t="str">
            <v>Vigencia Presupuestal</v>
          </cell>
        </row>
        <row r="46">
          <cell r="A46">
            <v>4214</v>
          </cell>
          <cell r="B46" t="str">
            <v>Comisión</v>
          </cell>
          <cell r="C46">
            <v>20140022</v>
          </cell>
          <cell r="D46">
            <v>6114</v>
          </cell>
          <cell r="E46">
            <v>41663</v>
          </cell>
          <cell r="F46" t="str">
            <v>SUBDIRECCION ADMINISTRATIVA Y FINANCIERA</v>
          </cell>
          <cell r="G46">
            <v>79627331</v>
          </cell>
          <cell r="H46" t="str">
            <v>EDWIN RODRIGUEZ CELY</v>
          </cell>
          <cell r="I46" t="str">
            <v>COMISION A YOPAL DEL 10-11 DE ENERO DE 2014</v>
          </cell>
          <cell r="J46">
            <v>278962</v>
          </cell>
          <cell r="N46" t="str">
            <v>RECURSO 2-10</v>
          </cell>
          <cell r="W46" t="str">
            <v>Vigencia Presupuestal</v>
          </cell>
        </row>
        <row r="47">
          <cell r="A47">
            <v>4314</v>
          </cell>
          <cell r="B47" t="str">
            <v>Comisión</v>
          </cell>
          <cell r="C47">
            <v>20140023</v>
          </cell>
          <cell r="D47">
            <v>6214</v>
          </cell>
          <cell r="E47">
            <v>41663</v>
          </cell>
          <cell r="F47" t="str">
            <v>SUBDIRECCION ADMINISTRATIVA Y FINANCIERA</v>
          </cell>
          <cell r="G47">
            <v>79622755</v>
          </cell>
          <cell r="H47" t="str">
            <v>EMILSON PEREZ CUEVAS</v>
          </cell>
          <cell r="I47" t="str">
            <v>COMISION A PUERTO INIRIDA EL 10 DE ENERO DE 2014</v>
          </cell>
          <cell r="J47">
            <v>73211</v>
          </cell>
          <cell r="N47" t="str">
            <v>RECURSO 2-10</v>
          </cell>
          <cell r="W47" t="str">
            <v>Vigencia Presupuestal</v>
          </cell>
        </row>
        <row r="48">
          <cell r="A48">
            <v>4414</v>
          </cell>
          <cell r="B48" t="str">
            <v>Comisión</v>
          </cell>
          <cell r="C48">
            <v>20140002</v>
          </cell>
          <cell r="D48">
            <v>314</v>
          </cell>
          <cell r="E48">
            <v>41663</v>
          </cell>
          <cell r="F48" t="str">
            <v>SUBDIRECCION ADMINISTRATIVA Y FINANCIERA</v>
          </cell>
          <cell r="G48">
            <v>80232623</v>
          </cell>
          <cell r="H48" t="str">
            <v>JOHN ENRIQUE BONILLA JIMENEZ</v>
          </cell>
          <cell r="I48" t="str">
            <v>COMISION A BARRANQUILLA DEL 2-3 DE ENERO DE 2014</v>
          </cell>
          <cell r="J48">
            <v>277207</v>
          </cell>
          <cell r="O48" t="str">
            <v>RECURSO 11</v>
          </cell>
          <cell r="W48" t="str">
            <v>Vigencia Presupuestal</v>
          </cell>
        </row>
        <row r="49">
          <cell r="A49">
            <v>4514</v>
          </cell>
          <cell r="B49" t="str">
            <v>Comisión</v>
          </cell>
          <cell r="C49">
            <v>20140003</v>
          </cell>
          <cell r="D49">
            <v>1814</v>
          </cell>
          <cell r="E49">
            <v>41663</v>
          </cell>
          <cell r="F49" t="str">
            <v>SUBDIRECCION ADMINISTRATIVA Y FINANCIERA</v>
          </cell>
          <cell r="G49">
            <v>1014178829</v>
          </cell>
          <cell r="H49" t="str">
            <v>DIANA MARCELA MEDINA DIAZ</v>
          </cell>
          <cell r="I49" t="str">
            <v>COMISION A BARRANQUILLA EL 3 DE ENERO DE 2014</v>
          </cell>
          <cell r="J49">
            <v>66422</v>
          </cell>
          <cell r="O49" t="str">
            <v>RECURSO 11</v>
          </cell>
          <cell r="W49" t="str">
            <v>Vigencia Presupuestal</v>
          </cell>
        </row>
        <row r="50">
          <cell r="A50">
            <v>4614</v>
          </cell>
          <cell r="B50" t="str">
            <v>Comisión</v>
          </cell>
          <cell r="C50">
            <v>20140005</v>
          </cell>
          <cell r="D50">
            <v>1714</v>
          </cell>
          <cell r="E50">
            <v>41663</v>
          </cell>
          <cell r="F50" t="str">
            <v>SUBDIRECCION ADMINISTRATIVA Y FINANCIERA</v>
          </cell>
          <cell r="G50">
            <v>39774878</v>
          </cell>
          <cell r="H50" t="str">
            <v>LILIANA PEREZ URIBE</v>
          </cell>
          <cell r="I50" t="str">
            <v>COMISION A BARRANQUILLA EL 3 DE ENERO DE 2014</v>
          </cell>
          <cell r="J50">
            <v>141488</v>
          </cell>
          <cell r="O50" t="str">
            <v>RECURSO 11</v>
          </cell>
          <cell r="W50" t="str">
            <v>Vigencia Presupuestal</v>
          </cell>
        </row>
        <row r="51">
          <cell r="A51">
            <v>4714</v>
          </cell>
          <cell r="B51" t="str">
            <v>Comisión</v>
          </cell>
          <cell r="C51">
            <v>20140008</v>
          </cell>
          <cell r="D51">
            <v>3114</v>
          </cell>
          <cell r="E51">
            <v>41663</v>
          </cell>
          <cell r="F51" t="str">
            <v>SUBDIRECCION ADMINISTRATIVA Y FINANCIERA</v>
          </cell>
          <cell r="G51">
            <v>37547431</v>
          </cell>
          <cell r="H51" t="str">
            <v>CONSTANZA ATUESTA CEPEDA</v>
          </cell>
          <cell r="I51" t="str">
            <v>COMISION A SANTA MARTA EL 8 DE ENERO DE 2014</v>
          </cell>
          <cell r="J51">
            <v>108837</v>
          </cell>
          <cell r="O51" t="str">
            <v>RECURSO 11</v>
          </cell>
          <cell r="W51" t="str">
            <v>Vigencia Presupuestal</v>
          </cell>
        </row>
        <row r="52">
          <cell r="A52">
            <v>4814</v>
          </cell>
          <cell r="B52" t="str">
            <v>Comisión</v>
          </cell>
          <cell r="C52">
            <v>20140009</v>
          </cell>
          <cell r="D52">
            <v>3314</v>
          </cell>
          <cell r="E52">
            <v>41663</v>
          </cell>
          <cell r="F52" t="str">
            <v>SUBDIRECCION ADMINISTRATIVA Y FINANCIERA</v>
          </cell>
          <cell r="G52">
            <v>52058048</v>
          </cell>
          <cell r="H52" t="str">
            <v>LINA MARIA TORO TAMAYO</v>
          </cell>
          <cell r="I52" t="str">
            <v>COMISION A CALI EL 9 DE ENERO DE 2014</v>
          </cell>
          <cell r="J52">
            <v>291488</v>
          </cell>
          <cell r="O52" t="str">
            <v>RECURSO 11</v>
          </cell>
          <cell r="W52" t="str">
            <v>Vigencia Presupuestal</v>
          </cell>
        </row>
        <row r="53">
          <cell r="A53">
            <v>4914</v>
          </cell>
          <cell r="B53" t="str">
            <v>Comisión</v>
          </cell>
          <cell r="C53">
            <v>20140024</v>
          </cell>
          <cell r="D53">
            <v>6314</v>
          </cell>
          <cell r="E53">
            <v>41663</v>
          </cell>
          <cell r="F53" t="str">
            <v>SUBDIRECCION ADMINISTRATIVA Y FINANCIERA</v>
          </cell>
          <cell r="G53">
            <v>63366054</v>
          </cell>
          <cell r="H53" t="str">
            <v>LUZ HELENA SAMIENTO VILLAMIZAR</v>
          </cell>
          <cell r="I53" t="str">
            <v>COMISION A PUERTO INIRIDA EL 10 DE ENERO DE 2014</v>
          </cell>
          <cell r="J53">
            <v>201547</v>
          </cell>
          <cell r="N53" t="str">
            <v>RECURSO 2-10</v>
          </cell>
          <cell r="W53" t="str">
            <v>Vigencia Presupuestal</v>
          </cell>
        </row>
        <row r="54">
          <cell r="A54">
            <v>5014</v>
          </cell>
          <cell r="B54" t="str">
            <v>Comisión</v>
          </cell>
          <cell r="C54">
            <v>20140025</v>
          </cell>
          <cell r="D54">
            <v>6014</v>
          </cell>
          <cell r="E54">
            <v>41663</v>
          </cell>
          <cell r="F54" t="str">
            <v>SUBDIRECCION ADMINISTRATIVA Y FINANCIERA</v>
          </cell>
          <cell r="G54">
            <v>41732216</v>
          </cell>
          <cell r="H54" t="str">
            <v>MERY ASUNCIÓN TONCEL GAVIRIA</v>
          </cell>
          <cell r="I54" t="str">
            <v>COMISION A PUERTO INIRIDA EL 10 DE ENERO DE 2014</v>
          </cell>
          <cell r="J54">
            <v>80680</v>
          </cell>
          <cell r="O54" t="str">
            <v>RECURSO 11</v>
          </cell>
          <cell r="W54" t="str">
            <v>Vigencia Presupuestal</v>
          </cell>
        </row>
        <row r="55">
          <cell r="A55">
            <v>5114</v>
          </cell>
          <cell r="B55" t="str">
            <v>Contrato</v>
          </cell>
          <cell r="C55">
            <v>39</v>
          </cell>
          <cell r="D55">
            <v>5214</v>
          </cell>
          <cell r="E55">
            <v>41663</v>
          </cell>
          <cell r="F55" t="str">
            <v>GRUPO DE COMUNICACIONES</v>
          </cell>
          <cell r="G55">
            <v>79949823</v>
          </cell>
          <cell r="H55" t="str">
            <v>DIEGO ALEXANDER CUEVAS GALVIS</v>
          </cell>
          <cell r="I55" t="str">
            <v>PRIMER DESEMBOLSO SEGÚN CERTIFICACION DEL SUPERVISOR (Desc.de la Base RF x Dependientes)</v>
          </cell>
          <cell r="J55">
            <v>3158237</v>
          </cell>
          <cell r="K55">
            <v>9.66</v>
          </cell>
          <cell r="O55" t="str">
            <v>RECURSO 11</v>
          </cell>
          <cell r="V55" t="str">
            <v>Desc. 10% Dependientes - Base RF $ 4,094,538 RF $ 287,559</v>
          </cell>
          <cell r="W55" t="str">
            <v>Vigencia Presupuestal</v>
          </cell>
        </row>
        <row r="56">
          <cell r="A56">
            <v>5214</v>
          </cell>
          <cell r="B56" t="str">
            <v>Contrato</v>
          </cell>
          <cell r="C56">
            <v>41</v>
          </cell>
          <cell r="D56">
            <v>5014</v>
          </cell>
          <cell r="E56">
            <v>41663</v>
          </cell>
          <cell r="F56" t="str">
            <v>GRUPO DE COMUNICACIONES</v>
          </cell>
          <cell r="G56">
            <v>79690254</v>
          </cell>
          <cell r="H56" t="str">
            <v>GABRIEL GONZALO CLAVIJO SERRANO</v>
          </cell>
          <cell r="I56" t="str">
            <v>PRIMER DESEMBOLSO SEGÚN CERTIFICACION DEL SUPERVISOR (Desc.de la Base RF x Dependientes)</v>
          </cell>
          <cell r="J56">
            <v>3283854</v>
          </cell>
          <cell r="K56">
            <v>9.66</v>
          </cell>
          <cell r="O56" t="str">
            <v>RECURSO 11</v>
          </cell>
          <cell r="V56" t="str">
            <v>Desc. 10% Dependientes - Base RF $ 4,094,538 RF $ 287,559</v>
          </cell>
          <cell r="W56" t="str">
            <v>Vigencia Presupuestal</v>
          </cell>
        </row>
        <row r="57">
          <cell r="A57">
            <v>5314</v>
          </cell>
          <cell r="B57" t="str">
            <v>Contrato</v>
          </cell>
          <cell r="C57">
            <v>38</v>
          </cell>
          <cell r="D57">
            <v>5314</v>
          </cell>
          <cell r="E57">
            <v>41663</v>
          </cell>
          <cell r="F57" t="str">
            <v>GRUPO DE COMUNICACIONES</v>
          </cell>
          <cell r="G57">
            <v>79147965</v>
          </cell>
          <cell r="H57" t="str">
            <v>JOSE ROBERTO ARANGO ROMERO</v>
          </cell>
          <cell r="I57" t="str">
            <v>PRIMER DESEMBOLSO SEGÚN CERTIFICACION DEL SUPERVISOR (Desc.de la Base RF x Dependientes)</v>
          </cell>
          <cell r="J57">
            <v>3283854</v>
          </cell>
          <cell r="K57">
            <v>9.66</v>
          </cell>
          <cell r="O57" t="str">
            <v>RECURSO 11</v>
          </cell>
          <cell r="V57" t="str">
            <v>Desc. 10% Dependientes - Base RF $ 4,094,538 RF $ 287,559</v>
          </cell>
          <cell r="W57" t="str">
            <v>Vigencia Presupuestal</v>
          </cell>
        </row>
        <row r="58">
          <cell r="A58">
            <v>5414</v>
          </cell>
          <cell r="B58" t="str">
            <v>Contrato</v>
          </cell>
          <cell r="C58">
            <v>52</v>
          </cell>
          <cell r="D58">
            <v>8114</v>
          </cell>
          <cell r="E58">
            <v>41663</v>
          </cell>
          <cell r="F58" t="str">
            <v>DIRECCION DE ASUNTOS AMBIENTALES, SECTORIAL Y URBANA</v>
          </cell>
          <cell r="G58">
            <v>64700784</v>
          </cell>
          <cell r="H58" t="str">
            <v>ANDREA ARANGO HERNANDEZ</v>
          </cell>
          <cell r="I58" t="str">
            <v>PRIMER DESEMBOLSO SEGÚN CERTIFICACION DEL SUPERVISOR</v>
          </cell>
          <cell r="J58">
            <v>3554547</v>
          </cell>
          <cell r="K58">
            <v>9.66</v>
          </cell>
          <cell r="O58" t="str">
            <v>RECURSO 11</v>
          </cell>
          <cell r="V58" t="str">
            <v>No tiene Dependientes</v>
          </cell>
          <cell r="W58" t="str">
            <v>Vigencia Presupuestal</v>
          </cell>
        </row>
        <row r="59">
          <cell r="A59">
            <v>5514</v>
          </cell>
          <cell r="B59" t="str">
            <v>Contrato</v>
          </cell>
          <cell r="C59">
            <v>1</v>
          </cell>
          <cell r="D59">
            <v>414</v>
          </cell>
          <cell r="E59">
            <v>41663</v>
          </cell>
          <cell r="F59" t="str">
            <v>SUBDIRECCION ADMINISTRATIVA Y FINANCIERA</v>
          </cell>
          <cell r="G59">
            <v>79883661</v>
          </cell>
          <cell r="H59" t="str">
            <v>RONALD STIVE SANCHEZ POSADA</v>
          </cell>
          <cell r="I59" t="str">
            <v>PRIMER DESEMBOLSO SEGÚN CERTIFICACION DEL SUPERVISOR (Desc.de la Base RF x Dependientes)</v>
          </cell>
          <cell r="J59">
            <v>4833328</v>
          </cell>
          <cell r="K59">
            <v>9.66</v>
          </cell>
          <cell r="O59" t="str">
            <v>RECURSO 11</v>
          </cell>
          <cell r="V59" t="str">
            <v>Desc. 10% Dependientes - Base RF $4,094,550 RF $287,562</v>
          </cell>
          <cell r="W59" t="str">
            <v>Vigencia Presupuestal</v>
          </cell>
        </row>
        <row r="60">
          <cell r="A60">
            <v>5614</v>
          </cell>
          <cell r="B60" t="str">
            <v>Contrato</v>
          </cell>
          <cell r="C60">
            <v>48</v>
          </cell>
          <cell r="D60">
            <v>7714</v>
          </cell>
          <cell r="E60">
            <v>41663</v>
          </cell>
          <cell r="F60" t="str">
            <v>DIRECCION DE BOSQUES, BIODIVERSIDAD YSERVICIOS ECOSISTEMICOS</v>
          </cell>
          <cell r="G60">
            <v>80095795</v>
          </cell>
          <cell r="H60" t="str">
            <v>DIEGO ANDRES RUIZ VILLEGAS</v>
          </cell>
          <cell r="I60" t="str">
            <v>PRIMER DESEMBOLSO SEGÚN CERTIFICACION DEL SUPERVISOR</v>
          </cell>
          <cell r="J60">
            <v>2226189</v>
          </cell>
          <cell r="K60">
            <v>9.66</v>
          </cell>
          <cell r="O60" t="str">
            <v>RECURSO 11</v>
          </cell>
          <cell r="V60" t="str">
            <v>No tiene Dependientes</v>
          </cell>
          <cell r="W60" t="str">
            <v>Vigencia Presupuestal</v>
          </cell>
        </row>
        <row r="61">
          <cell r="A61">
            <v>5714</v>
          </cell>
          <cell r="B61" t="str">
            <v>Contrato</v>
          </cell>
          <cell r="C61">
            <v>43</v>
          </cell>
          <cell r="D61">
            <v>5114</v>
          </cell>
          <cell r="E61">
            <v>41663</v>
          </cell>
          <cell r="F61" t="str">
            <v>GRUPO DE COMUNICACIONES</v>
          </cell>
          <cell r="G61">
            <v>80443180</v>
          </cell>
          <cell r="H61" t="str">
            <v>DIEGO MAURICIO PINEDA ROMERO</v>
          </cell>
          <cell r="I61" t="str">
            <v>PRIMER DESEMBOLSO SEGÚN CERTIFICACION DEL SUPERVISOR</v>
          </cell>
          <cell r="J61">
            <v>3283854</v>
          </cell>
          <cell r="K61">
            <v>9.66</v>
          </cell>
          <cell r="O61" t="str">
            <v>RECURSO 11</v>
          </cell>
          <cell r="V61" t="str">
            <v>No tiene Dependientes</v>
          </cell>
          <cell r="W61" t="str">
            <v>Vigencia Presupuestal</v>
          </cell>
        </row>
        <row r="62">
          <cell r="A62">
            <v>5814</v>
          </cell>
          <cell r="B62" t="str">
            <v>Comisión</v>
          </cell>
          <cell r="C62" t="str">
            <v>2013-1-0002</v>
          </cell>
          <cell r="D62">
            <v>4314</v>
          </cell>
          <cell r="E62">
            <v>41663</v>
          </cell>
          <cell r="F62" t="str">
            <v>SUBDIRECCION ADMINISTRATIVA Y FINANCIERA</v>
          </cell>
          <cell r="G62">
            <v>19370198</v>
          </cell>
          <cell r="H62" t="str">
            <v>ANGEL GUSTAVO ZAPATA FERRO</v>
          </cell>
          <cell r="I62" t="str">
            <v>COMISION A SANTA MARTA EL 8 DE ENERO DE 2014</v>
          </cell>
          <cell r="J62">
            <v>116422</v>
          </cell>
          <cell r="L62">
            <v>10</v>
          </cell>
          <cell r="O62" t="str">
            <v>RECURSO 11</v>
          </cell>
          <cell r="W62" t="str">
            <v>Vigencia Presupuestal</v>
          </cell>
        </row>
        <row r="63">
          <cell r="A63">
            <v>5914</v>
          </cell>
          <cell r="B63" t="str">
            <v>Comisión</v>
          </cell>
          <cell r="C63" t="str">
            <v>2013-1-0004</v>
          </cell>
          <cell r="D63">
            <v>6514</v>
          </cell>
          <cell r="E63">
            <v>41663</v>
          </cell>
          <cell r="F63" t="str">
            <v>SUBDIRECCION ADMINISTRATIVA Y FINANCIERA</v>
          </cell>
          <cell r="G63">
            <v>19370198</v>
          </cell>
          <cell r="H63" t="str">
            <v>ANGEL GUSTAVO ZAPATA FERRO</v>
          </cell>
          <cell r="I63" t="str">
            <v>COMISION A PUERTO INIRIDA EL 10 DE ENERO DE 2014</v>
          </cell>
          <cell r="J63">
            <v>124422</v>
          </cell>
          <cell r="L63">
            <v>10</v>
          </cell>
          <cell r="O63" t="str">
            <v>RECURSO 11</v>
          </cell>
          <cell r="W63" t="str">
            <v>Vigencia Presupuestal</v>
          </cell>
        </row>
        <row r="64">
          <cell r="A64">
            <v>6014</v>
          </cell>
          <cell r="B64" t="str">
            <v>Comisión</v>
          </cell>
          <cell r="C64" t="str">
            <v>2013-1-0005</v>
          </cell>
          <cell r="D64">
            <v>6914</v>
          </cell>
          <cell r="E64">
            <v>41663</v>
          </cell>
          <cell r="F64" t="str">
            <v>SUBDIRECCION ADMINISTRATIVA Y FINANCIERA</v>
          </cell>
          <cell r="G64">
            <v>51881783</v>
          </cell>
          <cell r="H64" t="str">
            <v>IRMA GARDEAZABAL JARAMILLO</v>
          </cell>
          <cell r="I64" t="str">
            <v>COMISION A QUIBDO DEL 13-16 DE ENERO DE 2014</v>
          </cell>
          <cell r="J64">
            <v>505312</v>
          </cell>
          <cell r="L64">
            <v>10</v>
          </cell>
          <cell r="O64" t="str">
            <v>RECURSO 11</v>
          </cell>
          <cell r="W64" t="str">
            <v>Vigencia Presupuestal</v>
          </cell>
        </row>
        <row r="65">
          <cell r="A65">
            <v>6114</v>
          </cell>
          <cell r="B65" t="str">
            <v>Comisión</v>
          </cell>
          <cell r="C65" t="str">
            <v>2013-1-0006</v>
          </cell>
          <cell r="D65">
            <v>10614</v>
          </cell>
          <cell r="E65">
            <v>41663</v>
          </cell>
          <cell r="F65" t="str">
            <v>SUBDIRECCION ADMINISTRATIVA Y FINANCIERA</v>
          </cell>
          <cell r="G65">
            <v>19370198</v>
          </cell>
          <cell r="H65" t="str">
            <v>ANGEL GUSTAVO ZAPATA FERRO</v>
          </cell>
          <cell r="I65" t="str">
            <v>COMISION A ISTMINA DEL 14-16 DE ENERO DE 2014</v>
          </cell>
          <cell r="J65">
            <v>379110</v>
          </cell>
          <cell r="L65">
            <v>10</v>
          </cell>
          <cell r="O65" t="str">
            <v>RECURSO 11</v>
          </cell>
          <cell r="W65" t="str">
            <v>Vigencia Presupuestal</v>
          </cell>
        </row>
        <row r="66">
          <cell r="A66">
            <v>6214</v>
          </cell>
          <cell r="B66" t="str">
            <v>Comisión</v>
          </cell>
          <cell r="C66">
            <v>20140001</v>
          </cell>
          <cell r="D66">
            <v>114</v>
          </cell>
          <cell r="E66">
            <v>41663</v>
          </cell>
          <cell r="F66" t="str">
            <v>SUBDIRECCION ADMINISTRATIVA Y FINANCIERA</v>
          </cell>
          <cell r="G66">
            <v>51641851</v>
          </cell>
          <cell r="H66" t="str">
            <v>ADRIANA ALEJANDRA DIAZ ARTEAGA</v>
          </cell>
          <cell r="I66" t="str">
            <v>COMISION A SANTA MARTA DEL 2-5 DE ENERO DE 2014</v>
          </cell>
          <cell r="J66">
            <v>564759</v>
          </cell>
          <cell r="O66" t="str">
            <v>RECURSO 11</v>
          </cell>
          <cell r="W66" t="str">
            <v>Vigencia Presupuestal</v>
          </cell>
        </row>
        <row r="67">
          <cell r="A67">
            <v>6314</v>
          </cell>
          <cell r="B67" t="str">
            <v>Comisión</v>
          </cell>
          <cell r="C67">
            <v>20140007</v>
          </cell>
          <cell r="D67">
            <v>3214</v>
          </cell>
          <cell r="E67">
            <v>41663</v>
          </cell>
          <cell r="F67" t="str">
            <v>SUBDIRECCION ADMINISTRATIVA Y FINANCIERA</v>
          </cell>
          <cell r="G67">
            <v>79601548</v>
          </cell>
          <cell r="H67" t="str">
            <v>JAIME EDUARDO SARMIENTO</v>
          </cell>
          <cell r="I67" t="str">
            <v>COMISION A SANTA MARTA EL 8 DE ENERO DE 2014</v>
          </cell>
          <cell r="J67">
            <v>141488</v>
          </cell>
          <cell r="O67" t="str">
            <v>RECURSO 11</v>
          </cell>
          <cell r="W67" t="str">
            <v>Vigencia Presupuestal</v>
          </cell>
        </row>
        <row r="68">
          <cell r="A68">
            <v>6414</v>
          </cell>
          <cell r="B68" t="str">
            <v>Comisión</v>
          </cell>
          <cell r="C68">
            <v>20140013</v>
          </cell>
          <cell r="D68">
            <v>3914</v>
          </cell>
          <cell r="E68">
            <v>41663</v>
          </cell>
          <cell r="F68" t="str">
            <v>SUBDIRECCION ADMINISTRATIVA Y FINANCIERA</v>
          </cell>
          <cell r="G68">
            <v>63366054</v>
          </cell>
          <cell r="H68" t="str">
            <v>LUZ HELENA SAMIENTO VILLAMIZAR</v>
          </cell>
          <cell r="I68" t="str">
            <v>COMISION A SANTA MARTA EL 8 DE ENERO DE 2014</v>
          </cell>
          <cell r="J68">
            <v>201547</v>
          </cell>
          <cell r="N68" t="str">
            <v>RECURSO 2-10</v>
          </cell>
          <cell r="W68" t="str">
            <v>Vigencia Presupuestal</v>
          </cell>
        </row>
        <row r="69">
          <cell r="A69">
            <v>6514</v>
          </cell>
          <cell r="B69" t="str">
            <v>Comisión</v>
          </cell>
          <cell r="C69">
            <v>20140020</v>
          </cell>
          <cell r="D69">
            <v>5814</v>
          </cell>
          <cell r="E69">
            <v>41663</v>
          </cell>
          <cell r="F69" t="str">
            <v>SUBDIRECCION ADMINISTRATIVA Y FINANCIERA</v>
          </cell>
          <cell r="G69">
            <v>7550202</v>
          </cell>
          <cell r="H69" t="str">
            <v>JORGE EDUARDO RAMIREZ HINCAPIE</v>
          </cell>
          <cell r="I69" t="str">
            <v>COMISION A BARRANQUILLA EL 10 DE ENERO DE 2014</v>
          </cell>
          <cell r="J69">
            <v>66422</v>
          </cell>
          <cell r="O69" t="str">
            <v>RECURSO 11</v>
          </cell>
          <cell r="W69" t="str">
            <v>Vigencia Presupuestal</v>
          </cell>
        </row>
        <row r="70">
          <cell r="A70">
            <v>6614</v>
          </cell>
          <cell r="B70" t="str">
            <v>Comisión</v>
          </cell>
          <cell r="C70">
            <v>20140026</v>
          </cell>
          <cell r="D70">
            <v>10514</v>
          </cell>
          <cell r="E70">
            <v>41663</v>
          </cell>
          <cell r="F70" t="str">
            <v>SUBDIRECCION ADMINISTRATIVA Y FINANCIERA</v>
          </cell>
          <cell r="G70">
            <v>41732216</v>
          </cell>
          <cell r="H70" t="str">
            <v>MERY ASUNCIÓN TONCEL GAVIRIA</v>
          </cell>
          <cell r="I70" t="str">
            <v>COMISION A QUIBDO EL 15 DE ENERO DE 2014</v>
          </cell>
          <cell r="J70">
            <v>80680</v>
          </cell>
          <cell r="O70" t="str">
            <v>RECURSO 11</v>
          </cell>
          <cell r="W70" t="str">
            <v>Vigencia Presupuestal</v>
          </cell>
        </row>
        <row r="71">
          <cell r="A71">
            <v>6714</v>
          </cell>
          <cell r="B71" t="str">
            <v>Comisión</v>
          </cell>
          <cell r="C71">
            <v>20140027</v>
          </cell>
          <cell r="D71">
            <v>6714</v>
          </cell>
          <cell r="E71">
            <v>41663</v>
          </cell>
          <cell r="F71" t="str">
            <v>SUBDIRECCION ADMINISTRATIVA Y FINANCIERA</v>
          </cell>
          <cell r="G71">
            <v>52796599</v>
          </cell>
          <cell r="H71" t="str">
            <v>JULIET XIMENA MALAVER FRANCO</v>
          </cell>
          <cell r="I71" t="str">
            <v>COMISION A RIOACHA DEL 10-15 DE ENERO DE 2014</v>
          </cell>
          <cell r="J71">
            <v>810787</v>
          </cell>
          <cell r="N71" t="str">
            <v>RECURSO 2-10</v>
          </cell>
          <cell r="W71" t="str">
            <v>Vigencia Presupuestal</v>
          </cell>
        </row>
        <row r="72">
          <cell r="A72">
            <v>6814</v>
          </cell>
          <cell r="B72" t="str">
            <v>Comisión</v>
          </cell>
          <cell r="C72">
            <v>20140032</v>
          </cell>
          <cell r="D72">
            <v>11714</v>
          </cell>
          <cell r="E72">
            <v>41663</v>
          </cell>
          <cell r="F72" t="str">
            <v>SUBDIRECCION ADMINISTRATIVA Y FINANCIERA</v>
          </cell>
          <cell r="G72">
            <v>52269310</v>
          </cell>
          <cell r="H72" t="str">
            <v>EVELYN PAOLA MORENO NIETO</v>
          </cell>
          <cell r="I72" t="str">
            <v>COMISION A RIOACHA EL 15 DE ENERO DE 2014</v>
          </cell>
          <cell r="J72">
            <v>94889</v>
          </cell>
          <cell r="O72" t="str">
            <v>RECURSO 11</v>
          </cell>
          <cell r="W72" t="str">
            <v>Vigencia Presupuestal</v>
          </cell>
        </row>
        <row r="73">
          <cell r="A73">
            <v>6914</v>
          </cell>
          <cell r="B73" t="str">
            <v>Comisión</v>
          </cell>
          <cell r="C73">
            <v>20140033</v>
          </cell>
          <cell r="D73">
            <v>11314</v>
          </cell>
          <cell r="E73">
            <v>41663</v>
          </cell>
          <cell r="F73" t="str">
            <v>SUBDIRECCION ADMINISTRATIVA Y FINANCIERA</v>
          </cell>
          <cell r="G73">
            <v>14252378</v>
          </cell>
          <cell r="H73" t="str">
            <v>JHON ALEXANDER HERNANDEZ PEREZ</v>
          </cell>
          <cell r="I73" t="str">
            <v>COMISION A POPAYAN DEL 15-17 DE ENERO DE 2014</v>
          </cell>
          <cell r="J73">
            <v>364585</v>
          </cell>
          <cell r="N73" t="str">
            <v>RECURSO 2-10</v>
          </cell>
          <cell r="W73" t="str">
            <v>Vigencia Presupuestal</v>
          </cell>
        </row>
        <row r="74">
          <cell r="A74">
            <v>7014</v>
          </cell>
          <cell r="B74" t="str">
            <v>Comisión</v>
          </cell>
          <cell r="C74">
            <v>20140034</v>
          </cell>
          <cell r="D74">
            <v>11614</v>
          </cell>
          <cell r="E74">
            <v>41663</v>
          </cell>
          <cell r="F74" t="str">
            <v>SUBDIRECCION ADMINISTRATIVA Y FINANCIERA</v>
          </cell>
          <cell r="G74">
            <v>7722983</v>
          </cell>
          <cell r="H74" t="str">
            <v>CARLOS ANDRES GARCIA</v>
          </cell>
          <cell r="I74" t="str">
            <v>COMISION A POPAYAN DEL 15-17 DE ENERO DE 2014</v>
          </cell>
          <cell r="J74">
            <v>259270</v>
          </cell>
          <cell r="N74" t="str">
            <v>RECURSO 2-10</v>
          </cell>
          <cell r="W74" t="str">
            <v>Vigencia Presupuestal</v>
          </cell>
        </row>
        <row r="75">
          <cell r="A75">
            <v>7114</v>
          </cell>
          <cell r="B75" t="str">
            <v>Comisión</v>
          </cell>
          <cell r="C75">
            <v>20140036</v>
          </cell>
          <cell r="D75">
            <v>12014</v>
          </cell>
          <cell r="E75">
            <v>41663</v>
          </cell>
          <cell r="F75" t="str">
            <v>SUBDIRECCION ADMINISTRATIVA Y FINANCIERA</v>
          </cell>
          <cell r="G75">
            <v>19431106</v>
          </cell>
          <cell r="H75" t="str">
            <v>JUAN CARLOS GUTIERREZ CASAS</v>
          </cell>
          <cell r="I75" t="str">
            <v>COMISION A CUCUTA DEL 16-19 DE ENERO DE 2014</v>
          </cell>
          <cell r="J75">
            <v>656759</v>
          </cell>
          <cell r="O75" t="str">
            <v>RECURSO 11</v>
          </cell>
          <cell r="W75" t="str">
            <v>Vigencia Presupuestal</v>
          </cell>
        </row>
        <row r="76">
          <cell r="A76">
            <v>7214</v>
          </cell>
          <cell r="B76" t="str">
            <v>Comisión</v>
          </cell>
          <cell r="C76">
            <v>20140037</v>
          </cell>
          <cell r="D76">
            <v>11214</v>
          </cell>
          <cell r="E76">
            <v>41663</v>
          </cell>
          <cell r="F76" t="str">
            <v>SUBDIRECCION ADMINISTRATIVA Y FINANCIERA</v>
          </cell>
          <cell r="G76">
            <v>19449382</v>
          </cell>
          <cell r="H76" t="str">
            <v>JORGE ALEJO MARIÑO GONZALEZ</v>
          </cell>
          <cell r="I76" t="str">
            <v>COMISION A CUCUTA DEL 16-19 DE ENERO DE 2014</v>
          </cell>
          <cell r="J76">
            <v>781477</v>
          </cell>
          <cell r="O76" t="str">
            <v>RECURSO 11</v>
          </cell>
          <cell r="W76" t="str">
            <v>Vigencia Presupuestal</v>
          </cell>
        </row>
        <row r="77">
          <cell r="A77">
            <v>7314</v>
          </cell>
          <cell r="B77" t="str">
            <v>Comisión</v>
          </cell>
          <cell r="C77">
            <v>20140038</v>
          </cell>
          <cell r="D77">
            <v>11514</v>
          </cell>
          <cell r="E77">
            <v>41663</v>
          </cell>
          <cell r="F77" t="str">
            <v>SUBDIRECCION ADMINISTRATIVA Y FINANCIERA</v>
          </cell>
          <cell r="G77">
            <v>79876259</v>
          </cell>
          <cell r="H77" t="str">
            <v>JAIRO KAPILA TORRES BENITEZ</v>
          </cell>
          <cell r="I77" t="str">
            <v>COMISION A PEREIRA EL 16 DE ENERO DE 2014</v>
          </cell>
          <cell r="J77">
            <v>114069</v>
          </cell>
          <cell r="N77" t="str">
            <v>RECURSO 2-10</v>
          </cell>
          <cell r="W77" t="str">
            <v>Vigencia Presupuestal</v>
          </cell>
        </row>
        <row r="78">
          <cell r="A78">
            <v>7414</v>
          </cell>
          <cell r="B78" t="str">
            <v>Comisión</v>
          </cell>
          <cell r="C78">
            <v>20140046</v>
          </cell>
          <cell r="D78">
            <v>13914</v>
          </cell>
          <cell r="E78">
            <v>41663</v>
          </cell>
          <cell r="F78" t="str">
            <v>SUBDIRECCION ADMINISTRATIVA Y FINANCIERA</v>
          </cell>
          <cell r="G78">
            <v>19338227</v>
          </cell>
          <cell r="H78" t="str">
            <v>HELVER REYES LOZANO</v>
          </cell>
          <cell r="I78" t="str">
            <v>COMISION A TUMACO DEL 17-18 DE ENERO DE 2014</v>
          </cell>
          <cell r="J78">
            <v>242040</v>
          </cell>
          <cell r="O78" t="str">
            <v>RECURSO 11</v>
          </cell>
          <cell r="W78" t="str">
            <v>Vigencia Presupuestal</v>
          </cell>
        </row>
        <row r="79">
          <cell r="A79">
            <v>7514</v>
          </cell>
          <cell r="B79" t="str">
            <v>Comisión</v>
          </cell>
          <cell r="C79">
            <v>20140047</v>
          </cell>
          <cell r="D79">
            <v>15714</v>
          </cell>
          <cell r="E79">
            <v>41663</v>
          </cell>
          <cell r="F79" t="str">
            <v>SUBDIRECCION ADMINISTRATIVA Y FINANCIERA</v>
          </cell>
          <cell r="G79">
            <v>92541586</v>
          </cell>
          <cell r="H79" t="str">
            <v>MARLON RODOLFO PEÑA TURIZO</v>
          </cell>
          <cell r="I79" t="str">
            <v>COMISION A CALI DEL 17-19 DE ENERO DE 2014</v>
          </cell>
          <cell r="J79">
            <v>259270</v>
          </cell>
          <cell r="N79" t="str">
            <v>RECURSO 2-10</v>
          </cell>
          <cell r="W79" t="str">
            <v>Vigencia Presupuestal</v>
          </cell>
        </row>
        <row r="80">
          <cell r="A80">
            <v>7614</v>
          </cell>
          <cell r="B80" t="str">
            <v>Comisión</v>
          </cell>
          <cell r="C80">
            <v>20140048</v>
          </cell>
          <cell r="D80">
            <v>15814</v>
          </cell>
          <cell r="E80">
            <v>41663</v>
          </cell>
          <cell r="F80" t="str">
            <v>SUBDIRECCION ADMINISTRATIVA Y FINANCIERA</v>
          </cell>
          <cell r="G80">
            <v>11255699</v>
          </cell>
          <cell r="H80" t="str">
            <v>ALIRIO PIÑEROS</v>
          </cell>
          <cell r="I80" t="str">
            <v>COMISION A CALI DEL 17-19 DE ENERO DE 2014</v>
          </cell>
          <cell r="J80">
            <v>259270</v>
          </cell>
          <cell r="N80" t="str">
            <v>RECURSO 2-10</v>
          </cell>
          <cell r="W80" t="str">
            <v>Vigencia Presupuestal</v>
          </cell>
        </row>
        <row r="81">
          <cell r="A81">
            <v>7714</v>
          </cell>
          <cell r="B81" t="str">
            <v>Contrato</v>
          </cell>
          <cell r="C81">
            <v>37</v>
          </cell>
          <cell r="D81">
            <v>4914</v>
          </cell>
          <cell r="E81">
            <v>41663</v>
          </cell>
          <cell r="F81" t="str">
            <v>GRUPO DE COMUNICACIONES</v>
          </cell>
          <cell r="G81">
            <v>1032391719</v>
          </cell>
          <cell r="H81" t="str">
            <v>JAIME ALBERTO SILVA RODRIGUEZ</v>
          </cell>
          <cell r="I81" t="str">
            <v>PRIMER DESEMBOLSO SEGÚN CERTIFICACION DEL SUPERVISOR</v>
          </cell>
          <cell r="J81">
            <v>3158237</v>
          </cell>
          <cell r="K81">
            <v>9.66</v>
          </cell>
          <cell r="O81" t="str">
            <v>RECURSO 11</v>
          </cell>
          <cell r="V81" t="str">
            <v>No tiene Dependientes</v>
          </cell>
          <cell r="W81" t="str">
            <v>Vigencia Presupuestal</v>
          </cell>
        </row>
        <row r="82">
          <cell r="A82">
            <v>7814</v>
          </cell>
          <cell r="B82" t="str">
            <v>Contrato</v>
          </cell>
          <cell r="C82">
            <v>22</v>
          </cell>
          <cell r="D82">
            <v>3014</v>
          </cell>
          <cell r="E82">
            <v>41663</v>
          </cell>
          <cell r="F82" t="str">
            <v>GRUPO DE COMUNICACIONES</v>
          </cell>
          <cell r="G82">
            <v>19370198</v>
          </cell>
          <cell r="H82" t="str">
            <v>ANGEL GUSTAVO ZAPATA FERRO</v>
          </cell>
          <cell r="I82" t="str">
            <v>PRIMER DESEMBOLSO SEGÚN CERTIFICACION DEL SUPERVISOR (Desc.de la Base RF x Dependientes)</v>
          </cell>
          <cell r="J82">
            <v>2440683</v>
          </cell>
          <cell r="K82">
            <v>9.66</v>
          </cell>
          <cell r="O82" t="str">
            <v>RECURSO 11</v>
          </cell>
          <cell r="V82" t="str">
            <v>Desc. 10% Dependientes - Base RF $4,094,550 RF $287,562</v>
          </cell>
          <cell r="W82" t="str">
            <v>Vigencia Presupuestal</v>
          </cell>
        </row>
        <row r="83">
          <cell r="A83">
            <v>7914</v>
          </cell>
          <cell r="B83" t="str">
            <v>Contrato</v>
          </cell>
          <cell r="C83">
            <v>44</v>
          </cell>
          <cell r="D83">
            <v>7314</v>
          </cell>
          <cell r="E83">
            <v>41663</v>
          </cell>
          <cell r="F83" t="str">
            <v>DIRECCION DE ORDENAMIENTO AMBIENTAL Y COORDINACION DEL SINA</v>
          </cell>
          <cell r="G83">
            <v>52217561</v>
          </cell>
          <cell r="H83" t="str">
            <v>LEDYS FARLEY PARRA CUELLAR</v>
          </cell>
          <cell r="I83" t="str">
            <v>PRIMER DESEMBOLSO SEGÚN CERTIFICACION DEL SUPERVISOR</v>
          </cell>
          <cell r="J83">
            <v>1316570</v>
          </cell>
          <cell r="K83">
            <v>9.66</v>
          </cell>
          <cell r="O83" t="str">
            <v>RECURSO 11</v>
          </cell>
          <cell r="V83" t="str">
            <v>No tiene Dependientes</v>
          </cell>
          <cell r="W83" t="str">
            <v>Vigencia Presupuestal</v>
          </cell>
        </row>
        <row r="84">
          <cell r="A84">
            <v>8014</v>
          </cell>
          <cell r="B84" t="str">
            <v>Contrato</v>
          </cell>
          <cell r="C84">
            <v>50</v>
          </cell>
          <cell r="D84">
            <v>7914</v>
          </cell>
          <cell r="E84">
            <v>41663</v>
          </cell>
          <cell r="F84" t="str">
            <v>DIRECCION DE ASUNTOS AMBIENTALES, SECTORIAL Y URBANA</v>
          </cell>
          <cell r="G84">
            <v>63459707</v>
          </cell>
          <cell r="H84" t="str">
            <v>RUTH MARGARITA OCHOA RAMIREZ</v>
          </cell>
          <cell r="I84" t="str">
            <v>PRIMER DESEMBOLSO SEGÚN CERTIFICACION DEL SUPERVISOR</v>
          </cell>
          <cell r="J84">
            <v>2606668</v>
          </cell>
          <cell r="K84">
            <v>9.66</v>
          </cell>
          <cell r="O84" t="str">
            <v>RECURSO 11</v>
          </cell>
          <cell r="V84" t="str">
            <v>No tiene Dependientes</v>
          </cell>
          <cell r="W84" t="str">
            <v>Vigencia Presupuestal</v>
          </cell>
        </row>
        <row r="85">
          <cell r="A85">
            <v>8114</v>
          </cell>
          <cell r="B85" t="str">
            <v>Contrato</v>
          </cell>
          <cell r="C85">
            <v>43</v>
          </cell>
          <cell r="D85">
            <v>7414</v>
          </cell>
          <cell r="E85">
            <v>41663</v>
          </cell>
          <cell r="F85" t="str">
            <v>DIRECCION DE BOSQUES, BIODIVERSIDAD YSERVICIOS ECOSISTEMICOS</v>
          </cell>
          <cell r="G85">
            <v>39693887</v>
          </cell>
          <cell r="H85" t="str">
            <v>CLAUDIA PATRICIA FONSECA TOBIAN</v>
          </cell>
          <cell r="I85" t="str">
            <v>PRIMER DESEMBOLSO SEGÚN CERTIFICACION DEL SUPERVISOR - Beneficio AFC $0</v>
          </cell>
          <cell r="J85">
            <v>2791622</v>
          </cell>
          <cell r="K85">
            <v>9.66</v>
          </cell>
          <cell r="O85" t="str">
            <v>RECURSO 11</v>
          </cell>
          <cell r="Q85" t="str">
            <v>AFC BANCOLOMBIA</v>
          </cell>
          <cell r="R85">
            <v>837487</v>
          </cell>
          <cell r="V85" t="str">
            <v xml:space="preserve">No tiene Dependientes - Base RF $ 3.226.650, RF $128.583 </v>
          </cell>
          <cell r="W85" t="str">
            <v>Vigencia Presupuestal</v>
          </cell>
        </row>
        <row r="86">
          <cell r="A86">
            <v>8214</v>
          </cell>
          <cell r="B86" t="str">
            <v>Contrato</v>
          </cell>
          <cell r="C86">
            <v>54</v>
          </cell>
          <cell r="D86">
            <v>8314</v>
          </cell>
          <cell r="E86">
            <v>41666</v>
          </cell>
          <cell r="F86" t="str">
            <v>DIRECCION DE BOSQUES, BIODIVERSIDAD Y SERVICIOS ECOSISTEMICOS</v>
          </cell>
          <cell r="G86">
            <v>52268579</v>
          </cell>
          <cell r="H86" t="str">
            <v>GIOVANNA DEL CARMEN FERNANDEZ ORJUELA</v>
          </cell>
          <cell r="I86" t="str">
            <v>PRIMER DESEMBOLSO SEGÚN CERTIFICACION DEL SUPERVISOR (Desc.de la Base RF x Dependientes)</v>
          </cell>
          <cell r="J86">
            <v>3563934</v>
          </cell>
          <cell r="K86">
            <v>9.66</v>
          </cell>
          <cell r="O86" t="str">
            <v>RECURSO 11</v>
          </cell>
          <cell r="V86" t="str">
            <v>Desc. 10% Dependientes</v>
          </cell>
          <cell r="W86" t="str">
            <v>Vigencia Presupuestal</v>
          </cell>
        </row>
        <row r="87">
          <cell r="A87">
            <v>8314</v>
          </cell>
          <cell r="B87" t="str">
            <v>Contrato</v>
          </cell>
          <cell r="C87">
            <v>56</v>
          </cell>
          <cell r="D87">
            <v>13114</v>
          </cell>
          <cell r="E87">
            <v>41666</v>
          </cell>
          <cell r="F87" t="str">
            <v>DIRECCION DE ORDENAMIENTO AMBIENTAL Y COORDINACION DEL SINA</v>
          </cell>
          <cell r="G87">
            <v>34545710</v>
          </cell>
          <cell r="H87" t="str">
            <v>MARIA  CECILIA CONCHA ALBAN</v>
          </cell>
          <cell r="I87" t="str">
            <v>PRIMER DESEMBOLSO SEGÚN CERTIFICACION DEL SUPERVISOR (Desc.de la Base RF x Dependientes)</v>
          </cell>
          <cell r="J87">
            <v>3733333</v>
          </cell>
          <cell r="K87">
            <v>9.66</v>
          </cell>
          <cell r="O87" t="str">
            <v>RECURSO 11</v>
          </cell>
          <cell r="V87" t="str">
            <v>Desc. 10% Dependientes - Base RF $3,529,774 RF $388,275</v>
          </cell>
          <cell r="W87" t="str">
            <v>Vigencia Presupuestal</v>
          </cell>
        </row>
        <row r="88">
          <cell r="A88">
            <v>8414</v>
          </cell>
          <cell r="B88" t="str">
            <v>Contrato</v>
          </cell>
          <cell r="C88">
            <v>51</v>
          </cell>
          <cell r="D88">
            <v>8014</v>
          </cell>
          <cell r="E88">
            <v>41666</v>
          </cell>
          <cell r="F88" t="str">
            <v>DIRECCION DE ASUNTOS AMBIENTALES, SECTORIAL Y URBANA</v>
          </cell>
          <cell r="G88">
            <v>34602626</v>
          </cell>
          <cell r="H88" t="str">
            <v>ASTRID ELIANA REYES PEÑA</v>
          </cell>
          <cell r="I88" t="str">
            <v>PRIMER DESEMBOLSO SEGÚN CERTIFICACION DEL SUPERVISOR</v>
          </cell>
          <cell r="J88">
            <v>3966667</v>
          </cell>
          <cell r="K88">
            <v>9.66</v>
          </cell>
          <cell r="O88" t="str">
            <v>RECURSO 11</v>
          </cell>
          <cell r="V88" t="str">
            <v>No tiene Dependientes</v>
          </cell>
          <cell r="W88" t="str">
            <v>Vigencia Presupuestal</v>
          </cell>
        </row>
        <row r="89">
          <cell r="A89">
            <v>8514</v>
          </cell>
          <cell r="B89" t="str">
            <v>Contrato</v>
          </cell>
          <cell r="C89">
            <v>155</v>
          </cell>
          <cell r="D89">
            <v>25414</v>
          </cell>
          <cell r="E89">
            <v>41666</v>
          </cell>
          <cell r="F89" t="str">
            <v>DESPACHO VICEMINISTRA DE AMBIENTE Y DESARROLLO SOSTENIBLE</v>
          </cell>
          <cell r="G89">
            <v>1140832065</v>
          </cell>
          <cell r="H89" t="str">
            <v>JENNIFER DARLEEN CHAIN GRANADOS</v>
          </cell>
          <cell r="I89" t="str">
            <v>PRIMER DESEMBOLSO SEGÚN CERTIFICACION DEL SUPERVISOR</v>
          </cell>
          <cell r="J89">
            <v>1330000</v>
          </cell>
          <cell r="K89">
            <v>9.66</v>
          </cell>
          <cell r="O89" t="str">
            <v>RECURSO 11</v>
          </cell>
          <cell r="V89" t="str">
            <v>No tiene Dependientes</v>
          </cell>
          <cell r="W89" t="str">
            <v>Vigencia Presupuestal</v>
          </cell>
        </row>
        <row r="90">
          <cell r="A90">
            <v>8614</v>
          </cell>
          <cell r="B90" t="str">
            <v>Contrato</v>
          </cell>
          <cell r="C90">
            <v>73</v>
          </cell>
          <cell r="D90">
            <v>15514</v>
          </cell>
          <cell r="E90">
            <v>41666</v>
          </cell>
          <cell r="F90" t="str">
            <v>DIRECCION DE ASUNTOS AMBIENTALES, SECTORIAL Y URBANA</v>
          </cell>
          <cell r="G90">
            <v>53152846</v>
          </cell>
          <cell r="H90" t="str">
            <v>YUDY LIZETH CANTOR CANTOR</v>
          </cell>
          <cell r="I90" t="str">
            <v>PRIMER DESEMBOLSO SEGÚN CERTIFICACION DEL SUPERVISOR</v>
          </cell>
          <cell r="J90">
            <v>2860000</v>
          </cell>
          <cell r="K90">
            <v>9.66</v>
          </cell>
          <cell r="O90" t="str">
            <v>RECURSO 11</v>
          </cell>
          <cell r="V90" t="str">
            <v>No tiene Dependientes</v>
          </cell>
          <cell r="W90" t="str">
            <v>Vigencia Presupuestal</v>
          </cell>
        </row>
        <row r="91">
          <cell r="A91">
            <v>8714</v>
          </cell>
          <cell r="B91" t="str">
            <v>Contrato</v>
          </cell>
          <cell r="C91">
            <v>15</v>
          </cell>
          <cell r="D91">
            <v>2214</v>
          </cell>
          <cell r="E91">
            <v>41666</v>
          </cell>
          <cell r="F91" t="str">
            <v>SUBDIRECCION ADMINISTRATIVA Y FINANCIERA</v>
          </cell>
          <cell r="G91">
            <v>1010207237</v>
          </cell>
          <cell r="H91" t="str">
            <v>NANCY KATHERIN ARIAS GAITAN</v>
          </cell>
          <cell r="I91" t="str">
            <v>PRIMER DESEMBOLSO SEGÚN CERTIFICACION DEL SUPERVISOR</v>
          </cell>
          <cell r="J91">
            <v>1643336</v>
          </cell>
          <cell r="K91">
            <v>9.66</v>
          </cell>
          <cell r="O91" t="str">
            <v>RECURSO 11</v>
          </cell>
          <cell r="V91" t="str">
            <v>No tiene Dependientes</v>
          </cell>
          <cell r="W91" t="str">
            <v>Vigencia Presupuestal</v>
          </cell>
        </row>
        <row r="92">
          <cell r="A92">
            <v>8814</v>
          </cell>
          <cell r="B92" t="str">
            <v>Contrato</v>
          </cell>
          <cell r="C92">
            <v>148</v>
          </cell>
          <cell r="D92">
            <v>23414</v>
          </cell>
          <cell r="E92">
            <v>41666</v>
          </cell>
          <cell r="F92" t="str">
            <v>SUBDIRECCION ADMINISTRATIVA Y FINANCIERA</v>
          </cell>
          <cell r="G92">
            <v>1018453657</v>
          </cell>
          <cell r="H92" t="str">
            <v>ANDRES FELIPE CABRERA RENDON</v>
          </cell>
          <cell r="I92" t="str">
            <v>PRIMER DESEMBOLSO SEGÚN CERTIFICACION DEL SUPERVISOR (Desc.de la Base RF x Dependientes)</v>
          </cell>
          <cell r="J92">
            <v>554143</v>
          </cell>
          <cell r="K92">
            <v>9.66</v>
          </cell>
          <cell r="O92" t="str">
            <v>RECURSO 11</v>
          </cell>
          <cell r="V92" t="str">
            <v>Desc. 10% Dependientes - Base RF $4,094,550 RF $287,562</v>
          </cell>
          <cell r="W92" t="str">
            <v>Vigencia Presupuestal</v>
          </cell>
        </row>
        <row r="93">
          <cell r="A93">
            <v>8914</v>
          </cell>
          <cell r="B93" t="str">
            <v>Contrato</v>
          </cell>
          <cell r="C93">
            <v>18</v>
          </cell>
          <cell r="D93">
            <v>2514</v>
          </cell>
          <cell r="E93">
            <v>41666</v>
          </cell>
          <cell r="F93" t="str">
            <v>SUBDIRECCION ADMINISTRATIVA Y FINANCIERA</v>
          </cell>
          <cell r="G93">
            <v>79221739</v>
          </cell>
          <cell r="H93" t="str">
            <v>JOSE MANUEL MORENO MORA</v>
          </cell>
          <cell r="I93" t="str">
            <v>PRIMER DESEMBOLSO SEGÚN CERTIFICACION DEL SUPERVISOR (Desc.de la Base RF x Dependientes)</v>
          </cell>
          <cell r="J93">
            <v>1420020</v>
          </cell>
          <cell r="K93">
            <v>9.66</v>
          </cell>
          <cell r="O93" t="str">
            <v>RECURSO 11</v>
          </cell>
          <cell r="V93" t="str">
            <v>Desc. 10% Dependientes - Base RF $4,094,550 RF $287,562</v>
          </cell>
          <cell r="W93" t="str">
            <v>Vigencia Presupuestal</v>
          </cell>
        </row>
        <row r="94">
          <cell r="A94">
            <v>9014</v>
          </cell>
          <cell r="B94" t="str">
            <v>Contrato</v>
          </cell>
          <cell r="C94">
            <v>53</v>
          </cell>
          <cell r="D94">
            <v>8214</v>
          </cell>
          <cell r="E94">
            <v>41666</v>
          </cell>
          <cell r="F94" t="str">
            <v>DIRECCION DE ASUNTOS AMBIENTALES, SECTORIAL Y URBANA</v>
          </cell>
          <cell r="G94">
            <v>341036</v>
          </cell>
          <cell r="H94" t="str">
            <v>GREGORIO RODRIGUEZ</v>
          </cell>
          <cell r="I94" t="str">
            <v>PRIMER DESEMBOLSO SEGÚN CERTIFICACION DEL SUPERVISOR (Desc.de la Base RF x Dependientes)</v>
          </cell>
          <cell r="J94">
            <v>4533333</v>
          </cell>
          <cell r="K94">
            <v>9.66</v>
          </cell>
          <cell r="O94" t="str">
            <v>RECURSO 11</v>
          </cell>
          <cell r="V94" t="str">
            <v>Desc. 10% Dependientes - Base RF $4,094,550 RF $287,562</v>
          </cell>
          <cell r="W94" t="str">
            <v>Vigencia Presupuestal</v>
          </cell>
        </row>
        <row r="95">
          <cell r="A95">
            <v>9114</v>
          </cell>
          <cell r="B95" t="str">
            <v>Contrato</v>
          </cell>
          <cell r="C95">
            <v>150</v>
          </cell>
          <cell r="D95">
            <v>24614</v>
          </cell>
          <cell r="E95">
            <v>41666</v>
          </cell>
          <cell r="F95" t="str">
            <v>SUBDIRECCION ADMINISTRATIVA Y FINANCIERA</v>
          </cell>
          <cell r="G95">
            <v>51699085</v>
          </cell>
          <cell r="H95" t="str">
            <v>SILVIA PILAR RODRIGUEZ SILVA</v>
          </cell>
          <cell r="I95" t="str">
            <v>PRIMER DESEMBOLSO SEGÚN CERTIFICACION DEL SUPERVISOR (Desc.de la Base RF x Dependientes)</v>
          </cell>
          <cell r="J95">
            <v>682500</v>
          </cell>
          <cell r="K95">
            <v>9.66</v>
          </cell>
          <cell r="O95" t="str">
            <v>RECURSO 11</v>
          </cell>
          <cell r="V95" t="str">
            <v>Desc. 10% Dependientes - Base RF $4,094,550 RF $287,562</v>
          </cell>
          <cell r="W95" t="str">
            <v>Vigencia Presupuestal</v>
          </cell>
        </row>
        <row r="96">
          <cell r="A96">
            <v>9214</v>
          </cell>
          <cell r="B96" t="str">
            <v>Contrato</v>
          </cell>
          <cell r="C96">
            <v>68</v>
          </cell>
          <cell r="D96">
            <v>14014</v>
          </cell>
          <cell r="E96">
            <v>41666</v>
          </cell>
          <cell r="F96" t="str">
            <v>TALENTO HUMANO ACTIVO Y NO ACTIVO</v>
          </cell>
          <cell r="G96">
            <v>1024472818</v>
          </cell>
          <cell r="H96" t="str">
            <v>JENIFER LADY CAMARGO PARRA</v>
          </cell>
          <cell r="I96" t="str">
            <v>PRIMER DESEMBOLSO SEGÚN CERTIFICACION DEL SUPERVISOR (Desc.de la Base RF x Dependientes)</v>
          </cell>
          <cell r="J96">
            <v>1000000</v>
          </cell>
          <cell r="K96">
            <v>9.66</v>
          </cell>
          <cell r="O96" t="str">
            <v>RECURSO 11</v>
          </cell>
          <cell r="V96" t="str">
            <v>Desc. 10% Dependientes - Base RF $4,094,550 RF $287,562</v>
          </cell>
          <cell r="W96" t="str">
            <v>Vigencia Presupuestal</v>
          </cell>
        </row>
        <row r="97">
          <cell r="A97">
            <v>9314</v>
          </cell>
          <cell r="B97" t="str">
            <v>Contrato</v>
          </cell>
          <cell r="C97">
            <v>67</v>
          </cell>
          <cell r="D97">
            <v>14214</v>
          </cell>
          <cell r="E97">
            <v>41666</v>
          </cell>
          <cell r="F97" t="str">
            <v>TALENTO HUMANO ACTIVO Y NO ACTIVO</v>
          </cell>
          <cell r="G97">
            <v>52748159</v>
          </cell>
          <cell r="H97" t="str">
            <v>NOHORA ANGELICA MOLINA MOLINA</v>
          </cell>
          <cell r="I97" t="str">
            <v>PRIMER DESEMBOLSO SEGÚN CERTIFICACION DEL SUPERVISOR</v>
          </cell>
          <cell r="J97">
            <v>1700000</v>
          </cell>
          <cell r="K97">
            <v>9.66</v>
          </cell>
          <cell r="O97" t="str">
            <v>RECURSO 11</v>
          </cell>
          <cell r="V97" t="str">
            <v>No tiene Dependientes</v>
          </cell>
          <cell r="W97" t="str">
            <v>Vigencia Presupuestal</v>
          </cell>
        </row>
        <row r="98">
          <cell r="A98">
            <v>9414</v>
          </cell>
          <cell r="B98" t="str">
            <v>Contrato</v>
          </cell>
          <cell r="C98">
            <v>71</v>
          </cell>
          <cell r="D98">
            <v>15314</v>
          </cell>
          <cell r="E98">
            <v>41666</v>
          </cell>
          <cell r="F98" t="str">
            <v>TALENTO HUMANO ACTIVO Y NO ACTIVO</v>
          </cell>
          <cell r="G98">
            <v>13346567</v>
          </cell>
          <cell r="H98" t="str">
            <v>MANUEL FRANCISCO PARADA CARVAJAL</v>
          </cell>
          <cell r="I98" t="str">
            <v>PRIMER DESEMBOLSO SEGÚN CERTIFICACION DEL SUPERVISOR (Desc.de la Base RF x Dependientes)</v>
          </cell>
          <cell r="J98">
            <v>1850000</v>
          </cell>
          <cell r="K98">
            <v>9.66</v>
          </cell>
          <cell r="O98" t="str">
            <v>RECURSO 11</v>
          </cell>
          <cell r="V98" t="str">
            <v>Desc. 10% Dependientes - Base RF $4,094,550 RF $287,562</v>
          </cell>
          <cell r="W98" t="str">
            <v>Vigencia Presupuestal</v>
          </cell>
        </row>
        <row r="99">
          <cell r="A99">
            <v>9514</v>
          </cell>
          <cell r="B99" t="str">
            <v>Contrato</v>
          </cell>
          <cell r="C99">
            <v>14</v>
          </cell>
          <cell r="D99">
            <v>2114</v>
          </cell>
          <cell r="E99">
            <v>41666</v>
          </cell>
          <cell r="F99" t="str">
            <v>SUBDIRECCION ADMINISTRATIVA Y FINANCIERA</v>
          </cell>
          <cell r="G99">
            <v>52544132</v>
          </cell>
          <cell r="H99" t="str">
            <v>CLARA PAULINA MARTHA BASTIDAS</v>
          </cell>
          <cell r="I99" t="str">
            <v>PRIMER DESEMBOLSO SEGÚN CERTIFICACION DEL SUPERVISOR (Desc.de la Base RF x Dependientes)</v>
          </cell>
          <cell r="J99">
            <v>1522500</v>
          </cell>
          <cell r="K99">
            <v>9.66</v>
          </cell>
          <cell r="O99" t="str">
            <v>RECURSO 11</v>
          </cell>
          <cell r="V99" t="str">
            <v>Desc. 10% Dependientes - Base RF $4,094,550 RF $287,562</v>
          </cell>
          <cell r="W99" t="str">
            <v>Vigencia Presupuestal</v>
          </cell>
        </row>
        <row r="100">
          <cell r="A100">
            <v>9614</v>
          </cell>
          <cell r="B100" t="str">
            <v>Contrato</v>
          </cell>
          <cell r="C100">
            <v>111</v>
          </cell>
          <cell r="D100">
            <v>19314</v>
          </cell>
          <cell r="E100">
            <v>41666</v>
          </cell>
          <cell r="F100" t="str">
            <v>DIRECCION DE CAMBIO CLIMATICO</v>
          </cell>
          <cell r="G100">
            <v>1032413304</v>
          </cell>
          <cell r="H100" t="str">
            <v>LAURA MARIA ARANGURE NIÑO</v>
          </cell>
          <cell r="I100" t="str">
            <v>PRIMER DESEMBOLSO SEGÚN CERTIFICACION DEL SUPERVISOR</v>
          </cell>
          <cell r="J100">
            <v>1800000</v>
          </cell>
          <cell r="K100">
            <v>9.66</v>
          </cell>
          <cell r="O100" t="str">
            <v>RECURSO 11</v>
          </cell>
          <cell r="V100" t="str">
            <v>No tiene Dependientes</v>
          </cell>
          <cell r="W100" t="str">
            <v>Vigencia Presupuestal</v>
          </cell>
        </row>
        <row r="101">
          <cell r="A101">
            <v>9714</v>
          </cell>
          <cell r="B101" t="str">
            <v>Comisión</v>
          </cell>
          <cell r="C101">
            <v>20140019</v>
          </cell>
          <cell r="D101">
            <v>5714</v>
          </cell>
          <cell r="E101">
            <v>41666</v>
          </cell>
          <cell r="F101" t="str">
            <v>SUBDIRECCION ADMINISTRATIVA Y FINANCIERA</v>
          </cell>
          <cell r="G101">
            <v>20876010</v>
          </cell>
          <cell r="H101" t="str">
            <v>NANCY HEIDI ALONSO TRIANA</v>
          </cell>
          <cell r="I101" t="str">
            <v>COMISION A PUERTO INIRIDA DEL 10 ENE 2014</v>
          </cell>
          <cell r="J101">
            <v>108837</v>
          </cell>
          <cell r="O101" t="str">
            <v>RECURSO 11</v>
          </cell>
          <cell r="W101" t="str">
            <v>Vigencia Presupuestal</v>
          </cell>
        </row>
        <row r="102">
          <cell r="A102">
            <v>9814</v>
          </cell>
          <cell r="B102" t="str">
            <v>Contrato</v>
          </cell>
          <cell r="C102">
            <v>133</v>
          </cell>
          <cell r="D102">
            <v>24114</v>
          </cell>
          <cell r="E102">
            <v>41666</v>
          </cell>
          <cell r="F102" t="str">
            <v>DIRECCION DE ASUNTOS AMBIENTALES, SECTORIAL Y URBANA</v>
          </cell>
          <cell r="G102">
            <v>5946720</v>
          </cell>
          <cell r="H102" t="str">
            <v>LUIS ERNESTO LOMBANA ARROYAVE</v>
          </cell>
          <cell r="I102" t="str">
            <v>PRIMER DESEMBOLSO SEGÚN CERTIFICACION DEL SUPERVISOR</v>
          </cell>
          <cell r="J102">
            <v>2166667</v>
          </cell>
          <cell r="K102">
            <v>9.66</v>
          </cell>
          <cell r="O102" t="str">
            <v>RECURSO 11</v>
          </cell>
          <cell r="V102" t="str">
            <v>No tiene Dependientes</v>
          </cell>
          <cell r="W102" t="str">
            <v>Vigencia Presupuestal</v>
          </cell>
        </row>
        <row r="103">
          <cell r="A103">
            <v>9914</v>
          </cell>
          <cell r="B103" t="str">
            <v>Contrato</v>
          </cell>
          <cell r="C103">
            <v>4</v>
          </cell>
          <cell r="D103">
            <v>614</v>
          </cell>
          <cell r="E103">
            <v>41666</v>
          </cell>
          <cell r="F103" t="str">
            <v>SUBDIRECCION ADMINISTRATIVA Y FINANCIERA</v>
          </cell>
          <cell r="G103">
            <v>51995430</v>
          </cell>
          <cell r="H103" t="str">
            <v>LILIANA DEL PILAR BECERRA CANDIA</v>
          </cell>
          <cell r="I103" t="str">
            <v>PRIMER  DESEMBOLSO SEGÚN CERTIFICACION DEL SUPERVISOR (DESC BASE RF DEPENDIENTES)</v>
          </cell>
          <cell r="J103">
            <v>4833328</v>
          </cell>
          <cell r="K103">
            <v>9.66</v>
          </cell>
          <cell r="O103" t="str">
            <v>RECURSO 11</v>
          </cell>
          <cell r="V103" t="str">
            <v>Desc. 10% Dependientes - Base RF $3,529,774 RF $388,275</v>
          </cell>
          <cell r="W103" t="str">
            <v>Vigencia Presupuestal</v>
          </cell>
        </row>
        <row r="104">
          <cell r="A104">
            <v>10014</v>
          </cell>
          <cell r="B104" t="str">
            <v>Contrato</v>
          </cell>
          <cell r="C104">
            <v>11</v>
          </cell>
          <cell r="D104">
            <v>514</v>
          </cell>
          <cell r="E104">
            <v>41666</v>
          </cell>
          <cell r="F104" t="str">
            <v>SUBDIRECCION ADMINISTRATIVA Y FINANCIERA</v>
          </cell>
          <cell r="G104">
            <v>37828595</v>
          </cell>
          <cell r="H104" t="str">
            <v xml:space="preserve">MARIA TERESA COTE DE ABRIL </v>
          </cell>
          <cell r="I104" t="str">
            <v>PRIMER DESEMBOLSO SEGÚN CERTIFICACION DEL SUPERVISOR</v>
          </cell>
          <cell r="J104">
            <v>4350004</v>
          </cell>
          <cell r="K104">
            <v>9.66</v>
          </cell>
          <cell r="O104" t="str">
            <v>RECURSO 11</v>
          </cell>
          <cell r="V104" t="str">
            <v>No tiene Dependientes</v>
          </cell>
          <cell r="W104" t="str">
            <v>Vigencia Presupuestal</v>
          </cell>
        </row>
        <row r="105">
          <cell r="A105">
            <v>10114</v>
          </cell>
          <cell r="B105" t="str">
            <v>Factura</v>
          </cell>
          <cell r="C105">
            <v>3520351966</v>
          </cell>
          <cell r="D105">
            <v>44614</v>
          </cell>
          <cell r="E105">
            <v>41667</v>
          </cell>
          <cell r="F105" t="str">
            <v>SUBDIRECCION ADMINISTRATIVA Y FINANCIERA</v>
          </cell>
          <cell r="G105">
            <v>8300372480</v>
          </cell>
          <cell r="H105" t="str">
            <v>CODENSA S.A ESP</v>
          </cell>
          <cell r="I105" t="str">
            <v>PAGO FACTURA SERVICIO PUBLICO - ENERGIA CUENTA  No. 760782-7 PERIODO 19 DIC/2013 AL 21 ENE / 2014</v>
          </cell>
          <cell r="J105">
            <v>21334260</v>
          </cell>
          <cell r="N105" t="str">
            <v>RECURSO 2-10</v>
          </cell>
          <cell r="W105" t="str">
            <v>Vigencia Presupuestal</v>
          </cell>
        </row>
        <row r="106">
          <cell r="A106">
            <v>10214</v>
          </cell>
          <cell r="B106" t="str">
            <v>Contrato</v>
          </cell>
          <cell r="C106">
            <v>7</v>
          </cell>
          <cell r="D106">
            <v>1514</v>
          </cell>
          <cell r="E106">
            <v>41667</v>
          </cell>
          <cell r="F106" t="str">
            <v>GRUPO CONTRATOS</v>
          </cell>
          <cell r="G106">
            <v>1032431429</v>
          </cell>
          <cell r="H106" t="str">
            <v>JUAN FRANCISCO CORREDOR ORDOÑEZ</v>
          </cell>
          <cell r="I106" t="str">
            <v>PRIMER  DESEMBOLSO SEGÚN CERTIFICACION DEL SUPERVISOR (DESC BASE RF DEPENDIENTES)</v>
          </cell>
          <cell r="J106">
            <v>1938004</v>
          </cell>
          <cell r="K106">
            <v>9.66</v>
          </cell>
          <cell r="O106" t="str">
            <v>RECURSO 11</v>
          </cell>
          <cell r="V106" t="str">
            <v>Desc. 10% Dependientes - Base RF $3,529,774 RF $388,275</v>
          </cell>
          <cell r="W106" t="str">
            <v>Vigencia Presupuestal</v>
          </cell>
        </row>
        <row r="107">
          <cell r="A107">
            <v>10314</v>
          </cell>
          <cell r="B107" t="str">
            <v>Anulada</v>
          </cell>
          <cell r="C107">
            <v>43048973</v>
          </cell>
          <cell r="D107">
            <v>44514</v>
          </cell>
          <cell r="E107">
            <v>41667</v>
          </cell>
          <cell r="F107" t="str">
            <v>SERVICIOS ADMINISTRATIVOS, ATENCIONA AL USUARIO, ARCHIVO Y CORRESPONDENCIA</v>
          </cell>
          <cell r="G107">
            <v>8301225661</v>
          </cell>
          <cell r="H107" t="str">
            <v>COLOMBIA TELECOMUNICACIONES  S.A ESP</v>
          </cell>
          <cell r="I107" t="str">
            <v>ANULADA -----PAGO SERVICIO DE TELEFONIA CELULAR FRA 43048973 CTA CLIENTE 8604974 PERIODO DEL 6 DE DIC/2013 AL 5 ENE/2014</v>
          </cell>
          <cell r="J107">
            <v>2745421</v>
          </cell>
          <cell r="N107" t="str">
            <v>RECURSO 2-10</v>
          </cell>
          <cell r="W107" t="str">
            <v>Vigencia Presupuestal</v>
          </cell>
        </row>
        <row r="108">
          <cell r="A108">
            <v>10414</v>
          </cell>
          <cell r="B108" t="str">
            <v>Factura</v>
          </cell>
          <cell r="C108">
            <v>43048973</v>
          </cell>
          <cell r="D108">
            <v>44514</v>
          </cell>
          <cell r="E108">
            <v>41667</v>
          </cell>
          <cell r="F108" t="str">
            <v>SERVICIOS ADMINISTRATIVOS, ATENCIONA AL USUARIO, ARCHIVO Y CORRESPONDENCIA</v>
          </cell>
          <cell r="G108">
            <v>8301225661</v>
          </cell>
          <cell r="H108" t="str">
            <v>COLOMBIA TELECOMUNICACIONES  S.A ESP</v>
          </cell>
          <cell r="I108" t="str">
            <v>PAGO SERVICIO DE TELEFONIA CELULAR FRA 43048973 CTA CLIENTE 8604974 PERIODO DEL 6 DE DIC/2013 AL 5 ENE/2014</v>
          </cell>
          <cell r="J108">
            <v>2732782</v>
          </cell>
          <cell r="N108" t="str">
            <v>RECURSO 2-10</v>
          </cell>
          <cell r="W108" t="str">
            <v>Vigencia Presupuestal</v>
          </cell>
        </row>
        <row r="109">
          <cell r="A109">
            <v>10514</v>
          </cell>
          <cell r="B109" t="str">
            <v>Resolucion</v>
          </cell>
          <cell r="C109">
            <v>98</v>
          </cell>
          <cell r="D109">
            <v>43314</v>
          </cell>
          <cell r="E109">
            <v>41667</v>
          </cell>
          <cell r="F109" t="str">
            <v>TALENTO HUMANO ACTIVO Y NO ACTIVO</v>
          </cell>
          <cell r="G109">
            <v>8999990941</v>
          </cell>
          <cell r="H109" t="str">
            <v>EMPRESA DE ACUEDUCTO Y LACANTARILLADO DE BOGOTA ESP</v>
          </cell>
          <cell r="I109" t="str">
            <v xml:space="preserve">RECONOCIMIENTO Y PAGO CUOTAS PARTES PENSIONALES </v>
          </cell>
          <cell r="J109">
            <v>1003160</v>
          </cell>
          <cell r="N109" t="str">
            <v>RECURSO 3-10</v>
          </cell>
          <cell r="W109" t="str">
            <v>Vigencia Presupuestal</v>
          </cell>
        </row>
        <row r="110">
          <cell r="A110">
            <v>10614</v>
          </cell>
          <cell r="B110" t="str">
            <v>Resolucion</v>
          </cell>
          <cell r="C110">
            <v>99</v>
          </cell>
          <cell r="D110">
            <v>43414</v>
          </cell>
          <cell r="E110">
            <v>41667</v>
          </cell>
          <cell r="F110" t="str">
            <v>TALENTO HUMANO ACTIVO Y NO ACTIVO</v>
          </cell>
          <cell r="G110">
            <v>8999990941</v>
          </cell>
          <cell r="H110" t="str">
            <v>EMPRESA DE ACUEDUCTO Y LACANTARILLADO DE BOGOTA ESP</v>
          </cell>
          <cell r="I110" t="str">
            <v xml:space="preserve">RECONOCIMIENTO Y PAGO CUOTAS PARTES PENSIONALES </v>
          </cell>
          <cell r="J110">
            <v>2006321</v>
          </cell>
          <cell r="N110" t="str">
            <v>RECURSO 3-10</v>
          </cell>
          <cell r="W110" t="str">
            <v>Vigencia Presupuestal</v>
          </cell>
        </row>
        <row r="111">
          <cell r="A111">
            <v>10714</v>
          </cell>
          <cell r="B111" t="str">
            <v>Resolucion</v>
          </cell>
          <cell r="C111">
            <v>100</v>
          </cell>
          <cell r="D111">
            <v>43514</v>
          </cell>
          <cell r="E111">
            <v>41667</v>
          </cell>
          <cell r="F111" t="str">
            <v>TALENTO HUMANO ACTIVO Y NO ACTIVO</v>
          </cell>
          <cell r="G111">
            <v>816002019</v>
          </cell>
          <cell r="H111" t="str">
            <v>EMPRESA DE ENERGIA DE PEREIRA SA ESP</v>
          </cell>
          <cell r="I111" t="str">
            <v xml:space="preserve">RECONOCIMIENTO Y PAGO CUOTAS PARTES PENSIONALES </v>
          </cell>
          <cell r="J111">
            <v>831523</v>
          </cell>
          <cell r="N111" t="str">
            <v>RECURSO 3-10</v>
          </cell>
          <cell r="W111" t="str">
            <v>Vigencia Presupuestal</v>
          </cell>
        </row>
        <row r="112">
          <cell r="A112">
            <v>10814</v>
          </cell>
          <cell r="B112" t="str">
            <v>Resolucion</v>
          </cell>
          <cell r="C112">
            <v>101</v>
          </cell>
          <cell r="D112">
            <v>43614</v>
          </cell>
          <cell r="E112">
            <v>41667</v>
          </cell>
          <cell r="F112" t="str">
            <v>TALENTO HUMANO ACTIVO Y NO ACTIVO</v>
          </cell>
          <cell r="G112">
            <v>860005216</v>
          </cell>
          <cell r="H112" t="str">
            <v>BANCO REPUBLICA</v>
          </cell>
          <cell r="I112" t="str">
            <v xml:space="preserve">RECONOCIMIENTO Y PAGO CUOTAS PARTES PENSIONALES </v>
          </cell>
          <cell r="J112">
            <v>760149.49</v>
          </cell>
          <cell r="N112" t="str">
            <v>RECURSO 3-10</v>
          </cell>
          <cell r="W112" t="str">
            <v>Vigencia Presupuestal</v>
          </cell>
        </row>
        <row r="113">
          <cell r="A113">
            <v>10914</v>
          </cell>
          <cell r="B113" t="str">
            <v>Resolucion</v>
          </cell>
          <cell r="C113">
            <v>102</v>
          </cell>
          <cell r="D113">
            <v>43714</v>
          </cell>
          <cell r="E113">
            <v>41667</v>
          </cell>
          <cell r="F113" t="str">
            <v>TALENTO HUMANO ACTIVO Y NO ACTIVO</v>
          </cell>
          <cell r="G113">
            <v>899999086</v>
          </cell>
          <cell r="H113" t="str">
            <v>SUPERINTENDENCIA DE SOCIEDADES</v>
          </cell>
          <cell r="I113" t="str">
            <v xml:space="preserve">RECONOCIMIENTO Y PAGO CUOTAS PARTES PENSIONALES </v>
          </cell>
          <cell r="J113">
            <v>291464</v>
          </cell>
          <cell r="N113" t="str">
            <v>RECURSO 3-10</v>
          </cell>
          <cell r="W113" t="str">
            <v>Vigencia Presupuestal</v>
          </cell>
        </row>
        <row r="114">
          <cell r="A114">
            <v>11014</v>
          </cell>
          <cell r="B114" t="str">
            <v>Resolucion</v>
          </cell>
          <cell r="C114">
            <v>103</v>
          </cell>
          <cell r="D114">
            <v>43814</v>
          </cell>
          <cell r="E114">
            <v>41667</v>
          </cell>
          <cell r="F114" t="str">
            <v>TALENTO HUMANO ACTIVO Y NO ACTIVO</v>
          </cell>
          <cell r="G114">
            <v>890201900</v>
          </cell>
          <cell r="H114" t="str">
            <v>MUNICIPIO DE BARRANCABERMEJA</v>
          </cell>
          <cell r="I114" t="str">
            <v xml:space="preserve">RECONOCIMIENTO Y PAGO CUOTAS PARTES PENSIONALES </v>
          </cell>
          <cell r="J114">
            <v>97508</v>
          </cell>
          <cell r="N114" t="str">
            <v>RECURSO 3-10</v>
          </cell>
          <cell r="W114" t="str">
            <v>Vigencia Presupuestal</v>
          </cell>
        </row>
        <row r="115">
          <cell r="A115">
            <v>11114</v>
          </cell>
          <cell r="B115" t="str">
            <v>Resolucion</v>
          </cell>
          <cell r="C115">
            <v>104</v>
          </cell>
          <cell r="D115">
            <v>43914</v>
          </cell>
          <cell r="E115">
            <v>41667</v>
          </cell>
          <cell r="F115" t="str">
            <v>TALENTO HUMANO ACTIVO Y NO ACTIVO</v>
          </cell>
          <cell r="G115">
            <v>800216278</v>
          </cell>
          <cell r="H115" t="str">
            <v>PENSIONES DE ANTIOQUIA</v>
          </cell>
          <cell r="I115" t="str">
            <v xml:space="preserve">RECONOCIMIENTO Y PAGO CUOTAS PARTES PENSIONALES </v>
          </cell>
          <cell r="J115">
            <v>768055</v>
          </cell>
          <cell r="N115" t="str">
            <v>RECURSO 3-10</v>
          </cell>
          <cell r="W115" t="str">
            <v>Vigencia Presupuestal</v>
          </cell>
        </row>
        <row r="116">
          <cell r="A116">
            <v>11214</v>
          </cell>
          <cell r="B116" t="str">
            <v>Resolucion</v>
          </cell>
          <cell r="C116">
            <v>105</v>
          </cell>
          <cell r="D116">
            <v>44014</v>
          </cell>
          <cell r="E116">
            <v>41667</v>
          </cell>
          <cell r="F116" t="str">
            <v>TALENTO HUMANO ACTIVO Y NO ACTIVO</v>
          </cell>
          <cell r="G116">
            <v>900617999</v>
          </cell>
          <cell r="H116" t="str">
            <v>CONSORCIO FPB 2013</v>
          </cell>
          <cell r="I116" t="str">
            <v xml:space="preserve">RECONOCIMIENTO Y PAGO CUOTAS PARTES PENSIONALES </v>
          </cell>
          <cell r="J116">
            <v>7771001</v>
          </cell>
          <cell r="N116" t="str">
            <v>RECURSO 3-10</v>
          </cell>
          <cell r="W116" t="str">
            <v>Vigencia Presupuestal</v>
          </cell>
        </row>
        <row r="117">
          <cell r="A117">
            <v>11314</v>
          </cell>
          <cell r="B117" t="str">
            <v>Resolucion</v>
          </cell>
          <cell r="C117">
            <v>106</v>
          </cell>
          <cell r="D117">
            <v>44114</v>
          </cell>
          <cell r="E117">
            <v>41667</v>
          </cell>
          <cell r="F117" t="str">
            <v>TALENTO HUMANO ACTIVO Y NO ACTIVO</v>
          </cell>
          <cell r="G117">
            <v>900617999</v>
          </cell>
          <cell r="H117" t="str">
            <v>CONSORCIO FPB 2013</v>
          </cell>
          <cell r="I117" t="str">
            <v xml:space="preserve">RECONOCIMIENTO Y PAGO CUOTAS PARTES PENSIONALES </v>
          </cell>
          <cell r="J117">
            <v>3885501</v>
          </cell>
          <cell r="N117" t="str">
            <v>RECURSO 3-10</v>
          </cell>
          <cell r="W117" t="str">
            <v>Vigencia Presupuestal</v>
          </cell>
        </row>
        <row r="118">
          <cell r="A118">
            <v>11414</v>
          </cell>
          <cell r="B118" t="str">
            <v>Resolucion</v>
          </cell>
          <cell r="C118">
            <v>120</v>
          </cell>
          <cell r="D118">
            <v>44214</v>
          </cell>
          <cell r="E118">
            <v>41667</v>
          </cell>
          <cell r="F118" t="str">
            <v>TALENTO HUMANO ACTIVO Y NO ACTIVO</v>
          </cell>
          <cell r="G118">
            <v>890201900</v>
          </cell>
          <cell r="H118" t="str">
            <v>MUNICIPIO DE BARRANCABERMEJA</v>
          </cell>
          <cell r="I118" t="str">
            <v xml:space="preserve">RECONOCIMIENTO Y PAGO CUOTAS PARTES PENSIONALES </v>
          </cell>
          <cell r="J118">
            <v>195015</v>
          </cell>
          <cell r="N118" t="str">
            <v>RECURSO 3-10</v>
          </cell>
          <cell r="W118" t="str">
            <v>Vigencia Presupuestal</v>
          </cell>
        </row>
        <row r="119">
          <cell r="A119">
            <v>11514</v>
          </cell>
          <cell r="B119" t="str">
            <v>Resolucion</v>
          </cell>
          <cell r="C119">
            <v>121</v>
          </cell>
          <cell r="D119">
            <v>44314</v>
          </cell>
          <cell r="E119">
            <v>41667</v>
          </cell>
          <cell r="F119" t="str">
            <v>TALENTO HUMANO ACTIVO Y NO ACTIVO</v>
          </cell>
          <cell r="G119">
            <v>800216278</v>
          </cell>
          <cell r="H119" t="str">
            <v>PENSIONES DE ANTIOQUIA</v>
          </cell>
          <cell r="I119" t="str">
            <v xml:space="preserve">RECONOCIMIENTO Y PAGO CUOTAS PARTES PENSIONALES </v>
          </cell>
          <cell r="J119">
            <v>1536110</v>
          </cell>
          <cell r="N119" t="str">
            <v>RECURSO 3-10</v>
          </cell>
          <cell r="W119" t="str">
            <v>Vigencia Presupuestal</v>
          </cell>
        </row>
        <row r="120">
          <cell r="A120">
            <v>11614</v>
          </cell>
          <cell r="B120" t="str">
            <v>Resolucion</v>
          </cell>
          <cell r="C120">
            <v>107</v>
          </cell>
          <cell r="D120">
            <v>44414</v>
          </cell>
          <cell r="E120">
            <v>41667</v>
          </cell>
          <cell r="F120" t="str">
            <v>TALENTO HUMANO ACTIVO Y NO ACTIVO</v>
          </cell>
          <cell r="G120">
            <v>900373913</v>
          </cell>
          <cell r="H120" t="str">
            <v>UNIDAD ADMINISTRATIVA ESPECIAL DE GESTION PENSIONAL Y CONTRIBUCION PARAFISCALES DE LA PROTECCION SOCIAL</v>
          </cell>
          <cell r="I120" t="str">
            <v xml:space="preserve">RECONOCIMIENTO Y PAGO CUOTAS PARTES PENSIONALES </v>
          </cell>
          <cell r="J120">
            <v>2798885.81</v>
          </cell>
          <cell r="N120" t="str">
            <v>RECURSO 3-10</v>
          </cell>
          <cell r="W120" t="str">
            <v>Vigencia Presupuestal</v>
          </cell>
        </row>
        <row r="121">
          <cell r="A121">
            <v>11714</v>
          </cell>
          <cell r="B121" t="str">
            <v>Contrato</v>
          </cell>
          <cell r="C121">
            <v>117</v>
          </cell>
          <cell r="D121">
            <v>20114</v>
          </cell>
          <cell r="E121">
            <v>41668</v>
          </cell>
          <cell r="F121" t="str">
            <v>DIRECCION DE ASUNTOS AMBIENTALES, SECTORIAL Y URBANA</v>
          </cell>
          <cell r="G121">
            <v>91235347</v>
          </cell>
          <cell r="H121" t="str">
            <v>ELIAS PINTO MARTINEZ</v>
          </cell>
          <cell r="I121" t="str">
            <v>PAGO FRA 067 PRIMER DESEMBOLSO SEGÚN CERTIFICACION DEL SUPERVISOR</v>
          </cell>
          <cell r="J121">
            <v>3600000</v>
          </cell>
          <cell r="K121">
            <v>9.66</v>
          </cell>
          <cell r="M121">
            <v>16</v>
          </cell>
          <cell r="O121" t="str">
            <v>RECURSO 11</v>
          </cell>
          <cell r="V121" t="str">
            <v>No tiene Dependientes</v>
          </cell>
          <cell r="W121" t="str">
            <v>Vigencia Presupuestal</v>
          </cell>
        </row>
        <row r="122">
          <cell r="A122">
            <v>11814</v>
          </cell>
          <cell r="B122" t="str">
            <v>Contrato</v>
          </cell>
          <cell r="C122">
            <v>169</v>
          </cell>
          <cell r="D122">
            <v>26914</v>
          </cell>
          <cell r="E122">
            <v>41668</v>
          </cell>
          <cell r="F122" t="str">
            <v>DIRECCION DE ASUNTOS AMBIENTALES, SECTORIAL Y URBANA</v>
          </cell>
          <cell r="G122">
            <v>10317177</v>
          </cell>
          <cell r="H122" t="str">
            <v>DIMER YASMANI SOTELO ZEMANATE</v>
          </cell>
          <cell r="I122" t="str">
            <v>PRIMER DESEMBOLSO SEGÚN CERTIFICACION DEL SUPERVISOR</v>
          </cell>
          <cell r="J122">
            <v>1200000</v>
          </cell>
          <cell r="K122">
            <v>9.66</v>
          </cell>
          <cell r="O122" t="str">
            <v>RECURSO 11</v>
          </cell>
          <cell r="V122" t="str">
            <v>No tiene Dependientes</v>
          </cell>
          <cell r="W122" t="str">
            <v>Vigencia Presupuestal</v>
          </cell>
        </row>
        <row r="123">
          <cell r="A123">
            <v>11914</v>
          </cell>
          <cell r="B123" t="str">
            <v>Contrato</v>
          </cell>
          <cell r="C123">
            <v>153</v>
          </cell>
          <cell r="D123">
            <v>24714</v>
          </cell>
          <cell r="E123">
            <v>41668</v>
          </cell>
          <cell r="F123" t="str">
            <v>DIRECCION DE ASUNTOS AMBIENTALES, SECTORIAL Y URBANA</v>
          </cell>
          <cell r="G123">
            <v>52410498</v>
          </cell>
          <cell r="H123" t="str">
            <v>CAROLINA GONZALEZ BARRETO</v>
          </cell>
          <cell r="I123" t="str">
            <v>PRIMER DESEMBOLSO SEGÚN CERTIFICACION DEL SUPERVISOR (Desc. Base RF x Dependientes)</v>
          </cell>
          <cell r="J123">
            <v>2400000</v>
          </cell>
          <cell r="K123">
            <v>9.66</v>
          </cell>
          <cell r="O123" t="str">
            <v>RECURSO 11</v>
          </cell>
          <cell r="V123" t="str">
            <v>Desc. 10% Dependientes</v>
          </cell>
          <cell r="W123" t="str">
            <v>Vigencia Presupuestal</v>
          </cell>
        </row>
        <row r="124">
          <cell r="A124">
            <v>12014</v>
          </cell>
          <cell r="B124" t="str">
            <v>Contrato</v>
          </cell>
          <cell r="C124">
            <v>77</v>
          </cell>
          <cell r="D124">
            <v>15014</v>
          </cell>
          <cell r="E124">
            <v>41668</v>
          </cell>
          <cell r="F124" t="str">
            <v>TALENTO HUMANO ACTIVO Y NO ACTIVO</v>
          </cell>
          <cell r="G124">
            <v>20735657</v>
          </cell>
          <cell r="H124" t="str">
            <v>MARTHA NYDIA LOZANO PORTELA</v>
          </cell>
          <cell r="I124" t="str">
            <v>PRIMER DESEMBOLSO SEGÚN CERTIFICACION DEL SUPERVISOR (Desc. Base RF x Dependientes)</v>
          </cell>
          <cell r="J124">
            <v>3014000</v>
          </cell>
          <cell r="K124">
            <v>9.66</v>
          </cell>
          <cell r="O124" t="str">
            <v>RECURSO 11</v>
          </cell>
          <cell r="V124" t="str">
            <v>Desc. 10% Dependientes</v>
          </cell>
          <cell r="W124" t="str">
            <v>Vigencia Presupuestal</v>
          </cell>
        </row>
        <row r="125">
          <cell r="A125">
            <v>12114</v>
          </cell>
          <cell r="B125" t="str">
            <v>Contrato</v>
          </cell>
          <cell r="C125">
            <v>147</v>
          </cell>
          <cell r="D125">
            <v>23314</v>
          </cell>
          <cell r="E125">
            <v>41668</v>
          </cell>
          <cell r="F125" t="str">
            <v>SUBDIRECCION ADMINISTRATIVA Y FINANCIERA</v>
          </cell>
          <cell r="G125">
            <v>80121924</v>
          </cell>
          <cell r="H125" t="str">
            <v>JONATHAN JIMENEZ ALVARADO</v>
          </cell>
          <cell r="I125" t="str">
            <v>PRIMER DESEMBOLSO SEGÚN CERTIFICACION DEL SUPERVISOR</v>
          </cell>
          <cell r="J125">
            <v>595002</v>
          </cell>
          <cell r="K125">
            <v>9.66</v>
          </cell>
          <cell r="O125" t="str">
            <v>RECURSO 11</v>
          </cell>
          <cell r="V125" t="str">
            <v>No tiene Dependientes</v>
          </cell>
          <cell r="W125" t="str">
            <v>Vigencia Presupuestal</v>
          </cell>
        </row>
        <row r="126">
          <cell r="A126">
            <v>12214</v>
          </cell>
          <cell r="B126" t="str">
            <v>Contrato</v>
          </cell>
          <cell r="C126">
            <v>129</v>
          </cell>
          <cell r="D126">
            <v>21314</v>
          </cell>
          <cell r="E126">
            <v>41668</v>
          </cell>
          <cell r="F126" t="str">
            <v>SUBDIRECCION ADMINISTRATIVA Y FINANCIERA</v>
          </cell>
          <cell r="G126">
            <v>10770944</v>
          </cell>
          <cell r="H126" t="str">
            <v>LEVER CIRON ORTIZ MORALES</v>
          </cell>
          <cell r="I126" t="str">
            <v>PRIMER DESEMBOLSO SEGÚN CERTIFICACION DEL SUPERVISOR (Desc. Base RF x Dependientes)</v>
          </cell>
          <cell r="J126">
            <v>577500</v>
          </cell>
          <cell r="K126">
            <v>9.66</v>
          </cell>
          <cell r="O126" t="str">
            <v>RECURSO 11</v>
          </cell>
          <cell r="V126" t="str">
            <v>Desc.x Dependientes</v>
          </cell>
          <cell r="W126" t="str">
            <v>Vigencia Presupuestal</v>
          </cell>
        </row>
        <row r="127">
          <cell r="A127">
            <v>12314</v>
          </cell>
          <cell r="B127" t="str">
            <v>Contrato</v>
          </cell>
          <cell r="C127">
            <v>249</v>
          </cell>
          <cell r="D127">
            <v>36314</v>
          </cell>
          <cell r="E127">
            <v>41668</v>
          </cell>
          <cell r="F127" t="str">
            <v>DIRECCION DE BOSQUES, BIODIVERSIDAD Y SERVICIOS ECOSISTEMICOS</v>
          </cell>
          <cell r="G127">
            <v>52771733</v>
          </cell>
          <cell r="H127" t="str">
            <v>MARIA ALEXANDRA GARZON PATIÑO</v>
          </cell>
          <cell r="I127" t="str">
            <v>PRIMER DESEMBOLSO SEGÚN CERTIFICACION DEL SUPERVISOR (Desc. Base RF x Dependientes)</v>
          </cell>
          <cell r="J127">
            <v>726206</v>
          </cell>
          <cell r="K127">
            <v>9.66</v>
          </cell>
          <cell r="O127" t="str">
            <v>RECURSO 11</v>
          </cell>
          <cell r="V127" t="str">
            <v>Desc.x Dependientes</v>
          </cell>
          <cell r="W127" t="str">
            <v>Vigencia Presupuestal</v>
          </cell>
        </row>
        <row r="128">
          <cell r="A128">
            <v>12414</v>
          </cell>
          <cell r="B128" t="str">
            <v>Contrato</v>
          </cell>
          <cell r="C128">
            <v>113</v>
          </cell>
          <cell r="D128">
            <v>19514</v>
          </cell>
          <cell r="E128">
            <v>41668</v>
          </cell>
          <cell r="F128" t="str">
            <v>DIRECCION DE CAMBIO CLIMATICO</v>
          </cell>
          <cell r="G128">
            <v>52430539</v>
          </cell>
          <cell r="H128" t="str">
            <v>JOSEFINA HELENA SANCHEZ CUERVO</v>
          </cell>
          <cell r="I128" t="str">
            <v>PRIMER DESEMBOLSO SEGÚN CERTIFICACION DEL SUPERVISOR (Desc. Base RF x Dependientes)</v>
          </cell>
          <cell r="J128">
            <v>3500000</v>
          </cell>
          <cell r="K128">
            <v>9.66</v>
          </cell>
          <cell r="O128" t="str">
            <v>RECURSO 11</v>
          </cell>
          <cell r="V128" t="str">
            <v>Desc.x Dependientes</v>
          </cell>
          <cell r="W128" t="str">
            <v>Vigencia Presupuestal</v>
          </cell>
        </row>
        <row r="129">
          <cell r="A129">
            <v>12514</v>
          </cell>
          <cell r="B129" t="str">
            <v>Contrato</v>
          </cell>
          <cell r="C129">
            <v>252</v>
          </cell>
          <cell r="D129">
            <v>36514</v>
          </cell>
          <cell r="E129">
            <v>41668</v>
          </cell>
          <cell r="F129" t="str">
            <v>DIRECCION DE BOSQUES, BIODIVERSIDAD Y SERVICIOS ECOSISTEMICOS</v>
          </cell>
          <cell r="G129">
            <v>53012198</v>
          </cell>
          <cell r="H129" t="str">
            <v>SANDRA MILENA YAZO MARTINEZ</v>
          </cell>
          <cell r="I129" t="str">
            <v>PRIMER DESEMBOLSO SEGÚN CERTIFICACION DEL SUPERVISOR</v>
          </cell>
          <cell r="J129">
            <v>726206</v>
          </cell>
          <cell r="K129">
            <v>9.66</v>
          </cell>
          <cell r="O129" t="str">
            <v>RECURSO 11</v>
          </cell>
          <cell r="V129" t="str">
            <v>No tiene Dependientes</v>
          </cell>
          <cell r="W129" t="str">
            <v>Vigencia Presupuestal</v>
          </cell>
        </row>
        <row r="130">
          <cell r="A130">
            <v>12614</v>
          </cell>
          <cell r="B130" t="str">
            <v>Contrato</v>
          </cell>
          <cell r="C130">
            <v>236</v>
          </cell>
          <cell r="D130">
            <v>33914</v>
          </cell>
          <cell r="E130">
            <v>41668</v>
          </cell>
          <cell r="F130" t="str">
            <v>DIRECCION DE BOSQUES, BIODIVERSIDAD Y SERVICIOS ECOSISTEMICOS</v>
          </cell>
          <cell r="G130">
            <v>1019036153</v>
          </cell>
          <cell r="H130" t="str">
            <v>ANDRES FELIPE MIRANDA DIAZ</v>
          </cell>
          <cell r="I130" t="str">
            <v>PAGO 1/12 SEGÚN CERTIFICACION DEL SUPERVISOR</v>
          </cell>
          <cell r="J130">
            <v>726206</v>
          </cell>
          <cell r="K130">
            <v>9.66</v>
          </cell>
          <cell r="O130" t="str">
            <v>RECURSO 11</v>
          </cell>
          <cell r="V130" t="str">
            <v>No tiene Dependientes</v>
          </cell>
          <cell r="W130" t="str">
            <v>Vigencia Presupuestal</v>
          </cell>
        </row>
        <row r="131">
          <cell r="A131">
            <v>12714</v>
          </cell>
          <cell r="B131" t="str">
            <v>Anulada</v>
          </cell>
          <cell r="C131">
            <v>80</v>
          </cell>
          <cell r="D131">
            <v>14314</v>
          </cell>
          <cell r="E131">
            <v>41668</v>
          </cell>
          <cell r="F131" t="str">
            <v>DIRECCION DE ASUNTOS AMBIENTALES, SECTORIAL Y URBANA</v>
          </cell>
          <cell r="G131">
            <v>18490857</v>
          </cell>
          <cell r="H131" t="str">
            <v>CARLOS ANTONIO BELLO QUINTERO</v>
          </cell>
          <cell r="I131" t="str">
            <v>ANULADA ---- PRIMER DESEMBOLSO SEGÚN CERTIFICACION DEL SUPERVISOR (Desc. Base RF x Dependientes)</v>
          </cell>
          <cell r="J131">
            <v>3466667</v>
          </cell>
          <cell r="K131">
            <v>9.66</v>
          </cell>
          <cell r="O131" t="str">
            <v>RECURSO 11</v>
          </cell>
          <cell r="V131" t="str">
            <v>Desc.x Dependientes</v>
          </cell>
          <cell r="W131" t="str">
            <v>Vigencia Presupuestal</v>
          </cell>
        </row>
        <row r="132">
          <cell r="A132">
            <v>12814</v>
          </cell>
          <cell r="B132" t="str">
            <v>Contrato</v>
          </cell>
          <cell r="C132">
            <v>34</v>
          </cell>
          <cell r="D132">
            <v>4614</v>
          </cell>
          <cell r="E132">
            <v>41668</v>
          </cell>
          <cell r="F132" t="str">
            <v>SUBDIRECCION ADMINISTRATIVA Y FINANCIERA</v>
          </cell>
          <cell r="G132">
            <v>1032368586</v>
          </cell>
          <cell r="H132" t="str">
            <v>ANDRES FERNANDO MENDOZA CHUNZA</v>
          </cell>
          <cell r="I132" t="str">
            <v>PRIMER DESEMBOLSO SEGÚN CERTIFICACION DEL SUPERVISOR</v>
          </cell>
          <cell r="J132">
            <v>1739995</v>
          </cell>
          <cell r="K132">
            <v>9.66</v>
          </cell>
          <cell r="O132" t="str">
            <v>RECURSO 11</v>
          </cell>
          <cell r="V132" t="str">
            <v>No tiene Dependientes</v>
          </cell>
          <cell r="W132" t="str">
            <v>Vigencia Presupuestal</v>
          </cell>
        </row>
        <row r="133">
          <cell r="A133">
            <v>12914</v>
          </cell>
          <cell r="B133" t="str">
            <v>Contrato</v>
          </cell>
          <cell r="C133">
            <v>238</v>
          </cell>
          <cell r="D133">
            <v>34614</v>
          </cell>
          <cell r="E133">
            <v>41668</v>
          </cell>
          <cell r="F133" t="str">
            <v>SUBDIRECCION ADMINISTRATIVA Y FINANCIERA</v>
          </cell>
          <cell r="G133">
            <v>1074129339</v>
          </cell>
          <cell r="H133" t="str">
            <v>ANGELICA MARIA RICAURTE</v>
          </cell>
          <cell r="I133" t="str">
            <v>PRIMER DESEMBOLSO SEGÚN CERTIFICACION DEL SUPERVISOR</v>
          </cell>
          <cell r="J133">
            <v>2000002</v>
          </cell>
          <cell r="K133">
            <v>9.66</v>
          </cell>
          <cell r="O133" t="str">
            <v>RECURSO 11</v>
          </cell>
          <cell r="V133" t="str">
            <v>No tiene Dependientes</v>
          </cell>
          <cell r="W133" t="str">
            <v>Vigencia Presupuestal</v>
          </cell>
        </row>
        <row r="134">
          <cell r="A134">
            <v>13014</v>
          </cell>
          <cell r="B134" t="str">
            <v>Factura</v>
          </cell>
          <cell r="C134">
            <v>182307644</v>
          </cell>
          <cell r="D134">
            <v>46014</v>
          </cell>
          <cell r="E134">
            <v>41668</v>
          </cell>
          <cell r="F134" t="str">
            <v>SUBDIRECCION ADMINISTRATIVA Y FINANCIERA</v>
          </cell>
          <cell r="G134">
            <v>899999115</v>
          </cell>
          <cell r="H134" t="str">
            <v>EMPRESA DE TELECOMUNICACIONES DE BOGOTA SA ESP</v>
          </cell>
          <cell r="I134" t="str">
            <v>PAGO SERVICIO TELEFONO ETB,CTA CLIENTE4363026 FRA 182307644 PERIODO DE CONSUMO DICIEMBRE DE 2013</v>
          </cell>
          <cell r="J134">
            <v>12453760</v>
          </cell>
          <cell r="N134" t="str">
            <v>RECURSO 2-10</v>
          </cell>
          <cell r="W134" t="str">
            <v>Vigencia Presupuestal</v>
          </cell>
        </row>
        <row r="135">
          <cell r="A135">
            <v>13114</v>
          </cell>
          <cell r="B135" t="str">
            <v>Resolucion</v>
          </cell>
          <cell r="C135">
            <v>108</v>
          </cell>
          <cell r="D135">
            <v>46114</v>
          </cell>
          <cell r="E135">
            <v>41668</v>
          </cell>
          <cell r="F135" t="str">
            <v>TALENTO HUMANO ACTIVO Y NO ACTIVO</v>
          </cell>
          <cell r="G135">
            <v>800112806</v>
          </cell>
          <cell r="H135" t="str">
            <v>FONDO PASIVO SOCIAL FFNN-SALUD</v>
          </cell>
          <cell r="I135" t="str">
            <v xml:space="preserve">RECONOCIMIENTO Y PAGO CUOTAS PARTES PENSIONALES </v>
          </cell>
          <cell r="J135">
            <v>466589</v>
          </cell>
          <cell r="N135" t="str">
            <v>RECURSO 3-10</v>
          </cell>
          <cell r="W135" t="str">
            <v>Vigencia Presupuestal</v>
          </cell>
        </row>
        <row r="136">
          <cell r="A136">
            <v>13214</v>
          </cell>
          <cell r="B136" t="str">
            <v>Contrato</v>
          </cell>
          <cell r="C136">
            <v>110</v>
          </cell>
          <cell r="D136">
            <v>21814</v>
          </cell>
          <cell r="E136">
            <v>41668</v>
          </cell>
          <cell r="F136" t="str">
            <v>DIRECCION DE CAMBIO CLIMATICO</v>
          </cell>
          <cell r="G136">
            <v>53125079</v>
          </cell>
          <cell r="H136" t="str">
            <v>DIANA CATALINA QUINTERO PINZON</v>
          </cell>
          <cell r="I136" t="str">
            <v>PRIMER DESEMBOLSO SEGÚN CERTIFICACION DEL SUPERVISOR</v>
          </cell>
          <cell r="J136">
            <v>2045454</v>
          </cell>
          <cell r="K136">
            <v>9.66</v>
          </cell>
          <cell r="O136" t="str">
            <v>RECURSO 11</v>
          </cell>
          <cell r="V136" t="str">
            <v>No tiene Dependientes</v>
          </cell>
          <cell r="W136" t="str">
            <v>Vigencia Presupuestal</v>
          </cell>
        </row>
        <row r="137">
          <cell r="A137">
            <v>13314</v>
          </cell>
          <cell r="B137" t="str">
            <v>Contrato</v>
          </cell>
          <cell r="C137">
            <v>94</v>
          </cell>
          <cell r="D137">
            <v>17514</v>
          </cell>
          <cell r="E137">
            <v>41668</v>
          </cell>
          <cell r="F137" t="str">
            <v>DIRECCION DE CAMBIO CLIMATICO</v>
          </cell>
          <cell r="G137">
            <v>42124986</v>
          </cell>
          <cell r="H137" t="str">
            <v>KATHERINE ARCILA BURGOS</v>
          </cell>
          <cell r="I137" t="str">
            <v>PRIMER DESEMBOLSO SEGÚN CERTIFICACION DEL SUPERVISOR</v>
          </cell>
          <cell r="J137">
            <v>3000000</v>
          </cell>
          <cell r="K137">
            <v>9.66</v>
          </cell>
          <cell r="O137" t="str">
            <v>RECURSO 11</v>
          </cell>
          <cell r="V137" t="str">
            <v>No tiene Dependientes</v>
          </cell>
          <cell r="W137" t="str">
            <v>Vigencia Presupuestal</v>
          </cell>
        </row>
        <row r="138">
          <cell r="A138">
            <v>13414</v>
          </cell>
          <cell r="B138" t="str">
            <v>Contrato</v>
          </cell>
          <cell r="C138">
            <v>112</v>
          </cell>
          <cell r="D138">
            <v>19614</v>
          </cell>
          <cell r="E138">
            <v>41668</v>
          </cell>
          <cell r="F138" t="str">
            <v>DIRECCION DE CAMBIO CLIMATICO</v>
          </cell>
          <cell r="G138">
            <v>1020727432</v>
          </cell>
          <cell r="H138" t="str">
            <v>DIANA CAMILA RODRIGUEZ VARGAS</v>
          </cell>
          <cell r="I138" t="str">
            <v>PRIMER DESEMBOLSO SEGÚN CERTIFICACION DEL SUPERVISOR</v>
          </cell>
          <cell r="J138">
            <v>1750000</v>
          </cell>
          <cell r="K138">
            <v>9.66</v>
          </cell>
          <cell r="O138" t="str">
            <v>RECURSO 11</v>
          </cell>
          <cell r="V138" t="str">
            <v>No tiene Dependientes</v>
          </cell>
          <cell r="W138" t="str">
            <v>Vigencia Presupuestal</v>
          </cell>
        </row>
        <row r="139">
          <cell r="A139">
            <v>13514</v>
          </cell>
          <cell r="B139" t="str">
            <v>Contrato</v>
          </cell>
          <cell r="C139">
            <v>114</v>
          </cell>
          <cell r="D139">
            <v>19714</v>
          </cell>
          <cell r="E139">
            <v>41668</v>
          </cell>
          <cell r="F139" t="str">
            <v>DIRECCION DE CAMBIO CLIMATICO</v>
          </cell>
          <cell r="G139">
            <v>1020759690</v>
          </cell>
          <cell r="H139" t="str">
            <v>JENNY ANDREA ACOSTA GIRALDO</v>
          </cell>
          <cell r="I139" t="str">
            <v>PRIMER DESEMBOLSO SEGÚN CERTIFICACION DEL SUPERVISOR</v>
          </cell>
          <cell r="J139">
            <v>1450000</v>
          </cell>
          <cell r="K139">
            <v>9.66</v>
          </cell>
          <cell r="O139" t="str">
            <v>RECURSO 11</v>
          </cell>
          <cell r="V139" t="str">
            <v>No tiene Dependientes</v>
          </cell>
          <cell r="W139" t="str">
            <v>Vigencia Presupuestal</v>
          </cell>
        </row>
        <row r="140">
          <cell r="A140">
            <v>13614</v>
          </cell>
          <cell r="B140" t="str">
            <v>Contrato</v>
          </cell>
          <cell r="C140">
            <v>238</v>
          </cell>
          <cell r="D140">
            <v>4514</v>
          </cell>
          <cell r="E140">
            <v>41668</v>
          </cell>
          <cell r="F140" t="str">
            <v>SUBDIRECCION ADMINISTRATIVA Y FINANCIERA</v>
          </cell>
          <cell r="G140">
            <v>80232638</v>
          </cell>
          <cell r="H140" t="str">
            <v>WILSON ALEXANDER CASTAÑEDA RAMIREZ</v>
          </cell>
          <cell r="I140" t="str">
            <v>PRIMER DESEMBOLSO SEGÚN CERTIFICACION DEL SUPERVISOR (Desc. Base RF x Dependientes)</v>
          </cell>
          <cell r="J140">
            <v>1954675</v>
          </cell>
          <cell r="K140">
            <v>9.66</v>
          </cell>
          <cell r="O140" t="str">
            <v>RECURSO 11</v>
          </cell>
          <cell r="V140" t="str">
            <v>Desc.x Dependientes</v>
          </cell>
          <cell r="W140" t="str">
            <v>Vigencia Presupuestal</v>
          </cell>
        </row>
        <row r="141">
          <cell r="A141">
            <v>13714</v>
          </cell>
          <cell r="B141" t="str">
            <v>Contrato</v>
          </cell>
          <cell r="C141">
            <v>126</v>
          </cell>
          <cell r="D141">
            <v>21114</v>
          </cell>
          <cell r="E141">
            <v>41668</v>
          </cell>
          <cell r="F141" t="str">
            <v>SUBDIRECCION ADMINISTRATIVA Y FINANCIERA</v>
          </cell>
          <cell r="G141">
            <v>52390218</v>
          </cell>
          <cell r="H141" t="str">
            <v>ROCIO RODRIGUEZ GRANADOS</v>
          </cell>
          <cell r="I141" t="str">
            <v>PRIMER DESEMBOLSO SEGÚN CERTIFICACION DEL SUPERVISOR (Desc. Base RF x Dependientes)</v>
          </cell>
          <cell r="J141">
            <v>2475000</v>
          </cell>
          <cell r="K141">
            <v>9.66</v>
          </cell>
          <cell r="O141" t="str">
            <v>RECURSO 11</v>
          </cell>
          <cell r="V141" t="str">
            <v>Desc.x Dependientes</v>
          </cell>
          <cell r="W141" t="str">
            <v>Vigencia Presupuestal</v>
          </cell>
        </row>
        <row r="142">
          <cell r="A142">
            <v>13814</v>
          </cell>
          <cell r="B142" t="str">
            <v>Contrato</v>
          </cell>
          <cell r="C142">
            <v>8</v>
          </cell>
          <cell r="D142">
            <v>914</v>
          </cell>
          <cell r="E142">
            <v>41668</v>
          </cell>
          <cell r="F142" t="str">
            <v>SUBDIRECCION ADMINISTRATIVA Y FINANCIERA</v>
          </cell>
          <cell r="G142">
            <v>80458697</v>
          </cell>
          <cell r="H142" t="str">
            <v>MELCO CIFUENTES MAHECHA</v>
          </cell>
          <cell r="I142" t="str">
            <v>PRIMER  DESEMBOLSO SEGÚN CERTIFICACION DEL SUPERVISOR ( DESC BASE RF DEPENDIENTES)</v>
          </cell>
          <cell r="J142">
            <v>1739995</v>
          </cell>
          <cell r="K142">
            <v>9.66</v>
          </cell>
          <cell r="O142" t="str">
            <v>RECURSO 11</v>
          </cell>
          <cell r="V142" t="str">
            <v>Desc. 10% Dependientes - Base RF $3,529,774 RF $388,275</v>
          </cell>
          <cell r="W142" t="str">
            <v>Vigencia Presupuestal</v>
          </cell>
        </row>
        <row r="143">
          <cell r="A143">
            <v>13914</v>
          </cell>
          <cell r="B143" t="str">
            <v>Contrato</v>
          </cell>
          <cell r="C143">
            <v>12</v>
          </cell>
          <cell r="D143">
            <v>814</v>
          </cell>
          <cell r="E143">
            <v>41668</v>
          </cell>
          <cell r="F143" t="str">
            <v>SUBDIRECCION ADMINISTRATIVA Y FINANCIERA</v>
          </cell>
          <cell r="G143">
            <v>40610737</v>
          </cell>
          <cell r="H143" t="str">
            <v>CAROLINA POLANCO HOLGUIN</v>
          </cell>
          <cell r="I143" t="str">
            <v>PRIMER  DESEMBOLSO SEGÚN CERTIFICACION DEL SUPERVISOR ( DESC BASE RF DEPENDIENTES)</v>
          </cell>
          <cell r="J143">
            <v>2899999</v>
          </cell>
          <cell r="K143">
            <v>9.66</v>
          </cell>
          <cell r="O143" t="str">
            <v>RECURSO 11</v>
          </cell>
          <cell r="V143" t="str">
            <v>Desc. 10% Dependientes - Base RF $3,529,774 RF $388,275</v>
          </cell>
          <cell r="W143" t="str">
            <v>Vigencia Presupuestal</v>
          </cell>
        </row>
        <row r="144">
          <cell r="A144">
            <v>14014</v>
          </cell>
          <cell r="B144" t="str">
            <v>Contrato</v>
          </cell>
          <cell r="C144">
            <v>5</v>
          </cell>
          <cell r="D144">
            <v>714</v>
          </cell>
          <cell r="E144">
            <v>41668</v>
          </cell>
          <cell r="F144" t="str">
            <v>SUBDIRECCION ADMINISTRATIVA Y FINANCIERA</v>
          </cell>
          <cell r="G144">
            <v>79051428</v>
          </cell>
          <cell r="H144" t="str">
            <v>JAIME ALBERTO GONZALEZ QUIROGA</v>
          </cell>
          <cell r="I144" t="str">
            <v>PRIMER DESEMBOLSO SEGÚN CERTIFICACION DEL SUPERVISOR (Desc.de la Base RF x Dependientes)</v>
          </cell>
          <cell r="J144">
            <v>1739995</v>
          </cell>
          <cell r="K144">
            <v>9.66</v>
          </cell>
          <cell r="O144" t="str">
            <v>RECURSO 11</v>
          </cell>
          <cell r="V144" t="str">
            <v>Desc. 10% Dependientes - Base RF $3,529,774 RF $388,275</v>
          </cell>
          <cell r="W144" t="str">
            <v>Vigencia Presupuestal</v>
          </cell>
        </row>
        <row r="145">
          <cell r="A145">
            <v>14114</v>
          </cell>
          <cell r="B145" t="str">
            <v>Contrato</v>
          </cell>
          <cell r="C145">
            <v>17</v>
          </cell>
          <cell r="D145">
            <v>2414</v>
          </cell>
          <cell r="E145">
            <v>41668</v>
          </cell>
          <cell r="F145" t="str">
            <v>SUBDIRECCION ADMINISTRATIVA Y FINANCIERA</v>
          </cell>
          <cell r="G145">
            <v>80415684</v>
          </cell>
          <cell r="H145" t="str">
            <v>LUIS HUMBERTO ESPINOSA FULA</v>
          </cell>
          <cell r="I145" t="str">
            <v>PRIMER DESEMBOLSO SEGÚN CERTIFICACION DEL SUPERVISOR</v>
          </cell>
          <cell r="J145">
            <v>1674750</v>
          </cell>
          <cell r="K145">
            <v>9.66</v>
          </cell>
          <cell r="O145" t="str">
            <v>RECURSO 11</v>
          </cell>
          <cell r="V145" t="str">
            <v>No tiene Dependientes</v>
          </cell>
          <cell r="W145" t="str">
            <v>Vigencia Presupuestal</v>
          </cell>
        </row>
        <row r="146">
          <cell r="A146">
            <v>14214</v>
          </cell>
          <cell r="B146" t="str">
            <v>Contrato</v>
          </cell>
          <cell r="C146">
            <v>16</v>
          </cell>
          <cell r="D146">
            <v>2314</v>
          </cell>
          <cell r="E146">
            <v>41668</v>
          </cell>
          <cell r="F146" t="str">
            <v>SUBDIRECCION ADMINISTRATIVA Y FINANCIERA</v>
          </cell>
          <cell r="G146">
            <v>80154185</v>
          </cell>
          <cell r="H146" t="str">
            <v>JOHN RAUL APONTE CASTEBLANCO</v>
          </cell>
          <cell r="I146" t="str">
            <v>PRIMER DESEMBOLSO SEGÚN CERTIFICACION DEL SUPERVISOR</v>
          </cell>
          <cell r="J146">
            <v>1643336</v>
          </cell>
          <cell r="K146">
            <v>9.66</v>
          </cell>
          <cell r="O146" t="str">
            <v>RECURSO 11</v>
          </cell>
          <cell r="V146" t="str">
            <v>No tiene Dependientes</v>
          </cell>
          <cell r="W146" t="str">
            <v>Vigencia Presupuestal</v>
          </cell>
        </row>
        <row r="147">
          <cell r="A147">
            <v>14314</v>
          </cell>
          <cell r="B147" t="str">
            <v>Contrato</v>
          </cell>
          <cell r="C147">
            <v>3</v>
          </cell>
          <cell r="D147">
            <v>1314</v>
          </cell>
          <cell r="E147">
            <v>41668</v>
          </cell>
          <cell r="F147" t="str">
            <v>OFICINA ASESORA DE PLANEACION</v>
          </cell>
          <cell r="G147">
            <v>39778512</v>
          </cell>
          <cell r="H147" t="str">
            <v>BEATRIZ RINCON NIETO</v>
          </cell>
          <cell r="I147" t="str">
            <v>PRIMER DESEMBOLSO SEGÚN CERTIFICACION DEL SUPERVISOR (Desc.de la Base RF x Dependientes)</v>
          </cell>
          <cell r="J147">
            <v>5800009</v>
          </cell>
          <cell r="K147">
            <v>9.66</v>
          </cell>
          <cell r="O147" t="str">
            <v>RECURSO 11</v>
          </cell>
          <cell r="V147" t="str">
            <v>Desc. 10% Dependientes - Base RF $3,529,774 RF $388,275</v>
          </cell>
          <cell r="W147" t="str">
            <v>Vigencia Presupuestal</v>
          </cell>
        </row>
        <row r="148">
          <cell r="A148">
            <v>14414</v>
          </cell>
          <cell r="B148" t="str">
            <v>Contrato</v>
          </cell>
          <cell r="C148">
            <v>19</v>
          </cell>
          <cell r="D148">
            <v>2614</v>
          </cell>
          <cell r="E148">
            <v>41668</v>
          </cell>
          <cell r="F148" t="str">
            <v>SUBDIRECCION ADMINISTRATIVA Y FINANCIERA</v>
          </cell>
          <cell r="G148">
            <v>1032366573</v>
          </cell>
          <cell r="H148" t="str">
            <v>KAREN XIMENA MAHECHA PEREZ</v>
          </cell>
          <cell r="I148" t="str">
            <v>PRIMER DESEMBOLSO SEGÚN CERTIFICACION DEL SUPERVISOR</v>
          </cell>
          <cell r="J148">
            <v>1522500</v>
          </cell>
          <cell r="K148">
            <v>9.66</v>
          </cell>
          <cell r="O148" t="str">
            <v>RECURSO 11</v>
          </cell>
          <cell r="V148" t="str">
            <v>No tiene Dependientes</v>
          </cell>
          <cell r="W148" t="str">
            <v>Vigencia Presupuestal</v>
          </cell>
        </row>
        <row r="149">
          <cell r="A149">
            <v>14514</v>
          </cell>
          <cell r="B149" t="str">
            <v>Contrato</v>
          </cell>
          <cell r="C149">
            <v>13</v>
          </cell>
          <cell r="D149">
            <v>1614</v>
          </cell>
          <cell r="E149">
            <v>41668</v>
          </cell>
          <cell r="F149" t="str">
            <v>SECRETARIA GENERAL</v>
          </cell>
          <cell r="G149">
            <v>51938927</v>
          </cell>
          <cell r="H149" t="str">
            <v>LIDIA PATRICIA TOVAR SALAMANCA</v>
          </cell>
          <cell r="I149" t="str">
            <v>PRIMER DESEMBOLSO SEGÚN CERTIFICACION DEL SUPERVISOR (Desc.de la Base RF x Dependientes)</v>
          </cell>
          <cell r="J149">
            <v>3284917</v>
          </cell>
          <cell r="K149">
            <v>9.66</v>
          </cell>
          <cell r="O149" t="str">
            <v>RECURSO 11</v>
          </cell>
          <cell r="V149" t="str">
            <v>Desc. 10% Dependientes - Base RF $3,529,774 RF $388,275</v>
          </cell>
          <cell r="W149" t="str">
            <v>Vigencia Presupuestal</v>
          </cell>
        </row>
        <row r="150">
          <cell r="A150">
            <v>14614</v>
          </cell>
          <cell r="B150" t="str">
            <v>Contrato</v>
          </cell>
          <cell r="C150">
            <v>239</v>
          </cell>
          <cell r="D150">
            <v>34714</v>
          </cell>
          <cell r="E150">
            <v>41669</v>
          </cell>
          <cell r="F150" t="str">
            <v>SUBDIRECCION ADMINISTRATIVA Y FINANCIERA</v>
          </cell>
          <cell r="G150">
            <v>51845216</v>
          </cell>
          <cell r="H150" t="str">
            <v>CLAUDIA PATRICIA FORERO TELLEZ</v>
          </cell>
          <cell r="I150" t="str">
            <v>PRIMER DESEMBOLSO SEGÚN CERTIFICACION DEL SUPERVISOR</v>
          </cell>
          <cell r="J150">
            <v>787500</v>
          </cell>
          <cell r="K150">
            <v>9.66</v>
          </cell>
          <cell r="O150" t="str">
            <v>RECURSO 11</v>
          </cell>
          <cell r="V150" t="str">
            <v>No tiene Dependientes</v>
          </cell>
          <cell r="W150" t="str">
            <v>Vigencia Presupuestal</v>
          </cell>
        </row>
        <row r="151">
          <cell r="A151">
            <v>14714</v>
          </cell>
          <cell r="B151" t="str">
            <v>Contrato</v>
          </cell>
          <cell r="C151">
            <v>105</v>
          </cell>
          <cell r="D151">
            <v>19114</v>
          </cell>
          <cell r="E151">
            <v>41669</v>
          </cell>
          <cell r="F151" t="str">
            <v>SUBDIRECCION ADMINISTRATIVA Y FINANCIERA</v>
          </cell>
          <cell r="G151">
            <v>51709470</v>
          </cell>
          <cell r="H151" t="str">
            <v>LUZ DERI ROJAS DE MENESES</v>
          </cell>
          <cell r="I151" t="str">
            <v>PRIMER DESEMBOLSO SEGÚN CERTIFICACION DEL SUPERVISOR (Desc.de la Base RF x Dependientes)</v>
          </cell>
          <cell r="J151">
            <v>577500</v>
          </cell>
          <cell r="K151">
            <v>9.66</v>
          </cell>
          <cell r="O151" t="str">
            <v>RECURSO 11</v>
          </cell>
          <cell r="V151" t="str">
            <v>Desc. 10% Dependientes - Base RF $4,094,550 RF $287,562</v>
          </cell>
          <cell r="W151" t="str">
            <v>Vigencia Presupuestal</v>
          </cell>
        </row>
        <row r="152">
          <cell r="A152">
            <v>14814</v>
          </cell>
          <cell r="B152" t="str">
            <v>Contrato</v>
          </cell>
          <cell r="C152">
            <v>6</v>
          </cell>
          <cell r="D152">
            <v>1414</v>
          </cell>
          <cell r="E152">
            <v>41669</v>
          </cell>
          <cell r="F152" t="str">
            <v>SUBDIRECCION ADMINISTRATIVA Y FINANCIERA</v>
          </cell>
          <cell r="G152">
            <v>1033722027</v>
          </cell>
          <cell r="H152" t="str">
            <v>ANDERSON STEEVEN PINZON VARGAS</v>
          </cell>
          <cell r="I152" t="str">
            <v>PRIMER DESEMBOLSO SEGÚN CERTIFICACION DEL SUPERVISOR</v>
          </cell>
          <cell r="J152">
            <v>1739995</v>
          </cell>
          <cell r="K152">
            <v>9.66</v>
          </cell>
          <cell r="O152" t="str">
            <v>RECURSO 11</v>
          </cell>
          <cell r="V152" t="str">
            <v>No tiene Dependientes</v>
          </cell>
          <cell r="W152" t="str">
            <v>Vigencia Presupuestal</v>
          </cell>
        </row>
        <row r="153">
          <cell r="A153">
            <v>14914</v>
          </cell>
          <cell r="B153" t="str">
            <v>Contrato</v>
          </cell>
          <cell r="C153">
            <v>80</v>
          </cell>
          <cell r="D153">
            <v>14314</v>
          </cell>
          <cell r="E153">
            <v>41669</v>
          </cell>
          <cell r="F153" t="str">
            <v>DIRECCION DE ASUNTOS AMBIENTALES, SECTORIAL Y URBANA</v>
          </cell>
          <cell r="G153">
            <v>18490857</v>
          </cell>
          <cell r="H153" t="str">
            <v>CARLOS ANTONIO BELLO QUINTERO</v>
          </cell>
          <cell r="I153" t="str">
            <v>PAGO FRA 0079 PRIMER DESEMBOLSO SEGÚN CERTIFICACION DEL SUPERVISOR (Desc. Base RF x Dependientes)</v>
          </cell>
          <cell r="J153">
            <v>3466667</v>
          </cell>
          <cell r="K153">
            <v>9.66</v>
          </cell>
          <cell r="M153">
            <v>16</v>
          </cell>
          <cell r="O153" t="str">
            <v>RECURSO 11</v>
          </cell>
          <cell r="V153" t="str">
            <v>Desc.x Dependientes</v>
          </cell>
          <cell r="W153" t="str">
            <v>Vigencia Presupuestal</v>
          </cell>
        </row>
        <row r="154">
          <cell r="A154">
            <v>15014</v>
          </cell>
          <cell r="B154" t="str">
            <v>Resolución</v>
          </cell>
          <cell r="C154">
            <v>122</v>
          </cell>
          <cell r="D154">
            <v>46414</v>
          </cell>
          <cell r="E154">
            <v>41669</v>
          </cell>
          <cell r="F154" t="str">
            <v>TALENTO HUMANO ACTIVO Y NO ACTIVO</v>
          </cell>
          <cell r="G154">
            <v>37828595</v>
          </cell>
          <cell r="H154" t="str">
            <v>MARIA TERESA COTE ABRIL</v>
          </cell>
          <cell r="I154" t="str">
            <v>RECONOCIMIENTO Y PAGO DE PRESTACIONES SOCIALES</v>
          </cell>
          <cell r="J154">
            <v>3345396</v>
          </cell>
          <cell r="N154" t="str">
            <v>RECURSO 1-10</v>
          </cell>
          <cell r="W154" t="str">
            <v>Vigencia Presupuestal</v>
          </cell>
        </row>
        <row r="155">
          <cell r="A155">
            <v>15114</v>
          </cell>
          <cell r="B155" t="str">
            <v>Contrato</v>
          </cell>
          <cell r="C155">
            <v>127</v>
          </cell>
          <cell r="D155">
            <v>21014</v>
          </cell>
          <cell r="E155">
            <v>41669</v>
          </cell>
          <cell r="F155" t="str">
            <v>SUBDIRECCION ADMINISTRATIVA Y FINANCIERA</v>
          </cell>
          <cell r="G155">
            <v>1030556883</v>
          </cell>
          <cell r="H155" t="str">
            <v>YEFERSSON ALEXANDER MELO GARCIA</v>
          </cell>
          <cell r="I155" t="str">
            <v>PRIMER DESEMBOLSO SEGÚN CERTIFICACION DEL SUPERVISOR</v>
          </cell>
          <cell r="J155">
            <v>577500</v>
          </cell>
          <cell r="K155">
            <v>9.66</v>
          </cell>
          <cell r="O155" t="str">
            <v>RECURSO 11</v>
          </cell>
          <cell r="V155" t="str">
            <v>No tiene Dependientes</v>
          </cell>
          <cell r="W155" t="str">
            <v>Vigencia Presupuestal</v>
          </cell>
        </row>
        <row r="156">
          <cell r="A156">
            <v>15214</v>
          </cell>
          <cell r="B156" t="str">
            <v>Contrato</v>
          </cell>
          <cell r="C156">
            <v>9</v>
          </cell>
          <cell r="D156">
            <v>1014</v>
          </cell>
          <cell r="E156">
            <v>41669</v>
          </cell>
          <cell r="F156" t="str">
            <v>SUBDIRECCION ADMINISTRATIVA Y FINANCIERA</v>
          </cell>
          <cell r="G156">
            <v>79797240</v>
          </cell>
          <cell r="H156" t="str">
            <v>JONATHAN FELIPE RODRIGUEZ MARTINEZ</v>
          </cell>
          <cell r="I156" t="str">
            <v>PRIMER DESEMBOLSO SEGÚN CERTIFICACION DEL SUPERVISOR</v>
          </cell>
          <cell r="J156">
            <v>1739995</v>
          </cell>
          <cell r="K156">
            <v>9.66</v>
          </cell>
          <cell r="O156" t="str">
            <v>RECURSO 11</v>
          </cell>
          <cell r="V156" t="str">
            <v>No tiene Dependientes</v>
          </cell>
          <cell r="W156" t="str">
            <v>Vigencia Presupuestal</v>
          </cell>
        </row>
        <row r="157">
          <cell r="A157">
            <v>15314</v>
          </cell>
          <cell r="B157" t="str">
            <v>Contrato</v>
          </cell>
          <cell r="C157">
            <v>173</v>
          </cell>
          <cell r="D157">
            <v>27314</v>
          </cell>
          <cell r="E157">
            <v>41669</v>
          </cell>
          <cell r="F157" t="str">
            <v>DIRECCION DE CAMBIO CLIMATICO</v>
          </cell>
          <cell r="G157">
            <v>49777207</v>
          </cell>
          <cell r="H157" t="str">
            <v>MARIA LOURDES ZIMMERMANN</v>
          </cell>
          <cell r="I157" t="str">
            <v>PRIMER DESEMBOLSO SEGÚN CERTIFICACION DEL SUPERVISOR (Desc.de la Base RF x Dependientes)</v>
          </cell>
          <cell r="J157">
            <v>2700000</v>
          </cell>
          <cell r="K157">
            <v>9.66</v>
          </cell>
          <cell r="O157" t="str">
            <v>RECURSO 11</v>
          </cell>
          <cell r="V157" t="str">
            <v>Desc.x Dependientes</v>
          </cell>
          <cell r="W157" t="str">
            <v>Vigencia Presupuestal</v>
          </cell>
        </row>
        <row r="158">
          <cell r="A158">
            <v>15414</v>
          </cell>
          <cell r="B158" t="str">
            <v>Contrato</v>
          </cell>
          <cell r="C158">
            <v>93</v>
          </cell>
          <cell r="D158">
            <v>17414</v>
          </cell>
          <cell r="E158">
            <v>41669</v>
          </cell>
          <cell r="F158" t="str">
            <v>DIRECCION DE BOSQUES, BIODIVERSIDAD Y SERVICIOS ECOSISTEMICOS</v>
          </cell>
          <cell r="G158">
            <v>1098678974</v>
          </cell>
          <cell r="H158" t="str">
            <v>JOHANA MARTINEZ REYES</v>
          </cell>
          <cell r="I158" t="str">
            <v>PRIMER DESEMBOLSO SEGÚN CERTIFICACION DEL SUPERVISOR</v>
          </cell>
          <cell r="J158">
            <v>1725000</v>
          </cell>
          <cell r="K158">
            <v>9.66</v>
          </cell>
          <cell r="O158" t="str">
            <v>RECURSO 11</v>
          </cell>
          <cell r="V158" t="str">
            <v>No tiene Dependientes</v>
          </cell>
          <cell r="W158" t="str">
            <v>Vigencia Presupuestal</v>
          </cell>
        </row>
        <row r="159">
          <cell r="A159">
            <v>15514</v>
          </cell>
          <cell r="B159" t="str">
            <v>Contrato</v>
          </cell>
          <cell r="C159">
            <v>384</v>
          </cell>
          <cell r="D159">
            <v>7713</v>
          </cell>
          <cell r="E159">
            <v>41669</v>
          </cell>
          <cell r="F159" t="str">
            <v>OFICINA TECNOLOGIAS DE INFORMACION Y COMUNICACIÓN</v>
          </cell>
          <cell r="G159">
            <v>9000923859</v>
          </cell>
          <cell r="H159" t="str">
            <v>UNE EPM TELECOMUNICACIONES</v>
          </cell>
          <cell r="I159" t="str">
            <v>PAGO 16 FRA 243699 SERVICIO DE INTERNET MES ENERO 2014 IVA $2,620,690</v>
          </cell>
          <cell r="J159">
            <v>19000000</v>
          </cell>
          <cell r="M159">
            <v>16</v>
          </cell>
          <cell r="N159" t="str">
            <v>RECURSO 2-10</v>
          </cell>
          <cell r="W159" t="str">
            <v>Reserva Presupuestal</v>
          </cell>
        </row>
        <row r="160">
          <cell r="A160">
            <v>15614</v>
          </cell>
          <cell r="B160" t="str">
            <v>Contrato</v>
          </cell>
          <cell r="C160">
            <v>103</v>
          </cell>
          <cell r="D160">
            <v>18914</v>
          </cell>
          <cell r="E160">
            <v>41669</v>
          </cell>
          <cell r="F160" t="str">
            <v>SUBDIRECCION ADMINISTRATIVA Y FINANCIERA</v>
          </cell>
          <cell r="G160">
            <v>1014216096</v>
          </cell>
          <cell r="H160" t="str">
            <v>MARIA ANDREA ROMERO MONTEJO</v>
          </cell>
          <cell r="I160" t="str">
            <v>PRIMER DESEMBOLSO SEGÚN CERTIFICACION DEL SUPERVISOR</v>
          </cell>
          <cell r="J160">
            <v>577500</v>
          </cell>
          <cell r="K160">
            <v>9.66</v>
          </cell>
          <cell r="O160" t="str">
            <v>RECURSO 11</v>
          </cell>
          <cell r="V160" t="str">
            <v>No tiene Dependientes</v>
          </cell>
          <cell r="W160" t="str">
            <v>Vigencia Presupuestal</v>
          </cell>
        </row>
        <row r="161">
          <cell r="A161">
            <v>15714</v>
          </cell>
          <cell r="B161" t="str">
            <v>Contrato</v>
          </cell>
          <cell r="C161">
            <v>189</v>
          </cell>
          <cell r="D161">
            <v>29014</v>
          </cell>
          <cell r="E161">
            <v>41669</v>
          </cell>
          <cell r="F161" t="str">
            <v>SECRETARIA GENERAL</v>
          </cell>
          <cell r="G161">
            <v>1020741755</v>
          </cell>
          <cell r="H161" t="str">
            <v>HENRY ANDRES CEPEDA RUEDA</v>
          </cell>
          <cell r="I161" t="str">
            <v>PRIMER DESEMBOLSO SEGÚN CERTIFICACION DEL SUPERVISOR</v>
          </cell>
          <cell r="J161">
            <v>600000</v>
          </cell>
          <cell r="K161">
            <v>9.66</v>
          </cell>
          <cell r="O161" t="str">
            <v>RECURSO 11</v>
          </cell>
          <cell r="V161" t="str">
            <v>No tiene Dependientes</v>
          </cell>
          <cell r="W161" t="str">
            <v>Vigencia Presupuestal</v>
          </cell>
        </row>
        <row r="162">
          <cell r="A162">
            <v>15814</v>
          </cell>
          <cell r="B162" t="str">
            <v>Contrato</v>
          </cell>
          <cell r="C162">
            <v>36</v>
          </cell>
          <cell r="D162">
            <v>4414</v>
          </cell>
          <cell r="E162">
            <v>41669</v>
          </cell>
          <cell r="F162" t="str">
            <v>SECRETARIA GENERAL</v>
          </cell>
          <cell r="G162">
            <v>1094900821</v>
          </cell>
          <cell r="H162" t="str">
            <v>PABLO ESTEBAN QUIÑONES OSORIO</v>
          </cell>
          <cell r="I162" t="str">
            <v>PRIMER DESEMBOLSO SEGÚN CERTIFICACION DEL SUPERVISOR</v>
          </cell>
          <cell r="J162">
            <v>2800000</v>
          </cell>
          <cell r="K162">
            <v>9.66</v>
          </cell>
          <cell r="O162" t="str">
            <v>RECURSO 11</v>
          </cell>
          <cell r="V162" t="str">
            <v>No tiene Dependientes</v>
          </cell>
          <cell r="W162" t="str">
            <v>Vigencia Presupuestal</v>
          </cell>
        </row>
        <row r="163">
          <cell r="A163">
            <v>15914</v>
          </cell>
          <cell r="B163" t="str">
            <v>Contrato</v>
          </cell>
          <cell r="C163">
            <v>175</v>
          </cell>
          <cell r="D163">
            <v>27914</v>
          </cell>
          <cell r="E163">
            <v>41669</v>
          </cell>
          <cell r="F163" t="str">
            <v>GRUPO DE COMUNICACIONES</v>
          </cell>
          <cell r="G163">
            <v>79163299</v>
          </cell>
          <cell r="H163" t="str">
            <v>LUIS HERNANDO MARROQUIN FRANCO</v>
          </cell>
          <cell r="I163" t="str">
            <v>PAGO FRA 001 PRIMER DESEMBOLSO SEGÚN CERTIFICACION DEL SUPERVISOR (Desc de la Base x Dependientes)</v>
          </cell>
          <cell r="J163">
            <v>4436820</v>
          </cell>
          <cell r="K163">
            <v>9.66</v>
          </cell>
          <cell r="M163">
            <v>16</v>
          </cell>
          <cell r="O163" t="str">
            <v>RECURSO 11</v>
          </cell>
          <cell r="V163" t="str">
            <v>Desc.x Dependientes</v>
          </cell>
          <cell r="W163" t="str">
            <v>Vigencia Presupuestal</v>
          </cell>
        </row>
        <row r="164">
          <cell r="A164">
            <v>16014</v>
          </cell>
          <cell r="B164" t="str">
            <v>Contrato</v>
          </cell>
          <cell r="C164">
            <v>76</v>
          </cell>
          <cell r="D164">
            <v>14914</v>
          </cell>
          <cell r="E164">
            <v>41669</v>
          </cell>
          <cell r="F164" t="str">
            <v>DIRECCION DE GENTION INTEGRAL DEL RECURSO HIDRICO</v>
          </cell>
          <cell r="G164">
            <v>1057918195</v>
          </cell>
          <cell r="H164" t="str">
            <v>LIZBETH GISELLA RAMIREZ RAMIREZ</v>
          </cell>
          <cell r="I164" t="str">
            <v>PRIMER DESEMBOLSO SEGÚN CERTIFICACION DEL SUPERVISOR</v>
          </cell>
          <cell r="J164">
            <v>2110000</v>
          </cell>
          <cell r="K164">
            <v>9.66</v>
          </cell>
          <cell r="O164" t="str">
            <v>RECURSO 11</v>
          </cell>
          <cell r="V164" t="str">
            <v>No tiene Dependientes</v>
          </cell>
          <cell r="W164" t="str">
            <v>Vigencia Presupuestal</v>
          </cell>
        </row>
        <row r="165">
          <cell r="A165">
            <v>16114</v>
          </cell>
          <cell r="B165" t="str">
            <v>Contrato</v>
          </cell>
          <cell r="C165">
            <v>264</v>
          </cell>
          <cell r="D165">
            <v>37614</v>
          </cell>
          <cell r="E165">
            <v>41669</v>
          </cell>
          <cell r="F165" t="str">
            <v>DIRECCION DE BOSQUES, BIODIVERSIDAD Y SERVICIOS ECOSISTEMICOS</v>
          </cell>
          <cell r="G165">
            <v>79699715</v>
          </cell>
          <cell r="H165" t="str">
            <v>MARCEL CORZO GARCIA</v>
          </cell>
          <cell r="I165" t="str">
            <v>PRIMER DESEMBOLSO SEGÚN CERTIFICACION DEL SUPERVISOR (Desc.de la Base RF x Dependientes)</v>
          </cell>
          <cell r="J165">
            <v>1633140</v>
          </cell>
          <cell r="K165">
            <v>9.66</v>
          </cell>
          <cell r="O165" t="str">
            <v>RECURSO 11</v>
          </cell>
          <cell r="V165" t="str">
            <v>Desc.x Dependientes</v>
          </cell>
          <cell r="W165" t="str">
            <v>Vigencia Presupuestal</v>
          </cell>
        </row>
        <row r="166">
          <cell r="A166">
            <v>16214</v>
          </cell>
          <cell r="B166" t="str">
            <v>Oficio</v>
          </cell>
          <cell r="C166" t="str">
            <v>8320-2-2630</v>
          </cell>
          <cell r="D166">
            <v>46514</v>
          </cell>
          <cell r="E166">
            <v>41670</v>
          </cell>
          <cell r="F166" t="str">
            <v>TALENTO HUMANO ACTIVO Y NO ACTIVO</v>
          </cell>
          <cell r="G166">
            <v>8301153951</v>
          </cell>
          <cell r="H166" t="str">
            <v>MINISTERIO DE AMBIENTE Y DESARROLLO SOSTENIBLE</v>
          </cell>
          <cell r="I166" t="str">
            <v>NOMINA ADICIONAL FUNCIONARIOS ENERO 2014</v>
          </cell>
          <cell r="J166">
            <v>17231220</v>
          </cell>
          <cell r="N166" t="str">
            <v>RECURSO 1-10</v>
          </cell>
          <cell r="Q166" t="str">
            <v>DEDUCCIONES</v>
          </cell>
          <cell r="R166">
            <v>1326272</v>
          </cell>
          <cell r="W166" t="str">
            <v>Vigencia Presupuestal</v>
          </cell>
        </row>
        <row r="167">
          <cell r="A167">
            <v>16314</v>
          </cell>
          <cell r="B167" t="str">
            <v>Contrato</v>
          </cell>
          <cell r="C167">
            <v>121</v>
          </cell>
          <cell r="D167">
            <v>20814</v>
          </cell>
          <cell r="E167">
            <v>41670</v>
          </cell>
          <cell r="F167" t="str">
            <v>DIRECCION DE BOSQUES, BIODIVERSIDAD Y SERVICIOS ECOSISTEMICOS</v>
          </cell>
          <cell r="G167">
            <v>80111644</v>
          </cell>
          <cell r="H167" t="str">
            <v>JAVIER EDUARDO ROJAS CALA</v>
          </cell>
          <cell r="I167" t="str">
            <v>PRIMER DESEMBOLSO SEGÚN CERTIFICACION DEL SUPERVISOR</v>
          </cell>
          <cell r="J167">
            <v>2179800</v>
          </cell>
          <cell r="K167">
            <v>9.66</v>
          </cell>
          <cell r="O167" t="str">
            <v>RECURSO 11</v>
          </cell>
          <cell r="V167" t="str">
            <v>No tiene Dependientes</v>
          </cell>
          <cell r="W167" t="str">
            <v>Vigencia Presupuestal</v>
          </cell>
        </row>
        <row r="168">
          <cell r="A168">
            <v>16414</v>
          </cell>
          <cell r="B168" t="str">
            <v>Contrato</v>
          </cell>
          <cell r="C168">
            <v>57</v>
          </cell>
          <cell r="D168">
            <v>12714</v>
          </cell>
          <cell r="E168">
            <v>41670</v>
          </cell>
          <cell r="F168" t="str">
            <v>DIRECCION DE GENTION INTEGRAL DEL RECURSO HIDRICO</v>
          </cell>
          <cell r="G168">
            <v>1010166732</v>
          </cell>
          <cell r="H168" t="str">
            <v>ADRIANA CARRIAZO BAQUERO</v>
          </cell>
          <cell r="I168" t="str">
            <v>PRIMER DESEMBOLSO SEGÚN CERTIFICACION DEL SUPERVISOR</v>
          </cell>
          <cell r="J168">
            <v>1330000</v>
          </cell>
          <cell r="K168">
            <v>9.66</v>
          </cell>
          <cell r="O168" t="str">
            <v>RECURSO 11</v>
          </cell>
          <cell r="V168" t="str">
            <v>No tiene Dependientes</v>
          </cell>
          <cell r="W168" t="str">
            <v>Vigencia Presupuestal</v>
          </cell>
        </row>
        <row r="169">
          <cell r="A169">
            <v>16514</v>
          </cell>
        </row>
        <row r="170">
          <cell r="A170">
            <v>16614</v>
          </cell>
          <cell r="B170" t="str">
            <v>Contrato</v>
          </cell>
          <cell r="C170">
            <v>139</v>
          </cell>
          <cell r="D170">
            <v>23814</v>
          </cell>
          <cell r="E170">
            <v>41670</v>
          </cell>
          <cell r="F170" t="str">
            <v>DIRECCION DE BOSQUES, BIODIVERSIDAD Y SERVICIOS ECOSISTEMICOS</v>
          </cell>
          <cell r="G170">
            <v>40047300</v>
          </cell>
          <cell r="H170" t="str">
            <v>MARIA FERNANDA RODRIGUEZ SANTAMARIA</v>
          </cell>
          <cell r="I170" t="str">
            <v>PRIMER DESEMBOLSO SEGÚN CERTIFICACION DEL SUPERVISOR</v>
          </cell>
          <cell r="J170">
            <v>1898098</v>
          </cell>
          <cell r="K170">
            <v>9.66</v>
          </cell>
          <cell r="O170" t="str">
            <v>RECURSO 11</v>
          </cell>
          <cell r="V170" t="str">
            <v>No tiene Dependientes-RF $206,650</v>
          </cell>
          <cell r="W170" t="str">
            <v>Vigencia Presupuestal</v>
          </cell>
        </row>
        <row r="171">
          <cell r="A171">
            <v>16714</v>
          </cell>
          <cell r="B171" t="str">
            <v>Contrato</v>
          </cell>
          <cell r="C171">
            <v>74</v>
          </cell>
          <cell r="D171">
            <v>15614</v>
          </cell>
          <cell r="E171">
            <v>41670</v>
          </cell>
          <cell r="F171" t="str">
            <v>DIRECCION DE BOSQUES, BIODIVERSIDAD Y SERVICIOS ECOSISTEMICOS</v>
          </cell>
          <cell r="G171">
            <v>52855392</v>
          </cell>
          <cell r="H171" t="str">
            <v>YESMIN MAYERLLY VILLAMIZAR ALBARRACIN</v>
          </cell>
          <cell r="I171" t="str">
            <v>PRIMER DESEMBOLSO SEGÚN CERTIFICACION DEL SUPERVISOR (Desc.de la Base RF x Dependientes)</v>
          </cell>
          <cell r="J171">
            <v>917151</v>
          </cell>
          <cell r="K171">
            <v>9.66</v>
          </cell>
          <cell r="O171" t="str">
            <v>RECURSO 11</v>
          </cell>
          <cell r="V171" t="str">
            <v>Desc. 10% Dependientes RF $129,456</v>
          </cell>
          <cell r="W171" t="str">
            <v>Vigencia Presupuestal</v>
          </cell>
        </row>
        <row r="172">
          <cell r="A172">
            <v>16814</v>
          </cell>
          <cell r="B172" t="str">
            <v>Contrato</v>
          </cell>
          <cell r="C172">
            <v>172</v>
          </cell>
          <cell r="D172">
            <v>26414</v>
          </cell>
          <cell r="E172">
            <v>41670</v>
          </cell>
          <cell r="F172" t="str">
            <v>GRUPO DE COMUNICACIONES</v>
          </cell>
          <cell r="G172">
            <v>79589559</v>
          </cell>
          <cell r="H172" t="str">
            <v>FERNANDO MURIEL PIEDRAHITA</v>
          </cell>
          <cell r="I172" t="str">
            <v>PRIMER DESEMBOLSO SEGÚN CERTIFICACION DEL SUPERVISOR (Desc.de la Base RF x Dependientes)</v>
          </cell>
          <cell r="J172">
            <v>2086957</v>
          </cell>
          <cell r="K172">
            <v>9.66</v>
          </cell>
          <cell r="O172" t="str">
            <v>RECURSO 11</v>
          </cell>
          <cell r="V172" t="str">
            <v>Desc. 10% Dependientes RF $129,456</v>
          </cell>
          <cell r="W172" t="str">
            <v>Vigencia Presupuestal</v>
          </cell>
        </row>
        <row r="173">
          <cell r="A173">
            <v>16914</v>
          </cell>
          <cell r="B173" t="str">
            <v>Contrato</v>
          </cell>
          <cell r="C173">
            <v>230</v>
          </cell>
          <cell r="D173">
            <v>35114</v>
          </cell>
          <cell r="E173">
            <v>41670</v>
          </cell>
          <cell r="F173" t="str">
            <v>DIRECCION DE BOSQUES, BIODIVERSIDAD Y SERVICIOS ECOSISTEMICOS</v>
          </cell>
          <cell r="G173">
            <v>93238609</v>
          </cell>
          <cell r="H173" t="str">
            <v>ALEXANDER IBAGON MONTES</v>
          </cell>
          <cell r="I173" t="str">
            <v>PRIMER DESEMBOLSO SEGÚN CERTIFICACION DEL SUPERVISOR</v>
          </cell>
          <cell r="J173">
            <v>2179800</v>
          </cell>
          <cell r="K173">
            <v>9.66</v>
          </cell>
          <cell r="O173" t="str">
            <v>RECURSO 11</v>
          </cell>
          <cell r="V173" t="str">
            <v>No tiene Dependientes a Cargo</v>
          </cell>
          <cell r="W173" t="str">
            <v>Vigencia Presupuestal</v>
          </cell>
        </row>
        <row r="174">
          <cell r="A174">
            <v>17014</v>
          </cell>
          <cell r="B174" t="str">
            <v>Contrato</v>
          </cell>
          <cell r="C174">
            <v>263</v>
          </cell>
          <cell r="D174">
            <v>37714</v>
          </cell>
          <cell r="E174">
            <v>41670</v>
          </cell>
          <cell r="F174" t="str">
            <v>DIRECCION DE BOSQUES, BIODIVERSIDAD Y SERVICIOS ECOSISTEMICOS</v>
          </cell>
          <cell r="G174">
            <v>38227057</v>
          </cell>
          <cell r="H174" t="str">
            <v>MARIA FANNY MONDRAGON LEONEL</v>
          </cell>
          <cell r="I174" t="str">
            <v>PRIMER DESEMBOLSO SEGÚN CERTIFICACION DEL SUPERVISOR</v>
          </cell>
          <cell r="J174">
            <v>2110000</v>
          </cell>
          <cell r="K174">
            <v>9.66</v>
          </cell>
          <cell r="O174" t="str">
            <v>RECURSO 11</v>
          </cell>
          <cell r="V174" t="str">
            <v>No tiene Dependientes a Cargo</v>
          </cell>
          <cell r="W174" t="str">
            <v>Vigencia Presupuestal</v>
          </cell>
        </row>
        <row r="175">
          <cell r="A175">
            <v>17114</v>
          </cell>
          <cell r="B175" t="str">
            <v>Contrato</v>
          </cell>
          <cell r="C175">
            <v>142</v>
          </cell>
          <cell r="D175">
            <v>24314</v>
          </cell>
          <cell r="E175">
            <v>41670</v>
          </cell>
          <cell r="F175" t="str">
            <v>DIRECCION DE BOSQUES, BIODIVERSIDAD Y SERVICIOS ECOSISTEMICOS</v>
          </cell>
          <cell r="G175">
            <v>51993845</v>
          </cell>
          <cell r="H175" t="str">
            <v xml:space="preserve">EMILCE MORA JAIME </v>
          </cell>
          <cell r="I175" t="str">
            <v>PRIMER DESEMBOLSO SEGÚN CERTIFICACION DEL SUPERVISOR</v>
          </cell>
          <cell r="J175">
            <v>2999996</v>
          </cell>
          <cell r="K175">
            <v>9.66</v>
          </cell>
          <cell r="O175" t="str">
            <v>RECURSO 11</v>
          </cell>
          <cell r="V175" t="str">
            <v>No tiene Dependientes a Cargo</v>
          </cell>
          <cell r="W175" t="str">
            <v>Vigencia Presupuestal</v>
          </cell>
        </row>
        <row r="176">
          <cell r="A176">
            <v>17214</v>
          </cell>
          <cell r="B176" t="str">
            <v>Contrato</v>
          </cell>
          <cell r="C176">
            <v>182</v>
          </cell>
          <cell r="D176">
            <v>28914</v>
          </cell>
          <cell r="E176">
            <v>41670</v>
          </cell>
          <cell r="F176" t="str">
            <v>OFICINA DE ASUNTOS INTERNACIONALES</v>
          </cell>
          <cell r="G176">
            <v>79968625</v>
          </cell>
          <cell r="H176" t="str">
            <v>IVAN DARIO VALENCIA RODRIGUEZ</v>
          </cell>
          <cell r="I176" t="str">
            <v>PRIMER DESEMBOLSO SEGÚN CERTIFICACION DEL SUPERVISOR</v>
          </cell>
          <cell r="J176">
            <v>3913043</v>
          </cell>
          <cell r="K176">
            <v>9.66</v>
          </cell>
          <cell r="O176" t="str">
            <v>RECURSO 11</v>
          </cell>
          <cell r="V176" t="str">
            <v>Desc. X Prepagada - No tiene Dependientes</v>
          </cell>
          <cell r="W176" t="str">
            <v>Vigencia Presupuestal</v>
          </cell>
        </row>
        <row r="177">
          <cell r="A177">
            <v>17314</v>
          </cell>
          <cell r="B177" t="str">
            <v>Contrato</v>
          </cell>
          <cell r="C177">
            <v>187</v>
          </cell>
          <cell r="D177">
            <v>27614</v>
          </cell>
          <cell r="E177">
            <v>41670</v>
          </cell>
          <cell r="F177" t="str">
            <v>OFICINA ASESORA JURIDICA</v>
          </cell>
          <cell r="G177">
            <v>1014200539</v>
          </cell>
          <cell r="H177" t="str">
            <v>LAURA ANGELICA RUBIO MONCADA</v>
          </cell>
          <cell r="I177" t="str">
            <v>PRIMER DESEMBOLSO SEGÚN CERTIFICACION DEL SUPERVISOR</v>
          </cell>
          <cell r="J177">
            <v>850000</v>
          </cell>
          <cell r="K177">
            <v>9.66</v>
          </cell>
          <cell r="O177" t="str">
            <v>RECURSO 11</v>
          </cell>
          <cell r="V177" t="str">
            <v>No tiene Dependientes a Cargo</v>
          </cell>
          <cell r="W177" t="str">
            <v>Vigencia Presupuestal</v>
          </cell>
        </row>
        <row r="178">
          <cell r="A178">
            <v>17414</v>
          </cell>
          <cell r="B178" t="str">
            <v>Contrato</v>
          </cell>
          <cell r="C178">
            <v>95</v>
          </cell>
          <cell r="D178">
            <v>17614</v>
          </cell>
          <cell r="E178">
            <v>41670</v>
          </cell>
          <cell r="F178" t="str">
            <v>OFICINA DE TECNOLOGIAS, INFORMACION Y COMUNICACIONES TIC</v>
          </cell>
          <cell r="G178">
            <v>52538575</v>
          </cell>
          <cell r="H178" t="str">
            <v>MARITZABEL MUÑOZ CARRERO</v>
          </cell>
          <cell r="I178" t="str">
            <v>PRIMER DESEMBOLSO SEGÚN CERTIFICACION DEL SUPERVISOR (Desc.de la Base RF x Dependientes)</v>
          </cell>
          <cell r="J178">
            <v>850000</v>
          </cell>
          <cell r="K178">
            <v>9.66</v>
          </cell>
          <cell r="O178" t="str">
            <v>RECURSO 11</v>
          </cell>
          <cell r="V178" t="str">
            <v>Desc. 10% Dependientes RF $129,456</v>
          </cell>
          <cell r="W178" t="str">
            <v>Vigencia Presupuestal</v>
          </cell>
        </row>
        <row r="179">
          <cell r="A179">
            <v>17514</v>
          </cell>
          <cell r="B179" t="str">
            <v>Contrato</v>
          </cell>
          <cell r="C179">
            <v>222</v>
          </cell>
          <cell r="D179">
            <v>32714</v>
          </cell>
          <cell r="E179">
            <v>41670</v>
          </cell>
          <cell r="F179" t="str">
            <v>SUBDIRECCION ADMINISTRATIVA Y FINANCIERA</v>
          </cell>
          <cell r="G179">
            <v>79626003</v>
          </cell>
          <cell r="H179" t="str">
            <v>CARLOS ERNESTO FUENTES TASCON</v>
          </cell>
          <cell r="I179" t="str">
            <v>PRIMER DESEMBOLSO SEGÚN CERTIFICACION DEL SUPERVISOR</v>
          </cell>
          <cell r="J179">
            <v>420000</v>
          </cell>
          <cell r="K179">
            <v>9.66</v>
          </cell>
          <cell r="O179" t="str">
            <v>RECURSO 11</v>
          </cell>
          <cell r="V179" t="str">
            <v>No tiene Dependientes a Cargo</v>
          </cell>
          <cell r="W179" t="str">
            <v>Vigencia Presupuestal</v>
          </cell>
        </row>
        <row r="180">
          <cell r="A180">
            <v>17614</v>
          </cell>
          <cell r="B180" t="str">
            <v>Contrato</v>
          </cell>
          <cell r="C180">
            <v>125</v>
          </cell>
          <cell r="D180">
            <v>20714</v>
          </cell>
          <cell r="E180">
            <v>41670</v>
          </cell>
          <cell r="F180" t="str">
            <v>DIRECCION DE BOSQUES, BIODIVERSIDAD Y SERVICIOS ECOSISTEMICOS</v>
          </cell>
          <cell r="G180">
            <v>52909876</v>
          </cell>
          <cell r="H180" t="str">
            <v>LUZ STELLA CARRERO MORALES</v>
          </cell>
          <cell r="I180" t="str">
            <v>PRIMER DESEMBOLSO SEGÚN CERTIFICACION DEL SUPERVISOR (Desc.de la Base RF x Dependientes)</v>
          </cell>
          <cell r="J180">
            <v>2456197</v>
          </cell>
          <cell r="K180">
            <v>9.66</v>
          </cell>
          <cell r="O180" t="str">
            <v>RECURSO 11</v>
          </cell>
          <cell r="V180" t="str">
            <v>Desc. 10% Dependientes RF $129,456</v>
          </cell>
          <cell r="W180" t="str">
            <v>Vigencia Presupuestal</v>
          </cell>
        </row>
        <row r="181">
          <cell r="A181">
            <v>17714</v>
          </cell>
          <cell r="B181" t="str">
            <v>Contrato</v>
          </cell>
          <cell r="C181">
            <v>248</v>
          </cell>
          <cell r="D181">
            <v>36614</v>
          </cell>
          <cell r="E181">
            <v>41670</v>
          </cell>
          <cell r="F181" t="str">
            <v>DIRECCION DE BOSQUES, BIODIVERSIDAD Y SERVICIOS ECOSISTEMICOS</v>
          </cell>
          <cell r="G181">
            <v>65778539</v>
          </cell>
          <cell r="H181" t="str">
            <v>LEDY NOHEMY TRUJILLO ORTIZ</v>
          </cell>
          <cell r="I181" t="str">
            <v>PRIMER DESEMBOLSO SEGÚN CERTIFICACION DEL SUPERVISOR</v>
          </cell>
          <cell r="J181">
            <v>1400000</v>
          </cell>
          <cell r="K181">
            <v>9.66</v>
          </cell>
          <cell r="O181" t="str">
            <v>RECURSO 11</v>
          </cell>
          <cell r="V181" t="str">
            <v>No tiene Dependientes a Cargo</v>
          </cell>
          <cell r="W181" t="str">
            <v>Vigencia Presupuestal</v>
          </cell>
        </row>
        <row r="182">
          <cell r="A182">
            <v>17814</v>
          </cell>
          <cell r="B182" t="str">
            <v>Contrato</v>
          </cell>
          <cell r="C182">
            <v>79</v>
          </cell>
          <cell r="D182">
            <v>14714</v>
          </cell>
          <cell r="E182">
            <v>41670</v>
          </cell>
          <cell r="F182" t="str">
            <v>DIRECCION DE GENTION INTEGRAL DEL RECURSO HIDRICO</v>
          </cell>
          <cell r="G182">
            <v>1018421457</v>
          </cell>
          <cell r="H182" t="str">
            <v>JUAN SEBASTIAN HERNANDEZ SUAREZ</v>
          </cell>
          <cell r="I182" t="str">
            <v>PRIMER DESEMBOLSO SEGÚN CERTIFICACION DEL SUPERVISOR</v>
          </cell>
          <cell r="J182">
            <v>2110000</v>
          </cell>
          <cell r="K182">
            <v>9.66</v>
          </cell>
          <cell r="O182" t="str">
            <v>RECURSO 11</v>
          </cell>
          <cell r="V182" t="str">
            <v>No tiene Dependientes a Cargo</v>
          </cell>
          <cell r="W182" t="str">
            <v>Vigencia Presupuestal</v>
          </cell>
        </row>
        <row r="183">
          <cell r="A183">
            <v>17914</v>
          </cell>
          <cell r="B183" t="str">
            <v>Contrato</v>
          </cell>
          <cell r="C183">
            <v>212</v>
          </cell>
          <cell r="D183">
            <v>31214</v>
          </cell>
          <cell r="E183">
            <v>41670</v>
          </cell>
          <cell r="F183" t="str">
            <v>DIRECCION DE BOSQUES, BIODIVERSIDAD Y SERVICIOS ECOSISTEMICOS</v>
          </cell>
          <cell r="G183">
            <v>80544407</v>
          </cell>
          <cell r="H183" t="str">
            <v>ANDRES FERNANDO FRANCO FANDIÑO</v>
          </cell>
          <cell r="I183" t="str">
            <v>PRIMER DESEMBOLSO SEGÚN CERTIFICACION DEL SUPERVISOR (Desc.de la Base RF x Dependientes)</v>
          </cell>
          <cell r="J183">
            <v>2607098</v>
          </cell>
          <cell r="K183">
            <v>9.66</v>
          </cell>
          <cell r="O183" t="str">
            <v>RECURSO 11</v>
          </cell>
          <cell r="V183" t="str">
            <v>Desc. 10% Dependientes RF $129,456</v>
          </cell>
          <cell r="W183" t="str">
            <v>Vigencia Presupuestal</v>
          </cell>
        </row>
        <row r="184">
          <cell r="A184">
            <v>18014</v>
          </cell>
          <cell r="B184" t="str">
            <v>Contrato</v>
          </cell>
          <cell r="C184">
            <v>250</v>
          </cell>
          <cell r="D184">
            <v>36214</v>
          </cell>
          <cell r="E184">
            <v>41670</v>
          </cell>
          <cell r="F184" t="str">
            <v>DIRECCION DE BOSQUES, BIODIVERSIDAD Y SERVICIOS ECOSISTEMICOS</v>
          </cell>
          <cell r="G184">
            <v>79314746</v>
          </cell>
          <cell r="H184" t="str">
            <v>LEONARDO MOLINA SUAREZ</v>
          </cell>
          <cell r="I184" t="str">
            <v>PRIMER DESEMBOLSO SEGÚN CERTIFICACION DEL SUPERVISOR (Desc.de la Base RF x Dependientes)</v>
          </cell>
          <cell r="J184">
            <v>1769235</v>
          </cell>
          <cell r="K184">
            <v>9.66</v>
          </cell>
          <cell r="O184" t="str">
            <v>RECURSO 11</v>
          </cell>
          <cell r="V184" t="str">
            <v>Desc. 10% Dependientes RF $129,456</v>
          </cell>
          <cell r="W184" t="str">
            <v>Vigencia Presupuestal</v>
          </cell>
        </row>
        <row r="185">
          <cell r="A185">
            <v>18114</v>
          </cell>
          <cell r="B185" t="str">
            <v>Comisión</v>
          </cell>
          <cell r="C185">
            <v>20140041</v>
          </cell>
          <cell r="D185">
            <v>11114</v>
          </cell>
          <cell r="E185">
            <v>41670</v>
          </cell>
          <cell r="F185" t="str">
            <v>SUBDIRECCION ADMINISTRATIVA Y FINANCIERA</v>
          </cell>
          <cell r="G185">
            <v>79470202</v>
          </cell>
          <cell r="H185" t="str">
            <v>OMAR ARIEL GUERVARA MANCERA</v>
          </cell>
          <cell r="I185" t="str">
            <v>COMISION A BUCARAMANGA EL 17 DE ENERO DE 2014</v>
          </cell>
          <cell r="J185">
            <v>108837</v>
          </cell>
          <cell r="O185" t="str">
            <v>RECURSO 11</v>
          </cell>
          <cell r="W185" t="str">
            <v>Vigencia Presupuestal</v>
          </cell>
        </row>
        <row r="186">
          <cell r="A186">
            <v>18214</v>
          </cell>
          <cell r="B186" t="str">
            <v>Comisión</v>
          </cell>
          <cell r="C186">
            <v>20140044</v>
          </cell>
          <cell r="D186">
            <v>12514</v>
          </cell>
          <cell r="E186">
            <v>41670</v>
          </cell>
          <cell r="F186" t="str">
            <v>SUBDIRECCION ADMINISTRATIVA Y FINANCIERA</v>
          </cell>
          <cell r="G186">
            <v>52269310</v>
          </cell>
          <cell r="H186" t="str">
            <v>EVELYN PAOLA MORENO NIETO</v>
          </cell>
          <cell r="I186" t="str">
            <v>COMISION A CARTAGENA DEL 20-22 ENERO DE 2014</v>
          </cell>
          <cell r="J186">
            <v>474445</v>
          </cell>
          <cell r="O186" t="str">
            <v>RECURSO 11</v>
          </cell>
          <cell r="W186" t="str">
            <v>Vigencia Presupuestal</v>
          </cell>
        </row>
        <row r="187">
          <cell r="A187">
            <v>18314</v>
          </cell>
          <cell r="B187" t="str">
            <v>Comisión</v>
          </cell>
          <cell r="C187">
            <v>20140049</v>
          </cell>
          <cell r="D187">
            <v>16314</v>
          </cell>
          <cell r="E187">
            <v>41670</v>
          </cell>
          <cell r="F187" t="str">
            <v>SUBDIRECCION ADMINISTRATIVA Y FINANCIERA</v>
          </cell>
          <cell r="G187">
            <v>79470202</v>
          </cell>
          <cell r="H187" t="str">
            <v>OMAR ARIEL GUERVARA MANCERA</v>
          </cell>
          <cell r="I187" t="str">
            <v>COMISION A BUCARAMANGA DEL 22-23 DE ENERO DE 2014</v>
          </cell>
          <cell r="J187">
            <v>326512</v>
          </cell>
          <cell r="O187" t="str">
            <v>RECURSO 11</v>
          </cell>
          <cell r="W187" t="str">
            <v>Vigencia Presupuestal</v>
          </cell>
        </row>
        <row r="188">
          <cell r="A188">
            <v>18414</v>
          </cell>
          <cell r="B188" t="str">
            <v>Comisión</v>
          </cell>
          <cell r="C188">
            <v>20140052</v>
          </cell>
          <cell r="D188">
            <v>16114</v>
          </cell>
          <cell r="E188">
            <v>41670</v>
          </cell>
          <cell r="F188" t="str">
            <v>SUBDIRECCION ADMINISTRATIVA Y FINANCIERA</v>
          </cell>
          <cell r="G188">
            <v>52269310</v>
          </cell>
          <cell r="H188" t="str">
            <v>EVELYN PAOLA MORENO NIETO</v>
          </cell>
          <cell r="I188" t="str">
            <v>COMISION A SINCELEJO DEL 23-25 DE ENERO DE 2014</v>
          </cell>
          <cell r="J188">
            <v>574445</v>
          </cell>
          <cell r="O188" t="str">
            <v>RECURSO 11</v>
          </cell>
          <cell r="W188" t="str">
            <v>Vigencia Presupuestal</v>
          </cell>
        </row>
        <row r="189">
          <cell r="A189">
            <v>18514</v>
          </cell>
          <cell r="B189" t="str">
            <v>Comisión</v>
          </cell>
          <cell r="C189">
            <v>20140059</v>
          </cell>
          <cell r="D189">
            <v>17114</v>
          </cell>
          <cell r="E189">
            <v>41670</v>
          </cell>
          <cell r="F189" t="str">
            <v>SUBDIRECCION ADMINISTRATIVA Y FINANCIERA</v>
          </cell>
          <cell r="G189">
            <v>19326313</v>
          </cell>
          <cell r="H189" t="str">
            <v>JORGE ENRIQUE CORTES PIÑEROS</v>
          </cell>
          <cell r="I189" t="str">
            <v>COMISION A CUCUTA EL 23 DE ENERO DE 2014</v>
          </cell>
          <cell r="J189">
            <v>114889</v>
          </cell>
          <cell r="N189" t="str">
            <v>RECURSO 2-10</v>
          </cell>
          <cell r="W189" t="str">
            <v>Vigencia Presupuestal</v>
          </cell>
        </row>
        <row r="190">
          <cell r="A190">
            <v>18614</v>
          </cell>
          <cell r="B190" t="str">
            <v>Comisión</v>
          </cell>
          <cell r="C190">
            <v>20140060</v>
          </cell>
          <cell r="D190">
            <v>18514</v>
          </cell>
          <cell r="E190">
            <v>41670</v>
          </cell>
          <cell r="F190" t="str">
            <v>SUBDIRECCION ADMINISTRATIVA Y FINANCIERA</v>
          </cell>
          <cell r="G190">
            <v>79470202</v>
          </cell>
          <cell r="H190" t="str">
            <v>OMAR ARIEL GUERVARA MANCERA</v>
          </cell>
          <cell r="I190" t="str">
            <v>COMISION A IBAGUE EL 20 DE ENERO DE 2014</v>
          </cell>
          <cell r="J190">
            <v>108837</v>
          </cell>
          <cell r="O190" t="str">
            <v>RECURSO 11</v>
          </cell>
          <cell r="W190" t="str">
            <v>Vigencia Presupuestal</v>
          </cell>
        </row>
        <row r="191">
          <cell r="A191">
            <v>18714</v>
          </cell>
          <cell r="B191" t="str">
            <v>Comisión</v>
          </cell>
          <cell r="C191">
            <v>20140067</v>
          </cell>
          <cell r="D191">
            <v>22114</v>
          </cell>
          <cell r="E191">
            <v>41670</v>
          </cell>
          <cell r="F191" t="str">
            <v>SUBDIRECCION ADMINISTRATIVA Y FINANCIERA</v>
          </cell>
          <cell r="G191">
            <v>79470202</v>
          </cell>
          <cell r="H191" t="str">
            <v>OMAR ARIEL GUERVARA MANCERA</v>
          </cell>
          <cell r="I191" t="str">
            <v>COMISION A BUCARAMANGA EL 21 DE ENERO DE 2014</v>
          </cell>
          <cell r="J191">
            <v>108837</v>
          </cell>
          <cell r="O191" t="str">
            <v>RECURSO 11</v>
          </cell>
          <cell r="W191" t="str">
            <v>Vigencia Presupuestal</v>
          </cell>
        </row>
        <row r="192">
          <cell r="A192">
            <v>18814</v>
          </cell>
          <cell r="B192" t="str">
            <v>Comisión</v>
          </cell>
          <cell r="C192">
            <v>20140068</v>
          </cell>
          <cell r="D192">
            <v>22414</v>
          </cell>
          <cell r="E192">
            <v>41670</v>
          </cell>
          <cell r="F192" t="str">
            <v>SUBDIRECCION ADMINISTRATIVA Y FINANCIERA</v>
          </cell>
          <cell r="G192">
            <v>41732216</v>
          </cell>
          <cell r="H192" t="str">
            <v>MERY ASUNCIÓN TONCEL GAVIRIA</v>
          </cell>
          <cell r="I192" t="str">
            <v>COMISION A NEIVA EL 23 DE ENERO DE 2014</v>
          </cell>
          <cell r="J192">
            <v>80680</v>
          </cell>
          <cell r="O192" t="str">
            <v>RECURSO 11</v>
          </cell>
          <cell r="W192" t="str">
            <v>Vigencia Presupuestal</v>
          </cell>
        </row>
        <row r="193">
          <cell r="A193">
            <v>18914</v>
          </cell>
          <cell r="B193" t="str">
            <v>Comisión</v>
          </cell>
          <cell r="C193">
            <v>20140073</v>
          </cell>
          <cell r="D193">
            <v>32114</v>
          </cell>
          <cell r="E193">
            <v>41670</v>
          </cell>
          <cell r="F193" t="str">
            <v>SUBDIRECCION ADMINISTRATIVA Y FINANCIERA</v>
          </cell>
          <cell r="G193">
            <v>77023158</v>
          </cell>
          <cell r="H193" t="str">
            <v>OMAR ERNESTO QUIÑONES SERRANO</v>
          </cell>
          <cell r="I193" t="str">
            <v>COMISION A MOCOA EL 23 DE ENERO DE 2014</v>
          </cell>
          <cell r="J193">
            <v>80680</v>
          </cell>
          <cell r="O193" t="str">
            <v>RECURSO 11</v>
          </cell>
          <cell r="W193" t="str">
            <v>Vigencia Presupuestal</v>
          </cell>
        </row>
        <row r="194">
          <cell r="A194">
            <v>19014</v>
          </cell>
          <cell r="B194" t="str">
            <v>Comisión</v>
          </cell>
          <cell r="C194">
            <v>20140074</v>
          </cell>
          <cell r="D194">
            <v>32514</v>
          </cell>
          <cell r="E194">
            <v>41670</v>
          </cell>
          <cell r="F194" t="str">
            <v>SUBDIRECCION ADMINISTRATIVA Y FINANCIERA</v>
          </cell>
          <cell r="G194">
            <v>79876259</v>
          </cell>
          <cell r="H194" t="str">
            <v>JAIRO KAPILA TORRES BENITEZ</v>
          </cell>
          <cell r="I194" t="str">
            <v>COMISION A TUNJA EL 24 DE ENERO DE 2014</v>
          </cell>
          <cell r="J194">
            <v>128069</v>
          </cell>
          <cell r="N194" t="str">
            <v>RECURSO 2-10</v>
          </cell>
          <cell r="W194" t="str">
            <v>Vigencia Presupuestal</v>
          </cell>
        </row>
        <row r="195">
          <cell r="A195">
            <v>19114</v>
          </cell>
          <cell r="B195" t="str">
            <v>Comisión</v>
          </cell>
          <cell r="C195">
            <v>20140096</v>
          </cell>
          <cell r="D195">
            <v>41414</v>
          </cell>
          <cell r="E195">
            <v>41670</v>
          </cell>
          <cell r="F195" t="str">
            <v>SUBDIRECCION ADMINISTRATIVA Y FINANCIERA</v>
          </cell>
          <cell r="G195">
            <v>37547431</v>
          </cell>
          <cell r="H195" t="str">
            <v>CONSTANZA ATUESTA CEPEDA</v>
          </cell>
          <cell r="I195" t="str">
            <v>COMISION A BUCARAMANGA DEL 26-27 DE ENERO DE 2014</v>
          </cell>
          <cell r="J195">
            <v>326512</v>
          </cell>
          <cell r="N195" t="str">
            <v>RECURSO 2-10</v>
          </cell>
          <cell r="W195" t="str">
            <v>Vigencia Presupuestal</v>
          </cell>
        </row>
        <row r="196">
          <cell r="A196">
            <v>19214</v>
          </cell>
          <cell r="B196" t="str">
            <v>Comisión</v>
          </cell>
          <cell r="C196">
            <v>20140101</v>
          </cell>
          <cell r="D196">
            <v>42914</v>
          </cell>
          <cell r="E196">
            <v>41670</v>
          </cell>
          <cell r="F196" t="str">
            <v>SUBDIRECCION ADMINISTRATIVA Y FINANCIERA</v>
          </cell>
          <cell r="G196">
            <v>71684421</v>
          </cell>
          <cell r="H196" t="str">
            <v>DORIAN ALBERTO MUÑOZ RODAS</v>
          </cell>
          <cell r="I196" t="str">
            <v>COMISION A AQUITANIA EL 27 DE ENERO DE 2014</v>
          </cell>
          <cell r="J196">
            <v>108837</v>
          </cell>
          <cell r="O196" t="str">
            <v>RECURSO 11</v>
          </cell>
          <cell r="W196" t="str">
            <v>Vigencia Presupuestal</v>
          </cell>
        </row>
        <row r="197">
          <cell r="A197">
            <v>19314</v>
          </cell>
          <cell r="B197" t="str">
            <v>Comisión</v>
          </cell>
          <cell r="C197" t="str">
            <v>2014-1-0008</v>
          </cell>
          <cell r="D197">
            <v>41114</v>
          </cell>
          <cell r="E197">
            <v>41670</v>
          </cell>
          <cell r="F197" t="str">
            <v>SUBDIRECCION ADMINISTRATIVA Y FINANCIERA</v>
          </cell>
          <cell r="G197">
            <v>80232638</v>
          </cell>
          <cell r="H197" t="str">
            <v>WILSON ALEXANDER CASTAÑEDA RAMIREZ</v>
          </cell>
          <cell r="I197" t="str">
            <v>COMISION A BARICHARA DEL 25-27 DE ENERO DE 2014</v>
          </cell>
          <cell r="J197">
            <v>256238</v>
          </cell>
          <cell r="L197">
            <v>10</v>
          </cell>
          <cell r="O197" t="str">
            <v>RECURSO 11</v>
          </cell>
          <cell r="W197" t="str">
            <v>Vigencia Presupuestal</v>
          </cell>
        </row>
        <row r="198">
          <cell r="A198">
            <v>19414</v>
          </cell>
          <cell r="B198" t="str">
            <v>Comisión</v>
          </cell>
          <cell r="C198" t="str">
            <v>2014-1-0010</v>
          </cell>
          <cell r="D198">
            <v>41214</v>
          </cell>
          <cell r="E198">
            <v>41670</v>
          </cell>
          <cell r="F198" t="str">
            <v>SUBDIRECCION ADMINISTRATIVA Y FINANCIERA</v>
          </cell>
          <cell r="G198">
            <v>80882158</v>
          </cell>
          <cell r="H198" t="str">
            <v>HAYATO JOSE GARCIA CUESTA</v>
          </cell>
          <cell r="I198" t="str">
            <v>COMISION A BUCARAMANGA DEL 26-27 DE ENERO DE 2014</v>
          </cell>
          <cell r="J198">
            <v>303188</v>
          </cell>
          <cell r="L198">
            <v>10</v>
          </cell>
          <cell r="O198" t="str">
            <v>RECURSO 11</v>
          </cell>
          <cell r="W198" t="str">
            <v>Vigencia Presupuestal</v>
          </cell>
        </row>
        <row r="199">
          <cell r="A199">
            <v>19514</v>
          </cell>
          <cell r="B199" t="str">
            <v>Contrato</v>
          </cell>
          <cell r="C199">
            <v>237</v>
          </cell>
          <cell r="D199">
            <v>34214</v>
          </cell>
          <cell r="E199">
            <v>41670</v>
          </cell>
          <cell r="F199" t="str">
            <v>DIRECCION DE BOSQUES, BIODIVERSIDAD Y SERVICIOS ECOSISTEMICOS</v>
          </cell>
          <cell r="G199">
            <v>1015431834</v>
          </cell>
          <cell r="H199" t="str">
            <v>LIDA ANDREA VALBUENA MUÑOZ</v>
          </cell>
          <cell r="I199" t="str">
            <v>PRIMER DESEMBOLSO SEGÚN CERTIFICACION DEL SUPERVISOR</v>
          </cell>
          <cell r="J199">
            <v>726206</v>
          </cell>
          <cell r="K199">
            <v>9.66</v>
          </cell>
          <cell r="O199" t="str">
            <v>RECURSO 11</v>
          </cell>
          <cell r="V199" t="str">
            <v>No tiene Dependientes a Cargo</v>
          </cell>
          <cell r="W199" t="str">
            <v>Vigencia Presupuestal</v>
          </cell>
        </row>
        <row r="200">
          <cell r="A200">
            <v>19614</v>
          </cell>
          <cell r="B200" t="str">
            <v>Contrato</v>
          </cell>
          <cell r="C200">
            <v>278</v>
          </cell>
          <cell r="D200">
            <v>40814</v>
          </cell>
          <cell r="E200">
            <v>41670</v>
          </cell>
          <cell r="F200" t="str">
            <v>DIRECCION DE BOSQUES, BIODIVERSIDAD Y SERVICIOS ECOSISTEMICOS</v>
          </cell>
          <cell r="G200">
            <v>19384110</v>
          </cell>
          <cell r="H200" t="str">
            <v>JAFET BEJARANO SANCHEZ</v>
          </cell>
          <cell r="I200" t="str">
            <v>PRIMER DESEMBOLSO SEGÚN CERTIFICACION DEL SUPERVISOR</v>
          </cell>
          <cell r="J200">
            <v>1769235</v>
          </cell>
          <cell r="K200">
            <v>9.66</v>
          </cell>
          <cell r="O200" t="str">
            <v>RECURSO 11</v>
          </cell>
          <cell r="V200" t="str">
            <v>No tiene Dependientes a Cargo</v>
          </cell>
          <cell r="W200" t="str">
            <v>Vigencia Presupuestal</v>
          </cell>
        </row>
        <row r="201">
          <cell r="A201">
            <v>19714</v>
          </cell>
          <cell r="B201" t="str">
            <v>Contrato</v>
          </cell>
          <cell r="C201">
            <v>197</v>
          </cell>
          <cell r="D201">
            <v>31814</v>
          </cell>
          <cell r="E201">
            <v>41670</v>
          </cell>
          <cell r="F201" t="str">
            <v>OFICINA DE ASUNTOS INTERNACIONALES</v>
          </cell>
          <cell r="G201">
            <v>80076285</v>
          </cell>
          <cell r="H201" t="str">
            <v>JUAN PABLO LIEVANO GAMBOA</v>
          </cell>
          <cell r="I201" t="str">
            <v>PRIMER DESEMBOLSO SEGÚN CERTIFICACION DEL SUPERVISOR</v>
          </cell>
          <cell r="J201">
            <v>1160063</v>
          </cell>
          <cell r="K201">
            <v>9.66</v>
          </cell>
          <cell r="O201" t="str">
            <v>RECURSO 11</v>
          </cell>
          <cell r="V201" t="str">
            <v>No tiene Dependientes a Cargo</v>
          </cell>
          <cell r="W201" t="str">
            <v>Vigencia Presupuestal</v>
          </cell>
        </row>
        <row r="202">
          <cell r="A202">
            <v>19814</v>
          </cell>
          <cell r="B202" t="str">
            <v>Contrato</v>
          </cell>
          <cell r="C202">
            <v>206</v>
          </cell>
          <cell r="D202">
            <v>31414</v>
          </cell>
          <cell r="E202">
            <v>41670</v>
          </cell>
          <cell r="F202" t="str">
            <v>OFICINA ASESORA JURIDICA</v>
          </cell>
          <cell r="G202">
            <v>79948885</v>
          </cell>
          <cell r="H202" t="str">
            <v>ANDRES GOMEZ REY</v>
          </cell>
          <cell r="I202" t="str">
            <v>PRIMER DESEMBOLSO SEGÚN CERTIFICACION DEL SUPERVISOR (Desc Base Rte Fte por Dependientes)</v>
          </cell>
          <cell r="J202">
            <v>3500000</v>
          </cell>
          <cell r="K202">
            <v>9.66</v>
          </cell>
          <cell r="O202" t="str">
            <v>RECURSO 11</v>
          </cell>
          <cell r="V202" t="str">
            <v>Desc. 10% Dependientes RF $129,456</v>
          </cell>
          <cell r="W202" t="str">
            <v>Vigencia Presupuestal</v>
          </cell>
        </row>
        <row r="203">
          <cell r="A203">
            <v>19914</v>
          </cell>
          <cell r="B203" t="str">
            <v>Contrato</v>
          </cell>
          <cell r="C203">
            <v>240</v>
          </cell>
          <cell r="D203">
            <v>34314</v>
          </cell>
          <cell r="E203">
            <v>41670</v>
          </cell>
          <cell r="F203" t="str">
            <v>DIRECCION DE BOSQUES, BIODIVERSIDAD Y SERVICIOS ECOSISTEMICOS</v>
          </cell>
          <cell r="G203">
            <v>1010172281</v>
          </cell>
          <cell r="H203" t="str">
            <v>ESTEFANIA ARDILA ROBLES</v>
          </cell>
          <cell r="I203" t="str">
            <v>PRIMER DESEMBOLSO SEGÚN CERTIFICACION DEL SUPERVISOR</v>
          </cell>
          <cell r="J203">
            <v>1333333</v>
          </cell>
          <cell r="K203">
            <v>9.66</v>
          </cell>
          <cell r="O203" t="str">
            <v>RECURSO 11</v>
          </cell>
          <cell r="V203" t="str">
            <v>No tiene Dependientes a Cargo</v>
          </cell>
          <cell r="W203" t="str">
            <v>Vigencia Presupuestal</v>
          </cell>
        </row>
        <row r="204">
          <cell r="A204">
            <v>20014</v>
          </cell>
          <cell r="B204" t="str">
            <v>Comisión</v>
          </cell>
          <cell r="C204">
            <v>20140017</v>
          </cell>
          <cell r="D204">
            <v>5514</v>
          </cell>
          <cell r="E204">
            <v>41670</v>
          </cell>
          <cell r="F204" t="str">
            <v>SUBDIRECCION ADMINISTRATIVA Y FINANCIERA</v>
          </cell>
          <cell r="G204">
            <v>79273340</v>
          </cell>
          <cell r="H204" t="str">
            <v>OSCAR HERNAN MANRIQUE BETANCOURT</v>
          </cell>
          <cell r="I204" t="str">
            <v>COMISION A LETICIA DEL 12-15 DE ENERO DE 2014</v>
          </cell>
          <cell r="J204">
            <v>513957</v>
          </cell>
          <cell r="O204" t="str">
            <v>RECURSO 11</v>
          </cell>
          <cell r="W204" t="str">
            <v>Vigencia Presupuestal</v>
          </cell>
        </row>
        <row r="205">
          <cell r="A205">
            <v>20114</v>
          </cell>
          <cell r="B205" t="str">
            <v>Comisión</v>
          </cell>
          <cell r="C205">
            <v>20140053</v>
          </cell>
          <cell r="D205">
            <v>16514</v>
          </cell>
          <cell r="E205">
            <v>41670</v>
          </cell>
          <cell r="F205" t="str">
            <v>SUBDIRECCION ADMINISTRATIVA Y FINANCIERA</v>
          </cell>
          <cell r="G205">
            <v>52795636</v>
          </cell>
          <cell r="H205" t="str">
            <v>SANDRA CAROLINA DIAZ MESA</v>
          </cell>
          <cell r="I205" t="str">
            <v>COMISION A SANTA MARTA DEL 23-24 DE ENERO DE 2014</v>
          </cell>
          <cell r="J205">
            <v>277207</v>
          </cell>
          <cell r="O205" t="str">
            <v>RECURSO 11</v>
          </cell>
          <cell r="W205" t="str">
            <v>Vigencia Presupuestal</v>
          </cell>
        </row>
        <row r="206">
          <cell r="A206">
            <v>20214</v>
          </cell>
          <cell r="B206" t="str">
            <v>Comisión</v>
          </cell>
          <cell r="C206">
            <v>20140054</v>
          </cell>
          <cell r="D206">
            <v>16414</v>
          </cell>
          <cell r="E206">
            <v>41670</v>
          </cell>
          <cell r="F206" t="str">
            <v>SUBDIRECCION ADMINISTRATIVA Y FINANCIERA</v>
          </cell>
          <cell r="G206">
            <v>52082759</v>
          </cell>
          <cell r="H206" t="str">
            <v>ALBA LUCIA MONTENEGRO SALCEDO</v>
          </cell>
          <cell r="I206" t="str">
            <v>COMISION A SANTA MARTA DEL 23-24 DE ENERO DE 2014</v>
          </cell>
          <cell r="J206">
            <v>309667</v>
          </cell>
          <cell r="O206" t="str">
            <v>RECURSO 11</v>
          </cell>
          <cell r="W206" t="str">
            <v>Vigencia Presupuestal</v>
          </cell>
        </row>
        <row r="207">
          <cell r="A207">
            <v>20314</v>
          </cell>
          <cell r="B207" t="str">
            <v>Comisión</v>
          </cell>
          <cell r="C207">
            <v>20140056</v>
          </cell>
          <cell r="D207">
            <v>17014</v>
          </cell>
          <cell r="E207">
            <v>41670</v>
          </cell>
          <cell r="F207" t="str">
            <v>SUBDIRECCION ADMINISTRATIVA Y FINANCIERA</v>
          </cell>
          <cell r="G207">
            <v>52821816</v>
          </cell>
          <cell r="H207" t="str">
            <v>MARTHA LUCIA RODRIGUEZ</v>
          </cell>
          <cell r="I207" t="str">
            <v>COMISION A PASTO DEL 22-24 DE ENERO DE 2014</v>
          </cell>
          <cell r="J207">
            <v>544187</v>
          </cell>
          <cell r="N207" t="str">
            <v>RECURSO 2-10</v>
          </cell>
          <cell r="W207" t="str">
            <v>Vigencia Presupuestal</v>
          </cell>
        </row>
        <row r="208">
          <cell r="A208">
            <v>20414</v>
          </cell>
          <cell r="B208" t="str">
            <v>Comisión</v>
          </cell>
          <cell r="C208">
            <v>20140063</v>
          </cell>
          <cell r="D208">
            <v>21614</v>
          </cell>
          <cell r="E208">
            <v>41670</v>
          </cell>
          <cell r="F208" t="str">
            <v>SUBDIRECCION ADMINISTRATIVA Y FINANCIERA</v>
          </cell>
          <cell r="G208">
            <v>71610890</v>
          </cell>
          <cell r="H208" t="str">
            <v>LUIS ALFONSO ESCOBAR TRUJILLO</v>
          </cell>
          <cell r="I208" t="str">
            <v>COMISION A IPIALES DEL 22-24 DE ENERO DE 2014</v>
          </cell>
          <cell r="J208">
            <v>707439</v>
          </cell>
          <cell r="O208" t="str">
            <v>RECURSO 11</v>
          </cell>
          <cell r="W208" t="str">
            <v>Vigencia Presupuestal</v>
          </cell>
        </row>
        <row r="209">
          <cell r="A209">
            <v>20514</v>
          </cell>
          <cell r="B209" t="str">
            <v>Comisión</v>
          </cell>
          <cell r="C209">
            <v>20140066</v>
          </cell>
          <cell r="D209">
            <v>22014</v>
          </cell>
          <cell r="E209">
            <v>41670</v>
          </cell>
          <cell r="F209" t="str">
            <v>SUBDIRECCION ADMINISTRATIVA Y FINANCIERA</v>
          </cell>
          <cell r="G209">
            <v>1010160438</v>
          </cell>
          <cell r="H209" t="str">
            <v>EDWIN GIOVANNY ORTIZ RODRIGUEZ</v>
          </cell>
          <cell r="I209" t="str">
            <v>COMISION A VILLAVICENCIO DEL 22-27 DE ENERO DE 2014</v>
          </cell>
          <cell r="J209">
            <v>1214279</v>
          </cell>
          <cell r="O209" t="str">
            <v>RECURSO 11</v>
          </cell>
          <cell r="W209" t="str">
            <v>Vigencia Presupuestal</v>
          </cell>
        </row>
        <row r="210">
          <cell r="A210">
            <v>20614</v>
          </cell>
          <cell r="B210" t="str">
            <v>Comisión</v>
          </cell>
          <cell r="C210">
            <v>20140084</v>
          </cell>
          <cell r="D210">
            <v>42214</v>
          </cell>
          <cell r="E210">
            <v>41670</v>
          </cell>
          <cell r="F210" t="str">
            <v>SUBDIRECCION ADMINISTRATIVA Y FINANCIERA</v>
          </cell>
          <cell r="G210">
            <v>79601548</v>
          </cell>
          <cell r="H210" t="str">
            <v>JAIME EDUARDO SARMIENTO</v>
          </cell>
          <cell r="I210" t="str">
            <v>COMISION A BUCARAMANGA EL 27 DE ENERO DE 2014</v>
          </cell>
          <cell r="J210">
            <v>141488</v>
          </cell>
          <cell r="O210" t="str">
            <v>RECURSO 11</v>
          </cell>
          <cell r="W210" t="str">
            <v>Vigencia Presupuestal</v>
          </cell>
        </row>
        <row r="211">
          <cell r="A211">
            <v>20714</v>
          </cell>
          <cell r="B211" t="str">
            <v>Comisión</v>
          </cell>
          <cell r="C211">
            <v>20140091</v>
          </cell>
          <cell r="D211">
            <v>39814</v>
          </cell>
          <cell r="E211">
            <v>41670</v>
          </cell>
          <cell r="F211" t="str">
            <v>SUBDIRECCION ADMINISTRATIVA Y FINANCIERA</v>
          </cell>
          <cell r="G211">
            <v>42148243</v>
          </cell>
          <cell r="H211" t="str">
            <v>JULIANA BEJARANO GARCIA</v>
          </cell>
          <cell r="I211" t="str">
            <v>COMISION A BUCARAMANGA DEL 26-27 DE ENERO DE 2014</v>
          </cell>
          <cell r="J211">
            <v>424464</v>
          </cell>
          <cell r="O211" t="str">
            <v>RECURSO 11</v>
          </cell>
          <cell r="W211" t="str">
            <v>Vigencia Presupuestal</v>
          </cell>
        </row>
        <row r="212">
          <cell r="A212">
            <v>20814</v>
          </cell>
          <cell r="B212" t="str">
            <v>Comisión</v>
          </cell>
          <cell r="C212">
            <v>20140092</v>
          </cell>
          <cell r="D212">
            <v>40714</v>
          </cell>
          <cell r="E212">
            <v>41670</v>
          </cell>
          <cell r="F212" t="str">
            <v>SUBDIRECCION ADMINISTRATIVA Y FINANCIERA</v>
          </cell>
          <cell r="G212">
            <v>79778817</v>
          </cell>
          <cell r="H212" t="str">
            <v>PABLO ABBA VIEIRA SAMPER</v>
          </cell>
          <cell r="I212" t="str">
            <v>COMISION A BUCARAMANGA DEL 26-27 DE ENERO DE 2014</v>
          </cell>
          <cell r="J212">
            <v>424464</v>
          </cell>
          <cell r="O212" t="str">
            <v>RECURSO 11</v>
          </cell>
          <cell r="W212" t="str">
            <v>Vigencia Presupuestal</v>
          </cell>
        </row>
        <row r="213">
          <cell r="A213">
            <v>20914</v>
          </cell>
          <cell r="B213" t="str">
            <v>Contrato</v>
          </cell>
          <cell r="C213">
            <v>131</v>
          </cell>
          <cell r="D213">
            <v>23514</v>
          </cell>
          <cell r="E213">
            <v>41670</v>
          </cell>
          <cell r="F213" t="str">
            <v>DIRECCION DE CAMBIO CLIMATICO</v>
          </cell>
          <cell r="G213">
            <v>52515167</v>
          </cell>
          <cell r="H213" t="str">
            <v>ASTRID EUGENIA CRUZ JIMENEZ</v>
          </cell>
          <cell r="I213" t="str">
            <v>PRIMER DESEMBOLSO SEGÚN CERTIFICACION DEL SUPERVISOR</v>
          </cell>
          <cell r="J213">
            <v>3000000</v>
          </cell>
          <cell r="K213">
            <v>9.66</v>
          </cell>
          <cell r="O213" t="str">
            <v>RECURSO 11</v>
          </cell>
          <cell r="V213" t="str">
            <v>No tiene Dependientes a Cargo</v>
          </cell>
          <cell r="W213" t="str">
            <v>Vigencia Presupuestal</v>
          </cell>
        </row>
        <row r="214">
          <cell r="A214">
            <v>21014</v>
          </cell>
          <cell r="B214" t="str">
            <v>Contrato</v>
          </cell>
          <cell r="C214">
            <v>271</v>
          </cell>
          <cell r="D214">
            <v>38014</v>
          </cell>
          <cell r="E214">
            <v>41670</v>
          </cell>
          <cell r="F214" t="str">
            <v>DIRECCION DE BOSQUES, BIODIVERSIDAD Y SERVICIOS ECOSISTEMICOS</v>
          </cell>
          <cell r="G214">
            <v>80164442</v>
          </cell>
          <cell r="H214" t="str">
            <v>JOHN JAIRO SANCHEZ CORREA</v>
          </cell>
          <cell r="I214" t="str">
            <v>PRIMER DESEMBOLSO SEGÚN CERTIFICACION DEL SUPERVISOR</v>
          </cell>
          <cell r="J214">
            <v>1360950</v>
          </cell>
          <cell r="K214">
            <v>9.66</v>
          </cell>
          <cell r="O214" t="str">
            <v>RECURSO 11</v>
          </cell>
          <cell r="V214" t="str">
            <v>No tiene Dependientes a Cargo</v>
          </cell>
          <cell r="W214" t="str">
            <v>Vigencia Presupuestal</v>
          </cell>
        </row>
        <row r="215">
          <cell r="A215">
            <v>21114</v>
          </cell>
          <cell r="B215" t="str">
            <v>Contrato</v>
          </cell>
          <cell r="C215">
            <v>123</v>
          </cell>
          <cell r="D215">
            <v>20414</v>
          </cell>
          <cell r="E215">
            <v>41670</v>
          </cell>
          <cell r="F215" t="str">
            <v>DIRECCION DE BOSQUES, BIODIVERSIDAD Y SERVICIOS ECOSISTEMICOS</v>
          </cell>
          <cell r="G215">
            <v>52887997</v>
          </cell>
          <cell r="H215" t="str">
            <v>INGRID REVOLLO CASTAÑEDA</v>
          </cell>
          <cell r="I215" t="str">
            <v>PRIMER DESEMBOLSO SEGÚN CERTIFICACION DEL SUPERVISOR (Desc Base Rte Fte por Dependientes)</v>
          </cell>
          <cell r="J215">
            <v>3207160</v>
          </cell>
          <cell r="K215">
            <v>9.66</v>
          </cell>
          <cell r="O215" t="str">
            <v>RECURSO 11</v>
          </cell>
          <cell r="V215" t="str">
            <v>Desc. 10% Dependientes RF $129,456</v>
          </cell>
          <cell r="W215" t="str">
            <v>Vigencia Presupuestal</v>
          </cell>
        </row>
        <row r="216">
          <cell r="A216">
            <v>21214</v>
          </cell>
          <cell r="B216" t="str">
            <v>Contrato</v>
          </cell>
          <cell r="C216">
            <v>201</v>
          </cell>
          <cell r="D216">
            <v>30114</v>
          </cell>
          <cell r="E216">
            <v>41670</v>
          </cell>
          <cell r="F216" t="str">
            <v>DIRECCION DE BOSQUES, BIODIVERSIDAD Y SERVICIOS ECOSISTEMICOS</v>
          </cell>
          <cell r="G216">
            <v>1019029489</v>
          </cell>
          <cell r="H216" t="str">
            <v>IVAN ANDRES ROJAS SARMIENTO</v>
          </cell>
          <cell r="I216" t="str">
            <v>PRIMER DESEMBOLSO SEGÚN CERTIFICACION DEL SUPERVISOR</v>
          </cell>
          <cell r="J216">
            <v>816568</v>
          </cell>
          <cell r="K216">
            <v>9.66</v>
          </cell>
          <cell r="O216" t="str">
            <v>RECURSO 11</v>
          </cell>
          <cell r="V216" t="str">
            <v>No tiene Dependientes a Cargo</v>
          </cell>
          <cell r="W216" t="str">
            <v>Vigencia Presupuestal</v>
          </cell>
        </row>
        <row r="217">
          <cell r="A217">
            <v>21314</v>
          </cell>
          <cell r="B217" t="str">
            <v>Contrato</v>
          </cell>
          <cell r="C217">
            <v>91</v>
          </cell>
          <cell r="D217">
            <v>18814</v>
          </cell>
          <cell r="E217">
            <v>41670</v>
          </cell>
          <cell r="F217" t="str">
            <v>DIRECCION DE BOSQUES, BIODIVERSIDAD Y SERVICIOS ECOSISTEMICOS</v>
          </cell>
          <cell r="G217">
            <v>33376130</v>
          </cell>
          <cell r="H217" t="str">
            <v>GINA CAROLINA AVELLA CASTIBLANCO</v>
          </cell>
          <cell r="I217" t="str">
            <v>PRIMER DESEMBOLSO SEGÚN CERTIFICACION DEL SUPERVISOR</v>
          </cell>
          <cell r="J217">
            <v>2500000</v>
          </cell>
          <cell r="K217">
            <v>9.66</v>
          </cell>
          <cell r="O217" t="str">
            <v>RECURSO 11</v>
          </cell>
          <cell r="V217" t="str">
            <v>No tiene Dependientes a Cargo</v>
          </cell>
          <cell r="W217" t="str">
            <v>Vigencia Presupuestal</v>
          </cell>
        </row>
        <row r="218">
          <cell r="A218">
            <v>21414</v>
          </cell>
          <cell r="B218" t="str">
            <v>Contrato</v>
          </cell>
          <cell r="C218">
            <v>92</v>
          </cell>
          <cell r="D218">
            <v>17214</v>
          </cell>
          <cell r="E218">
            <v>41670</v>
          </cell>
          <cell r="F218" t="str">
            <v>DIRECCION DE BOSQUES, BIODIVERSIDAD Y SERVICIOS ECOSISTEMICOS</v>
          </cell>
          <cell r="G218">
            <v>21032764</v>
          </cell>
          <cell r="H218" t="str">
            <v>LENNY HAEL GUERRERO URREGO</v>
          </cell>
          <cell r="I218" t="str">
            <v>PRIMER DESEMBOLSO SEGÚN CERTIFICACION DEL SUPERVISOR</v>
          </cell>
          <cell r="J218">
            <v>2817009</v>
          </cell>
          <cell r="K218">
            <v>9.66</v>
          </cell>
          <cell r="O218" t="str">
            <v>RECURSO 11</v>
          </cell>
          <cell r="V218" t="str">
            <v>No tiene Dependientes a Cargo</v>
          </cell>
          <cell r="W218" t="str">
            <v>Vigencia Presupuestal</v>
          </cell>
        </row>
        <row r="219">
          <cell r="A219">
            <v>21514</v>
          </cell>
          <cell r="B219" t="str">
            <v>Contrato</v>
          </cell>
          <cell r="C219">
            <v>152</v>
          </cell>
          <cell r="D219">
            <v>25114</v>
          </cell>
          <cell r="E219">
            <v>41670</v>
          </cell>
          <cell r="F219" t="str">
            <v>OFICINA ASESORA JURIDICA</v>
          </cell>
          <cell r="G219">
            <v>52818031</v>
          </cell>
          <cell r="H219" t="str">
            <v>SANDRA CAROLINA SIMANCAS CARDENAS</v>
          </cell>
          <cell r="I219" t="str">
            <v>PRIMER DESEMBOLSO SEGÚN CERTIFICACION DEL SUPERVISOR</v>
          </cell>
          <cell r="J219">
            <v>2000000</v>
          </cell>
          <cell r="K219">
            <v>9.66</v>
          </cell>
          <cell r="O219" t="str">
            <v>RECURSO 11</v>
          </cell>
          <cell r="V219" t="str">
            <v>No tiene Dependientes a Cargo</v>
          </cell>
          <cell r="W219" t="str">
            <v>Vigencia Presupuestal</v>
          </cell>
        </row>
        <row r="220">
          <cell r="A220">
            <v>21614</v>
          </cell>
          <cell r="B220" t="str">
            <v>Contrato</v>
          </cell>
          <cell r="C220">
            <v>82</v>
          </cell>
          <cell r="D220">
            <v>14614</v>
          </cell>
          <cell r="E220">
            <v>41670</v>
          </cell>
          <cell r="F220" t="str">
            <v>OFICINA ASESORA JURIDICA</v>
          </cell>
          <cell r="G220">
            <v>40043339</v>
          </cell>
          <cell r="H220" t="str">
            <v>SANDRA PATRICIA ALFONSO PALACIOS</v>
          </cell>
          <cell r="I220" t="str">
            <v>PRIMER DESEMBOLSO SEGÚN CERTIFICACION DEL SUPERVISOR (Desc Base Rte Fte por Dependientes)</v>
          </cell>
          <cell r="J220">
            <v>1750000</v>
          </cell>
          <cell r="K220">
            <v>9.66</v>
          </cell>
          <cell r="O220" t="str">
            <v>RECURSO 11</v>
          </cell>
          <cell r="V220" t="str">
            <v>Desc. 10% Dependientes RF $129,456</v>
          </cell>
          <cell r="W220" t="str">
            <v>Vigencia Presupuestal</v>
          </cell>
        </row>
        <row r="221">
          <cell r="A221">
            <v>21714</v>
          </cell>
          <cell r="B221" t="str">
            <v>Contrato</v>
          </cell>
          <cell r="C221">
            <v>124</v>
          </cell>
          <cell r="D221">
            <v>24014</v>
          </cell>
          <cell r="E221">
            <v>41670</v>
          </cell>
          <cell r="F221" t="str">
            <v>DIRECCION DE BOSQUES, BIODIVERSIDAD Y SERVICIOS ECOSISTEMICOS</v>
          </cell>
          <cell r="G221">
            <v>1018407749</v>
          </cell>
          <cell r="H221" t="str">
            <v>WILLIAN GILBERTO PINTO MUÑOZ</v>
          </cell>
          <cell r="I221" t="str">
            <v>PAGO 1 DE 12 SEGÚN CERTIFICACION DEL SUPERVISOR</v>
          </cell>
          <cell r="J221">
            <v>1462422</v>
          </cell>
          <cell r="K221">
            <v>9.66</v>
          </cell>
          <cell r="O221" t="str">
            <v>RECURSO 11</v>
          </cell>
          <cell r="V221" t="str">
            <v>No presento decl Juramentada</v>
          </cell>
          <cell r="W221" t="str">
            <v>Vigencia Presupuestal</v>
          </cell>
        </row>
        <row r="222">
          <cell r="A222">
            <v>21814</v>
          </cell>
          <cell r="B222" t="str">
            <v>Contrato</v>
          </cell>
          <cell r="C222">
            <v>83</v>
          </cell>
          <cell r="D222">
            <v>14814</v>
          </cell>
          <cell r="E222">
            <v>41670</v>
          </cell>
          <cell r="F222" t="str">
            <v>DIRECCION DE BOSQUES, BIODIVERSIDAD Y SERVICIOS ECOSISTEMICOS</v>
          </cell>
          <cell r="G222">
            <v>52539015</v>
          </cell>
          <cell r="H222" t="str">
            <v>LUZ HELENA ESCOBAR MARTINEZ</v>
          </cell>
          <cell r="I222" t="str">
            <v>PRIMER DESEMBOLSO SEGÚN CERTIFICACION DEL SUPERVISOR</v>
          </cell>
          <cell r="J222">
            <v>3108500</v>
          </cell>
          <cell r="K222">
            <v>9.66</v>
          </cell>
          <cell r="O222" t="str">
            <v>RECURSO 11</v>
          </cell>
          <cell r="V222" t="str">
            <v>No tiene Dependientes a Cargo</v>
          </cell>
          <cell r="W222" t="str">
            <v>Vigencia Presupuestal</v>
          </cell>
        </row>
        <row r="223">
          <cell r="A223">
            <v>21914</v>
          </cell>
          <cell r="B223" t="str">
            <v>Contrato</v>
          </cell>
          <cell r="C223">
            <v>287</v>
          </cell>
          <cell r="D223">
            <v>39714</v>
          </cell>
          <cell r="E223">
            <v>41670</v>
          </cell>
          <cell r="F223" t="str">
            <v>DIRECCION DE BOSQUES, BIODIVERSIDAD Y SERVICIOS ECOSISTEMICOS</v>
          </cell>
          <cell r="G223">
            <v>26431577</v>
          </cell>
          <cell r="H223" t="str">
            <v>AZALIA INES PARRA CUELLAR</v>
          </cell>
          <cell r="I223" t="str">
            <v>PRIMER DESEMBOLSO SEGÚN CERTIFICACION DEL SUPERVISOR</v>
          </cell>
          <cell r="J223">
            <v>734913</v>
          </cell>
          <cell r="K223">
            <v>9.66</v>
          </cell>
          <cell r="O223" t="str">
            <v>RECURSO 11</v>
          </cell>
          <cell r="V223" t="str">
            <v>No tiene Dependientes a Cargo</v>
          </cell>
          <cell r="W223" t="str">
            <v>Vigencia Presupuestal</v>
          </cell>
        </row>
        <row r="224">
          <cell r="A224">
            <v>22014</v>
          </cell>
          <cell r="B224" t="str">
            <v>Contrato</v>
          </cell>
          <cell r="C224">
            <v>181</v>
          </cell>
          <cell r="D224">
            <v>28514</v>
          </cell>
          <cell r="E224">
            <v>41670</v>
          </cell>
          <cell r="F224" t="str">
            <v>OFICINA DE ASUNTOS INTERNACIONALES</v>
          </cell>
          <cell r="G224">
            <v>52418599</v>
          </cell>
          <cell r="H224" t="str">
            <v>TATIANA NUÑEZ SUAREZ</v>
          </cell>
          <cell r="I224" t="str">
            <v>PAGO FRA 001 PRIMER DESEMBOLSO SEGÚN CERTIFICACION DEL SUPERVISOR (Beneficio AFC $0)</v>
          </cell>
          <cell r="J224">
            <v>4300000</v>
          </cell>
          <cell r="K224">
            <v>9.66</v>
          </cell>
          <cell r="M224">
            <v>16</v>
          </cell>
          <cell r="O224" t="str">
            <v>RECURSO 11</v>
          </cell>
          <cell r="Q224" t="str">
            <v>AFC BANCOLOMBIA</v>
          </cell>
          <cell r="R224">
            <v>1450000</v>
          </cell>
          <cell r="V224" t="str">
            <v>No tiene Dependientes a Cargo</v>
          </cell>
          <cell r="W224" t="str">
            <v>Vigencia Presupuestal</v>
          </cell>
        </row>
        <row r="225">
          <cell r="A225">
            <v>22114</v>
          </cell>
          <cell r="B225" t="str">
            <v>Contrato</v>
          </cell>
          <cell r="C225">
            <v>134</v>
          </cell>
          <cell r="D225">
            <v>24414</v>
          </cell>
          <cell r="E225">
            <v>41670</v>
          </cell>
          <cell r="F225" t="str">
            <v>DIRECCION DE BOSQUES, BIODIVERSIDAD Y SERVICIOS ECOSISTEMICOS</v>
          </cell>
          <cell r="G225">
            <v>38070121</v>
          </cell>
          <cell r="H225" t="str">
            <v>TANIA ROCIO OSPINA DELGADO</v>
          </cell>
          <cell r="I225" t="str">
            <v>PRIMER DESEMBOLSO SEGÚN CERTIFICACION DEL SUPERVISOR</v>
          </cell>
          <cell r="J225">
            <v>2927428</v>
          </cell>
          <cell r="K225">
            <v>9.66</v>
          </cell>
          <cell r="O225" t="str">
            <v>RECURSO 11</v>
          </cell>
          <cell r="V225" t="str">
            <v>No tiene Dependientes a Cargo</v>
          </cell>
          <cell r="W225" t="str">
            <v>Vigencia Presupuestal</v>
          </cell>
        </row>
        <row r="226">
          <cell r="A226">
            <v>22214</v>
          </cell>
          <cell r="B226" t="str">
            <v>Contrato</v>
          </cell>
          <cell r="C226">
            <v>135</v>
          </cell>
          <cell r="D226">
            <v>24514</v>
          </cell>
          <cell r="E226">
            <v>41670</v>
          </cell>
          <cell r="F226" t="str">
            <v>DIRECCION DE BOSQUES, BIODIVERSIDAD Y SERVICIOS ECOSISTEMICOS</v>
          </cell>
          <cell r="G226">
            <v>52411563</v>
          </cell>
          <cell r="H226" t="str">
            <v>MARIA STELLA SACHICA ALVAREZ</v>
          </cell>
          <cell r="I226" t="str">
            <v>PRIMER DESEMBOLSO SEGÚN CERTIFICACION DEL SUPERVISOR</v>
          </cell>
          <cell r="J226">
            <v>2824728</v>
          </cell>
          <cell r="K226">
            <v>9.66</v>
          </cell>
          <cell r="O226" t="str">
            <v>RECURSO 11</v>
          </cell>
          <cell r="V226" t="str">
            <v>No tiene Dependientes a Cargo</v>
          </cell>
          <cell r="W226" t="str">
            <v>Vigencia Presupuestal</v>
          </cell>
        </row>
        <row r="227">
          <cell r="A227">
            <v>22314</v>
          </cell>
          <cell r="B227" t="str">
            <v>Contrato</v>
          </cell>
          <cell r="C227">
            <v>101</v>
          </cell>
          <cell r="D227">
            <v>18314</v>
          </cell>
          <cell r="E227">
            <v>41670</v>
          </cell>
          <cell r="F227" t="str">
            <v>DIRECCION DE BOSQUES, BIODIVERSIDAD Y SERVICIOS ECOSISTEMICOS</v>
          </cell>
          <cell r="G227">
            <v>80031924</v>
          </cell>
          <cell r="H227" t="str">
            <v>TELLY JESUS MONTH PARRA</v>
          </cell>
          <cell r="I227" t="str">
            <v>PRIMER DESEMBOLSO SEGÚN CERTIFICACION DEL SUPERVISOR</v>
          </cell>
          <cell r="J227">
            <v>1497045</v>
          </cell>
          <cell r="K227">
            <v>9.66</v>
          </cell>
          <cell r="O227" t="str">
            <v>RECURSO 11</v>
          </cell>
          <cell r="V227" t="str">
            <v>No tiene Dependientes a Cargo</v>
          </cell>
          <cell r="W227" t="str">
            <v>Vigencia Presupuestal</v>
          </cell>
        </row>
        <row r="228">
          <cell r="A228">
            <v>22414</v>
          </cell>
          <cell r="B228" t="str">
            <v>Contrato</v>
          </cell>
          <cell r="C228">
            <v>136</v>
          </cell>
          <cell r="D228">
            <v>24814</v>
          </cell>
          <cell r="E228">
            <v>41670</v>
          </cell>
          <cell r="F228" t="str">
            <v>DIRECCION DE BOSQUES, BIODIVERSIDAD Y SERVICIOS ECOSISTEMICOS</v>
          </cell>
          <cell r="G228">
            <v>52994360</v>
          </cell>
          <cell r="H228" t="str">
            <v>MONICA BORRAS ULLOA</v>
          </cell>
          <cell r="I228" t="str">
            <v>PRIMER DESEMBOLSO SEGÚN CERTIFICACION DEL SUPERVISOR</v>
          </cell>
          <cell r="J228">
            <v>2500000</v>
          </cell>
          <cell r="K228">
            <v>9.66</v>
          </cell>
          <cell r="O228" t="str">
            <v>RECURSO 11</v>
          </cell>
          <cell r="V228" t="str">
            <v>No tiene Dependientes a Cargo</v>
          </cell>
          <cell r="W228" t="str">
            <v>Vigencia Presupuestal</v>
          </cell>
        </row>
        <row r="229">
          <cell r="A229">
            <v>22514</v>
          </cell>
          <cell r="B229" t="str">
            <v>Contrato</v>
          </cell>
          <cell r="C229">
            <v>200</v>
          </cell>
          <cell r="D229">
            <v>30314</v>
          </cell>
          <cell r="E229">
            <v>41670</v>
          </cell>
          <cell r="F229" t="str">
            <v>DIRECCION DE BOSQUES, BIODIVERSIDAD Y SERVICIOS ECOSISTEMICOS</v>
          </cell>
          <cell r="G229">
            <v>63337114</v>
          </cell>
          <cell r="H229" t="str">
            <v>CAROLINA ESLAVA GALVIS</v>
          </cell>
          <cell r="I229" t="str">
            <v>PRIMER DESEMBOLSO SEGÚN CERTIFICACION DEL SUPERVISOR</v>
          </cell>
          <cell r="J229">
            <v>1972016</v>
          </cell>
          <cell r="K229">
            <v>9.66</v>
          </cell>
          <cell r="O229" t="str">
            <v>RECURSO 11</v>
          </cell>
          <cell r="V229" t="str">
            <v>No tiene Dependientes a Cargo</v>
          </cell>
          <cell r="W229" t="str">
            <v>Vigencia Presupuestal</v>
          </cell>
        </row>
        <row r="230">
          <cell r="A230">
            <v>22614</v>
          </cell>
          <cell r="B230" t="str">
            <v>Contrato</v>
          </cell>
          <cell r="C230">
            <v>233</v>
          </cell>
          <cell r="D230">
            <v>34514</v>
          </cell>
          <cell r="E230">
            <v>41670</v>
          </cell>
          <cell r="F230" t="str">
            <v>DIRECCION DE BOSQUES, BIODIVERSIDAD Y SERVICIOS ECOSISTEMICOS</v>
          </cell>
          <cell r="G230">
            <v>80244702</v>
          </cell>
          <cell r="H230" t="str">
            <v>FRANCISCO BELTRAN CARRASCO</v>
          </cell>
          <cell r="I230" t="str">
            <v>PRIMER DESEMBOLSO SEGÚN CERTIFICACION DEL SUPERVISOR</v>
          </cell>
          <cell r="J230">
            <v>1769235</v>
          </cell>
          <cell r="K230">
            <v>9.66</v>
          </cell>
          <cell r="O230" t="str">
            <v>RECURSO 11</v>
          </cell>
          <cell r="V230" t="str">
            <v>No tiene Dependientes a Cargo</v>
          </cell>
          <cell r="W230" t="str">
            <v>Vigencia Presupuestal</v>
          </cell>
        </row>
        <row r="231">
          <cell r="A231">
            <v>22714</v>
          </cell>
          <cell r="B231" t="str">
            <v>Contrato</v>
          </cell>
          <cell r="C231">
            <v>186</v>
          </cell>
          <cell r="D231">
            <v>28814</v>
          </cell>
          <cell r="E231">
            <v>41670</v>
          </cell>
          <cell r="F231" t="str">
            <v>OFICINA DE ASUNTOS INTERNACIONALES</v>
          </cell>
          <cell r="G231">
            <v>1019035820</v>
          </cell>
          <cell r="H231" t="str">
            <v>LAURA JULIANA ARCINIEGAS ROJAS</v>
          </cell>
          <cell r="I231" t="str">
            <v>PRIMER DESEMBOLSO SEGÚN CERTIFICACION DEL SUPERVISOR</v>
          </cell>
          <cell r="J231">
            <v>1750000</v>
          </cell>
          <cell r="K231">
            <v>9.66</v>
          </cell>
          <cell r="O231" t="str">
            <v>RECURSO 11</v>
          </cell>
          <cell r="V231" t="str">
            <v>No tiene Dependientes a Cargo</v>
          </cell>
          <cell r="W231" t="str">
            <v>Vigencia Presupuestal</v>
          </cell>
        </row>
        <row r="232">
          <cell r="A232">
            <v>22814</v>
          </cell>
          <cell r="B232" t="str">
            <v>Contrato</v>
          </cell>
          <cell r="C232">
            <v>144</v>
          </cell>
          <cell r="D232">
            <v>23014</v>
          </cell>
          <cell r="E232">
            <v>41670</v>
          </cell>
          <cell r="F232" t="str">
            <v>DIRECCION DE BOSQUES, BIODIVERSIDAD Y SERVICIOS ECOSISTEMICOS</v>
          </cell>
          <cell r="G232">
            <v>1023863075</v>
          </cell>
          <cell r="H232" t="str">
            <v>DAVID FERNANDO URREGO HERNANDEZ</v>
          </cell>
          <cell r="I232" t="str">
            <v>PRIMER DESEMBOLSO SEGÚN CERTIFICACION DEL SUPERVISOR</v>
          </cell>
          <cell r="J232">
            <v>1690201</v>
          </cell>
          <cell r="K232">
            <v>9.66</v>
          </cell>
          <cell r="O232" t="str">
            <v>RECURSO 11</v>
          </cell>
          <cell r="V232" t="str">
            <v>No tiene Dependientes a Cargo</v>
          </cell>
          <cell r="W232" t="str">
            <v>Vigencia Presupuestal</v>
          </cell>
        </row>
        <row r="233">
          <cell r="A233">
            <v>22914</v>
          </cell>
          <cell r="B233" t="str">
            <v>Resolución</v>
          </cell>
          <cell r="C233">
            <v>124</v>
          </cell>
          <cell r="D233">
            <v>48814</v>
          </cell>
          <cell r="E233">
            <v>41673</v>
          </cell>
          <cell r="F233" t="str">
            <v>TALENTO HUMANO ACTIVO Y NO ACTIVO</v>
          </cell>
          <cell r="G233">
            <v>34043683</v>
          </cell>
          <cell r="H233" t="str">
            <v>LUZ MARINA HOYOS GOMEZ</v>
          </cell>
          <cell r="I233" t="str">
            <v>RECONOCIMIENTO Y PAGO DE PRESTACIONES SOCIALES - RET FTE $ 827,000</v>
          </cell>
          <cell r="J233">
            <v>4195272</v>
          </cell>
          <cell r="N233" t="str">
            <v>RECURSO 1-10</v>
          </cell>
          <cell r="W233" t="str">
            <v>Vigencia Presupuestal</v>
          </cell>
        </row>
        <row r="234">
          <cell r="A234">
            <v>23014</v>
          </cell>
          <cell r="B234" t="str">
            <v>Resolución</v>
          </cell>
          <cell r="C234">
            <v>125</v>
          </cell>
          <cell r="D234">
            <v>48914</v>
          </cell>
          <cell r="E234">
            <v>41673</v>
          </cell>
          <cell r="F234" t="str">
            <v>TALENTO HUMANO ACTIVO Y NO ACTIVO</v>
          </cell>
          <cell r="G234">
            <v>230796</v>
          </cell>
          <cell r="H234" t="str">
            <v>JOSE DOMINGO GARCIA</v>
          </cell>
          <cell r="I234" t="str">
            <v>RECONOCIMIENTO Y PAGO DE PRESTACIONES SOCIALES</v>
          </cell>
          <cell r="J234">
            <v>7178845</v>
          </cell>
          <cell r="N234" t="str">
            <v>RECURSO 1-10</v>
          </cell>
          <cell r="W234" t="str">
            <v>Vigencia Presupuestal</v>
          </cell>
        </row>
        <row r="235">
          <cell r="A235">
            <v>23114</v>
          </cell>
          <cell r="B235" t="str">
            <v>Comisiòn</v>
          </cell>
          <cell r="C235" t="str">
            <v>2014-1-0003</v>
          </cell>
          <cell r="D235">
            <v>6614</v>
          </cell>
          <cell r="E235">
            <v>41673</v>
          </cell>
          <cell r="F235" t="str">
            <v>SUBDIRECCION ADMINISTRATIVA Y FINANCIERA</v>
          </cell>
          <cell r="G235">
            <v>80882158</v>
          </cell>
          <cell r="H235" t="str">
            <v>HAYATO JOSE GARCIA CUESTA</v>
          </cell>
          <cell r="I235" t="str">
            <v>COMISION A PUERTO INIRIDA EL 10 DE ENERO DE 2014</v>
          </cell>
          <cell r="J235">
            <v>101063</v>
          </cell>
          <cell r="L235">
            <v>10</v>
          </cell>
          <cell r="O235" t="str">
            <v>RECURSO 11</v>
          </cell>
          <cell r="W235" t="str">
            <v>Vigencia Presupuestal</v>
          </cell>
        </row>
        <row r="236">
          <cell r="A236">
            <v>23214</v>
          </cell>
          <cell r="B236" t="str">
            <v>Oficio</v>
          </cell>
          <cell r="C236">
            <v>2928</v>
          </cell>
          <cell r="D236">
            <v>51814</v>
          </cell>
          <cell r="E236">
            <v>41674</v>
          </cell>
          <cell r="F236" t="str">
            <v>TALENTO HUMANO ACTIVO Y NO ACTIVO</v>
          </cell>
          <cell r="G236">
            <v>8999992844</v>
          </cell>
          <cell r="H236" t="str">
            <v>FONDO NACIONAL DEL AHORRO</v>
          </cell>
          <cell r="I236" t="str">
            <v>APORTES FNA CESANTIAS PERIODO ENERO /2014</v>
          </cell>
          <cell r="J236">
            <v>101555807</v>
          </cell>
          <cell r="N236" t="str">
            <v>RECURSO 1-10</v>
          </cell>
          <cell r="W236" t="str">
            <v>Vigencia Presupuestal</v>
          </cell>
        </row>
        <row r="237">
          <cell r="A237">
            <v>23314</v>
          </cell>
          <cell r="B237" t="str">
            <v>Oficio</v>
          </cell>
          <cell r="C237">
            <v>3225</v>
          </cell>
          <cell r="D237">
            <v>53314</v>
          </cell>
          <cell r="E237">
            <v>41674</v>
          </cell>
          <cell r="F237" t="str">
            <v>GRUPO PROCESOS JUDICIALES</v>
          </cell>
          <cell r="G237">
            <v>8000938163</v>
          </cell>
          <cell r="H237" t="str">
            <v>RAMA JUDICIAL - CONSEJO SUPERIOR DE LA JUDICATURA</v>
          </cell>
          <cell r="I237" t="str">
            <v>PAGO GASTOS DE PERICIA, DEMANDANTE CARLOS JULIO MONDRAGON</v>
          </cell>
          <cell r="J237">
            <v>925000</v>
          </cell>
          <cell r="N237" t="str">
            <v>RECURSO 2-10</v>
          </cell>
          <cell r="W237" t="str">
            <v>Vigencia Presupuestal</v>
          </cell>
        </row>
        <row r="238">
          <cell r="A238">
            <v>23414</v>
          </cell>
          <cell r="B238" t="str">
            <v>Oficio</v>
          </cell>
          <cell r="C238">
            <v>2928</v>
          </cell>
          <cell r="D238">
            <v>50514</v>
          </cell>
          <cell r="E238">
            <v>41674</v>
          </cell>
          <cell r="F238" t="str">
            <v>TALENTO HUMANO ACTIVO Y NO ACTIVO</v>
          </cell>
          <cell r="G238" t="str">
            <v>900.156.264-2</v>
          </cell>
          <cell r="H238" t="str">
            <v>NUEVA EPS</v>
          </cell>
          <cell r="I238" t="str">
            <v>PAGO APORTES SEGURIDAD SOCIAL ENERO/2014</v>
          </cell>
          <cell r="J238">
            <v>7070053</v>
          </cell>
          <cell r="W238" t="str">
            <v>Vigencia Presupuestal</v>
          </cell>
        </row>
        <row r="239">
          <cell r="A239">
            <v>23514</v>
          </cell>
          <cell r="B239" t="str">
            <v>Oficio</v>
          </cell>
          <cell r="C239">
            <v>2928</v>
          </cell>
          <cell r="D239">
            <v>49614</v>
          </cell>
          <cell r="E239">
            <v>41674</v>
          </cell>
          <cell r="F239" t="str">
            <v>TALENTO HUMANO ACTIVO Y NO ACTIVO</v>
          </cell>
          <cell r="G239" t="str">
            <v>830.113.831-0</v>
          </cell>
          <cell r="H239" t="str">
            <v>ALIANSALUD EPS - Colmena</v>
          </cell>
          <cell r="I239" t="str">
            <v>PAGO APORTES SEGURIDAD SOCIAL ENERO/2014</v>
          </cell>
          <cell r="J239">
            <v>12224458</v>
          </cell>
          <cell r="W239" t="str">
            <v>Vigencia Presupuestal</v>
          </cell>
        </row>
        <row r="240">
          <cell r="A240">
            <v>23614</v>
          </cell>
          <cell r="B240" t="str">
            <v>Oficio</v>
          </cell>
          <cell r="C240">
            <v>2928</v>
          </cell>
          <cell r="D240">
            <v>50814</v>
          </cell>
          <cell r="E240">
            <v>41674</v>
          </cell>
          <cell r="F240" t="str">
            <v>TALENTO HUMANO ACTIVO Y NO ACTIVO</v>
          </cell>
          <cell r="G240" t="str">
            <v>800,251,440-6</v>
          </cell>
          <cell r="H240" t="str">
            <v>SANITAS EPS</v>
          </cell>
          <cell r="I240" t="str">
            <v>PAGO APORTES SEGURIDAD SOCIAL ENERO/2014</v>
          </cell>
          <cell r="J240">
            <v>21255309</v>
          </cell>
          <cell r="W240" t="str">
            <v>Vigencia Presupuestal</v>
          </cell>
        </row>
        <row r="241">
          <cell r="A241">
            <v>23714</v>
          </cell>
          <cell r="B241" t="str">
            <v>Oficio</v>
          </cell>
          <cell r="C241">
            <v>2928</v>
          </cell>
          <cell r="D241">
            <v>49814</v>
          </cell>
          <cell r="E241">
            <v>41674</v>
          </cell>
          <cell r="F241" t="str">
            <v>TALENTO HUMANO ACTIVO Y NO ACTIVO</v>
          </cell>
          <cell r="G241" t="str">
            <v>800,140,949-6</v>
          </cell>
          <cell r="H241" t="str">
            <v>CAFESALUD EPS</v>
          </cell>
          <cell r="I241" t="str">
            <v>PAGO APORTES SEGURIDAD SOCIAL ENERO/2014</v>
          </cell>
          <cell r="J241">
            <v>4672696</v>
          </cell>
          <cell r="W241" t="str">
            <v>Vigencia Presupuestal</v>
          </cell>
        </row>
        <row r="242">
          <cell r="A242">
            <v>23814</v>
          </cell>
          <cell r="B242" t="str">
            <v>Oficio</v>
          </cell>
          <cell r="C242">
            <v>2928</v>
          </cell>
          <cell r="D242">
            <v>50314</v>
          </cell>
          <cell r="E242">
            <v>41674</v>
          </cell>
          <cell r="F242" t="str">
            <v>TALENTO HUMANO ACTIVO Y NO ACTIVO</v>
          </cell>
          <cell r="G242" t="str">
            <v>900.047.282-8</v>
          </cell>
          <cell r="H242" t="str">
            <v>UNISALUD -  FOSYGA</v>
          </cell>
          <cell r="I242" t="str">
            <v>PAGO APORTES SEGURIDAD SOCIAL ENERO/2014</v>
          </cell>
          <cell r="J242">
            <v>1566924</v>
          </cell>
          <cell r="W242" t="str">
            <v>Vigencia Presupuestal</v>
          </cell>
        </row>
        <row r="243">
          <cell r="A243">
            <v>23914</v>
          </cell>
          <cell r="B243" t="str">
            <v>Oficio</v>
          </cell>
          <cell r="C243">
            <v>2928</v>
          </cell>
          <cell r="D243">
            <v>49914</v>
          </cell>
          <cell r="E243">
            <v>41674</v>
          </cell>
          <cell r="F243" t="str">
            <v>TALENTO HUMANO ACTIVO Y NO ACTIVO</v>
          </cell>
          <cell r="G243" t="str">
            <v>860,066,942-7</v>
          </cell>
          <cell r="H243" t="str">
            <v>COMPENSAR EPS</v>
          </cell>
          <cell r="I243" t="str">
            <v>PAGO APORTES SEGURIDAD SOCIAL ENERO/2014</v>
          </cell>
          <cell r="J243">
            <v>25236221</v>
          </cell>
          <cell r="W243" t="str">
            <v>Vigencia Presupuestal</v>
          </cell>
        </row>
        <row r="244">
          <cell r="A244">
            <v>24014</v>
          </cell>
          <cell r="B244" t="str">
            <v>Oficio</v>
          </cell>
          <cell r="C244">
            <v>2928</v>
          </cell>
          <cell r="D244">
            <v>50714</v>
          </cell>
          <cell r="E244">
            <v>41674</v>
          </cell>
          <cell r="F244" t="str">
            <v>TALENTO HUMANO ACTIVO Y NO ACTIVO</v>
          </cell>
          <cell r="G244" t="str">
            <v>800.250.119-1</v>
          </cell>
          <cell r="H244" t="str">
            <v xml:space="preserve">SALUDCOOP </v>
          </cell>
          <cell r="I244" t="str">
            <v>PAGO APORTES SEGURIDAD SOCIAL ENERO/2014</v>
          </cell>
          <cell r="J244">
            <v>8018288</v>
          </cell>
          <cell r="W244" t="str">
            <v>Vigencia Presupuestal</v>
          </cell>
        </row>
        <row r="245">
          <cell r="A245">
            <v>24114</v>
          </cell>
          <cell r="B245" t="str">
            <v>Oficio</v>
          </cell>
          <cell r="C245">
            <v>2928</v>
          </cell>
          <cell r="D245">
            <v>50914</v>
          </cell>
          <cell r="E245">
            <v>41674</v>
          </cell>
          <cell r="F245" t="str">
            <v>TALENTO HUMANO ACTIVO Y NO ACTIVO</v>
          </cell>
          <cell r="G245" t="str">
            <v>800.088.702-2</v>
          </cell>
          <cell r="H245" t="str">
            <v>SUSALUD EPS -SURA</v>
          </cell>
          <cell r="I245" t="str">
            <v>PAGO APORTES SEGURIDAD SOCIAL ENERO/2014</v>
          </cell>
          <cell r="J245">
            <v>4789682</v>
          </cell>
          <cell r="W245" t="str">
            <v>Vigencia Presupuestal</v>
          </cell>
        </row>
        <row r="246">
          <cell r="A246">
            <v>24214</v>
          </cell>
          <cell r="B246" t="str">
            <v>Oficio</v>
          </cell>
          <cell r="C246">
            <v>2928</v>
          </cell>
          <cell r="D246">
            <v>50214</v>
          </cell>
          <cell r="E246">
            <v>41674</v>
          </cell>
          <cell r="F246" t="str">
            <v>TALENTO HUMANO ACTIVO Y NO ACTIVO</v>
          </cell>
          <cell r="G246" t="str">
            <v>830.003.564-7</v>
          </cell>
          <cell r="H246" t="str">
            <v>FAMISANAR EPS</v>
          </cell>
          <cell r="I246" t="str">
            <v>PAGO APORTES SEGURIDAD SOCIAL ENERO/2014</v>
          </cell>
          <cell r="J246">
            <v>12342872</v>
          </cell>
          <cell r="W246" t="str">
            <v>Vigencia Presupuestal</v>
          </cell>
        </row>
        <row r="247">
          <cell r="A247">
            <v>24314</v>
          </cell>
          <cell r="B247" t="str">
            <v>Oficio</v>
          </cell>
          <cell r="C247">
            <v>2928</v>
          </cell>
          <cell r="D247">
            <v>50114</v>
          </cell>
          <cell r="E247">
            <v>41674</v>
          </cell>
          <cell r="F247" t="str">
            <v>TALENTO HUMANO ACTIVO Y NO ACTIVO</v>
          </cell>
          <cell r="G247" t="str">
            <v>830.009.783-0</v>
          </cell>
          <cell r="H247" t="str">
            <v>CRUZ BLANCA E.P.S. S.A.</v>
          </cell>
          <cell r="I247" t="str">
            <v>PAGO APORTES SEGURIDAD SOCIAL ENERO/2014</v>
          </cell>
          <cell r="J247">
            <v>1510173</v>
          </cell>
          <cell r="W247" t="str">
            <v>Vigencia Presupuestal</v>
          </cell>
        </row>
        <row r="248">
          <cell r="A248">
            <v>24414</v>
          </cell>
          <cell r="B248" t="str">
            <v>Oficio</v>
          </cell>
          <cell r="C248">
            <v>2928</v>
          </cell>
          <cell r="D248">
            <v>50014</v>
          </cell>
          <cell r="E248">
            <v>41674</v>
          </cell>
          <cell r="F248" t="str">
            <v>TALENTO HUMANO ACTIVO Y NO ACTIVO</v>
          </cell>
          <cell r="G248" t="str">
            <v>805.000.427-1</v>
          </cell>
          <cell r="H248" t="str">
            <v>COOMEVA E.P.S.</v>
          </cell>
          <cell r="I248" t="str">
            <v>PAGO APORTES SEGURIDAD SOCIAL ENERO/2014</v>
          </cell>
          <cell r="J248">
            <v>7219584</v>
          </cell>
          <cell r="W248" t="str">
            <v>Vigencia Presupuestal</v>
          </cell>
        </row>
        <row r="249">
          <cell r="A249">
            <v>24514</v>
          </cell>
          <cell r="B249" t="str">
            <v>Oficio</v>
          </cell>
          <cell r="C249">
            <v>2928</v>
          </cell>
          <cell r="D249">
            <v>50614</v>
          </cell>
          <cell r="E249">
            <v>41674</v>
          </cell>
          <cell r="F249" t="str">
            <v>TALENTO HUMANO ACTIVO Y NO ACTIVO</v>
          </cell>
          <cell r="G249" t="str">
            <v>800.130.907-4</v>
          </cell>
          <cell r="H249" t="str">
            <v>SALUD TOTAL  EPS</v>
          </cell>
          <cell r="I249" t="str">
            <v>PAGO APORTES SEGURIDAD SOCIAL ENERO/2014</v>
          </cell>
          <cell r="J249">
            <v>2505524</v>
          </cell>
          <cell r="W249" t="str">
            <v>Vigencia Presupuestal</v>
          </cell>
        </row>
        <row r="250">
          <cell r="A250">
            <v>24614</v>
          </cell>
          <cell r="B250" t="str">
            <v>Oficio</v>
          </cell>
          <cell r="C250">
            <v>2928</v>
          </cell>
          <cell r="D250">
            <v>50414</v>
          </cell>
          <cell r="E250">
            <v>41674</v>
          </cell>
          <cell r="F250" t="str">
            <v>TALENTO HUMANO ACTIVO Y NO ACTIVO</v>
          </cell>
          <cell r="G250" t="str">
            <v>900.074.992.3</v>
          </cell>
          <cell r="H250" t="str">
            <v>GOLDEN GROUP EPS</v>
          </cell>
          <cell r="I250" t="str">
            <v>PAGO APORTES SEGURIDAD SOCIAL ENERO/2014</v>
          </cell>
          <cell r="J250">
            <v>114018</v>
          </cell>
          <cell r="W250" t="str">
            <v>Vigencia Presupuestal</v>
          </cell>
        </row>
        <row r="251">
          <cell r="A251">
            <v>24714</v>
          </cell>
          <cell r="B251" t="str">
            <v>Oficio</v>
          </cell>
          <cell r="C251">
            <v>2928</v>
          </cell>
          <cell r="D251">
            <v>49514</v>
          </cell>
          <cell r="E251">
            <v>41674</v>
          </cell>
          <cell r="F251" t="str">
            <v>TALENTO HUMANO ACTIVO Y NO ACTIVO</v>
          </cell>
          <cell r="G251" t="str">
            <v>900,336,004-7</v>
          </cell>
          <cell r="H251" t="str">
            <v>I.S.S PENS - COLPENSIONES</v>
          </cell>
          <cell r="I251" t="str">
            <v>PAGO APORTES SEGURIDAD SOCIAL ENERO/2014</v>
          </cell>
          <cell r="J251">
            <v>64618931</v>
          </cell>
          <cell r="W251" t="str">
            <v>Vigencia Presupuestal</v>
          </cell>
        </row>
        <row r="252">
          <cell r="A252">
            <v>24814</v>
          </cell>
          <cell r="B252" t="str">
            <v>Oficio</v>
          </cell>
          <cell r="C252">
            <v>2928</v>
          </cell>
          <cell r="D252">
            <v>51114</v>
          </cell>
          <cell r="E252">
            <v>41674</v>
          </cell>
          <cell r="F252" t="str">
            <v>TALENTO HUMANO ACTIVO Y NO ACTIVO</v>
          </cell>
          <cell r="G252" t="str">
            <v>800.224.808-8</v>
          </cell>
          <cell r="H252" t="str">
            <v>PORVENIR PENSIONES Y CESANTIAS</v>
          </cell>
          <cell r="I252" t="str">
            <v>PAGO APORTES SEGURIDAD SOCIAL ENERO/2014</v>
          </cell>
          <cell r="J252">
            <v>39603913</v>
          </cell>
          <cell r="W252" t="str">
            <v>Vigencia Presupuestal</v>
          </cell>
        </row>
        <row r="253">
          <cell r="A253">
            <v>24914</v>
          </cell>
          <cell r="B253" t="str">
            <v>Oficio</v>
          </cell>
          <cell r="C253">
            <v>2928</v>
          </cell>
          <cell r="D253">
            <v>51014</v>
          </cell>
          <cell r="E253">
            <v>41674</v>
          </cell>
          <cell r="F253" t="str">
            <v>TALENTO HUMANO ACTIVO Y NO ACTIVO</v>
          </cell>
          <cell r="G253" t="str">
            <v>800.227.940-6</v>
          </cell>
          <cell r="H253" t="str">
            <v>COLFONDOS PENSIONES Y CESANTIAS</v>
          </cell>
          <cell r="I253" t="str">
            <v>PAGO APORTES SEGURIDAD SOCIAL ENERO/2014</v>
          </cell>
          <cell r="J253">
            <v>9497480</v>
          </cell>
          <cell r="W253" t="str">
            <v>Vigencia Presupuestal</v>
          </cell>
        </row>
        <row r="254">
          <cell r="A254">
            <v>25014</v>
          </cell>
          <cell r="B254" t="str">
            <v>Oficio</v>
          </cell>
          <cell r="C254">
            <v>2928</v>
          </cell>
          <cell r="D254">
            <v>51214</v>
          </cell>
          <cell r="E254">
            <v>41674</v>
          </cell>
          <cell r="F254" t="str">
            <v>TALENTO HUMANO ACTIVO Y NO ACTIVO</v>
          </cell>
          <cell r="G254" t="str">
            <v>800.229.739-0</v>
          </cell>
          <cell r="H254" t="str">
            <v>PROTECCION PENSION Y CESANTIAS</v>
          </cell>
          <cell r="I254" t="str">
            <v>PAGO APORTES SEGURIDAD SOCIAL ENERO/2014</v>
          </cell>
          <cell r="J254">
            <v>27050536</v>
          </cell>
          <cell r="W254" t="str">
            <v>Vigencia Presupuestal</v>
          </cell>
        </row>
        <row r="255">
          <cell r="A255">
            <v>25114</v>
          </cell>
          <cell r="B255" t="str">
            <v>Oficio</v>
          </cell>
          <cell r="C255">
            <v>2928</v>
          </cell>
          <cell r="D255">
            <v>51314</v>
          </cell>
          <cell r="E255">
            <v>41674</v>
          </cell>
          <cell r="F255" t="str">
            <v>TALENTO HUMANO ACTIVO Y NO ACTIVO</v>
          </cell>
          <cell r="G255" t="str">
            <v>800.253.055-2</v>
          </cell>
          <cell r="H255" t="str">
            <v>SKANDIA PENSIONES Y CESANTIAS</v>
          </cell>
          <cell r="I255" t="str">
            <v>PAGO APORTES SEGURIDAD SOCIAL ENERO/2014</v>
          </cell>
          <cell r="J255">
            <v>11600390</v>
          </cell>
          <cell r="W255" t="str">
            <v>Vigencia Presupuestal</v>
          </cell>
        </row>
        <row r="256">
          <cell r="A256">
            <v>25214</v>
          </cell>
          <cell r="B256" t="str">
            <v>Oficio</v>
          </cell>
          <cell r="C256">
            <v>2928</v>
          </cell>
          <cell r="D256">
            <v>51414</v>
          </cell>
          <cell r="E256">
            <v>41674</v>
          </cell>
          <cell r="F256" t="str">
            <v>TALENTO HUMANO ACTIVO Y NO ACTIVO</v>
          </cell>
          <cell r="G256" t="str">
            <v>860.011.153-6</v>
          </cell>
          <cell r="H256" t="str">
            <v>POSITIVA CIA DE SEGUROS - ARP</v>
          </cell>
          <cell r="I256" t="str">
            <v>PAGO APORTES SEGURIDAD SOCIAL ENERO/2014</v>
          </cell>
          <cell r="J256">
            <v>6011500</v>
          </cell>
          <cell r="W256" t="str">
            <v>Vigencia Presupuestal</v>
          </cell>
        </row>
        <row r="257">
          <cell r="A257">
            <v>25314</v>
          </cell>
          <cell r="B257" t="str">
            <v>Oficio</v>
          </cell>
          <cell r="C257">
            <v>2928</v>
          </cell>
          <cell r="D257">
            <v>51514</v>
          </cell>
          <cell r="E257">
            <v>41674</v>
          </cell>
          <cell r="F257" t="str">
            <v>TALENTO HUMANO ACTIVO Y NO ACTIVO</v>
          </cell>
          <cell r="G257" t="str">
            <v>860,007,336-1</v>
          </cell>
          <cell r="H257" t="str">
            <v>CCF COLSUBSIDIO</v>
          </cell>
          <cell r="I257" t="str">
            <v>PAGO APORTES SEGURIDAD SOCIAL ENERO/2014</v>
          </cell>
          <cell r="J257">
            <v>49017600</v>
          </cell>
          <cell r="W257" t="str">
            <v>Vigencia Presupuestal</v>
          </cell>
        </row>
        <row r="258">
          <cell r="A258">
            <v>25414</v>
          </cell>
          <cell r="B258" t="str">
            <v>Oficio</v>
          </cell>
          <cell r="C258">
            <v>2928</v>
          </cell>
          <cell r="D258">
            <v>49714</v>
          </cell>
          <cell r="E258">
            <v>41674</v>
          </cell>
          <cell r="F258" t="str">
            <v>TALENTO HUMANO ACTIVO Y NO ACTIVO</v>
          </cell>
          <cell r="G258" t="str">
            <v>890.900.842-</v>
          </cell>
          <cell r="H258" t="str">
            <v>CCF COMFENALCO</v>
          </cell>
          <cell r="I258" t="str">
            <v>PAGO APORTES SEGURIDAD SOCIAL ENERO/2014</v>
          </cell>
          <cell r="J258">
            <v>261420</v>
          </cell>
          <cell r="W258" t="str">
            <v>Vigencia Presupuestal</v>
          </cell>
        </row>
        <row r="259">
          <cell r="A259">
            <v>25514</v>
          </cell>
          <cell r="B259" t="str">
            <v>Oficio</v>
          </cell>
          <cell r="C259">
            <v>2928</v>
          </cell>
          <cell r="D259">
            <v>52014</v>
          </cell>
          <cell r="E259">
            <v>41674</v>
          </cell>
          <cell r="F259" t="str">
            <v>TALENTO HUMANO ACTIVO Y NO ACTIVO</v>
          </cell>
          <cell r="G259" t="str">
            <v>899.999.034-1</v>
          </cell>
          <cell r="H259" t="str">
            <v>SENA</v>
          </cell>
          <cell r="I259" t="str">
            <v>PAGO APORTES SEGURIDAD SOCIAL ENERO/2014</v>
          </cell>
          <cell r="J259">
            <v>6125000</v>
          </cell>
          <cell r="W259" t="str">
            <v>Vigencia Presupuestal</v>
          </cell>
        </row>
        <row r="260">
          <cell r="A260">
            <v>25614</v>
          </cell>
          <cell r="B260" t="str">
            <v>Oficio</v>
          </cell>
          <cell r="C260">
            <v>2928</v>
          </cell>
          <cell r="D260">
            <v>51914</v>
          </cell>
          <cell r="E260">
            <v>41674</v>
          </cell>
          <cell r="F260" t="str">
            <v>TALENTO HUMANO ACTIVO Y NO ACTIVO</v>
          </cell>
          <cell r="G260" t="str">
            <v>899.999.239-2</v>
          </cell>
          <cell r="H260" t="str">
            <v>ICBF</v>
          </cell>
          <cell r="I260" t="str">
            <v>PAGO APORTES SEGURIDAD SOCIAL ENERO/2014</v>
          </cell>
          <cell r="J260">
            <v>36763900</v>
          </cell>
          <cell r="W260" t="str">
            <v>Vigencia Presupuestal</v>
          </cell>
        </row>
        <row r="261">
          <cell r="A261">
            <v>25714</v>
          </cell>
          <cell r="B261" t="str">
            <v>Oficio</v>
          </cell>
          <cell r="C261">
            <v>2928</v>
          </cell>
          <cell r="D261">
            <v>51614</v>
          </cell>
          <cell r="E261">
            <v>41674</v>
          </cell>
          <cell r="F261" t="str">
            <v>TALENTO HUMANO ACTIVO Y NO ACTIVO</v>
          </cell>
          <cell r="G261" t="str">
            <v>899.999.054-7</v>
          </cell>
          <cell r="H261" t="str">
            <v>ESAP</v>
          </cell>
          <cell r="I261" t="str">
            <v>PAGO APORTES SEGURIDAD SOCIAL ENERO/2014</v>
          </cell>
          <cell r="J261">
            <v>6125000</v>
          </cell>
          <cell r="W261" t="str">
            <v>Vigencia Presupuestal</v>
          </cell>
        </row>
        <row r="262">
          <cell r="A262">
            <v>25814</v>
          </cell>
          <cell r="B262" t="str">
            <v>Oficio</v>
          </cell>
          <cell r="C262">
            <v>2928</v>
          </cell>
          <cell r="D262">
            <v>51714</v>
          </cell>
          <cell r="E262">
            <v>41674</v>
          </cell>
          <cell r="F262" t="str">
            <v>TALENTO HUMANO ACTIVO Y NO ACTIVO</v>
          </cell>
          <cell r="G262" t="str">
            <v>899.999.001-7</v>
          </cell>
          <cell r="H262" t="str">
            <v>ESCUELAS E INSTITUTOS</v>
          </cell>
          <cell r="I262" t="str">
            <v>PAGO APORTES SEGURIDAD SOCIAL ENERO/2014</v>
          </cell>
          <cell r="J262">
            <v>12253600</v>
          </cell>
          <cell r="W262" t="str">
            <v>Vigencia Presupuestal</v>
          </cell>
        </row>
        <row r="263">
          <cell r="A263">
            <v>25914</v>
          </cell>
        </row>
        <row r="264">
          <cell r="A264">
            <v>26014</v>
          </cell>
          <cell r="J264">
            <v>1485</v>
          </cell>
        </row>
        <row r="265">
          <cell r="A265">
            <v>26114</v>
          </cell>
          <cell r="B265" t="str">
            <v>Resolucion</v>
          </cell>
          <cell r="C265">
            <v>163</v>
          </cell>
          <cell r="D265">
            <v>52114</v>
          </cell>
          <cell r="E265">
            <v>41676</v>
          </cell>
          <cell r="F265" t="str">
            <v>SUBDIRECCION ADMINISTRATIVA Y FINANCIERA</v>
          </cell>
          <cell r="G265">
            <v>79778817</v>
          </cell>
          <cell r="H265" t="str">
            <v>PABLO ABBA VIEIRA SAMPER</v>
          </cell>
          <cell r="I265" t="str">
            <v>PAGO PARCIAL COMISION INTERNACIONAL PARIS-FRANCIA DEL 11 AL 13 FEBRERO 2014</v>
          </cell>
          <cell r="J265">
            <v>3860684</v>
          </cell>
          <cell r="O265" t="str">
            <v>RECURSO 11</v>
          </cell>
          <cell r="W265" t="str">
            <v>Vigencia Presupuestal</v>
          </cell>
        </row>
        <row r="266">
          <cell r="A266">
            <v>26214</v>
          </cell>
          <cell r="B266" t="str">
            <v>Comisión</v>
          </cell>
          <cell r="C266" t="str">
            <v>.2014-1-0027</v>
          </cell>
          <cell r="D266">
            <v>54914</v>
          </cell>
          <cell r="E266">
            <v>41676</v>
          </cell>
          <cell r="F266" t="str">
            <v>SUBDIRECCION ADMINISTRATIVA Y FINANCIERA</v>
          </cell>
          <cell r="G266">
            <v>80882158</v>
          </cell>
          <cell r="H266" t="str">
            <v xml:space="preserve">HAYATO JOSE GARCIA CUESTA </v>
          </cell>
          <cell r="I266" t="str">
            <v>PAGO PARCIAL COMISION A SANTA MARTA  DEL 11 AL 18 FEB 2014</v>
          </cell>
          <cell r="J266">
            <v>2149875</v>
          </cell>
          <cell r="O266" t="str">
            <v>RECURSO 11</v>
          </cell>
          <cell r="W266" t="str">
            <v>Vigencia Presupuestal</v>
          </cell>
        </row>
        <row r="267">
          <cell r="A267">
            <v>26314</v>
          </cell>
          <cell r="B267" t="str">
            <v>Oficio</v>
          </cell>
          <cell r="C267">
            <v>815032388</v>
          </cell>
          <cell r="D267">
            <v>48714</v>
          </cell>
          <cell r="E267">
            <v>41676</v>
          </cell>
          <cell r="F267" t="str">
            <v>OFICINA DE ASUNTOS INTERNACIONALES</v>
          </cell>
          <cell r="G267">
            <v>49060</v>
          </cell>
          <cell r="H267" t="str">
            <v>CONVENCION INTERNACIONAL DE ESPECIES AMENAZADAS</v>
          </cell>
          <cell r="I267" t="str">
            <v>PAGO CONVENIO SOBRE EL COMERCIO INTERNACIONAL DE ESPECIES AMENAZADAS DE FAUNA Y FLORA SILVESTRE-CITES FACTURA 2013/071</v>
          </cell>
          <cell r="J267">
            <v>33614700</v>
          </cell>
          <cell r="O267" t="str">
            <v>RECURSO 11</v>
          </cell>
          <cell r="W267" t="str">
            <v>Vigencia Presupuestal</v>
          </cell>
        </row>
        <row r="268">
          <cell r="A268">
            <v>26414</v>
          </cell>
          <cell r="B268" t="str">
            <v>Oficio</v>
          </cell>
          <cell r="C268">
            <v>815032590</v>
          </cell>
          <cell r="D268">
            <v>54314</v>
          </cell>
          <cell r="E268">
            <v>41676</v>
          </cell>
          <cell r="F268" t="str">
            <v>OFICINA DE ASUNTOS INTERNACIONALES</v>
          </cell>
          <cell r="G268">
            <v>34117</v>
          </cell>
          <cell r="H268" t="str">
            <v>PROGRAMAS DE NACIONES UNIDAS</v>
          </cell>
          <cell r="I268" t="str">
            <v>PAGO CONVENIO RED DE FORMACION AMBIENTAL PARA AMERICA LATINA Y EL CARIBE, LEY 13 DE 1945. REF. PAGO: ETL-TRUST FUND-UNEP - 2014/1/COL</v>
          </cell>
          <cell r="J268">
            <v>42000000</v>
          </cell>
          <cell r="O268" t="str">
            <v>RECURSO 11</v>
          </cell>
          <cell r="W268" t="str">
            <v>Vigencia Presupuestal</v>
          </cell>
        </row>
        <row r="269">
          <cell r="A269">
            <v>26514</v>
          </cell>
          <cell r="B269" t="str">
            <v>Oficio</v>
          </cell>
          <cell r="C269">
            <v>815032233</v>
          </cell>
          <cell r="D269">
            <v>54214</v>
          </cell>
          <cell r="E269">
            <v>41676</v>
          </cell>
          <cell r="F269" t="str">
            <v>OFICINA DE ASUNTOS INTERNACIONALES</v>
          </cell>
          <cell r="G269">
            <v>10106</v>
          </cell>
          <cell r="H269" t="str">
            <v>INTERNACIONAL WHALING COMMISSION</v>
          </cell>
          <cell r="I269" t="str">
            <v>PAGO CONVENIO COMISION BALLENERA INTERNACIONAL - CBI LEY 1348 DE 2009</v>
          </cell>
          <cell r="J269">
            <v>38094679.560000002</v>
          </cell>
          <cell r="O269" t="str">
            <v>RECURSO 11</v>
          </cell>
          <cell r="W269" t="str">
            <v>Vigencia Presupuestal</v>
          </cell>
        </row>
        <row r="270">
          <cell r="A270">
            <v>26614</v>
          </cell>
          <cell r="B270" t="str">
            <v>Oficio</v>
          </cell>
          <cell r="C270">
            <v>815032239</v>
          </cell>
          <cell r="D270">
            <v>54114</v>
          </cell>
          <cell r="E270">
            <v>41676</v>
          </cell>
          <cell r="F270" t="str">
            <v>OFICINA DE ASUNTOS INTERNACIONALES</v>
          </cell>
          <cell r="G270">
            <v>34117</v>
          </cell>
          <cell r="H270" t="str">
            <v>PROGRAMAS DE NACIONES UNIDAS</v>
          </cell>
          <cell r="I270" t="str">
            <v>PAGO CONVENIO SOBRE LA DIVERSIDAD BIOLOGICA -CDB FACTURA FUND 5080 COL</v>
          </cell>
          <cell r="J270">
            <v>46510800</v>
          </cell>
          <cell r="O270" t="str">
            <v>RECURSO 11</v>
          </cell>
          <cell r="W270" t="str">
            <v>Vigencia Presupuestal</v>
          </cell>
        </row>
        <row r="271">
          <cell r="A271">
            <v>26714</v>
          </cell>
          <cell r="B271" t="str">
            <v>Oficio</v>
          </cell>
          <cell r="C271">
            <v>831433178</v>
          </cell>
          <cell r="D271">
            <v>55014</v>
          </cell>
          <cell r="E271">
            <v>41676</v>
          </cell>
          <cell r="F271" t="str">
            <v>SUBDIRECCION ADMINISTRATIVA Y FINANCIERA</v>
          </cell>
          <cell r="G271">
            <v>8301153951</v>
          </cell>
          <cell r="H271" t="str">
            <v>MINISTERIO DE AMBIENTE Y DESARROLLO SOSTENIBLE</v>
          </cell>
          <cell r="I271" t="str">
            <v>PRIMER REEMBOLSO CAJA MENOR 114 GASTOS GENERALES</v>
          </cell>
          <cell r="J271">
            <v>4810606</v>
          </cell>
          <cell r="N271" t="str">
            <v>RECURSO 2-10</v>
          </cell>
          <cell r="W271" t="str">
            <v>Vigencia Presupuestal</v>
          </cell>
        </row>
        <row r="272">
          <cell r="A272">
            <v>26814</v>
          </cell>
          <cell r="B272" t="str">
            <v>Factura</v>
          </cell>
          <cell r="C272">
            <v>107751870</v>
          </cell>
          <cell r="D272">
            <v>54414</v>
          </cell>
          <cell r="E272">
            <v>41676</v>
          </cell>
          <cell r="F272" t="str">
            <v>SERVICIOS ADMINISTRATIVOS, ATENCIONA AL USUARIO, ARCHIVO Y CORRESPONDENCIA</v>
          </cell>
          <cell r="G272">
            <v>8999990941</v>
          </cell>
          <cell r="H272" t="str">
            <v>EMPRESA DE ACUEDUCTO Y ALCANTARILLADO DE BOGOTA ESP</v>
          </cell>
          <cell r="I272" t="str">
            <v>PAGO SERVICIO DE ASEO FRA. 1401-1077518-70 CTA CONTRATO N.11442908 CORRESPONDIENTE AL PERIODO DEL 01-11-2013 AL 31-12-2013</v>
          </cell>
          <cell r="J272">
            <v>4096300</v>
          </cell>
          <cell r="N272" t="str">
            <v>RECURSO 2-10</v>
          </cell>
          <cell r="W272" t="str">
            <v>Vigencia Presupuestal</v>
          </cell>
        </row>
        <row r="273">
          <cell r="A273">
            <v>26914</v>
          </cell>
          <cell r="B273" t="str">
            <v>Factura</v>
          </cell>
          <cell r="C273">
            <v>2581053</v>
          </cell>
          <cell r="D273">
            <v>55214</v>
          </cell>
          <cell r="E273">
            <v>41677</v>
          </cell>
          <cell r="F273" t="str">
            <v>SERVICIOS ADMINISTRATIVOS, ATENCIONA AL USUARIO, ARCHIVO Y CORRESPONDENCIA</v>
          </cell>
          <cell r="G273">
            <v>8300160461</v>
          </cell>
          <cell r="H273" t="str">
            <v>AVANTEL SAS</v>
          </cell>
          <cell r="I273" t="str">
            <v>PAGO SERVICIO PUBLICO DE AVANTEL FRA. FCM-2581053, PERIODO DEL 1-31 DE ENERO DE 2014</v>
          </cell>
          <cell r="J273">
            <v>2094000</v>
          </cell>
          <cell r="N273" t="str">
            <v>RECURSO 2-10</v>
          </cell>
          <cell r="W273" t="str">
            <v>Vigencia Presupuestal</v>
          </cell>
        </row>
        <row r="274">
          <cell r="A274">
            <v>27014</v>
          </cell>
          <cell r="B274" t="str">
            <v>Contrato</v>
          </cell>
          <cell r="C274">
            <v>286</v>
          </cell>
          <cell r="D274">
            <v>40514</v>
          </cell>
          <cell r="E274">
            <v>41677</v>
          </cell>
          <cell r="F274" t="str">
            <v>SUBDIRECCION ADMINISTRATIVA Y FINANCIERA</v>
          </cell>
          <cell r="G274">
            <v>80725460</v>
          </cell>
          <cell r="H274" t="str">
            <v>JAIME ANDRES LOPEZ GARZON</v>
          </cell>
          <cell r="I274" t="str">
            <v>PRIMER DESEMBOLSO SEGÚN CERTIFICACION DEL SUPERVISOR</v>
          </cell>
          <cell r="J274">
            <v>560000</v>
          </cell>
          <cell r="K274">
            <v>9.66</v>
          </cell>
          <cell r="O274" t="str">
            <v>RECURSO 11</v>
          </cell>
          <cell r="V274" t="str">
            <v>No tiene Dependientes</v>
          </cell>
          <cell r="W274" t="str">
            <v>Vigencia Presupuestal</v>
          </cell>
        </row>
        <row r="275">
          <cell r="A275">
            <v>27114</v>
          </cell>
          <cell r="B275" t="str">
            <v>Contrato</v>
          </cell>
          <cell r="C275">
            <v>102</v>
          </cell>
          <cell r="D275">
            <v>18414</v>
          </cell>
          <cell r="E275">
            <v>41677</v>
          </cell>
          <cell r="F275" t="str">
            <v>SUBDIRECCION DE EDUCACION Y PARTICIPACION</v>
          </cell>
          <cell r="G275">
            <v>1032392064</v>
          </cell>
          <cell r="H275" t="str">
            <v>DORA JACQUELINE ORJUELA CALDERON</v>
          </cell>
          <cell r="I275" t="str">
            <v>PRIMER DESEMBOLSO SEGÚN CERTIFICACION DEL SUPERVISOR</v>
          </cell>
          <cell r="J275">
            <v>1500000</v>
          </cell>
          <cell r="K275">
            <v>9.66</v>
          </cell>
          <cell r="O275" t="str">
            <v>RECURSO 11</v>
          </cell>
          <cell r="V275" t="str">
            <v>No tiene Dependientes</v>
          </cell>
          <cell r="W275" t="str">
            <v>Vigencia Presupuestal</v>
          </cell>
        </row>
        <row r="276">
          <cell r="A276">
            <v>27214</v>
          </cell>
          <cell r="B276" t="str">
            <v>Contrato</v>
          </cell>
          <cell r="C276">
            <v>72</v>
          </cell>
          <cell r="D276">
            <v>15414</v>
          </cell>
          <cell r="E276">
            <v>41677</v>
          </cell>
          <cell r="F276" t="str">
            <v>DIRECCION DE BOSQUES, BIODIVERSIDAD Y SERVICIOS ECOSISTEMICOS</v>
          </cell>
          <cell r="G276">
            <v>80074172</v>
          </cell>
          <cell r="H276" t="str">
            <v>LUIS ALEJANDRO GARCIA ROMERO</v>
          </cell>
          <cell r="I276" t="str">
            <v>PRIMER DESEMBOLSO SEGÚN CERTIFICACION DEL SUPERVISOR</v>
          </cell>
          <cell r="J276">
            <v>1526000</v>
          </cell>
          <cell r="K276">
            <v>9.66</v>
          </cell>
          <cell r="O276" t="str">
            <v>RECURSO 11</v>
          </cell>
          <cell r="V276" t="str">
            <v>No tiene Dependientes</v>
          </cell>
          <cell r="W276" t="str">
            <v>Vigencia Presupuestal</v>
          </cell>
        </row>
        <row r="277">
          <cell r="A277">
            <v>27314</v>
          </cell>
          <cell r="B277" t="str">
            <v>Contrato</v>
          </cell>
          <cell r="C277">
            <v>211</v>
          </cell>
          <cell r="D277">
            <v>31014</v>
          </cell>
          <cell r="E277">
            <v>41677</v>
          </cell>
          <cell r="F277" t="str">
            <v>DIRECCION DE BOSQUES, BIODIVERSIDAD Y SERVICIOS ECOSISTEMICOS</v>
          </cell>
          <cell r="G277">
            <v>28557782</v>
          </cell>
          <cell r="H277" t="str">
            <v>XIMENA CARRANZA HERNANDEZ</v>
          </cell>
          <cell r="I277" t="str">
            <v>PRIMER DESEMBOLSO SEGÚN CERTIFICACION DEL SUPERVISOR (Desc Base Rte Fte por Dependientes)</v>
          </cell>
          <cell r="J277">
            <v>1526000</v>
          </cell>
          <cell r="K277">
            <v>9.66</v>
          </cell>
          <cell r="O277" t="str">
            <v>RECURSO 11</v>
          </cell>
          <cell r="V277" t="str">
            <v>Desc. 10% Dependientes RF $129,456</v>
          </cell>
          <cell r="W277" t="str">
            <v>Vigencia Presupuestal</v>
          </cell>
        </row>
        <row r="278">
          <cell r="A278">
            <v>27414</v>
          </cell>
          <cell r="B278" t="str">
            <v>Contrato</v>
          </cell>
          <cell r="C278">
            <v>213</v>
          </cell>
          <cell r="D278">
            <v>30914</v>
          </cell>
          <cell r="E278">
            <v>41677</v>
          </cell>
          <cell r="F278" t="str">
            <v>DIRECCION DE BOSQUES, BIODIVERSIDAD Y SERVICIOS ECOSISTEMICOS</v>
          </cell>
          <cell r="G278">
            <v>52258551</v>
          </cell>
          <cell r="H278" t="str">
            <v>MARIA CLAUDIA ORJUELA MARQUEZ</v>
          </cell>
          <cell r="I278" t="str">
            <v>PRIMER DESEMBOLSO SEGÚN CERTIFICACION DEL SUPERVISOR (Desc Base Rte Fte por Dependientes)</v>
          </cell>
          <cell r="J278">
            <v>3440000</v>
          </cell>
          <cell r="K278">
            <v>9.66</v>
          </cell>
          <cell r="O278" t="str">
            <v>RECURSO 11</v>
          </cell>
          <cell r="V278" t="str">
            <v>Desc. 10% Dependientes RF $129,456</v>
          </cell>
          <cell r="W278" t="str">
            <v>Vigencia Presupuestal</v>
          </cell>
        </row>
        <row r="279">
          <cell r="A279">
            <v>27514</v>
          </cell>
          <cell r="B279" t="str">
            <v>Contrato</v>
          </cell>
          <cell r="C279">
            <v>21</v>
          </cell>
          <cell r="D279">
            <v>2814</v>
          </cell>
          <cell r="E279">
            <v>41677</v>
          </cell>
          <cell r="F279" t="str">
            <v>OFICINA ASESORA DE PLANEACION</v>
          </cell>
          <cell r="G279">
            <v>80350493</v>
          </cell>
          <cell r="H279" t="str">
            <v>HECTOR CAMELO PAEZ</v>
          </cell>
          <cell r="I279" t="str">
            <v>PRIMER DESEMBOLSO SEGÚN CERTIFICACION DEL SUPERVISOR</v>
          </cell>
          <cell r="J279">
            <v>4166667</v>
          </cell>
          <cell r="K279">
            <v>9.66</v>
          </cell>
          <cell r="O279" t="str">
            <v>RECURSO 11</v>
          </cell>
          <cell r="V279" t="str">
            <v>No tiene Dependientes</v>
          </cell>
          <cell r="W279" t="str">
            <v>Vigencia Presupuestal</v>
          </cell>
        </row>
        <row r="280">
          <cell r="A280">
            <v>27614</v>
          </cell>
          <cell r="B280" t="str">
            <v>Contrato</v>
          </cell>
          <cell r="C280">
            <v>244</v>
          </cell>
          <cell r="D280">
            <v>266413</v>
          </cell>
          <cell r="E280">
            <v>41677</v>
          </cell>
          <cell r="F280" t="str">
            <v>SERVICIOS ADMINISTRATIVOS, ATENCIONA AL USUARIO, ARCHIVO Y CORRESPONDENCIA</v>
          </cell>
          <cell r="G280">
            <v>8300011131</v>
          </cell>
          <cell r="H280" t="str">
            <v>IMPRENTA NACIONAL DE COLOMBIA</v>
          </cell>
          <cell r="I280" t="str">
            <v xml:space="preserve">PAGO FRA 77018 QUINTO DESEMBOLSO SEGÚN CERTIFICACION DEL SUPERVISOR - ENTIDAD DEL ESTADO </v>
          </cell>
          <cell r="J280">
            <v>1162600</v>
          </cell>
          <cell r="N280" t="str">
            <v>RECURSO 2-10</v>
          </cell>
          <cell r="W280" t="str">
            <v>Reserva Presupuestal</v>
          </cell>
        </row>
        <row r="281">
          <cell r="A281">
            <v>27714</v>
          </cell>
          <cell r="B281" t="str">
            <v>Contrato</v>
          </cell>
          <cell r="C281">
            <v>231</v>
          </cell>
          <cell r="D281">
            <v>35014</v>
          </cell>
          <cell r="E281">
            <v>41677</v>
          </cell>
          <cell r="F281" t="str">
            <v>OFICINA DE TECNOLOGIAS, INFORMACION Y COMUNICACIONES TIC</v>
          </cell>
          <cell r="G281">
            <v>1019062803</v>
          </cell>
          <cell r="H281" t="str">
            <v>CAMILO ANDRES PULIDO RODRIGUEZ</v>
          </cell>
          <cell r="I281" t="str">
            <v>PRIMER DESEMBOLSO SEGÚN CERTIFICACION DEL SUPERVISOR</v>
          </cell>
          <cell r="J281">
            <v>1750000</v>
          </cell>
          <cell r="K281">
            <v>9.66</v>
          </cell>
          <cell r="O281" t="str">
            <v>RECURSO 11</v>
          </cell>
          <cell r="V281" t="str">
            <v>No tiene Dependientes</v>
          </cell>
          <cell r="W281" t="str">
            <v>Vigencia Presupuestal</v>
          </cell>
        </row>
        <row r="282">
          <cell r="A282">
            <v>27814</v>
          </cell>
          <cell r="B282" t="str">
            <v>Contrato</v>
          </cell>
          <cell r="C282">
            <v>188</v>
          </cell>
          <cell r="D282">
            <v>27514</v>
          </cell>
          <cell r="E282">
            <v>41677</v>
          </cell>
          <cell r="F282" t="str">
            <v>SUBDIRECCION DE EDUCACION Y PARTICIPACION</v>
          </cell>
          <cell r="G282">
            <v>41365653</v>
          </cell>
          <cell r="H282" t="str">
            <v>HILDA DUGAND CARLING</v>
          </cell>
          <cell r="I282" t="str">
            <v>PRIMER DESEMBOLSO SEGÚN CERTIFICACION DEL SUPERVISOR</v>
          </cell>
          <cell r="J282">
            <v>2142500</v>
          </cell>
          <cell r="K282">
            <v>9.66</v>
          </cell>
          <cell r="O282" t="str">
            <v>RECURSO 11</v>
          </cell>
          <cell r="V282" t="str">
            <v>No tiene Dependientes</v>
          </cell>
          <cell r="W282" t="str">
            <v>Vigencia Presupuestal</v>
          </cell>
        </row>
        <row r="283">
          <cell r="A283">
            <v>27914</v>
          </cell>
          <cell r="B283" t="str">
            <v>Contrato</v>
          </cell>
          <cell r="C283">
            <v>207</v>
          </cell>
          <cell r="D283">
            <v>31314</v>
          </cell>
          <cell r="E283">
            <v>41677</v>
          </cell>
          <cell r="F283" t="str">
            <v>DIRECCION DE GENTION INTEGRAL DEL RECURSO HIDRICO</v>
          </cell>
          <cell r="G283">
            <v>10527523</v>
          </cell>
          <cell r="H283" t="str">
            <v>GUSTAVO WILCHES CHAUX</v>
          </cell>
          <cell r="I283" t="str">
            <v>PAGO FRA 0297 PRIMER DESEMBOLSO SEGÚN CERTIFICACION DEL SUPERVISOR</v>
          </cell>
          <cell r="J283">
            <v>5000000</v>
          </cell>
          <cell r="K283">
            <v>9.66</v>
          </cell>
          <cell r="M283">
            <v>16</v>
          </cell>
          <cell r="O283" t="str">
            <v>RECURSO 11</v>
          </cell>
          <cell r="V283" t="str">
            <v>No tiene Dependientes</v>
          </cell>
          <cell r="W283" t="str">
            <v>Vigencia Presupuestal</v>
          </cell>
        </row>
        <row r="284">
          <cell r="A284">
            <v>28014</v>
          </cell>
          <cell r="B284" t="str">
            <v>Contrato</v>
          </cell>
          <cell r="C284">
            <v>280</v>
          </cell>
          <cell r="D284">
            <v>39114</v>
          </cell>
          <cell r="E284">
            <v>41677</v>
          </cell>
          <cell r="F284" t="str">
            <v>OFICINA DE TECNOLOGIAS, INFORMACION Y COMUNICACIONES TIC</v>
          </cell>
          <cell r="G284">
            <v>80778973</v>
          </cell>
          <cell r="H284" t="str">
            <v>FABIO FELIPE BELTRAN PINTO</v>
          </cell>
          <cell r="I284" t="str">
            <v>PRIMER DESEMBOLSO SEGÚN CERTIFICACION DEL SUPERVISOR (Desc Base Rte Fte por Dependientes)</v>
          </cell>
          <cell r="J284">
            <v>2250000</v>
          </cell>
          <cell r="K284">
            <v>9.66</v>
          </cell>
          <cell r="O284" t="str">
            <v>RECURSO 11</v>
          </cell>
          <cell r="V284" t="str">
            <v>Desc. 10% Dependientes</v>
          </cell>
          <cell r="W284" t="str">
            <v>Vigencia Presupuestal</v>
          </cell>
        </row>
        <row r="285">
          <cell r="A285">
            <v>28114</v>
          </cell>
          <cell r="B285" t="str">
            <v>Contrato</v>
          </cell>
          <cell r="C285">
            <v>151</v>
          </cell>
          <cell r="D285">
            <v>24914</v>
          </cell>
          <cell r="E285">
            <v>41677</v>
          </cell>
          <cell r="F285" t="str">
            <v>DIRECCION DE ASUNTOS AMBIENTALES, SECTORIAL Y URBANA</v>
          </cell>
          <cell r="G285">
            <v>66947078</v>
          </cell>
          <cell r="H285" t="str">
            <v>ANA MARIA OCAMPO GOMEZ</v>
          </cell>
          <cell r="I285" t="str">
            <v>PAGO FRA 0001 PRIMER DESEMBOLSO SEGÚN CERTIFICACION DEL SUPERVISOR</v>
          </cell>
          <cell r="J285">
            <v>3333333</v>
          </cell>
          <cell r="K285">
            <v>9.66</v>
          </cell>
          <cell r="M285">
            <v>16</v>
          </cell>
          <cell r="O285" t="str">
            <v>RECURSO 11</v>
          </cell>
          <cell r="V285" t="str">
            <v xml:space="preserve">No tiene Dependientes </v>
          </cell>
          <cell r="W285" t="str">
            <v>Vigencia Presupuestal</v>
          </cell>
        </row>
        <row r="286">
          <cell r="A286">
            <v>28214</v>
          </cell>
          <cell r="B286" t="str">
            <v>Contrato</v>
          </cell>
          <cell r="C286">
            <v>118</v>
          </cell>
          <cell r="D286">
            <v>20314</v>
          </cell>
          <cell r="E286">
            <v>41677</v>
          </cell>
          <cell r="F286" t="str">
            <v>DIRECCION DE ASUNTOS AMBIENTALES, SECTORIAL Y URBANA</v>
          </cell>
          <cell r="G286">
            <v>84080370</v>
          </cell>
          <cell r="H286" t="str">
            <v>YONNY JAVIER ZARATE AMAYA</v>
          </cell>
          <cell r="I286" t="str">
            <v>PRIMER DESEMBOLSO SEGÚN CERTIFICACION DEL SUPERVISOR</v>
          </cell>
          <cell r="J286">
            <v>2333333</v>
          </cell>
          <cell r="K286">
            <v>9.66</v>
          </cell>
          <cell r="O286" t="str">
            <v>RECURSO 11</v>
          </cell>
          <cell r="V286" t="str">
            <v xml:space="preserve">No tiene Dependientes </v>
          </cell>
          <cell r="W286" t="str">
            <v>Vigencia Presupuestal</v>
          </cell>
        </row>
        <row r="287">
          <cell r="A287">
            <v>28314</v>
          </cell>
          <cell r="B287" t="str">
            <v>Contrato</v>
          </cell>
          <cell r="C287">
            <v>268</v>
          </cell>
          <cell r="D287">
            <v>38414</v>
          </cell>
          <cell r="E287">
            <v>41677</v>
          </cell>
          <cell r="F287" t="str">
            <v>OFICINA DE TECNOLOGIAS, INFORMACION Y COMUNICACIONES TIC</v>
          </cell>
          <cell r="G287">
            <v>80794818</v>
          </cell>
          <cell r="H287" t="str">
            <v>RODRIGO ANTONIO CUBILLOS SANCHEZ</v>
          </cell>
          <cell r="I287" t="str">
            <v>PRIMER DESEMBOLSO SEGÚN CERTIFICACION DEL SUPERVISOR</v>
          </cell>
          <cell r="J287">
            <v>1750000</v>
          </cell>
          <cell r="K287">
            <v>9.66</v>
          </cell>
          <cell r="O287" t="str">
            <v>RECURSO 11</v>
          </cell>
          <cell r="V287" t="str">
            <v xml:space="preserve">No tiene Dependientes </v>
          </cell>
          <cell r="W287" t="str">
            <v>Vigencia Presupuestal</v>
          </cell>
        </row>
        <row r="288">
          <cell r="A288">
            <v>28414</v>
          </cell>
          <cell r="B288" t="str">
            <v>Contrato</v>
          </cell>
          <cell r="C288">
            <v>295</v>
          </cell>
          <cell r="D288">
            <v>41614</v>
          </cell>
          <cell r="E288">
            <v>41677</v>
          </cell>
          <cell r="F288" t="str">
            <v>SUBDIRECCION ADMINISTRATIVA Y FINANCIERA</v>
          </cell>
          <cell r="G288">
            <v>53080337</v>
          </cell>
          <cell r="H288" t="str">
            <v>BRIGITTE DELGADO GARCIA</v>
          </cell>
          <cell r="I288" t="str">
            <v>PRIMER DESEMBOLSO SEGÚN CERTIFICACION DEL SUPERVISOR (Desc Base Rte Fte por Dependientes)</v>
          </cell>
          <cell r="J288">
            <v>509996</v>
          </cell>
          <cell r="K288">
            <v>9.66</v>
          </cell>
          <cell r="O288" t="str">
            <v>RECURSO 11</v>
          </cell>
          <cell r="V288" t="str">
            <v>Desc. 10% Dependientes</v>
          </cell>
          <cell r="W288" t="str">
            <v>Vigencia Presupuestal</v>
          </cell>
        </row>
        <row r="289">
          <cell r="A289">
            <v>28514</v>
          </cell>
          <cell r="B289" t="str">
            <v>Contrato</v>
          </cell>
          <cell r="C289">
            <v>260</v>
          </cell>
          <cell r="D289">
            <v>37314</v>
          </cell>
          <cell r="E289">
            <v>41677</v>
          </cell>
          <cell r="F289" t="str">
            <v>SUBDIRECCION ADMINISTRATIVA Y FINANCIERA</v>
          </cell>
          <cell r="G289">
            <v>1013646998</v>
          </cell>
          <cell r="H289" t="str">
            <v>JHONNATAN STEVE GOMEZ GUTIERREZ</v>
          </cell>
          <cell r="I289" t="str">
            <v>PRIMER DESEMBOLSO SEGÚN CERTIFICACION DEL SUPERVISOR</v>
          </cell>
          <cell r="J289">
            <v>270000</v>
          </cell>
          <cell r="K289">
            <v>9.66</v>
          </cell>
          <cell r="O289" t="str">
            <v>RECURSO 11</v>
          </cell>
          <cell r="V289" t="str">
            <v>No tiene Dependientes</v>
          </cell>
          <cell r="W289" t="str">
            <v>Vigencia Presupuestal</v>
          </cell>
        </row>
        <row r="290">
          <cell r="A290">
            <v>28614</v>
          </cell>
          <cell r="B290" t="str">
            <v>Contrato</v>
          </cell>
          <cell r="C290">
            <v>251</v>
          </cell>
          <cell r="D290">
            <v>36414</v>
          </cell>
          <cell r="E290">
            <v>41677</v>
          </cell>
          <cell r="F290" t="str">
            <v>SUBDIRECCION ADMINISTRATIVA Y FINANCIERA</v>
          </cell>
          <cell r="G290">
            <v>52758625</v>
          </cell>
          <cell r="H290" t="str">
            <v>BLANCA MILENA GORDILLO LUGO</v>
          </cell>
          <cell r="I290" t="str">
            <v>PRIMER DESEMBOLSO SEGÚN CERTIFICACION DEL SUPERVISOR (Desc Base Rte Fte por Dependientes)</v>
          </cell>
          <cell r="J290">
            <v>320000</v>
          </cell>
          <cell r="K290">
            <v>9.66</v>
          </cell>
          <cell r="O290" t="str">
            <v>RECURSO 11</v>
          </cell>
          <cell r="V290" t="str">
            <v>Desc. 10% Dependientes</v>
          </cell>
          <cell r="W290" t="str">
            <v>Vigencia Presupuestal</v>
          </cell>
        </row>
        <row r="291">
          <cell r="A291">
            <v>28714</v>
          </cell>
          <cell r="B291" t="str">
            <v>Contrato</v>
          </cell>
          <cell r="C291">
            <v>149</v>
          </cell>
          <cell r="D291">
            <v>23614</v>
          </cell>
          <cell r="E291">
            <v>41677</v>
          </cell>
          <cell r="F291" t="str">
            <v>SUBDIRECCION ADMINISTRATIVA Y FINANCIERA</v>
          </cell>
          <cell r="G291">
            <v>1079262664</v>
          </cell>
          <cell r="H291" t="str">
            <v>LAURA VIVIANA HERNANDEZ MARROQUIN</v>
          </cell>
          <cell r="I291" t="str">
            <v>PRIMER DESEMBOLSO SEGÚN CERTIFICACION DEL SUPERVISOR (Desc Base Rte Fte por Dependientes)</v>
          </cell>
          <cell r="J291">
            <v>433334</v>
          </cell>
          <cell r="K291">
            <v>9.66</v>
          </cell>
          <cell r="O291" t="str">
            <v>RECURSO 11</v>
          </cell>
          <cell r="V291" t="str">
            <v>Desc. 10% Dependientes</v>
          </cell>
          <cell r="W291" t="str">
            <v>Vigencia Presupuestal</v>
          </cell>
        </row>
        <row r="292">
          <cell r="A292">
            <v>28814</v>
          </cell>
          <cell r="B292" t="str">
            <v>Contrato</v>
          </cell>
          <cell r="C292">
            <v>178</v>
          </cell>
          <cell r="D292">
            <v>28414</v>
          </cell>
          <cell r="E292">
            <v>41677</v>
          </cell>
          <cell r="F292" t="str">
            <v>DIRECCION DE BOSQUES, BIODIVERSIDAD Y SERVICIOS ECOSISTEMICOS</v>
          </cell>
          <cell r="G292">
            <v>19342385</v>
          </cell>
          <cell r="H292" t="str">
            <v>RICARDO LINARES PRIETO</v>
          </cell>
          <cell r="I292" t="str">
            <v>PAGO FRA 0039 PRIMER DESEMBOLSO SEGÚN CERTIFICACION DEL SUPERVISOR  (Desc Base Rte Fte por Dependientes)</v>
          </cell>
          <cell r="J292">
            <v>2253731</v>
          </cell>
          <cell r="K292">
            <v>9.66</v>
          </cell>
          <cell r="M292">
            <v>16</v>
          </cell>
          <cell r="O292" t="str">
            <v>RECURSO 11</v>
          </cell>
          <cell r="V292" t="str">
            <v>Desc. 10% Dependientes</v>
          </cell>
          <cell r="W292" t="str">
            <v>Vigencia Presupuestal</v>
          </cell>
        </row>
        <row r="293">
          <cell r="A293">
            <v>28914</v>
          </cell>
          <cell r="B293" t="str">
            <v>Factura</v>
          </cell>
          <cell r="C293">
            <v>4393125586</v>
          </cell>
          <cell r="D293">
            <v>55914</v>
          </cell>
          <cell r="E293">
            <v>41677</v>
          </cell>
          <cell r="F293" t="str">
            <v>SERVICIOS ADMINISTRATIVOS, ATENCIONA AL USUARIO, ARCHIVO Y CORRESPONDENCIA</v>
          </cell>
          <cell r="G293">
            <v>8001539937</v>
          </cell>
          <cell r="H293" t="str">
            <v>COMUNICACIÓN CELULAR S.A - COMCEL S.A</v>
          </cell>
          <cell r="I293" t="str">
            <v>PAGO FRA 4393125586 CEL 3118990094 DEL 22 DIC/2013 AL 21 ENE/2014</v>
          </cell>
          <cell r="J293">
            <v>330877.59999999998</v>
          </cell>
          <cell r="N293" t="str">
            <v>RECURSO 2-10</v>
          </cell>
          <cell r="W293" t="str">
            <v>Vigencia Presupuestal</v>
          </cell>
        </row>
        <row r="294">
          <cell r="A294">
            <v>29014</v>
          </cell>
          <cell r="B294" t="str">
            <v>Resolución</v>
          </cell>
          <cell r="C294">
            <v>123</v>
          </cell>
          <cell r="D294">
            <v>55314</v>
          </cell>
          <cell r="E294">
            <v>41677</v>
          </cell>
          <cell r="F294" t="str">
            <v>TALENTO HUMANO ACTIVO Y NO ACTIVO</v>
          </cell>
          <cell r="G294">
            <v>52144613</v>
          </cell>
          <cell r="H294" t="str">
            <v>NIDIA PILAR PINTO GOMEZ</v>
          </cell>
          <cell r="I294" t="str">
            <v xml:space="preserve">RECONOCIMIENTO Y PAGO DE PRESTACIONES SOCIALES </v>
          </cell>
          <cell r="J294">
            <v>518627</v>
          </cell>
          <cell r="N294" t="str">
            <v>RECURSO 1-10</v>
          </cell>
          <cell r="Q294" t="str">
            <v>REINTEGRO PRIMA-FAVI-FEMINDE</v>
          </cell>
          <cell r="R294">
            <v>518627</v>
          </cell>
          <cell r="W294" t="str">
            <v>Vigencia Presupuestal</v>
          </cell>
        </row>
        <row r="295">
          <cell r="A295">
            <v>29114</v>
          </cell>
          <cell r="B295" t="str">
            <v>Comisión</v>
          </cell>
          <cell r="C295" t="str">
            <v>2014-1-0001</v>
          </cell>
          <cell r="D295">
            <v>4214</v>
          </cell>
          <cell r="E295">
            <v>41680</v>
          </cell>
          <cell r="F295" t="str">
            <v>SUBDIRECCION ADMINISTRATIVA Y FINANCIERA</v>
          </cell>
          <cell r="G295">
            <v>80882158</v>
          </cell>
          <cell r="H295" t="str">
            <v>HAYATO JOSE GARCIA CUESTA</v>
          </cell>
          <cell r="I295" t="str">
            <v>COMISION A SANTA MARTA EL 08 DE ENERO DE 2014</v>
          </cell>
          <cell r="J295">
            <v>101063</v>
          </cell>
          <cell r="L295">
            <v>10</v>
          </cell>
          <cell r="O295" t="str">
            <v>RECURSO 11</v>
          </cell>
        </row>
        <row r="296">
          <cell r="A296">
            <v>29214</v>
          </cell>
          <cell r="B296" t="str">
            <v>Comisión</v>
          </cell>
          <cell r="C296" t="str">
            <v>2014-1-0022</v>
          </cell>
          <cell r="D296">
            <v>48014</v>
          </cell>
          <cell r="E296">
            <v>41680</v>
          </cell>
          <cell r="F296" t="str">
            <v>SUBDIRECCION ADMINISTRATIVA Y FINANCIERA</v>
          </cell>
          <cell r="G296">
            <v>80232638</v>
          </cell>
          <cell r="H296" t="str">
            <v>WILSON ALEXANDER CASTAÑEDA RAMIREZ</v>
          </cell>
          <cell r="I296" t="str">
            <v>COMISION A ZIPAQUIRA EL 31 DE ENERO DE 2014</v>
          </cell>
          <cell r="J296">
            <v>51248</v>
          </cell>
          <cell r="L296">
            <v>10</v>
          </cell>
          <cell r="O296" t="str">
            <v>RECURSO 11</v>
          </cell>
        </row>
        <row r="297">
          <cell r="A297">
            <v>29314</v>
          </cell>
          <cell r="B297" t="str">
            <v>Comisión</v>
          </cell>
          <cell r="C297">
            <v>20140055</v>
          </cell>
          <cell r="D297">
            <v>16814</v>
          </cell>
          <cell r="E297">
            <v>41680</v>
          </cell>
          <cell r="F297" t="str">
            <v>SUBDIRECCION ADMINISTRATIVA Y FINANCIERA</v>
          </cell>
          <cell r="G297">
            <v>52821816</v>
          </cell>
          <cell r="H297" t="str">
            <v>MARTA LUCIA RODRIGUEZ</v>
          </cell>
          <cell r="I297" t="str">
            <v>COMISION A BARRANQUILLA DEL 30 DE ENERO AL 01 DE FEBRERO DE 2014</v>
          </cell>
          <cell r="J297">
            <v>544187</v>
          </cell>
          <cell r="N297" t="str">
            <v>RECURSO 2-10</v>
          </cell>
        </row>
        <row r="298">
          <cell r="A298">
            <v>29414</v>
          </cell>
          <cell r="B298" t="str">
            <v>Comisión</v>
          </cell>
          <cell r="C298">
            <v>20140058</v>
          </cell>
          <cell r="D298">
            <v>16714</v>
          </cell>
          <cell r="E298">
            <v>41680</v>
          </cell>
          <cell r="F298" t="str">
            <v>SUBDIRECCION ADMINISTRATIVA Y FINANCIERA</v>
          </cell>
          <cell r="G298">
            <v>51982340</v>
          </cell>
          <cell r="H298" t="str">
            <v>HILDER YAMILE UYAZAN SANCHEZ</v>
          </cell>
          <cell r="I298" t="str">
            <v>COMISION A ARMENIA EL 21 DE ENERO DE 2014</v>
          </cell>
          <cell r="J298">
            <v>154889</v>
          </cell>
          <cell r="N298" t="str">
            <v>RECURSO 2-10</v>
          </cell>
        </row>
        <row r="299">
          <cell r="A299">
            <v>29514</v>
          </cell>
          <cell r="B299" t="str">
            <v>Comisión</v>
          </cell>
          <cell r="C299">
            <v>20140069</v>
          </cell>
          <cell r="D299">
            <v>22514</v>
          </cell>
          <cell r="E299">
            <v>41680</v>
          </cell>
          <cell r="F299" t="str">
            <v>SUBDIRECCION ADMINISTRATIVA Y FINANCIERA</v>
          </cell>
          <cell r="G299">
            <v>51982340</v>
          </cell>
          <cell r="H299" t="str">
            <v>HILDER YAMILE UYAZAN SANCHEZ</v>
          </cell>
          <cell r="I299" t="str">
            <v>COMISION A BUCARAMANGA EL 24 DE ENERO DE 2014</v>
          </cell>
          <cell r="J299">
            <v>154889</v>
          </cell>
          <cell r="N299" t="str">
            <v>RECURSO 2-10</v>
          </cell>
        </row>
        <row r="300">
          <cell r="A300">
            <v>29614</v>
          </cell>
          <cell r="B300" t="str">
            <v>Comisión</v>
          </cell>
          <cell r="C300">
            <v>20140070</v>
          </cell>
          <cell r="D300">
            <v>22714</v>
          </cell>
          <cell r="E300">
            <v>41680</v>
          </cell>
          <cell r="F300" t="str">
            <v>SUBDIRECCION ADMINISTRATIVA Y FINANCIERA</v>
          </cell>
          <cell r="G300">
            <v>91423177</v>
          </cell>
          <cell r="H300" t="str">
            <v>LUIS FRANCISCO CAMARGO FAJARDO</v>
          </cell>
          <cell r="I300" t="str">
            <v>COMISION A VILLAVICENCIO EL 27 DE ENERO DE 2014</v>
          </cell>
          <cell r="J300">
            <v>66422</v>
          </cell>
          <cell r="O300" t="str">
            <v>RECURSO 11</v>
          </cell>
        </row>
        <row r="301">
          <cell r="A301">
            <v>29714</v>
          </cell>
          <cell r="B301" t="str">
            <v>Comisión</v>
          </cell>
          <cell r="C301">
            <v>20140150</v>
          </cell>
          <cell r="D301">
            <v>47514</v>
          </cell>
          <cell r="E301">
            <v>41680</v>
          </cell>
          <cell r="F301" t="str">
            <v>SUBDIRECCION ADMINISTRATIVA Y FINANCIERA</v>
          </cell>
          <cell r="G301">
            <v>79256007</v>
          </cell>
          <cell r="H301" t="str">
            <v>JOSE MANUEL JAIMES GOMEZ</v>
          </cell>
          <cell r="I301" t="str">
            <v>COMISION A TOTA EL 30 DE ENERO DE 2014</v>
          </cell>
          <cell r="J301">
            <v>51854</v>
          </cell>
          <cell r="O301" t="str">
            <v>RECURSO 11</v>
          </cell>
        </row>
        <row r="302">
          <cell r="A302">
            <v>29814</v>
          </cell>
          <cell r="B302" t="str">
            <v>Comisión</v>
          </cell>
          <cell r="C302">
            <v>20140152</v>
          </cell>
          <cell r="D302">
            <v>47114</v>
          </cell>
          <cell r="E302">
            <v>41680</v>
          </cell>
          <cell r="F302" t="str">
            <v>SUBDIRECCION ADMINISTRATIVA Y FINANCIERA</v>
          </cell>
          <cell r="G302">
            <v>20876010</v>
          </cell>
          <cell r="H302" t="str">
            <v>NANY HEIDY ALONSO TRIANA</v>
          </cell>
          <cell r="I302" t="str">
            <v>COMISION A TOTA EL 30 DE ENERO DE 2014</v>
          </cell>
          <cell r="J302">
            <v>108837</v>
          </cell>
          <cell r="O302" t="str">
            <v>RECURSO 11</v>
          </cell>
        </row>
        <row r="303">
          <cell r="A303">
            <v>29914</v>
          </cell>
          <cell r="B303" t="str">
            <v>Comisión</v>
          </cell>
          <cell r="C303" t="str">
            <v>2014-1-0023</v>
          </cell>
          <cell r="D303">
            <v>48514</v>
          </cell>
          <cell r="E303">
            <v>41680</v>
          </cell>
          <cell r="F303" t="str">
            <v>SUBDIRECCION ADMINISTRATIVA Y FINANCIERA</v>
          </cell>
          <cell r="G303">
            <v>80111519</v>
          </cell>
          <cell r="H303" t="str">
            <v>DIEGO ALEJANDRO MORENO BARCO</v>
          </cell>
          <cell r="I303" t="str">
            <v>COMISION A RIOACHA DEL 31 DE ENERO AL 02 DE FEBRERO DE 2014</v>
          </cell>
          <cell r="J303">
            <v>332110</v>
          </cell>
          <cell r="L303">
            <v>10</v>
          </cell>
          <cell r="O303" t="str">
            <v>RECURSO 11</v>
          </cell>
        </row>
        <row r="304">
          <cell r="A304">
            <v>30014</v>
          </cell>
          <cell r="B304" t="str">
            <v>Comisión</v>
          </cell>
          <cell r="C304" t="str">
            <v>2014-1-0013</v>
          </cell>
          <cell r="D304">
            <v>45814</v>
          </cell>
          <cell r="E304">
            <v>41681</v>
          </cell>
          <cell r="F304" t="str">
            <v>SUBDIRECCION ADMINISTRATIVA Y FINANCIERA</v>
          </cell>
          <cell r="G304">
            <v>51881783</v>
          </cell>
          <cell r="H304" t="str">
            <v>IRMA GARDEAZABAL JARAMILLO</v>
          </cell>
          <cell r="I304" t="str">
            <v>COMISION A TOTA DEL 29 AL 31 DE ENERO DE 2014</v>
          </cell>
          <cell r="J304">
            <v>505313</v>
          </cell>
          <cell r="L304">
            <v>10</v>
          </cell>
          <cell r="O304" t="str">
            <v>RECURSO 11</v>
          </cell>
          <cell r="W304" t="str">
            <v>Vigencia Presupuestal</v>
          </cell>
        </row>
        <row r="305">
          <cell r="A305">
            <v>30114</v>
          </cell>
          <cell r="B305" t="str">
            <v>Comisión</v>
          </cell>
          <cell r="C305" t="str">
            <v>2014-1-0015</v>
          </cell>
          <cell r="D305">
            <v>45914</v>
          </cell>
          <cell r="E305">
            <v>41681</v>
          </cell>
          <cell r="F305" t="str">
            <v>SUBDIRECCION ADMINISTRATIVA Y FINANCIERA</v>
          </cell>
          <cell r="G305">
            <v>80882158</v>
          </cell>
          <cell r="H305" t="str">
            <v>HAYATO JOSE GARCIA CUESTA</v>
          </cell>
          <cell r="I305" t="str">
            <v>COMISION A TOTA EL 30 DE ENERO DE 2014</v>
          </cell>
          <cell r="J305">
            <v>101063</v>
          </cell>
          <cell r="L305">
            <v>10</v>
          </cell>
          <cell r="O305" t="str">
            <v>RECURSO 11</v>
          </cell>
          <cell r="W305" t="str">
            <v>Vigencia Presupuestal</v>
          </cell>
        </row>
        <row r="306">
          <cell r="A306">
            <v>30214</v>
          </cell>
          <cell r="B306" t="str">
            <v>Comisión</v>
          </cell>
          <cell r="C306" t="str">
            <v>2014-1-0026</v>
          </cell>
          <cell r="D306">
            <v>52714</v>
          </cell>
          <cell r="E306">
            <v>41681</v>
          </cell>
          <cell r="F306" t="str">
            <v>SUBDIRECCION ADMINISTRATIVA Y FINANCIERA</v>
          </cell>
          <cell r="G306">
            <v>18009973</v>
          </cell>
          <cell r="H306" t="str">
            <v>LINCON CALVIN BENT LLERENA</v>
          </cell>
          <cell r="I306" t="str">
            <v>COMISION A BOGOTA DEL 4-6 DE FEBRERO DE 2014</v>
          </cell>
          <cell r="J306">
            <v>288143</v>
          </cell>
          <cell r="L306">
            <v>10</v>
          </cell>
          <cell r="O306" t="str">
            <v>RECURSO 11</v>
          </cell>
          <cell r="W306" t="str">
            <v>Vigencia Presupuestal</v>
          </cell>
        </row>
        <row r="307">
          <cell r="A307">
            <v>30314</v>
          </cell>
          <cell r="B307" t="str">
            <v>Comisión</v>
          </cell>
          <cell r="C307">
            <v>20140031</v>
          </cell>
          <cell r="D307">
            <v>10814</v>
          </cell>
          <cell r="E307">
            <v>41681</v>
          </cell>
          <cell r="F307" t="str">
            <v>SUBDIRECCION ADMINISTRATIVA Y FINANCIERA</v>
          </cell>
          <cell r="G307">
            <v>52538471</v>
          </cell>
          <cell r="H307" t="str">
            <v>MARIA MARGARITA GUTIERREZ ARIAS</v>
          </cell>
          <cell r="I307" t="str">
            <v>COMISION A QUIBDO EL 15 DE ENERO DE 2014</v>
          </cell>
          <cell r="J307">
            <v>141488</v>
          </cell>
          <cell r="O307" t="str">
            <v>RECURSO 11</v>
          </cell>
          <cell r="W307" t="str">
            <v>Vigencia Presupuestal</v>
          </cell>
        </row>
        <row r="308">
          <cell r="A308">
            <v>30414</v>
          </cell>
          <cell r="B308" t="str">
            <v>Comisión</v>
          </cell>
          <cell r="C308">
            <v>20140035</v>
          </cell>
          <cell r="D308">
            <v>10914</v>
          </cell>
          <cell r="E308">
            <v>41681</v>
          </cell>
          <cell r="F308" t="str">
            <v>SUBDIRECCION ADMINISTRATIVA Y FINANCIERA</v>
          </cell>
          <cell r="G308">
            <v>53122487</v>
          </cell>
          <cell r="H308" t="str">
            <v>PAULA ANDREA ROJAS GUTIERREZ</v>
          </cell>
          <cell r="I308" t="str">
            <v>COMISION A MEDELLIN EL 16 DE ENERO DE 2014</v>
          </cell>
          <cell r="J308">
            <v>166422</v>
          </cell>
          <cell r="O308" t="str">
            <v>RECURSO 11</v>
          </cell>
          <cell r="W308" t="str">
            <v>Vigencia Presupuestal</v>
          </cell>
        </row>
        <row r="309">
          <cell r="A309">
            <v>30514</v>
          </cell>
          <cell r="B309" t="str">
            <v>Comisión</v>
          </cell>
          <cell r="C309">
            <v>20140043</v>
          </cell>
          <cell r="D309">
            <v>11414</v>
          </cell>
          <cell r="E309">
            <v>41681</v>
          </cell>
          <cell r="F309" t="str">
            <v>SUBDIRECCION ADMINISTRATIVA Y FINANCIERA</v>
          </cell>
          <cell r="G309">
            <v>39790569</v>
          </cell>
          <cell r="H309" t="str">
            <v>MARIA CLAUDIA GARCIA DAVILA</v>
          </cell>
          <cell r="I309" t="str">
            <v>COMISION A QUIBDO EL 15 DE ENERO DE 2014</v>
          </cell>
          <cell r="J309">
            <v>141488</v>
          </cell>
          <cell r="O309" t="str">
            <v>RECURSO 11</v>
          </cell>
          <cell r="W309" t="str">
            <v>Vigencia Presupuestal</v>
          </cell>
        </row>
        <row r="310">
          <cell r="A310">
            <v>30614</v>
          </cell>
          <cell r="B310" t="str">
            <v>Comisión</v>
          </cell>
          <cell r="C310">
            <v>20140045</v>
          </cell>
          <cell r="D310">
            <v>12614</v>
          </cell>
          <cell r="E310">
            <v>41681</v>
          </cell>
          <cell r="F310" t="str">
            <v>SUBDIRECCION ADMINISTRATIVA Y FINANCIERA</v>
          </cell>
          <cell r="G310">
            <v>60250256</v>
          </cell>
          <cell r="H310" t="str">
            <v>CLAUDIA ADALGIZA ARIAS CUADROS</v>
          </cell>
          <cell r="I310" t="str">
            <v>COMISION A MEDELLIN DEL 23-24 DE ENERO DE 2014</v>
          </cell>
          <cell r="J310">
            <v>326512</v>
          </cell>
          <cell r="O310" t="str">
            <v>RECURSO 11</v>
          </cell>
          <cell r="W310" t="str">
            <v>Vigencia Presupuestal</v>
          </cell>
        </row>
        <row r="311">
          <cell r="A311">
            <v>30714</v>
          </cell>
          <cell r="B311" t="str">
            <v>Comisión</v>
          </cell>
          <cell r="C311">
            <v>20140050</v>
          </cell>
          <cell r="D311">
            <v>16614</v>
          </cell>
          <cell r="E311">
            <v>41681</v>
          </cell>
          <cell r="F311" t="str">
            <v>SUBDIRECCION ADMINISTRATIVA Y FINANCIERA</v>
          </cell>
          <cell r="G311">
            <v>52261383</v>
          </cell>
          <cell r="H311" t="str">
            <v>CLAUDIA LILIANA BUITRATO AGUIRRE</v>
          </cell>
          <cell r="I311" t="str">
            <v>COMISION A VILLAVICENCIO EL 30 DE ENERO DE 2014</v>
          </cell>
          <cell r="J311">
            <v>160680</v>
          </cell>
          <cell r="O311" t="str">
            <v>RECURSO 11</v>
          </cell>
          <cell r="W311" t="str">
            <v>Vigencia Presupuestal</v>
          </cell>
        </row>
        <row r="312">
          <cell r="A312">
            <v>30814</v>
          </cell>
          <cell r="B312" t="str">
            <v>Comisión</v>
          </cell>
          <cell r="C312">
            <v>20140064</v>
          </cell>
          <cell r="D312">
            <v>21714</v>
          </cell>
          <cell r="E312">
            <v>41681</v>
          </cell>
          <cell r="F312" t="str">
            <v>SUBDIRECCION ADMINISTRATIVA Y FINANCIERA</v>
          </cell>
          <cell r="G312">
            <v>79141567</v>
          </cell>
          <cell r="H312" t="str">
            <v>ALFREDO FORERO ROMERO</v>
          </cell>
          <cell r="I312" t="str">
            <v>COMISION A TUNJA EL 21 DE ENERO DE 2014</v>
          </cell>
          <cell r="J312">
            <v>144889</v>
          </cell>
          <cell r="N312" t="str">
            <v>RECURSO 2-10</v>
          </cell>
          <cell r="W312" t="str">
            <v>Vigencia Presupuestal</v>
          </cell>
        </row>
        <row r="313">
          <cell r="A313">
            <v>30914</v>
          </cell>
          <cell r="B313" t="str">
            <v>Comisión</v>
          </cell>
          <cell r="C313">
            <v>20140072</v>
          </cell>
          <cell r="D313">
            <v>22814</v>
          </cell>
          <cell r="E313">
            <v>41681</v>
          </cell>
          <cell r="F313" t="str">
            <v>SUBDIRECCION ADMINISTRATIVA Y FINANCIERA</v>
          </cell>
          <cell r="G313">
            <v>35455050</v>
          </cell>
          <cell r="H313" t="str">
            <v>SILVIA ALICIA POMBO CARRILLO</v>
          </cell>
          <cell r="I313" t="str">
            <v>COMISION A POPAYAN EL 30 DE ENERO DE 2014</v>
          </cell>
          <cell r="J313">
            <v>108837</v>
          </cell>
          <cell r="O313" t="str">
            <v>RECURSO 11</v>
          </cell>
          <cell r="W313" t="str">
            <v>Vigencia Presupuestal</v>
          </cell>
        </row>
        <row r="314">
          <cell r="A314">
            <v>31014</v>
          </cell>
          <cell r="B314" t="str">
            <v>Comisión</v>
          </cell>
          <cell r="C314">
            <v>20140080</v>
          </cell>
          <cell r="D314">
            <v>32414</v>
          </cell>
          <cell r="E314">
            <v>41681</v>
          </cell>
          <cell r="F314" t="str">
            <v>SUBDIRECCION ADMINISTRATIVA Y FINANCIERA</v>
          </cell>
          <cell r="G314">
            <v>35455050</v>
          </cell>
          <cell r="H314" t="str">
            <v>SILVIA ALICIA POMBO CARRILLO</v>
          </cell>
          <cell r="I314" t="str">
            <v>COMISION A CALI EL 29 DE ENERO DE 2014</v>
          </cell>
          <cell r="J314">
            <v>108837</v>
          </cell>
          <cell r="O314" t="str">
            <v>RECURSO 11</v>
          </cell>
          <cell r="W314" t="str">
            <v>Vigencia Presupuestal</v>
          </cell>
        </row>
        <row r="315">
          <cell r="A315">
            <v>31114</v>
          </cell>
          <cell r="B315" t="str">
            <v>Comisión</v>
          </cell>
          <cell r="C315">
            <v>20140094</v>
          </cell>
          <cell r="D315">
            <v>42314</v>
          </cell>
          <cell r="E315">
            <v>41681</v>
          </cell>
          <cell r="F315" t="str">
            <v>SUBDIRECCION ADMINISTRATIVA Y FINANCIERA</v>
          </cell>
          <cell r="G315">
            <v>52157164</v>
          </cell>
          <cell r="H315" t="str">
            <v>CLAUDIA PATRICIA PINEDA</v>
          </cell>
          <cell r="I315" t="str">
            <v>COMISION A BUCARAMANGA EL 27 DE ENERO DE 2014</v>
          </cell>
          <cell r="J315">
            <v>141488</v>
          </cell>
          <cell r="O315" t="str">
            <v>RECURSO 11</v>
          </cell>
          <cell r="W315" t="str">
            <v>Vigencia Presupuestal</v>
          </cell>
        </row>
        <row r="316">
          <cell r="A316">
            <v>31214</v>
          </cell>
          <cell r="B316" t="str">
            <v>Comisión</v>
          </cell>
          <cell r="C316">
            <v>20140103</v>
          </cell>
          <cell r="D316">
            <v>43114</v>
          </cell>
          <cell r="E316">
            <v>41681</v>
          </cell>
          <cell r="F316" t="str">
            <v>SUBDIRECCION ADMINISTRATIVA Y FINANCIERA</v>
          </cell>
          <cell r="G316">
            <v>91243202</v>
          </cell>
          <cell r="H316" t="str">
            <v>CARLOS EDUARDO RANGEL RUEDA</v>
          </cell>
          <cell r="I316" t="str">
            <v>COMISION A MOCOA DEL 30-31 DE ENERO DE 2014</v>
          </cell>
          <cell r="J316">
            <v>399267</v>
          </cell>
          <cell r="O316" t="str">
            <v>RECURSO 11</v>
          </cell>
          <cell r="W316" t="str">
            <v>Vigencia Presupuestal</v>
          </cell>
        </row>
        <row r="317">
          <cell r="A317">
            <v>31314</v>
          </cell>
          <cell r="B317" t="str">
            <v>Comisión</v>
          </cell>
          <cell r="C317">
            <v>20140104</v>
          </cell>
          <cell r="D317">
            <v>44814</v>
          </cell>
          <cell r="E317">
            <v>41681</v>
          </cell>
          <cell r="F317" t="str">
            <v>SUBDIRECCION ADMINISTRATIVA Y FINANCIERA</v>
          </cell>
          <cell r="G317">
            <v>35455050</v>
          </cell>
          <cell r="H317" t="str">
            <v>SILVIA ALICIA POMBO CARRILLO</v>
          </cell>
          <cell r="I317" t="str">
            <v>COMISION A BARRANQUILLA EL 28 DE ENERO DE 2014</v>
          </cell>
          <cell r="J317">
            <v>108837</v>
          </cell>
          <cell r="O317" t="str">
            <v>RECURSO 11</v>
          </cell>
          <cell r="W317" t="str">
            <v>Vigencia Presupuestal</v>
          </cell>
        </row>
        <row r="318">
          <cell r="A318">
            <v>31414</v>
          </cell>
          <cell r="B318" t="str">
            <v>Comisión</v>
          </cell>
          <cell r="C318">
            <v>20140108</v>
          </cell>
          <cell r="D318">
            <v>45114</v>
          </cell>
          <cell r="E318">
            <v>41681</v>
          </cell>
          <cell r="F318" t="str">
            <v>SUBDIRECCION ADMINISTRATIVA Y FINANCIERA</v>
          </cell>
          <cell r="G318">
            <v>79273340</v>
          </cell>
          <cell r="H318" t="str">
            <v>OSCAR HERNAN MANRIQUE BETANCOURT</v>
          </cell>
          <cell r="I318" t="str">
            <v>COMISION A TOTA EL 27 DE ENERO DE 2014</v>
          </cell>
          <cell r="J318">
            <v>89422</v>
          </cell>
          <cell r="O318" t="str">
            <v>RECURSO 11</v>
          </cell>
          <cell r="W318" t="str">
            <v>Vigencia Presupuestal</v>
          </cell>
        </row>
        <row r="319">
          <cell r="A319">
            <v>31514</v>
          </cell>
          <cell r="B319" t="str">
            <v>Comisión</v>
          </cell>
          <cell r="C319">
            <v>20140109</v>
          </cell>
          <cell r="D319">
            <v>45314</v>
          </cell>
          <cell r="E319">
            <v>41681</v>
          </cell>
          <cell r="F319" t="str">
            <v>SUBDIRECCION ADMINISTRATIVA Y FINANCIERA</v>
          </cell>
          <cell r="G319">
            <v>52157164</v>
          </cell>
          <cell r="H319" t="str">
            <v>CLAUDIA PATRICIA PINEDA</v>
          </cell>
          <cell r="I319" t="str">
            <v>COMISION A CALI DEL 30-31 DE ENERO DE 2014</v>
          </cell>
          <cell r="J319">
            <v>424464</v>
          </cell>
          <cell r="O319" t="str">
            <v>RECURSO 11</v>
          </cell>
          <cell r="W319" t="str">
            <v>Vigencia Presupuestal</v>
          </cell>
        </row>
        <row r="320">
          <cell r="A320">
            <v>31614</v>
          </cell>
          <cell r="B320" t="str">
            <v>Comisión</v>
          </cell>
          <cell r="C320">
            <v>20140126</v>
          </cell>
          <cell r="D320">
            <v>46214</v>
          </cell>
          <cell r="E320">
            <v>41681</v>
          </cell>
          <cell r="F320" t="str">
            <v>SUBDIRECCION ADMINISTRATIVA Y FINANCIERA</v>
          </cell>
          <cell r="G320">
            <v>52969536</v>
          </cell>
          <cell r="H320" t="str">
            <v>ANA KARINA QUINTERO MORALES</v>
          </cell>
          <cell r="I320" t="str">
            <v>COMISION A IBAGUE EL 30 DE ENERO DE 2014</v>
          </cell>
          <cell r="J320">
            <v>108322</v>
          </cell>
          <cell r="O320" t="str">
            <v>RECURSO 11</v>
          </cell>
          <cell r="W320" t="str">
            <v>Vigencia Presupuestal</v>
          </cell>
        </row>
        <row r="321">
          <cell r="A321">
            <v>31714</v>
          </cell>
          <cell r="B321" t="str">
            <v>Comisión</v>
          </cell>
          <cell r="C321">
            <v>20140140</v>
          </cell>
          <cell r="D321">
            <v>46714</v>
          </cell>
          <cell r="E321">
            <v>41681</v>
          </cell>
          <cell r="F321" t="str">
            <v>SUBDIRECCION ADMINISTRATIVA Y FINANCIERA</v>
          </cell>
          <cell r="G321">
            <v>52548288</v>
          </cell>
          <cell r="H321" t="str">
            <v>ANDREA RAMIREZ MARTINEZ</v>
          </cell>
          <cell r="I321" t="str">
            <v>COMISION A SANTA MARTA DEL 31 DE ENERO AL 01 DE FEBRERO DE 2014</v>
          </cell>
          <cell r="J321">
            <v>199267</v>
          </cell>
          <cell r="O321" t="str">
            <v>RECURSO 11</v>
          </cell>
          <cell r="W321" t="str">
            <v>Vigencia Presupuestal</v>
          </cell>
        </row>
        <row r="322">
          <cell r="A322">
            <v>31814</v>
          </cell>
          <cell r="B322" t="str">
            <v>Comisión</v>
          </cell>
          <cell r="C322">
            <v>20140141</v>
          </cell>
          <cell r="D322">
            <v>46814</v>
          </cell>
          <cell r="E322">
            <v>41681</v>
          </cell>
          <cell r="F322" t="str">
            <v>SUBDIRECCION ADMINISTRATIVA Y FINANCIERA</v>
          </cell>
          <cell r="G322">
            <v>35455050</v>
          </cell>
          <cell r="H322" t="str">
            <v>SILVIA ALICIA POMBO CARRILLO</v>
          </cell>
          <cell r="I322" t="str">
            <v>COMISION A BARRANQUILLA DEL 30 DE ENERO AL 01 DE FEBRERO DE 2014</v>
          </cell>
          <cell r="J322">
            <v>424464</v>
          </cell>
          <cell r="O322" t="str">
            <v>RECURSO 11</v>
          </cell>
          <cell r="W322" t="str">
            <v>Vigencia Presupuestal</v>
          </cell>
        </row>
        <row r="323">
          <cell r="A323">
            <v>31914</v>
          </cell>
          <cell r="B323" t="str">
            <v>Comisión</v>
          </cell>
          <cell r="C323">
            <v>20140145</v>
          </cell>
          <cell r="D323">
            <v>47314</v>
          </cell>
          <cell r="E323">
            <v>41681</v>
          </cell>
          <cell r="F323" t="str">
            <v>SUBDIRECCION ADMINISTRATIVA Y FINANCIERA</v>
          </cell>
          <cell r="G323">
            <v>79273340</v>
          </cell>
          <cell r="H323" t="str">
            <v>OSCAR HERNAN MANRIQUE BETANCOURT</v>
          </cell>
          <cell r="I323" t="str">
            <v>COMISION A TOTA EL 30 DE ENERO DE 2014</v>
          </cell>
          <cell r="J323">
            <v>106422</v>
          </cell>
          <cell r="O323" t="str">
            <v>RECURSO 11</v>
          </cell>
          <cell r="W323" t="str">
            <v>Vigencia Presupuestal</v>
          </cell>
        </row>
        <row r="324">
          <cell r="A324">
            <v>32014</v>
          </cell>
          <cell r="B324" t="str">
            <v>Comisión</v>
          </cell>
          <cell r="C324">
            <v>20140147</v>
          </cell>
          <cell r="D324">
            <v>46614</v>
          </cell>
          <cell r="E324">
            <v>41681</v>
          </cell>
          <cell r="F324" t="str">
            <v>SUBDIRECCION ADMINISTRATIVA Y FINANCIERA</v>
          </cell>
          <cell r="G324">
            <v>37547431</v>
          </cell>
          <cell r="H324" t="str">
            <v>CONSTANZA ATUESTA CEPEDA</v>
          </cell>
          <cell r="I324" t="str">
            <v>COMISION A LETICIA EL 31 DE ENERO DE 2014</v>
          </cell>
          <cell r="J324">
            <v>108837</v>
          </cell>
          <cell r="N324" t="str">
            <v>RECURSO 2-10</v>
          </cell>
          <cell r="W324" t="str">
            <v>Vigencia Presupuestal</v>
          </cell>
        </row>
        <row r="325">
          <cell r="A325">
            <v>32114</v>
          </cell>
          <cell r="B325" t="str">
            <v>Comisión</v>
          </cell>
          <cell r="C325">
            <v>20140153</v>
          </cell>
          <cell r="D325">
            <v>49214</v>
          </cell>
          <cell r="E325">
            <v>41681</v>
          </cell>
          <cell r="F325" t="str">
            <v>SUBDIRECCION ADMINISTRATIVA Y FINANCIERA</v>
          </cell>
          <cell r="G325">
            <v>94524661</v>
          </cell>
          <cell r="H325" t="str">
            <v>JOSE MANUEL DIAZ HOYOS</v>
          </cell>
          <cell r="I325" t="str">
            <v>COMISION A SANTA MARTA DEL 5 AL 6 DE FEBRERO DE 2014</v>
          </cell>
          <cell r="J325">
            <v>364667</v>
          </cell>
          <cell r="O325" t="str">
            <v>RECURSO 11</v>
          </cell>
          <cell r="W325" t="str">
            <v>Vigencia Presupuestal</v>
          </cell>
        </row>
        <row r="326">
          <cell r="A326">
            <v>32214</v>
          </cell>
          <cell r="B326" t="str">
            <v>Comisión</v>
          </cell>
          <cell r="C326">
            <v>20140158</v>
          </cell>
          <cell r="D326">
            <v>49014</v>
          </cell>
          <cell r="E326">
            <v>41681</v>
          </cell>
          <cell r="F326" t="str">
            <v>SUBDIRECCION ADMINISTRATIVA Y FINANCIERA</v>
          </cell>
          <cell r="G326">
            <v>79778817</v>
          </cell>
          <cell r="H326" t="str">
            <v>PABLO ABBA VIEIRA SAMPER</v>
          </cell>
          <cell r="I326" t="str">
            <v>COMISION A MITU EL 31 DE ENERO DE 2014</v>
          </cell>
          <cell r="J326">
            <v>141488</v>
          </cell>
          <cell r="O326" t="str">
            <v>RECURSO 11</v>
          </cell>
          <cell r="W326" t="str">
            <v>Vigencia Presupuestal</v>
          </cell>
        </row>
        <row r="327">
          <cell r="A327">
            <v>32314</v>
          </cell>
          <cell r="B327" t="str">
            <v>Comisión</v>
          </cell>
          <cell r="C327">
            <v>20140157</v>
          </cell>
          <cell r="D327">
            <v>49414</v>
          </cell>
          <cell r="E327">
            <v>41681</v>
          </cell>
          <cell r="F327" t="str">
            <v>SUBDIRECCION ADMINISTRATIVA Y FINANCIERA</v>
          </cell>
          <cell r="G327">
            <v>20876010</v>
          </cell>
          <cell r="H327" t="str">
            <v>NANY HEIDY ALONSO TRIANA</v>
          </cell>
          <cell r="I327" t="str">
            <v>COMISION A GUAJIRA EL 01 DE FEBRERO DE 2014</v>
          </cell>
          <cell r="J327">
            <v>108837</v>
          </cell>
          <cell r="O327" t="str">
            <v>RECURSO 11</v>
          </cell>
          <cell r="W327" t="str">
            <v>Vigencia Presupuestal</v>
          </cell>
        </row>
        <row r="328">
          <cell r="A328">
            <v>32414</v>
          </cell>
          <cell r="B328" t="str">
            <v>Oficio</v>
          </cell>
          <cell r="C328">
            <v>3273</v>
          </cell>
          <cell r="D328">
            <v>61014</v>
          </cell>
          <cell r="E328">
            <v>41681</v>
          </cell>
          <cell r="F328" t="str">
            <v>SUBDIRECCION ADMINISTRATIVA Y FINANCIERA</v>
          </cell>
          <cell r="G328">
            <v>8301153951</v>
          </cell>
          <cell r="H328" t="str">
            <v>MINISTERIO DE AMBIENTE Y DESARROLLO SOSTENIBLE</v>
          </cell>
          <cell r="I328" t="str">
            <v xml:space="preserve">REEMBOLSO N.1 - CAJA MENOR 214 GASTOS DE VIAJE     </v>
          </cell>
          <cell r="J328">
            <v>6608285</v>
          </cell>
          <cell r="N328" t="str">
            <v>RECURSO 2-10</v>
          </cell>
          <cell r="W328" t="str">
            <v>Vigencia Presupuestal</v>
          </cell>
        </row>
        <row r="329">
          <cell r="A329">
            <v>32514</v>
          </cell>
          <cell r="B329" t="str">
            <v>Contrato</v>
          </cell>
          <cell r="C329">
            <v>107</v>
          </cell>
          <cell r="D329">
            <v>19414</v>
          </cell>
          <cell r="E329">
            <v>41681</v>
          </cell>
          <cell r="F329" t="str">
            <v>OFICINA ASESORA DE PLANEACION</v>
          </cell>
          <cell r="G329">
            <v>42111704</v>
          </cell>
          <cell r="H329" t="str">
            <v>LUZ ANGELA QUINTERO AGUDELO</v>
          </cell>
          <cell r="I329" t="str">
            <v>PRIMER DESEMBOLSO SEGÚN CERTIFICACION DEL SUPERVISOR (Desc Base Rte Fte por Dependientes)</v>
          </cell>
          <cell r="J329">
            <v>2100000</v>
          </cell>
          <cell r="K329">
            <v>9.66</v>
          </cell>
          <cell r="O329" t="str">
            <v>RECURSO 11</v>
          </cell>
          <cell r="V329" t="str">
            <v>Desc. 10% Dependientes</v>
          </cell>
          <cell r="W329" t="str">
            <v>Vigencia Presupuestal</v>
          </cell>
        </row>
        <row r="330">
          <cell r="A330">
            <v>32614</v>
          </cell>
          <cell r="B330" t="str">
            <v>Contrato</v>
          </cell>
          <cell r="C330">
            <v>263</v>
          </cell>
          <cell r="D330">
            <v>34814</v>
          </cell>
          <cell r="E330">
            <v>41681</v>
          </cell>
          <cell r="F330" t="str">
            <v>SUBDIRECCION ADMINISTRATIVA Y FINANCIERA</v>
          </cell>
          <cell r="G330">
            <v>80255548</v>
          </cell>
          <cell r="H330" t="str">
            <v>MAURICIO ALEJANDRO ERAZO</v>
          </cell>
          <cell r="I330" t="str">
            <v>PRIMER DESEMBOLSO SEGÚN CERTIFICACION DEL SUPERVISOR (Desc Base Rte Fte por Dependientes)</v>
          </cell>
          <cell r="J330">
            <v>240000</v>
          </cell>
          <cell r="K330">
            <v>9.66</v>
          </cell>
          <cell r="O330" t="str">
            <v>RECURSO 11</v>
          </cell>
          <cell r="V330" t="str">
            <v>Desc. 10% Dependientes</v>
          </cell>
          <cell r="W330" t="str">
            <v>Vigencia Presupuestal</v>
          </cell>
        </row>
        <row r="331">
          <cell r="A331">
            <v>32714</v>
          </cell>
          <cell r="B331" t="str">
            <v>Contrato</v>
          </cell>
          <cell r="C331">
            <v>226</v>
          </cell>
          <cell r="D331">
            <v>35314</v>
          </cell>
          <cell r="E331">
            <v>41681</v>
          </cell>
          <cell r="F331" t="str">
            <v>SUBDIRECCION ADMINISTRATIVA Y FINANCIERA</v>
          </cell>
          <cell r="G331">
            <v>52545196</v>
          </cell>
          <cell r="H331" t="str">
            <v>OLGA LUCIA LADINO HERRERA</v>
          </cell>
          <cell r="I331" t="str">
            <v>PRIMER DESEMBOLSO SEGÚN CERTIFICACION DEL SUPERVISOR (Desc Base Rte Fte por Dependientes)</v>
          </cell>
          <cell r="J331">
            <v>800005</v>
          </cell>
          <cell r="K331">
            <v>9.66</v>
          </cell>
          <cell r="O331" t="str">
            <v>RECURSO 11</v>
          </cell>
          <cell r="V331" t="str">
            <v>Desc. 10% Dependientes</v>
          </cell>
          <cell r="W331" t="str">
            <v>Vigencia Presupuestal</v>
          </cell>
        </row>
        <row r="332">
          <cell r="A332">
            <v>32814</v>
          </cell>
          <cell r="B332" t="str">
            <v>Contrato</v>
          </cell>
          <cell r="C332">
            <v>109</v>
          </cell>
          <cell r="D332">
            <v>20214</v>
          </cell>
          <cell r="E332">
            <v>41681</v>
          </cell>
          <cell r="F332" t="str">
            <v>OFICINA ASESORA DE PLANEACION</v>
          </cell>
          <cell r="G332">
            <v>80111519</v>
          </cell>
          <cell r="H332" t="str">
            <v>DIEGO ALEJANDRO MORENO BARCO</v>
          </cell>
          <cell r="I332" t="str">
            <v>PRIMER DESEMBOLSO SEGÚN CERTIFICACION DEL SUPERVISOR</v>
          </cell>
          <cell r="J332">
            <v>1200000</v>
          </cell>
          <cell r="K332">
            <v>9.66</v>
          </cell>
          <cell r="O332" t="str">
            <v>RECURSO 11</v>
          </cell>
          <cell r="V332" t="str">
            <v>Desc. 10% Dependientes</v>
          </cell>
          <cell r="W332" t="str">
            <v>Vigencia Presupuestal</v>
          </cell>
        </row>
        <row r="333">
          <cell r="A333">
            <v>32914</v>
          </cell>
          <cell r="B333" t="str">
            <v>Contrato</v>
          </cell>
          <cell r="C333">
            <v>108</v>
          </cell>
          <cell r="D333">
            <v>19814</v>
          </cell>
          <cell r="E333">
            <v>41681</v>
          </cell>
          <cell r="F333" t="str">
            <v>OFICINA ASESORA DE PLANEACION</v>
          </cell>
          <cell r="G333">
            <v>39800954</v>
          </cell>
          <cell r="H333" t="str">
            <v>DINEIDA ORTIZ ROJAS</v>
          </cell>
          <cell r="I333" t="str">
            <v>PRIMER DESEMBOLSO SEGÚN CERTIFICACION DEL SUPERVISOR</v>
          </cell>
          <cell r="J333">
            <v>990000</v>
          </cell>
          <cell r="K333">
            <v>9.66</v>
          </cell>
          <cell r="O333" t="str">
            <v>RECURSO 11</v>
          </cell>
          <cell r="V333" t="str">
            <v>No tiene Dependientes</v>
          </cell>
          <cell r="W333" t="str">
            <v>Vigencia Presupuestal</v>
          </cell>
        </row>
        <row r="334">
          <cell r="A334">
            <v>33014</v>
          </cell>
          <cell r="B334" t="str">
            <v>Contrato</v>
          </cell>
          <cell r="C334">
            <v>81</v>
          </cell>
          <cell r="D334">
            <v>14414</v>
          </cell>
          <cell r="E334">
            <v>41681</v>
          </cell>
          <cell r="F334" t="str">
            <v>OFICINA ASESORA JURIDICA</v>
          </cell>
          <cell r="G334">
            <v>51838162</v>
          </cell>
          <cell r="H334" t="str">
            <v>LILIAN BIBIANA ROJAS MEJIA</v>
          </cell>
          <cell r="I334" t="str">
            <v>PRIMER DESEMBOLSO SEGÚN CERTIFICACION DEL SUPERVISOR (Desc Base Rte Fte por Dependientes)</v>
          </cell>
          <cell r="J334">
            <v>3907255</v>
          </cell>
          <cell r="K334">
            <v>9.66</v>
          </cell>
          <cell r="O334" t="str">
            <v>RECURSO 11</v>
          </cell>
          <cell r="V334" t="str">
            <v>Desc. 10% Dependientes</v>
          </cell>
          <cell r="W334" t="str">
            <v>Vigencia Presupuestal</v>
          </cell>
        </row>
        <row r="335">
          <cell r="A335">
            <v>33114</v>
          </cell>
          <cell r="B335" t="str">
            <v>Factura</v>
          </cell>
          <cell r="C335">
            <v>355999572</v>
          </cell>
          <cell r="D335">
            <v>61214</v>
          </cell>
          <cell r="E335">
            <v>41681</v>
          </cell>
          <cell r="F335" t="str">
            <v>SUBDIRECCION ADMINISTRATIVA Y FINANCIERA</v>
          </cell>
          <cell r="G335">
            <v>8300538004</v>
          </cell>
          <cell r="H335" t="str">
            <v>TELMEX COLOMBIA S.A</v>
          </cell>
          <cell r="I335" t="str">
            <v xml:space="preserve">PAGO FRA 355999572 SERVICIO TELEVISION DEL 2 FEB/2014 AL 01 MAR/2014 </v>
          </cell>
          <cell r="J335">
            <v>53400</v>
          </cell>
          <cell r="N335" t="str">
            <v>RECURSO 2-10</v>
          </cell>
          <cell r="W335" t="str">
            <v>Vigencia Presupuestal</v>
          </cell>
        </row>
        <row r="336">
          <cell r="A336">
            <v>33214</v>
          </cell>
          <cell r="B336" t="str">
            <v>Contrato</v>
          </cell>
          <cell r="C336">
            <v>288</v>
          </cell>
          <cell r="D336">
            <v>39914</v>
          </cell>
          <cell r="E336">
            <v>41681</v>
          </cell>
          <cell r="F336" t="str">
            <v>SUBDIRECCION DE EDUCACION Y PARTICIPACION</v>
          </cell>
          <cell r="G336">
            <v>52185841</v>
          </cell>
          <cell r="H336" t="str">
            <v>ANDREA MILENA OVALLE PINZON</v>
          </cell>
          <cell r="I336" t="str">
            <v>PRIMER DESEMBOLSO SEGÚN CERTIFICACION DEL SUPERVISOR (Desc Base Rte Fte por Dependientes)</v>
          </cell>
          <cell r="J336">
            <v>1750000</v>
          </cell>
          <cell r="K336">
            <v>9.66</v>
          </cell>
          <cell r="O336" t="str">
            <v>RECURSO 11</v>
          </cell>
          <cell r="V336" t="str">
            <v>Desc. 10% Dependientes</v>
          </cell>
          <cell r="W336" t="str">
            <v>Vigencia Presupuestal</v>
          </cell>
        </row>
        <row r="337">
          <cell r="A337">
            <v>33314</v>
          </cell>
          <cell r="B337" t="str">
            <v>Contrato</v>
          </cell>
          <cell r="C337">
            <v>75</v>
          </cell>
          <cell r="D337">
            <v>15114</v>
          </cell>
          <cell r="E337">
            <v>41681</v>
          </cell>
          <cell r="F337" t="str">
            <v>OFICINA ASESORA DE PLANEACION</v>
          </cell>
          <cell r="G337">
            <v>88213055</v>
          </cell>
          <cell r="H337" t="str">
            <v>JOSE EDUARDO PATIÑO SANTAFE</v>
          </cell>
          <cell r="I337" t="str">
            <v>PRIMER DESEMBOLSO SEGÚN CERTIFICACION DEL SUPERVISOR (Desc Base Rte Fte por Dependientes)</v>
          </cell>
          <cell r="J337">
            <v>2950000</v>
          </cell>
          <cell r="K337">
            <v>9.66</v>
          </cell>
          <cell r="O337" t="str">
            <v>RECURSO 11</v>
          </cell>
          <cell r="V337" t="str">
            <v>Desc. 10% Dependientes</v>
          </cell>
          <cell r="W337" t="str">
            <v>Vigencia Presupuestal</v>
          </cell>
        </row>
        <row r="338">
          <cell r="A338">
            <v>33414</v>
          </cell>
          <cell r="B338" t="str">
            <v>Contrato</v>
          </cell>
          <cell r="C338">
            <v>140</v>
          </cell>
          <cell r="D338">
            <v>9214</v>
          </cell>
          <cell r="E338">
            <v>41681</v>
          </cell>
          <cell r="F338" t="str">
            <v>SERVICIOS ADMINISTRATIVOS, ATENCIONA AL USUARIO, ARCHIVO Y CORRESPONDENCIA</v>
          </cell>
          <cell r="G338">
            <v>8604038353</v>
          </cell>
          <cell r="H338" t="str">
            <v>MANTENIMIENTO DE ELEVADORES SAS</v>
          </cell>
          <cell r="I338" t="str">
            <v>PAGO FRA 5287 NOVENO DESEMBOLSO SEGÚN CERTIFICACION DEL SUPERVISOR (REGIMEN COMUN)</v>
          </cell>
          <cell r="J338">
            <v>365650</v>
          </cell>
          <cell r="K338">
            <v>9.66</v>
          </cell>
          <cell r="L338">
            <v>4</v>
          </cell>
          <cell r="M338">
            <v>16</v>
          </cell>
          <cell r="N338" t="str">
            <v>RECURSO 2-10</v>
          </cell>
          <cell r="W338" t="str">
            <v>Vigencia Presupuestal</v>
          </cell>
        </row>
        <row r="339">
          <cell r="A339">
            <v>33514</v>
          </cell>
          <cell r="B339" t="str">
            <v>Contrato</v>
          </cell>
          <cell r="C339">
            <v>23</v>
          </cell>
          <cell r="D339">
            <v>3414</v>
          </cell>
          <cell r="E339">
            <v>41681</v>
          </cell>
          <cell r="F339" t="str">
            <v>SECRETARIA GENERAL</v>
          </cell>
          <cell r="G339">
            <v>39538743</v>
          </cell>
          <cell r="H339" t="str">
            <v>DAISSY YAMILE PATIÑO POVEDA</v>
          </cell>
          <cell r="I339" t="str">
            <v xml:space="preserve">PAGO FRA 0079 PRIMER DESEMBOLSO SEGÚN CERTIFICACION DEL SUPERVISOR </v>
          </cell>
          <cell r="J339">
            <v>3853000</v>
          </cell>
          <cell r="K339">
            <v>9.66</v>
          </cell>
          <cell r="M339">
            <v>16</v>
          </cell>
          <cell r="O339" t="str">
            <v>RECURSO 11</v>
          </cell>
          <cell r="V339" t="str">
            <v>No tiene Dependientes</v>
          </cell>
          <cell r="W339" t="str">
            <v>Vigencia Presupuestal</v>
          </cell>
        </row>
        <row r="340">
          <cell r="A340">
            <v>33614</v>
          </cell>
          <cell r="B340" t="str">
            <v>Contrato</v>
          </cell>
          <cell r="C340">
            <v>98</v>
          </cell>
          <cell r="D340">
            <v>18014</v>
          </cell>
          <cell r="E340">
            <v>41682</v>
          </cell>
          <cell r="F340" t="str">
            <v>OFICINA DE ASUNTOS INTERNACIONALES</v>
          </cell>
          <cell r="G340">
            <v>52437472</v>
          </cell>
          <cell r="H340" t="str">
            <v>VIVIANA ANGELICA CASTRO PORRAS</v>
          </cell>
          <cell r="I340" t="str">
            <v>PRIMER DESEMBOLSO SEGÚN CERTIFICACION DEL SUPERVISOR (Desc Base Rte Fte por Dependientes)</v>
          </cell>
          <cell r="J340">
            <v>3290000</v>
          </cell>
          <cell r="K340">
            <v>9.66</v>
          </cell>
          <cell r="O340" t="str">
            <v>RECURSO 11</v>
          </cell>
          <cell r="V340" t="str">
            <v>Desc. 10% Dependientes</v>
          </cell>
          <cell r="W340" t="str">
            <v>Vigencia Presupuestal</v>
          </cell>
        </row>
        <row r="341">
          <cell r="A341">
            <v>33714</v>
          </cell>
          <cell r="B341" t="str">
            <v>Contrato</v>
          </cell>
          <cell r="C341">
            <v>78</v>
          </cell>
          <cell r="D341">
            <v>14514</v>
          </cell>
          <cell r="E341">
            <v>41682</v>
          </cell>
          <cell r="F341" t="str">
            <v>DIRECCION DE ASUNTOS MARINOS, COSTEROS Y RECURSOS ACUATICOS</v>
          </cell>
          <cell r="G341">
            <v>52713119</v>
          </cell>
          <cell r="H341" t="str">
            <v>MARIA ANGELICA MARTINEZ SILVA</v>
          </cell>
          <cell r="I341" t="str">
            <v xml:space="preserve">PRIMER DESEMBOLSO SEGÚN CERTIFICACION DEL SUPERVISOR </v>
          </cell>
          <cell r="J341">
            <v>1520000</v>
          </cell>
          <cell r="K341">
            <v>9.66</v>
          </cell>
          <cell r="O341" t="str">
            <v>RECURSO 11</v>
          </cell>
          <cell r="V341" t="str">
            <v>No tiene Dependientes</v>
          </cell>
          <cell r="W341" t="str">
            <v>Vigencia Presupuestal</v>
          </cell>
        </row>
        <row r="342">
          <cell r="A342">
            <v>33814</v>
          </cell>
          <cell r="B342" t="str">
            <v>Contrato</v>
          </cell>
          <cell r="C342">
            <v>202</v>
          </cell>
          <cell r="D342">
            <v>30214</v>
          </cell>
          <cell r="E342">
            <v>41683</v>
          </cell>
          <cell r="F342" t="str">
            <v>DIRECCION DE ASUNTOS MARINOS, COSTEROS Y RECURSOS ACUATICOS</v>
          </cell>
          <cell r="G342">
            <v>18009973</v>
          </cell>
          <cell r="H342" t="str">
            <v>LINCON CALVIN BENT LLERENA</v>
          </cell>
          <cell r="I342" t="str">
            <v>PRIMER DESEMBOLSO SEGÚN CERTIFICACION DEL SUPERVISOR ( Desc de Base Rte Fte por Dependientes)</v>
          </cell>
          <cell r="J342">
            <v>2750000</v>
          </cell>
          <cell r="K342">
            <v>9.66</v>
          </cell>
          <cell r="O342" t="str">
            <v>RECURSO 11</v>
          </cell>
          <cell r="V342" t="str">
            <v>Desc. 10% Dependientes</v>
          </cell>
          <cell r="W342" t="str">
            <v>Vigencia Presupuestal</v>
          </cell>
        </row>
        <row r="343">
          <cell r="A343">
            <v>33914</v>
          </cell>
          <cell r="B343" t="str">
            <v>Contrato</v>
          </cell>
          <cell r="C343">
            <v>267</v>
          </cell>
          <cell r="D343">
            <v>38814</v>
          </cell>
          <cell r="E343">
            <v>41683</v>
          </cell>
          <cell r="F343" t="str">
            <v>DIRECCION DE BOSQUES, BIODIVERSIDAD Y SERVICIOS ECOSISTEMICOS</v>
          </cell>
          <cell r="G343">
            <v>1032436810</v>
          </cell>
          <cell r="H343" t="str">
            <v>ALVARO ANDRES CUBILLOS BUITRAGO</v>
          </cell>
          <cell r="I343" t="str">
            <v xml:space="preserve">PRIMER DESEMBOLSO SEGÚN CERTIFICACION DEL SUPERVISOR </v>
          </cell>
          <cell r="J343">
            <v>750000</v>
          </cell>
          <cell r="K343">
            <v>9.66</v>
          </cell>
          <cell r="O343" t="str">
            <v>RECURSO 11</v>
          </cell>
          <cell r="V343" t="str">
            <v>No tiene Dependientes</v>
          </cell>
          <cell r="W343" t="str">
            <v>Vigencia Presupuestal</v>
          </cell>
        </row>
        <row r="344">
          <cell r="A344">
            <v>34014</v>
          </cell>
          <cell r="B344" t="str">
            <v>Factura</v>
          </cell>
          <cell r="C344">
            <v>13469328</v>
          </cell>
          <cell r="D344">
            <v>62614</v>
          </cell>
          <cell r="E344">
            <v>41683</v>
          </cell>
          <cell r="F344" t="str">
            <v>SERVICIOS ADMINISTRATIVOS, ATENCIONA AL USUARIO, ARCHIVO Y CORRESPONDENCIA</v>
          </cell>
          <cell r="G344">
            <v>8301225661</v>
          </cell>
          <cell r="H344" t="str">
            <v>COLOMBIA TELECOMUNICACIONES S.A. E.S.P.</v>
          </cell>
          <cell r="I344" t="str">
            <v>PAGO SERVICIO PUBLICO FRA 13469328 CTA CLIENTE 8002263660001 SERVICIO LARGA DISTANCIA  PERIODO DEL 1 AL 31 ENERO 2014</v>
          </cell>
          <cell r="J344">
            <v>1147390</v>
          </cell>
          <cell r="N344" t="str">
            <v>RECURSO 2-10</v>
          </cell>
          <cell r="W344" t="str">
            <v>Vigencia Presupuestal</v>
          </cell>
        </row>
        <row r="345">
          <cell r="A345">
            <v>34114</v>
          </cell>
          <cell r="B345" t="str">
            <v>Oficio</v>
          </cell>
          <cell r="C345">
            <v>831034112</v>
          </cell>
          <cell r="D345">
            <v>62714</v>
          </cell>
          <cell r="E345">
            <v>41683</v>
          </cell>
          <cell r="F345" t="str">
            <v>SUBDIRECCION ADMINISTRATIVA Y FINANCIERA</v>
          </cell>
          <cell r="G345">
            <v>860011153</v>
          </cell>
          <cell r="H345" t="str">
            <v>POSITIVA COMPAÑÍA DE SEGUROS S.A.</v>
          </cell>
          <cell r="I345" t="str">
            <v>PAGO ARL FEBRERO 2014 CONDUCTORES CONTRATISTAS - RIESGO IV</v>
          </cell>
          <cell r="J345">
            <v>220000</v>
          </cell>
          <cell r="O345" t="str">
            <v>RECURSO 11</v>
          </cell>
          <cell r="W345" t="str">
            <v>Vigencia Presupuestal</v>
          </cell>
        </row>
        <row r="346">
          <cell r="A346">
            <v>34214</v>
          </cell>
          <cell r="B346" t="str">
            <v>Otro</v>
          </cell>
          <cell r="C346">
            <v>4332</v>
          </cell>
          <cell r="D346">
            <v>64114</v>
          </cell>
          <cell r="E346">
            <v>41684</v>
          </cell>
          <cell r="F346" t="str">
            <v>SUBDIRECCION ADMINISTRATIVA Y FINANCIERA</v>
          </cell>
          <cell r="G346">
            <v>8301153951</v>
          </cell>
          <cell r="H346" t="str">
            <v>MINISTERIO DE AMBIENTE Y DESARROLLO SOSTENIBLE</v>
          </cell>
          <cell r="I346" t="str">
            <v>NOMINA FUNCIONARIOS FEBRERO 2014</v>
          </cell>
          <cell r="J346">
            <v>1399471468</v>
          </cell>
          <cell r="N346" t="str">
            <v>RECURSO 1-10</v>
          </cell>
          <cell r="Q346" t="str">
            <v>DEDUCCIONES</v>
          </cell>
          <cell r="R346">
            <v>243684650</v>
          </cell>
          <cell r="W346" t="str">
            <v>Vigencia Presupuestal</v>
          </cell>
        </row>
        <row r="347">
          <cell r="A347">
            <v>34314</v>
          </cell>
          <cell r="B347" t="str">
            <v>Contrato</v>
          </cell>
          <cell r="C347">
            <v>120</v>
          </cell>
          <cell r="D347">
            <v>20614</v>
          </cell>
          <cell r="E347">
            <v>41687</v>
          </cell>
          <cell r="F347" t="str">
            <v>DIRECCION DE BOSQUES, BIODIVERSIDAD Y SERVICIOS ECOSISTEMICOS</v>
          </cell>
          <cell r="G347">
            <v>52429474</v>
          </cell>
          <cell r="H347" t="str">
            <v>MARIA NATALIA PATIÑO GUTIERREZ</v>
          </cell>
          <cell r="I347" t="str">
            <v>PRIMER DESEMBOLSO SEGÚN CERTIFICACION DEL SUPERVISOR</v>
          </cell>
          <cell r="J347">
            <v>2179800</v>
          </cell>
          <cell r="K347">
            <v>9.66</v>
          </cell>
          <cell r="O347" t="str">
            <v>RECURSO 11</v>
          </cell>
          <cell r="W347" t="str">
            <v>Vigencia Presupuestal</v>
          </cell>
        </row>
        <row r="348">
          <cell r="A348">
            <v>34414</v>
          </cell>
          <cell r="B348" t="str">
            <v>Comisiòn</v>
          </cell>
          <cell r="C348" t="str">
            <v>2014-1-0012</v>
          </cell>
          <cell r="D348">
            <v>44914</v>
          </cell>
          <cell r="E348">
            <v>41687</v>
          </cell>
          <cell r="F348" t="str">
            <v>SUBDIRECCION ADMINISTRATIVA Y FINANCIERA</v>
          </cell>
          <cell r="G348">
            <v>79295230</v>
          </cell>
          <cell r="H348" t="str">
            <v>WALTER LEONARDO NIÑO PARRA</v>
          </cell>
          <cell r="I348" t="str">
            <v>COMISION A AQUITANIA EL 27 DE ENERO DE 2014</v>
          </cell>
          <cell r="J348">
            <v>122245</v>
          </cell>
          <cell r="L348">
            <v>11</v>
          </cell>
          <cell r="O348" t="str">
            <v>RECURSO 11</v>
          </cell>
          <cell r="W348" t="str">
            <v>Vigencia Presupuestal</v>
          </cell>
        </row>
        <row r="349">
          <cell r="A349">
            <v>34514</v>
          </cell>
          <cell r="B349" t="str">
            <v>Comisiòn</v>
          </cell>
          <cell r="C349" t="str">
            <v>2014-1-0017</v>
          </cell>
          <cell r="D349">
            <v>48414</v>
          </cell>
          <cell r="E349">
            <v>41687</v>
          </cell>
          <cell r="F349" t="str">
            <v>SUBDIRECCION ADMINISTRATIVA Y FINANCIERA</v>
          </cell>
          <cell r="G349">
            <v>52834577</v>
          </cell>
          <cell r="H349" t="str">
            <v>JAZMIN BRIJALDO FLECHAS</v>
          </cell>
          <cell r="I349" t="str">
            <v>COMISION A ARMENIA EL 31 DE ENERO DE 2014</v>
          </cell>
          <cell r="J349">
            <v>181063</v>
          </cell>
          <cell r="L349">
            <v>10</v>
          </cell>
          <cell r="O349" t="str">
            <v>RECURSO 11</v>
          </cell>
          <cell r="W349" t="str">
            <v>Vigencia Presupuestal</v>
          </cell>
        </row>
        <row r="350">
          <cell r="A350">
            <v>34614</v>
          </cell>
          <cell r="B350" t="str">
            <v>Comisiòn</v>
          </cell>
          <cell r="C350" t="str">
            <v>2014-1-0025</v>
          </cell>
          <cell r="D350">
            <v>52914</v>
          </cell>
          <cell r="E350">
            <v>41687</v>
          </cell>
          <cell r="F350" t="str">
            <v>SUBDIRECCION ADMINISTRATIVA Y FINANCIERA</v>
          </cell>
          <cell r="G350">
            <v>56078300</v>
          </cell>
          <cell r="H350" t="str">
            <v>SANDRA MILENA ACOSTA GONZALEZ</v>
          </cell>
          <cell r="I350" t="str">
            <v>COMISION A BOGOTA DEL 5-6 DE FEBRERO DE 2014</v>
          </cell>
          <cell r="J350">
            <v>233223</v>
          </cell>
          <cell r="L350">
            <v>10</v>
          </cell>
          <cell r="O350" t="str">
            <v>RECURSO 11</v>
          </cell>
          <cell r="W350" t="str">
            <v>Vigencia Presupuestal</v>
          </cell>
        </row>
        <row r="351">
          <cell r="A351">
            <v>34714</v>
          </cell>
          <cell r="B351" t="str">
            <v>Comisiòn</v>
          </cell>
          <cell r="C351" t="str">
            <v>2014-1-0028</v>
          </cell>
          <cell r="D351">
            <v>54614</v>
          </cell>
          <cell r="E351">
            <v>41687</v>
          </cell>
          <cell r="F351" t="str">
            <v>SUBDIRECCION ADMINISTRATIVA Y FINANCIERA</v>
          </cell>
          <cell r="G351">
            <v>52430539</v>
          </cell>
          <cell r="H351" t="str">
            <v>JOSEFINA HELENA SANCHEZ CUERVO</v>
          </cell>
          <cell r="I351" t="str">
            <v>COMISION A CARTAGENA EL 6 DE FEBRERO DE 2014</v>
          </cell>
          <cell r="J351">
            <v>101063</v>
          </cell>
          <cell r="L351">
            <v>10</v>
          </cell>
          <cell r="O351" t="str">
            <v>RECURSO 11</v>
          </cell>
          <cell r="W351" t="str">
            <v>Vigencia Presupuestal</v>
          </cell>
        </row>
        <row r="352">
          <cell r="A352">
            <v>34814</v>
          </cell>
          <cell r="B352" t="str">
            <v>Comisiòn</v>
          </cell>
          <cell r="C352" t="str">
            <v>2014-1-0029</v>
          </cell>
          <cell r="D352">
            <v>55414</v>
          </cell>
          <cell r="E352">
            <v>41687</v>
          </cell>
          <cell r="F352" t="str">
            <v>SUBDIRECCION ADMINISTRATIVA Y FINANCIERA</v>
          </cell>
          <cell r="G352">
            <v>16071055</v>
          </cell>
          <cell r="H352" t="str">
            <v>DAVID FERNANDO ARIAS ARISTIZABAL</v>
          </cell>
          <cell r="I352" t="str">
            <v>COMISION A BARRANQUILLA DEL 6-7 DE FEBRERO DE 2014</v>
          </cell>
          <cell r="J352">
            <v>353188</v>
          </cell>
          <cell r="L352">
            <v>10</v>
          </cell>
          <cell r="O352" t="str">
            <v>RECURSO 11</v>
          </cell>
          <cell r="W352" t="str">
            <v>Vigencia Presupuestal</v>
          </cell>
        </row>
        <row r="353">
          <cell r="A353">
            <v>34914</v>
          </cell>
          <cell r="B353" t="str">
            <v>Comisiòn</v>
          </cell>
          <cell r="C353" t="str">
            <v>2014-1-0030</v>
          </cell>
          <cell r="D353">
            <v>55514</v>
          </cell>
          <cell r="E353">
            <v>41687</v>
          </cell>
          <cell r="F353" t="str">
            <v>SUBDIRECCION ADMINISTRATIVA Y FINANCIERA</v>
          </cell>
          <cell r="G353">
            <v>71875120</v>
          </cell>
          <cell r="H353" t="str">
            <v>JOSE DIDIER ZAPATA SUAREZ</v>
          </cell>
          <cell r="I353" t="str">
            <v>COMISION A BARRANQUILLA DEL 6-7 DE FEBRERO DE 2014</v>
          </cell>
          <cell r="J353">
            <v>283223</v>
          </cell>
          <cell r="L353">
            <v>10</v>
          </cell>
          <cell r="O353" t="str">
            <v>RECURSO 11</v>
          </cell>
          <cell r="W353" t="str">
            <v>Vigencia Presupuestal</v>
          </cell>
        </row>
        <row r="354">
          <cell r="A354">
            <v>35014</v>
          </cell>
          <cell r="B354" t="str">
            <v>Comisiòn</v>
          </cell>
          <cell r="C354">
            <v>20140042</v>
          </cell>
          <cell r="D354">
            <v>11914</v>
          </cell>
          <cell r="E354">
            <v>41687</v>
          </cell>
          <cell r="F354" t="str">
            <v>SUBDIRECCION ADMINISTRATIVA Y FINANCIERA</v>
          </cell>
          <cell r="G354">
            <v>39701805</v>
          </cell>
          <cell r="H354" t="str">
            <v>MARTHA EDDY ARTEAGA DIAS</v>
          </cell>
          <cell r="I354" t="str">
            <v>COMISION A BARRANQUILLA DEL 20-21 DE ENERO DE 2014</v>
          </cell>
          <cell r="J354">
            <v>284667</v>
          </cell>
          <cell r="O354" t="str">
            <v>RECURSO 11</v>
          </cell>
          <cell r="W354" t="str">
            <v>Vigencia Presupuestal</v>
          </cell>
        </row>
        <row r="355">
          <cell r="A355">
            <v>35114</v>
          </cell>
          <cell r="B355" t="str">
            <v>Comisiòn</v>
          </cell>
          <cell r="C355">
            <v>20140057</v>
          </cell>
          <cell r="D355">
            <v>16914</v>
          </cell>
          <cell r="E355">
            <v>41687</v>
          </cell>
          <cell r="F355" t="str">
            <v>SUBDIRECCION ADMINISTRATIVA Y FINANCIERA</v>
          </cell>
          <cell r="G355">
            <v>52821816</v>
          </cell>
          <cell r="H355" t="str">
            <v>MARTHA LUCIA RODRIGUEZ</v>
          </cell>
          <cell r="I355" t="str">
            <v>COMISION A PEREIRA DEL 5-8 DE FEBRERO DE 2014</v>
          </cell>
          <cell r="J355">
            <v>761862</v>
          </cell>
          <cell r="N355" t="str">
            <v>RECURSO 2-10</v>
          </cell>
          <cell r="W355" t="str">
            <v>Vigencia Presupuestal</v>
          </cell>
        </row>
        <row r="356">
          <cell r="A356">
            <v>35214</v>
          </cell>
          <cell r="B356" t="str">
            <v>Comisiòn</v>
          </cell>
          <cell r="C356">
            <v>20140065</v>
          </cell>
          <cell r="D356">
            <v>21914</v>
          </cell>
          <cell r="E356">
            <v>41687</v>
          </cell>
          <cell r="F356" t="str">
            <v>SUBDIRECCION ADMINISTRATIVA Y FINANCIERA</v>
          </cell>
          <cell r="G356">
            <v>46667625</v>
          </cell>
          <cell r="H356" t="str">
            <v>EMMA JUDITH SALAMANCA GUAUQUE</v>
          </cell>
          <cell r="I356" t="str">
            <v>COMISION A VILLAVICENCIO DEL 22-25 DE ENERO DE 2014</v>
          </cell>
          <cell r="J356">
            <v>688759</v>
          </cell>
          <cell r="O356" t="str">
            <v>RECURSO 11</v>
          </cell>
          <cell r="W356" t="str">
            <v>Vigencia Presupuestal</v>
          </cell>
        </row>
        <row r="357">
          <cell r="A357">
            <v>35314</v>
          </cell>
          <cell r="B357" t="str">
            <v>Comisiòn</v>
          </cell>
          <cell r="C357">
            <v>20140105</v>
          </cell>
          <cell r="D357">
            <v>44714</v>
          </cell>
          <cell r="E357">
            <v>41687</v>
          </cell>
          <cell r="F357" t="str">
            <v>SUBDIRECCION ADMINISTRATIVA Y FINANCIERA</v>
          </cell>
          <cell r="G357">
            <v>23248957</v>
          </cell>
          <cell r="H357" t="str">
            <v>ELIZABETH TAYLOR JAY</v>
          </cell>
          <cell r="I357" t="str">
            <v>COMISION A BARRANQUILLA EL 01 DE FEBRERO DE 2014</v>
          </cell>
          <cell r="J357">
            <v>141488</v>
          </cell>
          <cell r="O357" t="str">
            <v>RECURSO 11</v>
          </cell>
          <cell r="W357" t="str">
            <v>Vigencia Presupuestal</v>
          </cell>
        </row>
        <row r="358">
          <cell r="A358">
            <v>35414</v>
          </cell>
          <cell r="B358" t="str">
            <v>Comisiòn</v>
          </cell>
          <cell r="C358">
            <v>20140107</v>
          </cell>
          <cell r="D358">
            <v>45214</v>
          </cell>
          <cell r="E358">
            <v>41687</v>
          </cell>
          <cell r="F358" t="str">
            <v>SUBDIRECCION ADMINISTRATIVA Y FINANCIERA</v>
          </cell>
          <cell r="G358">
            <v>93288645</v>
          </cell>
          <cell r="H358" t="str">
            <v>HUGO GIRALDO BARRERA</v>
          </cell>
          <cell r="I358" t="str">
            <v>COMISION A RIOACHA DEL 4-7 DE FEBRERO DE 2014</v>
          </cell>
          <cell r="J358">
            <v>464956</v>
          </cell>
          <cell r="O358" t="str">
            <v>RECURSO 11</v>
          </cell>
          <cell r="W358" t="str">
            <v>Vigencia Presupuestal</v>
          </cell>
        </row>
        <row r="359">
          <cell r="A359">
            <v>35514</v>
          </cell>
          <cell r="B359" t="str">
            <v>Comisiòn</v>
          </cell>
          <cell r="C359">
            <v>20140144</v>
          </cell>
          <cell r="D359">
            <v>47914</v>
          </cell>
          <cell r="E359">
            <v>41687</v>
          </cell>
          <cell r="F359" t="str">
            <v>SUBDIRECCION ADMINISTRATIVA Y FINANCIERA</v>
          </cell>
          <cell r="G359">
            <v>52409234</v>
          </cell>
          <cell r="H359" t="str">
            <v>MARCELA GALVIS HERNANDEZ</v>
          </cell>
          <cell r="I359" t="str">
            <v>COMISION A MISTRATO DEL 5-7 DE FEBRERO DE 2014</v>
          </cell>
          <cell r="J359">
            <v>403400</v>
          </cell>
          <cell r="O359" t="str">
            <v>RECURSO 11</v>
          </cell>
          <cell r="W359" t="str">
            <v>Vigencia Presupuestal</v>
          </cell>
        </row>
        <row r="360">
          <cell r="A360">
            <v>35614</v>
          </cell>
          <cell r="B360" t="str">
            <v>Comisiòn</v>
          </cell>
          <cell r="C360">
            <v>20140151</v>
          </cell>
          <cell r="D360">
            <v>48114</v>
          </cell>
          <cell r="E360">
            <v>41687</v>
          </cell>
          <cell r="F360" t="str">
            <v>SUBDIRECCION ADMINISTRATIVA Y FINANCIERA</v>
          </cell>
          <cell r="G360">
            <v>46667625</v>
          </cell>
          <cell r="H360" t="str">
            <v>EMMA JUDITH SALAMANCA GUAUQUE</v>
          </cell>
          <cell r="I360" t="str">
            <v>COMISION A TUNJA DEL 4-5 DE FEBRERO DE 2014</v>
          </cell>
          <cell r="J360">
            <v>242040</v>
          </cell>
          <cell r="O360" t="str">
            <v>RECURSO 11</v>
          </cell>
          <cell r="W360" t="str">
            <v>Vigencia Presupuestal</v>
          </cell>
        </row>
        <row r="361">
          <cell r="A361">
            <v>35714</v>
          </cell>
          <cell r="B361" t="str">
            <v>Comisiòn</v>
          </cell>
          <cell r="C361">
            <v>20140166</v>
          </cell>
          <cell r="D361">
            <v>53114</v>
          </cell>
          <cell r="E361">
            <v>41687</v>
          </cell>
          <cell r="F361" t="str">
            <v>SUBDIRECCION ADMINISTRATIVA Y FINANCIERA</v>
          </cell>
          <cell r="G361">
            <v>71610890</v>
          </cell>
          <cell r="H361" t="str">
            <v>LUIS ALFONSO ESCOBAR TRUJILLO</v>
          </cell>
          <cell r="I361" t="str">
            <v>COMISION A BARRANQUILLA DEL 6-7 DE FEBRERO DE 2014</v>
          </cell>
          <cell r="J361">
            <v>424464</v>
          </cell>
          <cell r="O361" t="str">
            <v>RECURSO 11</v>
          </cell>
          <cell r="W361" t="str">
            <v>Vigencia Presupuestal</v>
          </cell>
        </row>
        <row r="362">
          <cell r="A362">
            <v>35814</v>
          </cell>
          <cell r="B362" t="str">
            <v>Comisiòn</v>
          </cell>
          <cell r="C362">
            <v>20140171</v>
          </cell>
          <cell r="D362">
            <v>53614</v>
          </cell>
          <cell r="E362">
            <v>41687</v>
          </cell>
          <cell r="F362" t="str">
            <v>SUBDIRECCION ADMINISTRATIVA Y FINANCIERA</v>
          </cell>
          <cell r="G362">
            <v>53104007</v>
          </cell>
          <cell r="H362" t="str">
            <v>ROSA ALEJANDRA RUIZ</v>
          </cell>
          <cell r="I362" t="str">
            <v>COMISION A TUNJA DEL 7-8 DE FEBRERO DE 2014</v>
          </cell>
          <cell r="J362">
            <v>324667</v>
          </cell>
          <cell r="O362" t="str">
            <v>RECURSO 11</v>
          </cell>
          <cell r="W362" t="str">
            <v>Vigencia Presupuestal</v>
          </cell>
        </row>
        <row r="363">
          <cell r="A363">
            <v>35914</v>
          </cell>
          <cell r="B363" t="str">
            <v>Comisiòn</v>
          </cell>
          <cell r="C363">
            <v>20140182</v>
          </cell>
          <cell r="D363">
            <v>55114</v>
          </cell>
          <cell r="E363">
            <v>41687</v>
          </cell>
          <cell r="F363" t="str">
            <v>SUBDIRECCION ADMINISTRATIVA Y FINANCIERA</v>
          </cell>
          <cell r="G363">
            <v>19387607</v>
          </cell>
          <cell r="H363" t="str">
            <v>CARLOS AUGUSTO PINILLOS S.</v>
          </cell>
          <cell r="I363" t="str">
            <v>COMISION A NEIVA DEL 6-7 DE FEBRERO DE 2014</v>
          </cell>
          <cell r="J363">
            <v>252207</v>
          </cell>
          <cell r="O363" t="str">
            <v>RECURSO 11</v>
          </cell>
          <cell r="W363" t="str">
            <v>Vigencia Presupuestal</v>
          </cell>
        </row>
        <row r="364">
          <cell r="A364">
            <v>36014</v>
          </cell>
          <cell r="B364" t="str">
            <v>Comisiòn</v>
          </cell>
          <cell r="C364">
            <v>20140184</v>
          </cell>
          <cell r="D364">
            <v>55614</v>
          </cell>
          <cell r="E364">
            <v>41687</v>
          </cell>
          <cell r="F364" t="str">
            <v>SUBDIRECCION ADMINISTRATIVA Y FINANCIERA</v>
          </cell>
          <cell r="G364">
            <v>46667625</v>
          </cell>
          <cell r="H364" t="str">
            <v>EMMA JUDITH SALAMANCA GUAUQUE</v>
          </cell>
          <cell r="I364" t="str">
            <v>COMISION A YOPAL EL 07 DE FEBRERO DE 2014</v>
          </cell>
          <cell r="J364">
            <v>80680</v>
          </cell>
          <cell r="O364" t="str">
            <v>RECURSO 11</v>
          </cell>
          <cell r="W364" t="str">
            <v>Vigencia Presupuestal</v>
          </cell>
        </row>
        <row r="365">
          <cell r="A365">
            <v>36114</v>
          </cell>
          <cell r="B365" t="str">
            <v>Comisiòn</v>
          </cell>
          <cell r="C365">
            <v>20140185</v>
          </cell>
          <cell r="D365">
            <v>55714</v>
          </cell>
          <cell r="E365">
            <v>41687</v>
          </cell>
          <cell r="F365" t="str">
            <v>SUBDIRECCION ADMINISTRATIVA Y FINANCIERA</v>
          </cell>
          <cell r="G365">
            <v>23248957</v>
          </cell>
          <cell r="H365" t="str">
            <v>ELIZABETH TAYLOR JAY</v>
          </cell>
          <cell r="I365" t="str">
            <v>COMISION A BARRANQUILLA EL 07 DE FEBRERO DE 2014</v>
          </cell>
          <cell r="J365">
            <v>141488</v>
          </cell>
          <cell r="O365" t="str">
            <v>RECURSO 11</v>
          </cell>
          <cell r="W365" t="str">
            <v>Vigencia Presupuestal</v>
          </cell>
        </row>
        <row r="366">
          <cell r="A366">
            <v>36214</v>
          </cell>
          <cell r="B366" t="str">
            <v>Contrato</v>
          </cell>
          <cell r="C366">
            <v>209</v>
          </cell>
          <cell r="D366">
            <v>31114</v>
          </cell>
          <cell r="E366">
            <v>41687</v>
          </cell>
          <cell r="F366" t="str">
            <v>DIRECCION DE BOSQUES, BIODIVERSIDAD Y SERVICIOS ECOSISTEMICOS</v>
          </cell>
          <cell r="G366">
            <v>1010161419</v>
          </cell>
          <cell r="H366" t="str">
            <v>MIGUEL FERNANDO ARIAS PATIÑO</v>
          </cell>
          <cell r="I366" t="str">
            <v>PRIMER DESEMBOLSO SEGÚN CERTIFICACION DEL SUPERVISOR</v>
          </cell>
          <cell r="J366">
            <v>1015000</v>
          </cell>
          <cell r="K366">
            <v>9.66</v>
          </cell>
          <cell r="O366" t="str">
            <v>RECURSO 11</v>
          </cell>
          <cell r="V366" t="str">
            <v>No tiene Dependientes</v>
          </cell>
          <cell r="W366" t="str">
            <v>Vigencia Presupuestal</v>
          </cell>
        </row>
        <row r="367">
          <cell r="A367">
            <v>36314</v>
          </cell>
          <cell r="B367" t="str">
            <v>Resolucion</v>
          </cell>
          <cell r="C367">
            <v>7</v>
          </cell>
          <cell r="D367">
            <v>6814</v>
          </cell>
          <cell r="E367">
            <v>41687</v>
          </cell>
          <cell r="F367" t="str">
            <v>SUBDIRECCION ADMINISTRATIVA Y FINANCIERA</v>
          </cell>
          <cell r="G367">
            <v>1818141</v>
          </cell>
          <cell r="H367" t="str">
            <v>MAURICIO GAITAN VARON</v>
          </cell>
          <cell r="I367" t="str">
            <v>PAGO TOTAL COMISION INTERNACIONAL A EEUU DEL 12 AL 19 ENERO 2014</v>
          </cell>
          <cell r="J367">
            <v>1818141</v>
          </cell>
          <cell r="O367" t="str">
            <v>RECURSO 11</v>
          </cell>
          <cell r="W367" t="str">
            <v>Vigencia Presupuestal</v>
          </cell>
        </row>
        <row r="368">
          <cell r="A368">
            <v>36414</v>
          </cell>
          <cell r="B368" t="str">
            <v>Contrato</v>
          </cell>
          <cell r="C368">
            <v>97</v>
          </cell>
          <cell r="D368">
            <v>17914</v>
          </cell>
          <cell r="E368">
            <v>41687</v>
          </cell>
          <cell r="F368" t="str">
            <v>DIRECCION DE ASUNTOS MARINOS, COSTEROS Y RECURSOS ACUATICOS</v>
          </cell>
          <cell r="G368">
            <v>79799400</v>
          </cell>
          <cell r="H368" t="str">
            <v>ABEL BARRERA HURTADO</v>
          </cell>
          <cell r="I368" t="str">
            <v>PRIMER DESEMBOLSO SEGÚN CERTIFICACION DEL SUPERVISOR</v>
          </cell>
          <cell r="J368">
            <v>3290000</v>
          </cell>
          <cell r="K368">
            <v>9.66</v>
          </cell>
          <cell r="O368" t="str">
            <v>RECURSO 11</v>
          </cell>
          <cell r="V368" t="str">
            <v>No tiene Dependientes</v>
          </cell>
          <cell r="W368" t="str">
            <v>Vigencia Presupuestal</v>
          </cell>
        </row>
        <row r="369">
          <cell r="A369">
            <v>36514</v>
          </cell>
          <cell r="B369" t="str">
            <v>Convenio</v>
          </cell>
          <cell r="C369">
            <v>190</v>
          </cell>
          <cell r="D369">
            <v>28614</v>
          </cell>
          <cell r="E369">
            <v>41687</v>
          </cell>
          <cell r="F369" t="str">
            <v>DIRECCION DE ASUNTOS MARINOS, COSTEROS Y RECURSOS ACUATICOS</v>
          </cell>
          <cell r="G369">
            <v>8002500620</v>
          </cell>
          <cell r="H369" t="str">
            <v>INST.INVEST.MARINAS Y COSTERAS JOSE BENITO VIVES - INVEMAR</v>
          </cell>
          <cell r="I369" t="str">
            <v>CTA CBO 680 PRIMER DESEMBOLSO SEGUN CERTIFICACION DEL SUPERVISOR</v>
          </cell>
          <cell r="J369">
            <v>244600000</v>
          </cell>
          <cell r="O369" t="str">
            <v>RECURSO 11</v>
          </cell>
          <cell r="W369" t="str">
            <v>Vigencia Presupuestal</v>
          </cell>
        </row>
        <row r="370">
          <cell r="A370">
            <v>36614</v>
          </cell>
          <cell r="B370" t="str">
            <v>Contrato</v>
          </cell>
          <cell r="C370">
            <v>244</v>
          </cell>
          <cell r="D370">
            <v>266413</v>
          </cell>
          <cell r="E370">
            <v>41687</v>
          </cell>
          <cell r="F370" t="str">
            <v>SERVICIOS ADMINISTRATIVOS, ATENCIONA AL USUARIO, ARCHIVO Y CORRESPONDENCIA</v>
          </cell>
          <cell r="G370">
            <v>8300011131</v>
          </cell>
          <cell r="H370" t="str">
            <v>IMPRENTA NACIONAL DE COLOMBIA</v>
          </cell>
          <cell r="I370" t="str">
            <v>PAGO PARCIAL FRA 77091-77100 SEPTIMO DESEMBOLSO SEGÚN CERTIFICACION DEL SUPERVISOR - ENTIDAD DEL ESTADO  - LOS ORIGINALES REPOSAN EN LA OP 36714 DE LA MISMA FECHA</v>
          </cell>
          <cell r="J370">
            <v>2417930</v>
          </cell>
          <cell r="N370" t="str">
            <v>RECURSO 2-10</v>
          </cell>
          <cell r="W370" t="str">
            <v>Reserva Presupuestal</v>
          </cell>
        </row>
        <row r="371">
          <cell r="A371">
            <v>36714</v>
          </cell>
          <cell r="B371" t="str">
            <v>Contrato</v>
          </cell>
          <cell r="C371">
            <v>244</v>
          </cell>
          <cell r="D371">
            <v>9514</v>
          </cell>
          <cell r="E371">
            <v>41687</v>
          </cell>
          <cell r="F371" t="str">
            <v>SERVICIOS ADMINISTRATIVOS, ATENCIONA AL USUARIO, ARCHIVO Y CORRESPONDENCIA</v>
          </cell>
          <cell r="G371">
            <v>8300011131</v>
          </cell>
          <cell r="H371" t="str">
            <v>IMPRENTA NACIONAL DE COLOMBIA</v>
          </cell>
          <cell r="I371" t="str">
            <v>PAGO SALDO FRA 77091-77100 SEPTIMO DESEMBOLSO SEGÚN CERTIFICACION DEL SUPERVISOR - ENTIDAD DEL ESTADO</v>
          </cell>
          <cell r="J371">
            <v>13719614</v>
          </cell>
          <cell r="N371" t="str">
            <v>RECURSO 2-10</v>
          </cell>
          <cell r="W371" t="str">
            <v>Vigencia Presupuestal</v>
          </cell>
        </row>
        <row r="372">
          <cell r="A372">
            <v>36814</v>
          </cell>
          <cell r="B372" t="str">
            <v>Contrato</v>
          </cell>
          <cell r="C372">
            <v>244</v>
          </cell>
          <cell r="D372">
            <v>9514</v>
          </cell>
          <cell r="E372">
            <v>41687</v>
          </cell>
          <cell r="F372" t="str">
            <v>SERVICIOS ADMINISTRATIVOS, ATENCIONA AL USUARIO, ARCHIVO Y CORRESPONDENCIA</v>
          </cell>
          <cell r="G372">
            <v>8300011131</v>
          </cell>
          <cell r="H372" t="str">
            <v>IMPRENTA NACIONAL DE COLOMBIA</v>
          </cell>
          <cell r="I372" t="str">
            <v xml:space="preserve">PAGO FRA 76900 SEXTO DESEMBOLSO SEGÚN CERTIFICACION DEL SUPERVISOR - ENTIDAD DEL ESTADO </v>
          </cell>
          <cell r="J372">
            <v>1901000</v>
          </cell>
          <cell r="N372" t="str">
            <v>RECURSO 2-10</v>
          </cell>
          <cell r="W372" t="str">
            <v>Vigencia Presupuestal</v>
          </cell>
        </row>
        <row r="373">
          <cell r="A373">
            <v>36914</v>
          </cell>
          <cell r="B373" t="str">
            <v>Comisiòn</v>
          </cell>
          <cell r="C373">
            <v>20140099</v>
          </cell>
          <cell r="D373">
            <v>42714</v>
          </cell>
          <cell r="E373">
            <v>41687</v>
          </cell>
          <cell r="F373" t="str">
            <v>SUBDIRECCION ADMINISTRATIVA Y FINANCIERA</v>
          </cell>
          <cell r="G373">
            <v>23248957</v>
          </cell>
          <cell r="H373" t="str">
            <v>ELIZABETH TAYLOR JAY</v>
          </cell>
          <cell r="I373" t="str">
            <v>COMISION A SAN ANDRES Y PROVIDENCIA DEL 28-30 DE ENERO DE 2014</v>
          </cell>
          <cell r="J373">
            <v>707439</v>
          </cell>
          <cell r="O373" t="str">
            <v>RECURSO 11</v>
          </cell>
          <cell r="W373" t="str">
            <v>Vigencia Presupuestal</v>
          </cell>
        </row>
        <row r="374">
          <cell r="A374">
            <v>37014</v>
          </cell>
          <cell r="B374" t="str">
            <v>Comisiòn</v>
          </cell>
          <cell r="C374" t="str">
            <v>2014-1-0009</v>
          </cell>
          <cell r="D374">
            <v>42614</v>
          </cell>
          <cell r="E374">
            <v>41688</v>
          </cell>
          <cell r="F374" t="str">
            <v>SUBDIRECCION ADMINISTRATIVA Y FINANCIERA</v>
          </cell>
          <cell r="G374">
            <v>19370198</v>
          </cell>
          <cell r="H374" t="str">
            <v>ANGEL GUSTAVO ZAPATA FERRO</v>
          </cell>
          <cell r="I374" t="str">
            <v>COMISION A BUCARAMANGA EL 27 DE ENERO DE 2014</v>
          </cell>
          <cell r="J374">
            <v>114422</v>
          </cell>
          <cell r="L374">
            <v>10</v>
          </cell>
          <cell r="O374" t="str">
            <v>RECURSO 11</v>
          </cell>
          <cell r="W374" t="str">
            <v>Vigencia Presupuestal</v>
          </cell>
        </row>
        <row r="375">
          <cell r="A375">
            <v>37114</v>
          </cell>
          <cell r="B375" t="str">
            <v>Comisiòn</v>
          </cell>
          <cell r="C375" t="str">
            <v>2014-1-0020</v>
          </cell>
          <cell r="D375">
            <v>46914</v>
          </cell>
          <cell r="E375">
            <v>41688</v>
          </cell>
          <cell r="F375" t="str">
            <v>SUBDIRECCION ADMINISTRATIVA Y FINANCIERA</v>
          </cell>
          <cell r="G375">
            <v>19370198</v>
          </cell>
          <cell r="H375" t="str">
            <v>ANGEL GUSTAVO ZAPATA FERRO</v>
          </cell>
          <cell r="I375" t="str">
            <v>COMISION A TOTA EL 30 DE ENERO DE 2014</v>
          </cell>
          <cell r="J375">
            <v>129422</v>
          </cell>
          <cell r="L375">
            <v>10</v>
          </cell>
          <cell r="O375" t="str">
            <v>RECURSO 11</v>
          </cell>
          <cell r="W375" t="str">
            <v>Vigencia Presupuestal</v>
          </cell>
        </row>
        <row r="376">
          <cell r="A376">
            <v>37214</v>
          </cell>
          <cell r="B376" t="str">
            <v>Comisiòn</v>
          </cell>
          <cell r="C376" t="str">
            <v>2014-1-0048</v>
          </cell>
          <cell r="D376">
            <v>61414</v>
          </cell>
          <cell r="E376">
            <v>41688</v>
          </cell>
          <cell r="F376" t="str">
            <v>SUBDIRECCION ADMINISTRATIVA Y FINANCIERA</v>
          </cell>
          <cell r="G376">
            <v>51881783</v>
          </cell>
          <cell r="H376" t="str">
            <v>IRMA GARDEAZABAL JARAMILLO</v>
          </cell>
          <cell r="I376" t="str">
            <v>COMISION A PUERTO BERRIO DEL 11-13 DE FEBRERO DE 2014</v>
          </cell>
          <cell r="J376">
            <v>600170</v>
          </cell>
          <cell r="L376">
            <v>10</v>
          </cell>
          <cell r="O376" t="str">
            <v>RECURSO 11</v>
          </cell>
          <cell r="W376" t="str">
            <v>Vigencia Presupuestal</v>
          </cell>
        </row>
        <row r="377">
          <cell r="A377">
            <v>37314</v>
          </cell>
          <cell r="B377" t="str">
            <v>Comisiòn</v>
          </cell>
          <cell r="C377" t="str">
            <v>2014-1-0054</v>
          </cell>
          <cell r="D377">
            <v>65914</v>
          </cell>
          <cell r="E377">
            <v>41688</v>
          </cell>
          <cell r="F377" t="str">
            <v>SUBDIRECCION ADMINISTRATIVA Y FINANCIERA</v>
          </cell>
          <cell r="G377">
            <v>19370198</v>
          </cell>
          <cell r="H377" t="str">
            <v>ANGEL GUSTAVO ZAPATA FERRO</v>
          </cell>
          <cell r="I377" t="str">
            <v>COMISION A NUQUI CHOCO EL 13 DE FEBRERO DE 2014</v>
          </cell>
          <cell r="J377">
            <v>68375</v>
          </cell>
          <cell r="L377">
            <v>10</v>
          </cell>
          <cell r="O377" t="str">
            <v>RECURSO 11</v>
          </cell>
          <cell r="W377" t="str">
            <v>Vigencia Presupuestal</v>
          </cell>
        </row>
        <row r="378">
          <cell r="A378">
            <v>37414</v>
          </cell>
          <cell r="B378" t="str">
            <v>Comisiòn</v>
          </cell>
          <cell r="C378">
            <v>20140051</v>
          </cell>
          <cell r="D378">
            <v>16214</v>
          </cell>
          <cell r="E378">
            <v>41688</v>
          </cell>
          <cell r="F378" t="str">
            <v>SUBDIRECCION ADMINISTRATIVA Y FINANCIERA</v>
          </cell>
          <cell r="G378">
            <v>52269310</v>
          </cell>
          <cell r="H378" t="str">
            <v>EVELYN PAOLA MORENO NIETO</v>
          </cell>
          <cell r="I378" t="str">
            <v>COMISION A CALI DEL 31 DE ENERO AL 2 DE FEBRERO DE 2014</v>
          </cell>
          <cell r="J378">
            <v>474445</v>
          </cell>
          <cell r="O378" t="str">
            <v>RECURSO 11</v>
          </cell>
          <cell r="W378" t="str">
            <v>Vigencia Presupuestal</v>
          </cell>
        </row>
        <row r="379">
          <cell r="A379">
            <v>37514</v>
          </cell>
          <cell r="B379" t="str">
            <v>Comisiòn</v>
          </cell>
          <cell r="C379">
            <v>20140071</v>
          </cell>
          <cell r="D379">
            <v>29114</v>
          </cell>
          <cell r="E379">
            <v>41688</v>
          </cell>
          <cell r="F379" t="str">
            <v>SUBDIRECCION ADMINISTRATIVA Y FINANCIERA</v>
          </cell>
          <cell r="G379">
            <v>46667625</v>
          </cell>
          <cell r="H379" t="str">
            <v>EMMA JUDITH SALAMANCA GUAUQUE</v>
          </cell>
          <cell r="I379" t="str">
            <v>COMISION A TUNJA DEL 28-29 DE ENERO DE 2014</v>
          </cell>
          <cell r="J379">
            <v>242040</v>
          </cell>
          <cell r="O379" t="str">
            <v>RECURSO 11</v>
          </cell>
          <cell r="W379" t="str">
            <v>Vigencia Presupuestal</v>
          </cell>
        </row>
        <row r="380">
          <cell r="A380">
            <v>37614</v>
          </cell>
          <cell r="B380" t="str">
            <v>Comisiòn</v>
          </cell>
          <cell r="C380">
            <v>20140081</v>
          </cell>
          <cell r="D380">
            <v>31914</v>
          </cell>
          <cell r="E380">
            <v>41688</v>
          </cell>
          <cell r="F380" t="str">
            <v>SUBDIRECCION ADMINISTRATIVA Y FINANCIERA</v>
          </cell>
          <cell r="G380">
            <v>46667625</v>
          </cell>
          <cell r="H380" t="str">
            <v>EMMA JUDITH SALAMANCA GUAUQUE</v>
          </cell>
          <cell r="I380" t="str">
            <v>PRORROGA COMISION A TUNJA DEL 30-31 DE ENERO DE 2014</v>
          </cell>
          <cell r="J380">
            <v>322720</v>
          </cell>
          <cell r="O380" t="str">
            <v>RECURSO 11</v>
          </cell>
          <cell r="W380" t="str">
            <v>Vigencia Presupuestal</v>
          </cell>
        </row>
        <row r="381">
          <cell r="A381">
            <v>37714</v>
          </cell>
          <cell r="B381" t="str">
            <v>Comisiòn</v>
          </cell>
          <cell r="C381">
            <v>20140093</v>
          </cell>
          <cell r="D381">
            <v>40914</v>
          </cell>
          <cell r="E381">
            <v>41688</v>
          </cell>
          <cell r="F381" t="str">
            <v>SUBDIRECCION ADMINISTRATIVA Y FINANCIERA</v>
          </cell>
          <cell r="G381">
            <v>11520000</v>
          </cell>
          <cell r="H381" t="str">
            <v>NEIDER EDUARDO ABELLO ALDANA</v>
          </cell>
          <cell r="I381" t="str">
            <v>COMISION A BUCARAMANGA DEL 26-27 DE ENERO DE 2014</v>
          </cell>
          <cell r="J381">
            <v>326512</v>
          </cell>
          <cell r="O381" t="str">
            <v>RECURSO 11</v>
          </cell>
          <cell r="W381" t="str">
            <v>Vigencia Presupuestal</v>
          </cell>
        </row>
        <row r="382">
          <cell r="A382">
            <v>37814</v>
          </cell>
          <cell r="B382" t="str">
            <v>Comisiòn</v>
          </cell>
          <cell r="C382">
            <v>20140173</v>
          </cell>
          <cell r="D382">
            <v>53914</v>
          </cell>
          <cell r="E382">
            <v>41688</v>
          </cell>
          <cell r="F382" t="str">
            <v>SUBDIRECCION ADMINISTRATIVA Y FINANCIERA</v>
          </cell>
          <cell r="G382">
            <v>51877810</v>
          </cell>
          <cell r="H382" t="str">
            <v>LISBET NAIDU PRECIADO GUEVARA</v>
          </cell>
          <cell r="I382" t="str">
            <v>COMISION A MEDELLIN DEL 6-7 DE FEBRERO DE 2014</v>
          </cell>
          <cell r="J382">
            <v>374267</v>
          </cell>
          <cell r="O382" t="str">
            <v>RECURSO 11</v>
          </cell>
          <cell r="W382" t="str">
            <v>Vigencia Presupuestal</v>
          </cell>
        </row>
        <row r="383">
          <cell r="A383">
            <v>37914</v>
          </cell>
          <cell r="B383" t="str">
            <v>Comisiòn</v>
          </cell>
          <cell r="C383">
            <v>20140174</v>
          </cell>
          <cell r="D383">
            <v>53814</v>
          </cell>
          <cell r="E383">
            <v>41688</v>
          </cell>
          <cell r="F383" t="str">
            <v>SUBDIRECCION ADMINISTRATIVA Y FINANCIERA</v>
          </cell>
          <cell r="G383">
            <v>63498690</v>
          </cell>
          <cell r="H383" t="str">
            <v>ISABEL CRISTINA ALVAREZ OJEDA</v>
          </cell>
          <cell r="I383" t="str">
            <v>COMISION A TUNJA EL 7 DE FEBRERO DE 2014</v>
          </cell>
          <cell r="J383">
            <v>96422</v>
          </cell>
          <cell r="O383" t="str">
            <v>RECURSO 11</v>
          </cell>
          <cell r="W383" t="str">
            <v>Vigencia Presupuestal</v>
          </cell>
        </row>
        <row r="384">
          <cell r="A384">
            <v>38014</v>
          </cell>
          <cell r="B384" t="str">
            <v>Comisiòn</v>
          </cell>
          <cell r="C384">
            <v>20140175</v>
          </cell>
          <cell r="D384">
            <v>54714</v>
          </cell>
          <cell r="E384">
            <v>41688</v>
          </cell>
          <cell r="F384" t="str">
            <v>SUBDIRECCION ADMINISTRATIVA Y FINANCIERA</v>
          </cell>
          <cell r="G384">
            <v>79411773</v>
          </cell>
          <cell r="H384" t="str">
            <v>LUIS ALFONSO SIERRA CASTRO</v>
          </cell>
          <cell r="I384" t="str">
            <v>COMISION A NEIVA EL 10 DE FEBRERO DE 2014</v>
          </cell>
          <cell r="J384">
            <v>80680</v>
          </cell>
          <cell r="O384" t="str">
            <v>RECURSO 11</v>
          </cell>
          <cell r="W384" t="str">
            <v>Vigencia Presupuestal</v>
          </cell>
        </row>
        <row r="385">
          <cell r="A385">
            <v>38114</v>
          </cell>
          <cell r="B385" t="str">
            <v>Comisiòn</v>
          </cell>
          <cell r="C385">
            <v>20140177</v>
          </cell>
          <cell r="D385">
            <v>54814</v>
          </cell>
          <cell r="E385">
            <v>41688</v>
          </cell>
          <cell r="F385" t="str">
            <v>SUBDIRECCION ADMINISTRATIVA Y FINANCIERA</v>
          </cell>
          <cell r="G385">
            <v>79876259</v>
          </cell>
          <cell r="H385" t="str">
            <v>JAIRO KAPILA TORRES BENITEZ</v>
          </cell>
          <cell r="I385" t="str">
            <v>COMISION A TUNJA EL 6 DE FEBRERO DE 2014</v>
          </cell>
          <cell r="J385">
            <v>118069</v>
          </cell>
          <cell r="N385" t="str">
            <v>RECURSO 2-10</v>
          </cell>
          <cell r="W385" t="str">
            <v>Vigencia Presupuestal</v>
          </cell>
        </row>
        <row r="386">
          <cell r="A386">
            <v>38214</v>
          </cell>
          <cell r="B386" t="str">
            <v>Comisiòn</v>
          </cell>
          <cell r="C386">
            <v>20140183</v>
          </cell>
          <cell r="D386">
            <v>55814</v>
          </cell>
          <cell r="E386">
            <v>41688</v>
          </cell>
          <cell r="F386" t="str">
            <v>SUBDIRECCION ADMINISTRATIVA Y FINANCIERA</v>
          </cell>
          <cell r="G386">
            <v>98554292</v>
          </cell>
          <cell r="H386" t="str">
            <v>JAVIER EDUARDO POSADA MUÑOZ</v>
          </cell>
          <cell r="I386" t="str">
            <v>COMISION A TUNJA EL 7 DE FEBRERO DE 2014</v>
          </cell>
          <cell r="J386">
            <v>100422</v>
          </cell>
          <cell r="O386" t="str">
            <v>RECURSO 11</v>
          </cell>
          <cell r="W386" t="str">
            <v>Vigencia Presupuestal</v>
          </cell>
        </row>
        <row r="387">
          <cell r="A387">
            <v>38314</v>
          </cell>
          <cell r="B387" t="str">
            <v>Comisiòn</v>
          </cell>
          <cell r="C387">
            <v>20140197</v>
          </cell>
          <cell r="D387">
            <v>58214</v>
          </cell>
          <cell r="E387">
            <v>41688</v>
          </cell>
          <cell r="F387" t="str">
            <v>SUBDIRECCION ADMINISTRATIVA Y FINANCIERA</v>
          </cell>
          <cell r="G387">
            <v>14237801</v>
          </cell>
          <cell r="H387" t="str">
            <v>EDGAR OLAYA OSPINA</v>
          </cell>
          <cell r="I387" t="str">
            <v>COMISION A PEREIRA DEL 11-12 DE FEBRERO DE 2014</v>
          </cell>
          <cell r="J387">
            <v>267157</v>
          </cell>
          <cell r="O387" t="str">
            <v>RECURSO 11</v>
          </cell>
          <cell r="W387" t="str">
            <v>Vigencia Presupuestal</v>
          </cell>
        </row>
        <row r="388">
          <cell r="A388">
            <v>38414</v>
          </cell>
          <cell r="B388" t="str">
            <v>Comisiòn</v>
          </cell>
          <cell r="C388">
            <v>20140236</v>
          </cell>
          <cell r="D388">
            <v>62014</v>
          </cell>
          <cell r="E388">
            <v>41688</v>
          </cell>
          <cell r="F388" t="str">
            <v>SUBDIRECCION ADMINISTRATIVA Y FINANCIERA</v>
          </cell>
          <cell r="G388">
            <v>71610890</v>
          </cell>
          <cell r="H388" t="str">
            <v>LUIS ALFONSO ESCOBAR TRUJILLO</v>
          </cell>
          <cell r="I388" t="str">
            <v>COMISION A CARTAGENA EL 11 DE FEBRERO DE 2014</v>
          </cell>
          <cell r="J388">
            <v>195648</v>
          </cell>
          <cell r="O388" t="str">
            <v>RECURSO 11</v>
          </cell>
          <cell r="W388" t="str">
            <v>Vigencia Presupuestal</v>
          </cell>
        </row>
        <row r="389">
          <cell r="A389">
            <v>38514</v>
          </cell>
          <cell r="B389" t="str">
            <v>Contrato</v>
          </cell>
          <cell r="C389">
            <v>245</v>
          </cell>
          <cell r="D389">
            <v>271713</v>
          </cell>
          <cell r="E389">
            <v>41688</v>
          </cell>
          <cell r="F389" t="str">
            <v>SERVICIOS ADMINISTRATIVOS, ATENCIONA AL USUARIO, ARCHIVO Y CORRESPONDENCIA</v>
          </cell>
          <cell r="G389">
            <v>8604500222</v>
          </cell>
          <cell r="H389" t="str">
            <v>ESCOBAR OSPINA Y CIA LTDA - VIAJES CALITOUR</v>
          </cell>
          <cell r="I389" t="str">
            <v>PAGO FACTURAS VARIAS SEGUN CERTIFICACION DEL SUPERVISOR</v>
          </cell>
          <cell r="J389">
            <v>19861477</v>
          </cell>
          <cell r="K389">
            <v>9.66</v>
          </cell>
          <cell r="L389">
            <v>4</v>
          </cell>
          <cell r="M389">
            <v>16</v>
          </cell>
          <cell r="O389" t="str">
            <v>RECURSO 11</v>
          </cell>
          <cell r="W389" t="str">
            <v>Reserva Presupuestal</v>
          </cell>
        </row>
        <row r="390">
          <cell r="A390">
            <v>38614</v>
          </cell>
          <cell r="B390" t="str">
            <v>Contrato</v>
          </cell>
          <cell r="C390">
            <v>245</v>
          </cell>
          <cell r="D390">
            <v>271913</v>
          </cell>
          <cell r="E390">
            <v>41688</v>
          </cell>
          <cell r="F390" t="str">
            <v>SERVICIOS ADMINISTRATIVOS, ATENCIONA AL USUARIO, ARCHIVO Y CORRESPONDENCIA</v>
          </cell>
          <cell r="G390">
            <v>8604500222</v>
          </cell>
          <cell r="H390" t="str">
            <v>ESCOBAR OSPINA Y CIA LTDA - VIAJES CALITOUR</v>
          </cell>
          <cell r="I390" t="str">
            <v xml:space="preserve">PAGO  PARCIAL FACTURAS VARIAS SEGUN CERTIFICACION DEL SUPERVISOR. LOS ORIGINALES REPOSAN EN LA OP 511913 DE LA MISMA FECHA </v>
          </cell>
          <cell r="J390">
            <v>3618369</v>
          </cell>
          <cell r="K390" t="str">
            <v>9.66</v>
          </cell>
          <cell r="L390">
            <v>4</v>
          </cell>
          <cell r="M390">
            <v>16</v>
          </cell>
          <cell r="O390" t="str">
            <v>RECURSO 11</v>
          </cell>
          <cell r="W390" t="str">
            <v>Reserva Presupuestal</v>
          </cell>
        </row>
        <row r="391">
          <cell r="A391">
            <v>38714</v>
          </cell>
          <cell r="B391" t="str">
            <v>Contrato</v>
          </cell>
          <cell r="C391">
            <v>245</v>
          </cell>
          <cell r="D391">
            <v>272013</v>
          </cell>
          <cell r="E391">
            <v>41688</v>
          </cell>
          <cell r="F391" t="str">
            <v>SERVICIOS ADMINISTRATIVOS, ATENCIONA AL USUARIO, ARCHIVO Y CORRESPONDENCIA</v>
          </cell>
          <cell r="G391">
            <v>8604500222</v>
          </cell>
          <cell r="H391" t="str">
            <v>ESCOBAR OSPINA Y CIA LTDA - VIAJES CALITOUR</v>
          </cell>
          <cell r="I391" t="str">
            <v xml:space="preserve">PAGO  PARCIAL FACTURAS VARIAS SEGUN CERTIFICACION DEL SUPERVISOR. LOS ORIGINALES REPOSAN EN LA OP 511913 DE LA MISMA FECHA </v>
          </cell>
          <cell r="J391">
            <v>4098024</v>
          </cell>
          <cell r="K391" t="str">
            <v>9.66</v>
          </cell>
          <cell r="L391">
            <v>4</v>
          </cell>
          <cell r="M391">
            <v>16</v>
          </cell>
          <cell r="O391" t="str">
            <v>RECURSO 11</v>
          </cell>
          <cell r="W391" t="str">
            <v>Reserva Presupuestal</v>
          </cell>
        </row>
        <row r="392">
          <cell r="A392">
            <v>38814</v>
          </cell>
          <cell r="B392" t="str">
            <v>Contrato</v>
          </cell>
          <cell r="C392">
            <v>245</v>
          </cell>
          <cell r="D392">
            <v>272113</v>
          </cell>
          <cell r="E392">
            <v>41688</v>
          </cell>
          <cell r="F392" t="str">
            <v>SERVICIOS ADMINISTRATIVOS, ATENCIONA AL USUARIO, ARCHIVO Y CORRESPONDENCIA</v>
          </cell>
          <cell r="G392">
            <v>8604500222</v>
          </cell>
          <cell r="H392" t="str">
            <v>ESCOBAR OSPINA Y CIA LTDA - VIAJES CALITOUR</v>
          </cell>
          <cell r="I392" t="str">
            <v xml:space="preserve">PAGO  PARCIAL FACTURAS VARIAS SEGUN CERTIFICACION DEL SUPERVISOR. LOS ORIGINALES REPOSAN EN LA OP 511913 DE LA MISMA FECHA </v>
          </cell>
          <cell r="J392">
            <v>6313028</v>
          </cell>
          <cell r="K392" t="str">
            <v>9.66</v>
          </cell>
          <cell r="L392">
            <v>4</v>
          </cell>
          <cell r="M392">
            <v>16</v>
          </cell>
          <cell r="O392" t="str">
            <v>RECURSO 11</v>
          </cell>
          <cell r="W392" t="str">
            <v>Reserva Presupuestal</v>
          </cell>
        </row>
        <row r="393">
          <cell r="A393">
            <v>38914</v>
          </cell>
          <cell r="B393" t="str">
            <v>Contrato</v>
          </cell>
          <cell r="C393">
            <v>245</v>
          </cell>
          <cell r="D393">
            <v>272213</v>
          </cell>
          <cell r="E393">
            <v>41688</v>
          </cell>
          <cell r="F393" t="str">
            <v>SERVICIOS ADMINISTRATIVOS, ATENCIONA AL USUARIO, ARCHIVO Y CORRESPONDENCIA</v>
          </cell>
          <cell r="G393">
            <v>8604500222</v>
          </cell>
          <cell r="H393" t="str">
            <v>ESCOBAR OSPINA Y CIA LTDA - VIAJES CALITOUR</v>
          </cell>
          <cell r="I393" t="str">
            <v xml:space="preserve">PAGO  PARCIAL FACTURAS VARIAS SEGUN CERTIFICACION DEL SUPERVISOR. LOS ORIGINALES REPOSAN EN LA OP 511913 DE LA MISMA FECHA </v>
          </cell>
          <cell r="J393">
            <v>7834176</v>
          </cell>
          <cell r="K393" t="str">
            <v>9.66</v>
          </cell>
          <cell r="L393">
            <v>4</v>
          </cell>
          <cell r="M393">
            <v>16</v>
          </cell>
          <cell r="O393" t="str">
            <v>RECURSO 11</v>
          </cell>
          <cell r="W393" t="str">
            <v>Reserva Presupuestal</v>
          </cell>
        </row>
        <row r="394">
          <cell r="A394">
            <v>39014</v>
          </cell>
          <cell r="B394" t="str">
            <v>Contrato</v>
          </cell>
          <cell r="C394">
            <v>245</v>
          </cell>
          <cell r="D394">
            <v>272313</v>
          </cell>
          <cell r="E394">
            <v>41688</v>
          </cell>
          <cell r="F394" t="str">
            <v>SERVICIOS ADMINISTRATIVOS, ATENCIONA AL USUARIO, ARCHIVO Y CORRESPONDENCIA</v>
          </cell>
          <cell r="G394">
            <v>8604500222</v>
          </cell>
          <cell r="H394" t="str">
            <v>ESCOBAR OSPINA Y CIA LTDA - VIAJES CALITOUR</v>
          </cell>
          <cell r="I394" t="str">
            <v xml:space="preserve">PAGO  COMPLEMENTARIO FACTURAS VARIAS SEGUN CERTIFICACION DEL SUPERVISOR. LOS ORIGINALES REPOSAN EN LA OP 511913 DE LA MISMA FECHA </v>
          </cell>
          <cell r="J394">
            <v>5159352</v>
          </cell>
          <cell r="K394" t="str">
            <v>9.66</v>
          </cell>
          <cell r="L394">
            <v>4</v>
          </cell>
          <cell r="M394">
            <v>16</v>
          </cell>
          <cell r="O394" t="str">
            <v>RECURSO 11</v>
          </cell>
          <cell r="W394" t="str">
            <v>Reserva Presupuestal</v>
          </cell>
        </row>
        <row r="395">
          <cell r="A395">
            <v>39114</v>
          </cell>
          <cell r="B395" t="str">
            <v>Contrato</v>
          </cell>
          <cell r="C395">
            <v>245</v>
          </cell>
          <cell r="D395">
            <v>272413</v>
          </cell>
          <cell r="E395">
            <v>41688</v>
          </cell>
          <cell r="F395" t="str">
            <v>SERVICIOS ADMINISTRATIVOS, ATENCIONA AL USUARIO, ARCHIVO Y CORRESPONDENCIA</v>
          </cell>
          <cell r="G395">
            <v>8604500222</v>
          </cell>
          <cell r="H395" t="str">
            <v>ESCOBAR OSPINA Y CIA LTDA - VIAJES CALITOUR</v>
          </cell>
          <cell r="I395" t="str">
            <v>PAGO FACTURAS VARIAS SEGUN CERTIFICACION DEL SUPERVISOR</v>
          </cell>
          <cell r="J395">
            <v>753672</v>
          </cell>
          <cell r="K395">
            <v>9.66</v>
          </cell>
          <cell r="L395">
            <v>4</v>
          </cell>
          <cell r="M395">
            <v>16</v>
          </cell>
          <cell r="O395" t="str">
            <v>RECURSO 11</v>
          </cell>
          <cell r="W395" t="str">
            <v>Reserva Presupuestal</v>
          </cell>
        </row>
        <row r="396">
          <cell r="A396">
            <v>39214</v>
          </cell>
          <cell r="B396" t="str">
            <v>Contrato</v>
          </cell>
          <cell r="C396">
            <v>245</v>
          </cell>
          <cell r="D396">
            <v>45414</v>
          </cell>
          <cell r="E396">
            <v>41688</v>
          </cell>
          <cell r="F396" t="str">
            <v>SERVICIOS ADMINISTRATIVOS, ATENCIONA AL USUARIO, ARCHIVO Y CORRESPONDENCIA</v>
          </cell>
          <cell r="G396">
            <v>8604500222</v>
          </cell>
          <cell r="H396" t="str">
            <v>ESCOBAR OSPINA Y CIA LTDA - VIAJES CALITOUR</v>
          </cell>
          <cell r="I396" t="str">
            <v>PAGO FACTURAS VARIAS SEGUN CERTIFICACION DEL SUPERVISOR</v>
          </cell>
          <cell r="J396">
            <v>5747930</v>
          </cell>
          <cell r="K396">
            <v>9.66</v>
          </cell>
          <cell r="L396">
            <v>4</v>
          </cell>
          <cell r="M396">
            <v>16</v>
          </cell>
          <cell r="O396" t="str">
            <v>RECURSO 11</v>
          </cell>
          <cell r="W396" t="str">
            <v>Vigencia Presupuestal</v>
          </cell>
        </row>
        <row r="397">
          <cell r="A397">
            <v>39314</v>
          </cell>
          <cell r="B397" t="str">
            <v>Factura</v>
          </cell>
          <cell r="C397">
            <v>182894124</v>
          </cell>
          <cell r="D397">
            <v>64014</v>
          </cell>
          <cell r="E397">
            <v>41688</v>
          </cell>
          <cell r="F397" t="str">
            <v>SERVICIOS ADMINISTRATIVOS, ATENCIONA AL USUARIO, ARCHIVO Y CORRESPONDENCIA</v>
          </cell>
          <cell r="G397">
            <v>899999115</v>
          </cell>
          <cell r="H397" t="str">
            <v>EMPRESA DE TELECOMUNICACIONES DE BOGOTA SA ESP</v>
          </cell>
          <cell r="I397" t="str">
            <v>PAGO SERVICIO PUBLICO TELEFONO ETB,CTA CLIENTE 4363026 FRA 182894124 PERIODO DE CONSUMO ENERO DE 2014</v>
          </cell>
          <cell r="J397">
            <v>13018410</v>
          </cell>
          <cell r="N397" t="str">
            <v>RECURSO 2-10</v>
          </cell>
          <cell r="W397" t="str">
            <v>Vigencia Presupuestal</v>
          </cell>
        </row>
        <row r="398">
          <cell r="A398">
            <v>39414</v>
          </cell>
          <cell r="B398" t="str">
            <v>Factura</v>
          </cell>
          <cell r="C398">
            <v>45450173</v>
          </cell>
          <cell r="D398">
            <v>70314</v>
          </cell>
          <cell r="E398">
            <v>41688</v>
          </cell>
          <cell r="F398" t="str">
            <v>SERVICIOS ADMINISTRATIVOS, ATENCIONA AL USUARIO, ARCHIVO Y CORRESPONDENCIA</v>
          </cell>
          <cell r="G398">
            <v>8301225661</v>
          </cell>
          <cell r="H398" t="str">
            <v>COLOMBIA TELECOMUNICACIONES  S.A ESP</v>
          </cell>
          <cell r="I398" t="str">
            <v>PAGO SERVICIO PUBLICO DE TELEFONIA CELULAR FRA 45450173 CTA CLIENTE 8604974 PERIODO DEL 6 DE FEB/2014 AL 5 MAR/2014</v>
          </cell>
          <cell r="J398">
            <v>2914466</v>
          </cell>
          <cell r="N398" t="str">
            <v>RECURSO 2-10</v>
          </cell>
          <cell r="W398" t="str">
            <v>Vigencia Presupuestal</v>
          </cell>
        </row>
        <row r="399">
          <cell r="A399">
            <v>39514</v>
          </cell>
          <cell r="B399" t="str">
            <v>Contrato</v>
          </cell>
          <cell r="C399">
            <v>176</v>
          </cell>
          <cell r="D399">
            <v>28114</v>
          </cell>
          <cell r="E399">
            <v>41688</v>
          </cell>
          <cell r="F399" t="str">
            <v>SUBDIRECCION ADMINISTRATIVA Y FINANCIERA</v>
          </cell>
          <cell r="G399">
            <v>6757664</v>
          </cell>
          <cell r="H399" t="str">
            <v>BELISARIO NEIRA MUÑOZ</v>
          </cell>
          <cell r="I399" t="str">
            <v>PRIMER DESEMBOLSO SEGÚN CERTIFICACION DEL SUPERVISOR (Desc Base Rte Fte por Dependientes)</v>
          </cell>
          <cell r="J399">
            <v>1666667</v>
          </cell>
          <cell r="K399">
            <v>9.66</v>
          </cell>
          <cell r="O399" t="str">
            <v>RECURSO 11</v>
          </cell>
          <cell r="V399" t="str">
            <v>Desc. 10% Dependientes</v>
          </cell>
          <cell r="W399" t="str">
            <v>Vigencia Presupuestal</v>
          </cell>
        </row>
        <row r="400">
          <cell r="A400">
            <v>39614</v>
          </cell>
          <cell r="B400" t="str">
            <v>Contrato</v>
          </cell>
          <cell r="C400">
            <v>217</v>
          </cell>
          <cell r="D400">
            <v>30514</v>
          </cell>
          <cell r="E400">
            <v>41688</v>
          </cell>
          <cell r="F400" t="str">
            <v>DIRECCION DE ASUNTOS MARINOS, COSTEROS Y RECURSOS ACUATICOS</v>
          </cell>
          <cell r="G400">
            <v>56078300</v>
          </cell>
          <cell r="H400" t="str">
            <v>SANDRA MILENA ACOSTA GONZALEZ</v>
          </cell>
          <cell r="I400" t="str">
            <v>PRIMER DESEMBOLSO SEGÚN CERTIFICACION DEL SUPERVISOR (Desc Base Rte Fte por Dependientes)</v>
          </cell>
          <cell r="J400">
            <v>1900000</v>
          </cell>
          <cell r="K400">
            <v>9.66</v>
          </cell>
          <cell r="O400" t="str">
            <v>RECURSO 11</v>
          </cell>
          <cell r="V400" t="str">
            <v>Desc. 10% Dependientes</v>
          </cell>
          <cell r="W400" t="str">
            <v>Vigencia Presupuestal</v>
          </cell>
        </row>
        <row r="401">
          <cell r="A401">
            <v>39714</v>
          </cell>
          <cell r="B401" t="str">
            <v>Contrato</v>
          </cell>
          <cell r="C401">
            <v>210</v>
          </cell>
          <cell r="D401">
            <v>31514</v>
          </cell>
          <cell r="E401">
            <v>41688</v>
          </cell>
          <cell r="F401" t="str">
            <v>DIRECCION DE BOSQUES, BIODIVERSIDAD Y SERVICIOS ECOSISTEMICOS</v>
          </cell>
          <cell r="G401">
            <v>13743885</v>
          </cell>
          <cell r="H401" t="str">
            <v>JOSE JULIAN GONZALEZ ARENAS</v>
          </cell>
          <cell r="I401" t="str">
            <v>PRIMER DESEMBOLSO SEGÚN CERTIFICACION DEL SUPERVISOR</v>
          </cell>
          <cell r="J401">
            <v>1500000</v>
          </cell>
          <cell r="K401">
            <v>9.66</v>
          </cell>
          <cell r="O401" t="str">
            <v>RECURSO 11</v>
          </cell>
          <cell r="V401" t="str">
            <v>No tiene Dependientes</v>
          </cell>
          <cell r="W401" t="str">
            <v>Vigencia Presupuestal</v>
          </cell>
        </row>
        <row r="402">
          <cell r="A402">
            <v>39814</v>
          </cell>
          <cell r="B402" t="str">
            <v>Contrato</v>
          </cell>
          <cell r="C402">
            <v>96</v>
          </cell>
          <cell r="D402">
            <v>17814</v>
          </cell>
          <cell r="E402">
            <v>41688</v>
          </cell>
          <cell r="F402" t="str">
            <v>DIRECCION DE ASUNTOS MARINOS, COSTEROS Y RECURSOS ACUATICOS</v>
          </cell>
          <cell r="G402">
            <v>52794345</v>
          </cell>
          <cell r="H402" t="str">
            <v>PAOLA ANDREA BAUTISTA DUARTE</v>
          </cell>
          <cell r="I402" t="str">
            <v>PRIMER DESEMBOLSO SEGÚN CERTIFICACION DEL SUPERVISOR</v>
          </cell>
          <cell r="J402">
            <v>3060000</v>
          </cell>
          <cell r="K402">
            <v>9.66</v>
          </cell>
          <cell r="O402" t="str">
            <v>RECURSO 11</v>
          </cell>
          <cell r="V402" t="str">
            <v>No tiene Dependientes</v>
          </cell>
          <cell r="W402" t="str">
            <v>Vigencia Presupuestal</v>
          </cell>
        </row>
        <row r="403">
          <cell r="A403">
            <v>39914</v>
          </cell>
          <cell r="B403" t="str">
            <v>Contrato</v>
          </cell>
          <cell r="C403">
            <v>247</v>
          </cell>
          <cell r="D403">
            <v>36014</v>
          </cell>
          <cell r="E403">
            <v>41688</v>
          </cell>
          <cell r="F403" t="str">
            <v>DIRECCION DE BOSQUES, BIODIVERSIDAD Y SERVICIOS ECOSISTEMICOS</v>
          </cell>
          <cell r="G403">
            <v>21492482</v>
          </cell>
          <cell r="H403" t="str">
            <v>BEATRIZ ZAPATA ARBELAEZ</v>
          </cell>
          <cell r="I403" t="str">
            <v>PRIMER DESEMBOLSO SEGÚN CERTIFICACION DEL SUPERVISOR</v>
          </cell>
          <cell r="J403">
            <v>1015000</v>
          </cell>
          <cell r="K403">
            <v>9.66</v>
          </cell>
          <cell r="O403" t="str">
            <v>RECURSO 11</v>
          </cell>
          <cell r="V403" t="str">
            <v>No tiene Dependientes</v>
          </cell>
          <cell r="W403" t="str">
            <v>Vigencia Presupuestal</v>
          </cell>
        </row>
        <row r="404">
          <cell r="A404">
            <v>40014</v>
          </cell>
          <cell r="B404" t="str">
            <v>Contrato</v>
          </cell>
          <cell r="C404">
            <v>71</v>
          </cell>
          <cell r="D404">
            <v>15314</v>
          </cell>
          <cell r="E404">
            <v>41688</v>
          </cell>
          <cell r="F404" t="str">
            <v>TALENTO HUMANO ACTIVO Y NO ACTIVO</v>
          </cell>
          <cell r="G404">
            <v>13346567</v>
          </cell>
          <cell r="H404" t="str">
            <v>MANUEL FRANCISCO PARADA CARVAJAL</v>
          </cell>
          <cell r="I404" t="str">
            <v>SEGUNDO DESEMBOLSO SEGÚN CERTIFICACION DEL SUPERVISOR (Desc.de la Base RF x Dependientes)</v>
          </cell>
          <cell r="J404">
            <v>3600000</v>
          </cell>
          <cell r="K404">
            <v>9.66</v>
          </cell>
          <cell r="O404" t="str">
            <v>RECURSO 11</v>
          </cell>
          <cell r="V404" t="str">
            <v>Desc. 10% Dependientes - Base RF $4,094,550 RF $287,562</v>
          </cell>
          <cell r="W404" t="str">
            <v>Vigencia Presupuestal</v>
          </cell>
        </row>
        <row r="405">
          <cell r="A405">
            <v>40114</v>
          </cell>
          <cell r="B405" t="str">
            <v>Resolución</v>
          </cell>
          <cell r="C405">
            <v>168</v>
          </cell>
          <cell r="D405">
            <v>54014</v>
          </cell>
          <cell r="E405">
            <v>41688</v>
          </cell>
          <cell r="F405" t="str">
            <v>SUBDIRECCION ADMINISTRATIVA Y FINANCIERA</v>
          </cell>
          <cell r="G405">
            <v>52538471</v>
          </cell>
          <cell r="H405" t="str">
            <v>MARIA MARGARITA GUTIERREZ ARIAS</v>
          </cell>
          <cell r="I405" t="str">
            <v>PAGO TOTAL COMISION INTERNACIONAL A LIMA-PERU DEL 5 AL 8 FEBRERO 2014</v>
          </cell>
          <cell r="J405">
            <v>1918519</v>
          </cell>
          <cell r="O405" t="str">
            <v>RECURSO 11</v>
          </cell>
          <cell r="W405" t="str">
            <v>Vigencia Presupuestal</v>
          </cell>
        </row>
        <row r="406">
          <cell r="A406">
            <v>40214</v>
          </cell>
          <cell r="B406" t="str">
            <v>Contrato</v>
          </cell>
          <cell r="C406">
            <v>183</v>
          </cell>
          <cell r="D406">
            <v>10214</v>
          </cell>
          <cell r="E406">
            <v>41688</v>
          </cell>
          <cell r="F406" t="str">
            <v>SERVICIOS ADMINISTRATIVOS, ATENCIONA AL USUARIO, ARCHIVO Y CORRESPONDENCIA</v>
          </cell>
          <cell r="G406">
            <v>9002540352</v>
          </cell>
          <cell r="H406" t="str">
            <v>TEC - CONS S.A.S</v>
          </cell>
          <cell r="I406" t="str">
            <v>PAGO FRA 453 SEPTIMO DESEMBOLSO SEGÚN CERTIFICACION DEL SUPERVISOR - REGIMEN COMUN  IVA $1,081,977</v>
          </cell>
          <cell r="J406">
            <v>7844336</v>
          </cell>
          <cell r="K406">
            <v>4.1399999999999997</v>
          </cell>
          <cell r="L406">
            <v>4</v>
          </cell>
          <cell r="M406">
            <v>16</v>
          </cell>
          <cell r="N406" t="str">
            <v>RECURSO 2-10</v>
          </cell>
          <cell r="V406" t="str">
            <v>CIIU 4663</v>
          </cell>
          <cell r="W406" t="str">
            <v>Vigencia Presupuestal</v>
          </cell>
        </row>
        <row r="407">
          <cell r="A407">
            <v>40314</v>
          </cell>
          <cell r="B407" t="str">
            <v>Contrato</v>
          </cell>
          <cell r="C407">
            <v>106</v>
          </cell>
          <cell r="D407">
            <v>19214</v>
          </cell>
          <cell r="E407">
            <v>41689</v>
          </cell>
          <cell r="F407" t="str">
            <v>OFICINA ASESORA DE PLANEACION</v>
          </cell>
          <cell r="G407">
            <v>1032383639</v>
          </cell>
          <cell r="H407" t="str">
            <v>CARLOS EDUARDO ORTEGA PEÑA</v>
          </cell>
          <cell r="I407" t="str">
            <v>PRIMER DESEMBOLSO SEGÚN CERTIFICACION DEL SUPERVISOR</v>
          </cell>
          <cell r="J407">
            <v>996000</v>
          </cell>
          <cell r="K407">
            <v>9.66</v>
          </cell>
          <cell r="O407" t="str">
            <v>RECURSO 11</v>
          </cell>
          <cell r="V407" t="str">
            <v>No tiene Dependientes</v>
          </cell>
          <cell r="W407" t="str">
            <v>Vigencia Presupuestal</v>
          </cell>
        </row>
        <row r="408">
          <cell r="A408">
            <v>40414</v>
          </cell>
          <cell r="B408" t="str">
            <v>Contrato</v>
          </cell>
          <cell r="C408">
            <v>263</v>
          </cell>
          <cell r="D408">
            <v>37714</v>
          </cell>
          <cell r="E408">
            <v>41689</v>
          </cell>
          <cell r="F408" t="str">
            <v>DIRECCION DE BOSQUES, BIODIVERSIDAD Y SERVICIOS ECOSISTEMICOS</v>
          </cell>
          <cell r="G408">
            <v>38227057</v>
          </cell>
          <cell r="H408" t="str">
            <v>MARIA FANNY MONDRAGON LEONEL</v>
          </cell>
          <cell r="I408" t="str">
            <v>SEGUNDO DESEMBOLSO SEGÚN CERTIFICACION DEL SUPERVISOR</v>
          </cell>
          <cell r="J408">
            <v>7990000</v>
          </cell>
          <cell r="K408">
            <v>9.66</v>
          </cell>
          <cell r="O408" t="str">
            <v>RECURSO 11</v>
          </cell>
          <cell r="V408" t="str">
            <v>No tiene Dependientes a Cargo</v>
          </cell>
          <cell r="W408" t="str">
            <v>Vigencia Presupuestal</v>
          </cell>
        </row>
        <row r="409">
          <cell r="A409">
            <v>40514</v>
          </cell>
          <cell r="B409" t="str">
            <v>Contrato</v>
          </cell>
          <cell r="C409">
            <v>264</v>
          </cell>
          <cell r="D409">
            <v>37614</v>
          </cell>
          <cell r="E409">
            <v>41689</v>
          </cell>
          <cell r="F409" t="str">
            <v>DIRECCION DE BOSQUES, BIODIVERSIDAD Y SERVICIOS ECOSISTEMICOS</v>
          </cell>
          <cell r="G409">
            <v>79699715</v>
          </cell>
          <cell r="H409" t="str">
            <v>MARCEL CORZO GARCIA</v>
          </cell>
          <cell r="I409" t="str">
            <v>SEGUNDO DESEMBOLSO SEGÚN CERTIFICACION DEL SUPERVISOR (Desc.de la Base RF x Dependientes)</v>
          </cell>
          <cell r="J409">
            <v>6124260</v>
          </cell>
          <cell r="K409">
            <v>9.66</v>
          </cell>
          <cell r="O409" t="str">
            <v>RECURSO 11</v>
          </cell>
          <cell r="V409" t="str">
            <v>Desc.x Dependientes</v>
          </cell>
          <cell r="W409" t="str">
            <v>Vigencia Presupuestal</v>
          </cell>
        </row>
        <row r="410">
          <cell r="A410">
            <v>40614</v>
          </cell>
          <cell r="B410" t="str">
            <v>Anulada</v>
          </cell>
          <cell r="C410">
            <v>199</v>
          </cell>
          <cell r="D410">
            <v>30614</v>
          </cell>
          <cell r="E410">
            <v>41689</v>
          </cell>
          <cell r="F410" t="str">
            <v>DIRECCION DE BOSQUES, BIODIVERSIDAD YSERVICIOS ECOSISTEMICOS</v>
          </cell>
          <cell r="G410">
            <v>1032365212</v>
          </cell>
          <cell r="H410" t="str">
            <v>ALEXANDRA MELO ARDILA</v>
          </cell>
          <cell r="I410" t="str">
            <v>ANULADA ----- PRIMER DESEMBOLSO SEGÚN CERTIFICACION DEL SUPERVISOR</v>
          </cell>
          <cell r="J410">
            <v>1414290</v>
          </cell>
          <cell r="K410">
            <v>9.66</v>
          </cell>
          <cell r="O410" t="str">
            <v>RECURSO 11</v>
          </cell>
          <cell r="V410" t="str">
            <v>No tiene Dependientes</v>
          </cell>
          <cell r="W410" t="str">
            <v>Vigencia Presupuestal</v>
          </cell>
        </row>
        <row r="411">
          <cell r="A411">
            <v>40714</v>
          </cell>
          <cell r="B411" t="str">
            <v>Anulada</v>
          </cell>
          <cell r="C411">
            <v>199</v>
          </cell>
          <cell r="D411">
            <v>30614</v>
          </cell>
          <cell r="E411">
            <v>41689</v>
          </cell>
          <cell r="F411" t="str">
            <v>DIRECCION DE BOSQUES, BIODIVERSIDAD YSERVICIOS ECOSISTEMICOS</v>
          </cell>
          <cell r="G411">
            <v>1032365212</v>
          </cell>
          <cell r="H411" t="str">
            <v>ALEXANDRA MELO ARDILA</v>
          </cell>
          <cell r="I411" t="str">
            <v>ANULADA ----- PRIMER DESEMBOLSO SEGÚN CERTIFICACION DEL SUPERVISOR</v>
          </cell>
          <cell r="J411">
            <v>5303610</v>
          </cell>
          <cell r="K411">
            <v>9.66</v>
          </cell>
          <cell r="O411" t="str">
            <v>RECURSO 11</v>
          </cell>
          <cell r="V411" t="str">
            <v>No tiene Dependientes</v>
          </cell>
          <cell r="W411" t="str">
            <v>Vigencia Presupuestal</v>
          </cell>
        </row>
        <row r="412">
          <cell r="A412">
            <v>40814</v>
          </cell>
          <cell r="B412" t="str">
            <v>Contrato</v>
          </cell>
          <cell r="C412">
            <v>96</v>
          </cell>
          <cell r="D412">
            <v>17814</v>
          </cell>
          <cell r="E412">
            <v>41688</v>
          </cell>
          <cell r="F412" t="str">
            <v>DIRECCION DE ASUNTOS MARINOS, COSTEROS Y RECURSOS ACUATICOS</v>
          </cell>
          <cell r="G412">
            <v>52794345</v>
          </cell>
          <cell r="H412" t="str">
            <v>PAOLA ANDREA BAUTISTA DUARTE</v>
          </cell>
          <cell r="I412" t="str">
            <v>SEGUNDO DESEMBOLSO SEGÚN CERTIFICACION DEL SUPERVISOR (SE AJU RTE FTE SOBRE EL TOTAL DE INGRESOS RECIBIDOS EN EL MES OP 39814 DEL 18 FEB 2014) BASE DE RTE FTE $5,583,042</v>
          </cell>
          <cell r="J412">
            <v>5400000</v>
          </cell>
          <cell r="K412">
            <v>9.66</v>
          </cell>
          <cell r="O412" t="str">
            <v>RECURSO 11</v>
          </cell>
          <cell r="V412" t="str">
            <v>No tiene Dependientes</v>
          </cell>
          <cell r="W412" t="str">
            <v>Vigencia Presupuestal</v>
          </cell>
        </row>
        <row r="413">
          <cell r="A413">
            <v>40914</v>
          </cell>
          <cell r="B413" t="str">
            <v>Contrato</v>
          </cell>
          <cell r="C413">
            <v>43</v>
          </cell>
          <cell r="D413">
            <v>5114</v>
          </cell>
          <cell r="E413">
            <v>41689</v>
          </cell>
          <cell r="F413" t="str">
            <v>GRUPO DE COMUNICACIONES</v>
          </cell>
          <cell r="G413">
            <v>80443180</v>
          </cell>
          <cell r="H413" t="str">
            <v>DIEGO MAURICIO PINEDA ROMERO</v>
          </cell>
          <cell r="I413" t="str">
            <v>SEGUNDO DESEMBOLSO SEGÚN CERTIFICACION DEL SUPERVISOR</v>
          </cell>
          <cell r="J413">
            <v>4283286</v>
          </cell>
          <cell r="K413">
            <v>9.66</v>
          </cell>
          <cell r="O413" t="str">
            <v>RECURSO 11</v>
          </cell>
          <cell r="V413" t="str">
            <v>No tiene Dependientes</v>
          </cell>
          <cell r="W413" t="str">
            <v>Vigencia Presupuestal</v>
          </cell>
        </row>
        <row r="414">
          <cell r="A414">
            <v>41014</v>
          </cell>
          <cell r="B414" t="str">
            <v>Resolución</v>
          </cell>
          <cell r="C414">
            <v>212</v>
          </cell>
          <cell r="D414">
            <v>61114</v>
          </cell>
          <cell r="E414">
            <v>41689</v>
          </cell>
          <cell r="F414" t="str">
            <v>SUBDIRECCION ADMINISTRATIVA Y FINANCIERA</v>
          </cell>
          <cell r="G414">
            <v>63366054</v>
          </cell>
          <cell r="H414" t="str">
            <v>LUZ HELENA SARMIENTO VILLAMIZAR</v>
          </cell>
          <cell r="I414" t="str">
            <v>PAGO TOTAL COMISION INTERNACIONAL A PARIS-FRANCIA DEL 11 AL 18 FEB/2014</v>
          </cell>
          <cell r="J414">
            <v>8437104</v>
          </cell>
          <cell r="N414" t="str">
            <v>RECURSO 2-10</v>
          </cell>
          <cell r="W414" t="str">
            <v>Vigencia Presupuestal</v>
          </cell>
        </row>
        <row r="415">
          <cell r="A415">
            <v>41114</v>
          </cell>
          <cell r="B415" t="str">
            <v>Contrato</v>
          </cell>
          <cell r="C415">
            <v>11</v>
          </cell>
          <cell r="D415">
            <v>514</v>
          </cell>
          <cell r="E415">
            <v>41689</v>
          </cell>
          <cell r="F415" t="str">
            <v>SUBDIRECCION ADMINISTRATIVA Y FINANCIERA</v>
          </cell>
          <cell r="G415">
            <v>37828595</v>
          </cell>
          <cell r="H415" t="str">
            <v xml:space="preserve">MARIA TERESA COTE DE ABRIL </v>
          </cell>
          <cell r="I415" t="str">
            <v>SEGUNDO DESEMBOLSO SEGÚN CERTIFICACION DEL SUPERVISOR</v>
          </cell>
          <cell r="J415">
            <v>4513636</v>
          </cell>
          <cell r="K415">
            <v>9.66</v>
          </cell>
          <cell r="O415" t="str">
            <v>RECURSO 11</v>
          </cell>
          <cell r="V415" t="str">
            <v>Beneficion Int Vivienda 7.656.139,39/12 $ -No tiene Dependientes</v>
          </cell>
          <cell r="W415" t="str">
            <v>Vigencia Presupuestal</v>
          </cell>
        </row>
        <row r="416">
          <cell r="A416">
            <v>41214</v>
          </cell>
          <cell r="B416" t="str">
            <v>Contrato</v>
          </cell>
          <cell r="C416">
            <v>266</v>
          </cell>
          <cell r="D416">
            <v>38914</v>
          </cell>
          <cell r="E416">
            <v>41689</v>
          </cell>
          <cell r="F416" t="str">
            <v>DIRECCION DE BOSQUES, BIODIVERSIDAD Y SERVICIOS ECOSISTEMICOS</v>
          </cell>
          <cell r="G416">
            <v>79984170</v>
          </cell>
          <cell r="H416" t="str">
            <v>FREDY ALEXANDER NIÑO MORALES</v>
          </cell>
          <cell r="I416" t="str">
            <v>PRIMER DESEMBOLSO SEGÚN CERTIFICACION DEL SUPERVISOR</v>
          </cell>
          <cell r="J416">
            <v>816570</v>
          </cell>
          <cell r="K416">
            <v>9.66</v>
          </cell>
          <cell r="O416" t="str">
            <v>RECURSO 11</v>
          </cell>
          <cell r="V416" t="str">
            <v>No tiene Dependientes</v>
          </cell>
          <cell r="W416" t="str">
            <v>Vigencia Presupuestal</v>
          </cell>
        </row>
        <row r="417">
          <cell r="A417">
            <v>41314</v>
          </cell>
          <cell r="B417" t="str">
            <v>Contrato</v>
          </cell>
          <cell r="C417">
            <v>39</v>
          </cell>
          <cell r="D417">
            <v>5214</v>
          </cell>
          <cell r="E417">
            <v>41689</v>
          </cell>
          <cell r="F417" t="str">
            <v>GRUPO DE COMUNICACIONES</v>
          </cell>
          <cell r="G417">
            <v>79949823</v>
          </cell>
          <cell r="H417" t="str">
            <v>DIEGO ALEXANDER CUEVAS GALVIS</v>
          </cell>
          <cell r="I417" t="str">
            <v>SEGUNDO DESEMBOLSO SEGÚN CERTIFICACION DEL SUPERVISOR (Desc.de la Base RF x Dependientes)</v>
          </cell>
          <cell r="J417">
            <v>4119433</v>
          </cell>
          <cell r="K417">
            <v>9.66</v>
          </cell>
          <cell r="O417" t="str">
            <v>RECURSO 11</v>
          </cell>
          <cell r="V417" t="str">
            <v>Desc. 10% Dependientes - Base RF $ 4,094,538 RF $ 287,559</v>
          </cell>
          <cell r="W417" t="str">
            <v>Vigencia Presupuestal</v>
          </cell>
        </row>
        <row r="418">
          <cell r="A418">
            <v>41414</v>
          </cell>
          <cell r="B418" t="str">
            <v>Contrato</v>
          </cell>
          <cell r="C418">
            <v>37</v>
          </cell>
          <cell r="D418">
            <v>4914</v>
          </cell>
          <cell r="E418">
            <v>41689</v>
          </cell>
          <cell r="F418" t="str">
            <v>GRUPO DE COMUNICACIONES</v>
          </cell>
          <cell r="G418">
            <v>1032391719</v>
          </cell>
          <cell r="H418" t="str">
            <v>JAIME ALBERTO SILVA RODRIGUEZ</v>
          </cell>
          <cell r="I418" t="str">
            <v>SEGUNDO DESEMBOLSO SEGÚN CERTIFICACION DEL SUPERVISOR</v>
          </cell>
          <cell r="J418">
            <v>4119433</v>
          </cell>
          <cell r="K418">
            <v>9.66</v>
          </cell>
          <cell r="O418" t="str">
            <v>RECURSO 11</v>
          </cell>
          <cell r="V418" t="str">
            <v>No tiene Dependientes</v>
          </cell>
          <cell r="W418" t="str">
            <v>Vigencia Presupuestal</v>
          </cell>
        </row>
        <row r="419">
          <cell r="A419">
            <v>41514</v>
          </cell>
          <cell r="B419" t="str">
            <v>Contrato</v>
          </cell>
          <cell r="C419">
            <v>38</v>
          </cell>
          <cell r="D419">
            <v>5314</v>
          </cell>
          <cell r="E419">
            <v>41689</v>
          </cell>
          <cell r="F419" t="str">
            <v>GRUPO DE COMUNICACIONES</v>
          </cell>
          <cell r="G419">
            <v>79147965</v>
          </cell>
          <cell r="H419" t="str">
            <v>JOSE ROBERTO ARANGO ROMERO</v>
          </cell>
          <cell r="I419" t="str">
            <v>SEGUNDO DESEMBOLSO SEGÚN CERTIFICACION DEL SUPERVISOR (Desc.de la Base RF x Dependientes)</v>
          </cell>
          <cell r="J419">
            <v>4283286</v>
          </cell>
          <cell r="K419">
            <v>9.66</v>
          </cell>
          <cell r="O419" t="str">
            <v>RECURSO 11</v>
          </cell>
          <cell r="V419" t="str">
            <v>Desc. 10% Dependientes - Base RF $ 4,094,538 RF $ 287,559</v>
          </cell>
          <cell r="W419" t="str">
            <v>Vigencia Presupuestal</v>
          </cell>
        </row>
        <row r="420">
          <cell r="A420">
            <v>41614</v>
          </cell>
          <cell r="B420" t="str">
            <v>Contrato</v>
          </cell>
          <cell r="C420">
            <v>41</v>
          </cell>
          <cell r="D420">
            <v>5014</v>
          </cell>
          <cell r="E420">
            <v>41689</v>
          </cell>
          <cell r="F420" t="str">
            <v>GRUPO DE COMUNICACIONES</v>
          </cell>
          <cell r="G420">
            <v>79690254</v>
          </cell>
          <cell r="H420" t="str">
            <v>GABRIEL GONZALO CLAVIJO SERRANO</v>
          </cell>
          <cell r="I420" t="str">
            <v>SEGUNDO DESEMBOLSO SEGÚN CERTIFICACION DEL SUPERVISOR (Desc.de la Base RF x Dependientes)</v>
          </cell>
          <cell r="J420">
            <v>4283286</v>
          </cell>
          <cell r="K420">
            <v>9.66</v>
          </cell>
          <cell r="O420" t="str">
            <v>RECURSO 11</v>
          </cell>
          <cell r="V420" t="str">
            <v>Desc. 10% Dependientes - Base RF $ 4,094,538 RF $ 287,559</v>
          </cell>
          <cell r="W420" t="str">
            <v>Vigencia Presupuestal</v>
          </cell>
        </row>
        <row r="421">
          <cell r="A421">
            <v>41714</v>
          </cell>
          <cell r="B421" t="str">
            <v>Contrato</v>
          </cell>
          <cell r="C421">
            <v>22</v>
          </cell>
          <cell r="D421">
            <v>3014</v>
          </cell>
          <cell r="E421">
            <v>41689</v>
          </cell>
          <cell r="F421" t="str">
            <v>GRUPO DE COMUNICACIONES</v>
          </cell>
          <cell r="G421">
            <v>19370198</v>
          </cell>
          <cell r="H421" t="str">
            <v>ANGEL GUSTAVO ZAPATA FERRO</v>
          </cell>
          <cell r="I421" t="str">
            <v>SEGUNDO DESEMBOLSO SEGÚN CERTIFICACION DEL SUPERVISOR (Desc.de la Base RF x Dependientes)</v>
          </cell>
          <cell r="J421">
            <v>3050847</v>
          </cell>
          <cell r="K421">
            <v>9.66</v>
          </cell>
          <cell r="O421" t="str">
            <v>RECURSO 11</v>
          </cell>
          <cell r="V421" t="str">
            <v>Desc. 10% Dependientes - Base RF $4,094,550 RF $287,562</v>
          </cell>
          <cell r="W421" t="str">
            <v>Vigencia Presupuestal</v>
          </cell>
        </row>
        <row r="422">
          <cell r="A422">
            <v>41814</v>
          </cell>
          <cell r="B422" t="str">
            <v>Contrato</v>
          </cell>
          <cell r="C422">
            <v>52</v>
          </cell>
          <cell r="D422">
            <v>8114</v>
          </cell>
          <cell r="E422">
            <v>41689</v>
          </cell>
          <cell r="F422" t="str">
            <v>DIRECCION DE ASUNTOS AMBIENTALES, SECTORIAL Y URBANA</v>
          </cell>
          <cell r="G422">
            <v>64700784</v>
          </cell>
          <cell r="H422" t="str">
            <v>ANDREA LUCIA ARANGO HERNANDEZ</v>
          </cell>
          <cell r="I422" t="str">
            <v>SEGUNDO DESEMBOLSO SEGÚN CERTIFICACION DEL SUPERVISOR</v>
          </cell>
          <cell r="J422">
            <v>6272727</v>
          </cell>
          <cell r="K422">
            <v>9.66</v>
          </cell>
          <cell r="O422" t="str">
            <v>RECURSO 11</v>
          </cell>
          <cell r="V422" t="str">
            <v>No tiene Dependientes</v>
          </cell>
          <cell r="W422" t="str">
            <v>Vigencia Presupuestal</v>
          </cell>
        </row>
        <row r="423">
          <cell r="A423">
            <v>41914</v>
          </cell>
          <cell r="B423" t="str">
            <v>Contrato</v>
          </cell>
          <cell r="C423">
            <v>155</v>
          </cell>
          <cell r="D423">
            <v>25414</v>
          </cell>
          <cell r="E423">
            <v>41689</v>
          </cell>
          <cell r="F423" t="str">
            <v>DESPACHO VICEMINISTRA DE AMBIENTE Y DESARROLLO SOSTENIBLE</v>
          </cell>
          <cell r="G423">
            <v>1140832065</v>
          </cell>
          <cell r="H423" t="str">
            <v>JENNIFER DARLEEN CHAIN GRANADOS</v>
          </cell>
          <cell r="I423" t="str">
            <v>SEGUNDO DESEMBOLSO SEGÚN CERTIFICACION DEL SUPERVISOR</v>
          </cell>
          <cell r="J423">
            <v>2660000</v>
          </cell>
          <cell r="K423">
            <v>9.66</v>
          </cell>
          <cell r="O423" t="str">
            <v>RECURSO 11</v>
          </cell>
          <cell r="V423" t="str">
            <v>No tiene Dependientes</v>
          </cell>
          <cell r="W423" t="str">
            <v>Vigencia Presupuestal</v>
          </cell>
        </row>
        <row r="424">
          <cell r="A424">
            <v>42014</v>
          </cell>
          <cell r="B424" t="str">
            <v>Contrato</v>
          </cell>
          <cell r="C424">
            <v>178</v>
          </cell>
          <cell r="D424">
            <v>28414</v>
          </cell>
          <cell r="E424">
            <v>41689</v>
          </cell>
          <cell r="F424" t="str">
            <v>DIRECCION DE BOSQUES, BIODIVERSIDAD Y SERVICIOS ECOSISTEMICOS</v>
          </cell>
          <cell r="G424">
            <v>19342385</v>
          </cell>
          <cell r="H424" t="str">
            <v>RICARDO LINARES PRIETO</v>
          </cell>
          <cell r="I424" t="str">
            <v>PAGO FRA 0040 SEGUNDO DESEMBOLSO SEGÚN CERTIFICACION DEL SUPERVISOR  (Desc Base Rte Fte por Dependientes) SE AJUS RTE FTE POR TOTAL DE INGRESOS RECIBIDOS EN EL MES OP 28814 DEL 7 FEB/2014 BASE RTE FTE $5,445,647</v>
          </cell>
          <cell r="J424">
            <v>8451479</v>
          </cell>
          <cell r="K424">
            <v>9.66</v>
          </cell>
          <cell r="M424">
            <v>16</v>
          </cell>
          <cell r="O424" t="str">
            <v>RECURSO 11</v>
          </cell>
          <cell r="V424" t="str">
            <v>Desc. 10% Dependientes</v>
          </cell>
          <cell r="W424" t="str">
            <v>Vigencia Presupuestal</v>
          </cell>
        </row>
        <row r="425">
          <cell r="A425">
            <v>42114</v>
          </cell>
          <cell r="B425" t="str">
            <v>Contrato</v>
          </cell>
          <cell r="C425">
            <v>295</v>
          </cell>
          <cell r="D425">
            <v>41614</v>
          </cell>
          <cell r="E425">
            <v>41689</v>
          </cell>
          <cell r="F425" t="str">
            <v>SUBDIRECCION ADMINISTRATIVA Y FINANCIERA</v>
          </cell>
          <cell r="G425">
            <v>53080337</v>
          </cell>
          <cell r="H425" t="str">
            <v>BRIGITTE DELGADO GARCIA</v>
          </cell>
          <cell r="I425" t="str">
            <v>SEGUNDO DESEMBOLSO SEGÚN CERTIFICACION DEL SUPERVISOR (Desc Base Rte Fte por Dependientes)</v>
          </cell>
          <cell r="J425">
            <v>1898334</v>
          </cell>
          <cell r="K425">
            <v>9.66</v>
          </cell>
          <cell r="O425" t="str">
            <v>RECURSO 11</v>
          </cell>
          <cell r="V425" t="str">
            <v>Desc. 10% Dependientes</v>
          </cell>
          <cell r="W425" t="str">
            <v>Vigencia Presupuestal</v>
          </cell>
        </row>
        <row r="426">
          <cell r="A426">
            <v>42214</v>
          </cell>
          <cell r="B426" t="str">
            <v>Contrato</v>
          </cell>
          <cell r="C426">
            <v>199</v>
          </cell>
          <cell r="D426">
            <v>30614</v>
          </cell>
          <cell r="E426">
            <v>41689</v>
          </cell>
          <cell r="F426" t="str">
            <v>DIRECCION DE BOSQUES, BIODIVERSIDAD Y SERVICIOS ECOSISTEMICOS</v>
          </cell>
          <cell r="G426">
            <v>1032365212</v>
          </cell>
          <cell r="H426" t="str">
            <v>ALEXANDRA MELO ARDILA</v>
          </cell>
          <cell r="I426" t="str">
            <v>PRIMER Y SEGUNDO DESEMBOLSO SEGÚN CERTIFICACION DEL SUPERVISOR (Desc Base Rte Fte por Dependientes)</v>
          </cell>
          <cell r="J426">
            <v>6717900</v>
          </cell>
          <cell r="K426">
            <v>9.66</v>
          </cell>
          <cell r="O426" t="str">
            <v>RECURSO 11</v>
          </cell>
          <cell r="V426" t="str">
            <v>No tiene Dependientes</v>
          </cell>
          <cell r="W426" t="str">
            <v>Vigencia Presupuestal</v>
          </cell>
        </row>
        <row r="427">
          <cell r="A427">
            <v>42314</v>
          </cell>
          <cell r="B427" t="str">
            <v>Oficio</v>
          </cell>
          <cell r="C427">
            <v>5282</v>
          </cell>
          <cell r="D427">
            <v>75114</v>
          </cell>
          <cell r="E427">
            <v>41690</v>
          </cell>
          <cell r="F427" t="str">
            <v>TALENTO HUMANO ACTIVO Y NO ACTIVO</v>
          </cell>
          <cell r="G427">
            <v>8301153951</v>
          </cell>
          <cell r="H427" t="str">
            <v>MINISTERIO DE AMBIENTE Y DESARROLLO SOSTENIBLE</v>
          </cell>
          <cell r="I427" t="str">
            <v>MESADA PENSIONAL CORRESPONDIENTE AL MES DE FEBRERO DE 2014</v>
          </cell>
          <cell r="J427">
            <v>953202881</v>
          </cell>
          <cell r="N427" t="str">
            <v>RECURSO 3-10</v>
          </cell>
          <cell r="Q427" t="str">
            <v>DEDUCCIONES GENERALES</v>
          </cell>
          <cell r="R427">
            <v>229448105</v>
          </cell>
          <cell r="W427" t="str">
            <v>Vigencia Presupuestal</v>
          </cell>
        </row>
        <row r="428">
          <cell r="A428">
            <v>42414</v>
          </cell>
          <cell r="B428" t="str">
            <v>Contrato</v>
          </cell>
          <cell r="C428">
            <v>226</v>
          </cell>
          <cell r="D428">
            <v>35314</v>
          </cell>
          <cell r="E428">
            <v>41691</v>
          </cell>
          <cell r="F428" t="str">
            <v>SUBDIRECCION ADMINISTRATIVA Y FINANCIERA</v>
          </cell>
          <cell r="G428">
            <v>52545196</v>
          </cell>
          <cell r="H428" t="str">
            <v>OLGA LUCIA LADINO HERRERA</v>
          </cell>
          <cell r="I428" t="str">
            <v>SEGUNDO DESEMBOLSO SEGÚN CERTIFICACION DEL SUPERVISOR (Desc Base Rte Fte por Dependientes)</v>
          </cell>
          <cell r="J428">
            <v>2654545</v>
          </cell>
          <cell r="K428">
            <v>9.66</v>
          </cell>
          <cell r="O428" t="str">
            <v>RECURSO 11</v>
          </cell>
          <cell r="V428" t="str">
            <v>Desc. 10% Dependientes</v>
          </cell>
          <cell r="W428" t="str">
            <v>Vigencia Presupuestal</v>
          </cell>
        </row>
        <row r="429">
          <cell r="A429">
            <v>42514</v>
          </cell>
          <cell r="B429" t="str">
            <v>Contrato</v>
          </cell>
          <cell r="C429">
            <v>2</v>
          </cell>
          <cell r="D429">
            <v>214</v>
          </cell>
          <cell r="E429">
            <v>41691</v>
          </cell>
          <cell r="F429" t="str">
            <v>DESPACHO MINISTRO DE AMBIENTE Y DESARROLLO SOSTENIBLE</v>
          </cell>
          <cell r="G429">
            <v>80882158</v>
          </cell>
          <cell r="H429" t="str">
            <v xml:space="preserve">HAYATO JOSE GARCIA CUESTA </v>
          </cell>
          <cell r="I429" t="str">
            <v>SEGUNDO DESEMBOLSO SEGÚN CERTIFICACION DEL SUPERVISOR</v>
          </cell>
          <cell r="J429">
            <v>7021212</v>
          </cell>
          <cell r="K429">
            <v>9.66</v>
          </cell>
          <cell r="O429" t="str">
            <v>RECURSO 11</v>
          </cell>
          <cell r="V429" t="str">
            <v>No tiene Dependientes</v>
          </cell>
          <cell r="W429" t="str">
            <v>Vigencia Presupuestal</v>
          </cell>
        </row>
        <row r="430">
          <cell r="A430">
            <v>42614</v>
          </cell>
          <cell r="B430" t="str">
            <v>Contrato</v>
          </cell>
          <cell r="C430">
            <v>104</v>
          </cell>
          <cell r="D430">
            <v>19014</v>
          </cell>
          <cell r="E430">
            <v>41691</v>
          </cell>
          <cell r="F430" t="str">
            <v>SUBDIRECCION ADMINISTRATIVA Y FINANCIERA</v>
          </cell>
          <cell r="G430">
            <v>20568110</v>
          </cell>
          <cell r="H430" t="str">
            <v>MARTHA ROSA BARRETO PERILLA</v>
          </cell>
          <cell r="I430" t="str">
            <v>SEGUNDO DESEMBOLSO SEGÚN CERTIFICACION DEL SUPERVISOR (Desc.de la Base RF x Dependientes)</v>
          </cell>
          <cell r="J430">
            <v>4759090</v>
          </cell>
          <cell r="K430">
            <v>9.66</v>
          </cell>
          <cell r="O430" t="str">
            <v>RECURSO 11</v>
          </cell>
          <cell r="V430" t="str">
            <v>Desc. 10% Dependientes - Base RF $ 4,094,538 RF $ 287,559</v>
          </cell>
          <cell r="W430" t="str">
            <v>Vigencia Presupuestal</v>
          </cell>
        </row>
        <row r="431">
          <cell r="A431">
            <v>42714</v>
          </cell>
          <cell r="B431" t="str">
            <v>Contrato</v>
          </cell>
          <cell r="C431">
            <v>12</v>
          </cell>
          <cell r="D431">
            <v>814</v>
          </cell>
          <cell r="E431">
            <v>41691</v>
          </cell>
          <cell r="F431" t="str">
            <v>SUBDIRECCION ADMINISTRATIVA Y FINANCIERA</v>
          </cell>
          <cell r="G431">
            <v>40610737</v>
          </cell>
          <cell r="H431" t="str">
            <v>CAROLINA POLANCO HOLGUIN</v>
          </cell>
          <cell r="I431" t="str">
            <v xml:space="preserve"> SEGUNDO DESEMBOLSO SEGÚN CERTIFICACION DEL SUPERVISOR ( DESC BASE RF DEPENDIENTES)</v>
          </cell>
          <cell r="J431">
            <v>3009091</v>
          </cell>
          <cell r="K431">
            <v>9.66</v>
          </cell>
          <cell r="O431" t="str">
            <v>RECURSO 11</v>
          </cell>
          <cell r="V431" t="str">
            <v>Desc. 10% Dependientes - Base RF $3,529,774 RF $388,275</v>
          </cell>
          <cell r="W431" t="str">
            <v>Vigencia Presupuestal</v>
          </cell>
        </row>
        <row r="432">
          <cell r="A432">
            <v>42814</v>
          </cell>
          <cell r="B432" t="str">
            <v>Contrato</v>
          </cell>
          <cell r="C432">
            <v>224</v>
          </cell>
          <cell r="D432">
            <v>35814</v>
          </cell>
          <cell r="E432">
            <v>41694</v>
          </cell>
          <cell r="F432" t="str">
            <v>DIRECCION DE ORDENAMIENTO AMBIENTAL Y COORDINACION DEL SINA</v>
          </cell>
          <cell r="G432">
            <v>40040854</v>
          </cell>
          <cell r="H432" t="str">
            <v>DIANA MARCELA OCHOA PARRA</v>
          </cell>
          <cell r="I432" t="str">
            <v>PRIMER DESEMBOLSO SEGÚN CERTIFICACION DEL SUPERVISOR (DESC BASE POR DEPENDIENTES)</v>
          </cell>
          <cell r="J432">
            <v>9240000</v>
          </cell>
          <cell r="K432">
            <v>9.66</v>
          </cell>
          <cell r="O432" t="str">
            <v>RECURSO 11</v>
          </cell>
          <cell r="V432" t="str">
            <v>Desc. 10% Dependientes - Base RF $3,529,774 RF $388,275</v>
          </cell>
          <cell r="W432" t="str">
            <v>Vigencia Presupuestal</v>
          </cell>
        </row>
        <row r="433">
          <cell r="A433">
            <v>42914</v>
          </cell>
          <cell r="B433" t="str">
            <v>Contrato</v>
          </cell>
          <cell r="C433">
            <v>274</v>
          </cell>
          <cell r="D433">
            <v>38114</v>
          </cell>
          <cell r="E433">
            <v>41694</v>
          </cell>
          <cell r="F433" t="str">
            <v>OFICINA DE ASUNTOS INTERNACIONALES</v>
          </cell>
          <cell r="G433">
            <v>51958614</v>
          </cell>
          <cell r="H433" t="str">
            <v>JIMENA NIETO CARRASCO</v>
          </cell>
          <cell r="I433" t="str">
            <v xml:space="preserve">PRIMER DESEMBOLSO SEGÚN CERTIFICACION DEL SUPERVISOR </v>
          </cell>
          <cell r="J433">
            <v>3750001</v>
          </cell>
          <cell r="K433">
            <v>9.66</v>
          </cell>
          <cell r="O433" t="str">
            <v>RECURSO 11</v>
          </cell>
          <cell r="V433" t="str">
            <v>No tiene Dependientes a Cargo</v>
          </cell>
          <cell r="W433" t="str">
            <v>Vigencia Presupuestal</v>
          </cell>
        </row>
        <row r="434">
          <cell r="A434">
            <v>43014</v>
          </cell>
          <cell r="B434" t="str">
            <v>Comisión</v>
          </cell>
          <cell r="C434" t="str">
            <v>2014-1-0031</v>
          </cell>
          <cell r="D434">
            <v>57714</v>
          </cell>
          <cell r="E434">
            <v>41694</v>
          </cell>
          <cell r="F434" t="str">
            <v>SERVICIOS ADMINISTRATIVOS, ATENCIONA AL USUARIO, ARCHIVO Y CORRESPONDENCIA</v>
          </cell>
          <cell r="G434">
            <v>52855392</v>
          </cell>
          <cell r="H434" t="str">
            <v>YESMIN M VILLAMIZAR ALARRACIN</v>
          </cell>
          <cell r="I434" t="str">
            <v>COMISION A RONCESVALLES-TOLIMA DEL 13-15 DE FEBRERO DE 2014</v>
          </cell>
          <cell r="J434">
            <v>341877</v>
          </cell>
          <cell r="L434">
            <v>10</v>
          </cell>
          <cell r="O434" t="str">
            <v>RECURSO 11</v>
          </cell>
          <cell r="W434" t="str">
            <v>Vigencia Presupuestal</v>
          </cell>
        </row>
        <row r="435">
          <cell r="A435">
            <v>43114</v>
          </cell>
          <cell r="B435" t="str">
            <v>Comisión</v>
          </cell>
          <cell r="C435" t="str">
            <v>2014-1-0032</v>
          </cell>
          <cell r="D435">
            <v>57614</v>
          </cell>
          <cell r="E435">
            <v>41694</v>
          </cell>
          <cell r="F435" t="str">
            <v>SERVICIOS ADMINISTRATIVOS, ATENCIONA AL USUARIO, ARCHIVO Y CORRESPONDENCIA</v>
          </cell>
          <cell r="G435">
            <v>79984170</v>
          </cell>
          <cell r="H435" t="str">
            <v>FREDDY ALEXANDER NIÑO MORALES</v>
          </cell>
          <cell r="I435" t="str">
            <v>COMISION A BUCARAMANGA DEL 13-14 DE FEBRERO DE 2014</v>
          </cell>
          <cell r="J435">
            <v>205126</v>
          </cell>
          <cell r="L435">
            <v>10</v>
          </cell>
          <cell r="O435" t="str">
            <v>RECURSO 11</v>
          </cell>
          <cell r="W435" t="str">
            <v>Vigencia Presupuestal</v>
          </cell>
        </row>
        <row r="436">
          <cell r="A436">
            <v>43214</v>
          </cell>
          <cell r="B436" t="str">
            <v>Comisión</v>
          </cell>
          <cell r="C436" t="str">
            <v>2014-1-0033</v>
          </cell>
          <cell r="D436">
            <v>57514</v>
          </cell>
          <cell r="E436">
            <v>41694</v>
          </cell>
          <cell r="F436" t="str">
            <v>SERVICIOS ADMINISTRATIVOS, ATENCIONA AL USUARIO, ARCHIVO Y CORRESPONDENCIA</v>
          </cell>
          <cell r="G436">
            <v>1032365212</v>
          </cell>
          <cell r="H436" t="str">
            <v>ALEXANDRA MELO ARDILA</v>
          </cell>
          <cell r="I436" t="str">
            <v>COMISION A BUCARAMANGA DEL 13-14 DE FEBRERO DE 2014</v>
          </cell>
          <cell r="J436">
            <v>177969</v>
          </cell>
          <cell r="L436">
            <v>10</v>
          </cell>
          <cell r="O436" t="str">
            <v>RECURSO 11</v>
          </cell>
          <cell r="W436" t="str">
            <v>Vigencia Presupuestal</v>
          </cell>
        </row>
        <row r="437">
          <cell r="A437">
            <v>43314</v>
          </cell>
          <cell r="B437" t="str">
            <v>Comisión</v>
          </cell>
          <cell r="C437" t="str">
            <v>2014-1-0037</v>
          </cell>
          <cell r="D437">
            <v>57314</v>
          </cell>
          <cell r="E437">
            <v>41694</v>
          </cell>
          <cell r="F437" t="str">
            <v>SERVICIOS ADMINISTRATIVOS, ATENCIONA AL USUARIO, ARCHIVO Y CORRESPONDENCIA</v>
          </cell>
          <cell r="G437">
            <v>1023863075</v>
          </cell>
          <cell r="H437" t="str">
            <v>DAVID FERNANDO URREGO HERNANDEZ</v>
          </cell>
          <cell r="I437" t="str">
            <v>COMISION A VALLEDUPAR DEL 11-15 DE FEBRERO DE 2014</v>
          </cell>
          <cell r="J437">
            <v>615378</v>
          </cell>
          <cell r="L437">
            <v>10</v>
          </cell>
          <cell r="O437" t="str">
            <v>RECURSO 11</v>
          </cell>
          <cell r="W437" t="str">
            <v>Vigencia Presupuestal</v>
          </cell>
        </row>
        <row r="438">
          <cell r="A438">
            <v>43414</v>
          </cell>
          <cell r="B438" t="str">
            <v>Comisión</v>
          </cell>
          <cell r="C438" t="str">
            <v>2014-1-0042</v>
          </cell>
          <cell r="D438">
            <v>59914</v>
          </cell>
          <cell r="E438">
            <v>41694</v>
          </cell>
          <cell r="F438" t="str">
            <v>SERVICIOS ADMINISTRATIVOS, ATENCIONA AL USUARIO, ARCHIVO Y CORRESPONDENCIA</v>
          </cell>
          <cell r="G438">
            <v>79866324</v>
          </cell>
          <cell r="H438" t="str">
            <v>MANUEL DAVID CORTES PARDO</v>
          </cell>
          <cell r="I438" t="str">
            <v>COMISION A RONCESVALLES-TOLIMA DEL 13-15 DE FEBRERO DE 2014</v>
          </cell>
          <cell r="J438">
            <v>296615</v>
          </cell>
          <cell r="L438">
            <v>10</v>
          </cell>
          <cell r="O438" t="str">
            <v>RECURSO 11</v>
          </cell>
          <cell r="W438" t="str">
            <v>Vigencia Presupuestal</v>
          </cell>
        </row>
        <row r="439">
          <cell r="A439">
            <v>43514</v>
          </cell>
          <cell r="B439" t="str">
            <v>Comisión</v>
          </cell>
          <cell r="C439" t="str">
            <v>2014-1-0044</v>
          </cell>
          <cell r="D439">
            <v>60314</v>
          </cell>
          <cell r="E439">
            <v>41694</v>
          </cell>
          <cell r="F439" t="str">
            <v>SERVICIOS ADMINISTRATIVOS, ATENCIONA AL USUARIO, ARCHIVO Y CORRESPONDENCIA</v>
          </cell>
          <cell r="G439">
            <v>42111704</v>
          </cell>
          <cell r="H439" t="str">
            <v>LUZ ANGELA QUINTERO AGUDELA</v>
          </cell>
          <cell r="I439" t="str">
            <v>COMISION A PEREIRA EL 10 DE FEBRERO DE 2014</v>
          </cell>
          <cell r="J439">
            <v>101063</v>
          </cell>
          <cell r="L439">
            <v>10</v>
          </cell>
          <cell r="O439" t="str">
            <v>RECURSO 11</v>
          </cell>
          <cell r="W439" t="str">
            <v>Vigencia Presupuestal</v>
          </cell>
        </row>
        <row r="440">
          <cell r="A440">
            <v>43614</v>
          </cell>
          <cell r="B440" t="str">
            <v>Comisión</v>
          </cell>
          <cell r="C440" t="str">
            <v>2014-1-0045</v>
          </cell>
          <cell r="D440">
            <v>61314</v>
          </cell>
          <cell r="E440">
            <v>41694</v>
          </cell>
          <cell r="F440" t="str">
            <v>SERVICIOS ADMINISTRATIVOS, ATENCIONA AL USUARIO, ARCHIVO Y CORRESPONDENCIA</v>
          </cell>
          <cell r="G440">
            <v>42111704</v>
          </cell>
          <cell r="H440" t="str">
            <v>LUZ ANGELA QUINTERO AGUDELA</v>
          </cell>
          <cell r="I440" t="str">
            <v>COMISION PRORROGA A PEREIRA EL 11 DE FEBRERO DE 2014</v>
          </cell>
          <cell r="J440">
            <v>208068</v>
          </cell>
          <cell r="L440">
            <v>10</v>
          </cell>
          <cell r="O440" t="str">
            <v>RECURSO 11</v>
          </cell>
          <cell r="W440" t="str">
            <v>Vigencia Presupuestal</v>
          </cell>
        </row>
        <row r="441">
          <cell r="A441">
            <v>43714</v>
          </cell>
          <cell r="B441" t="str">
            <v>Comisión</v>
          </cell>
          <cell r="C441" t="str">
            <v>2014-1-0046</v>
          </cell>
          <cell r="D441">
            <v>62914</v>
          </cell>
          <cell r="E441">
            <v>41694</v>
          </cell>
          <cell r="F441" t="str">
            <v>SERVICIOS ADMINISTRATIVOS, ATENCIONA AL USUARIO, ARCHIVO Y CORRESPONDENCIA</v>
          </cell>
          <cell r="G441">
            <v>52411563</v>
          </cell>
          <cell r="H441" t="str">
            <v>MARIA STELLA SACHICA ALVAREZ</v>
          </cell>
          <cell r="I441" t="str">
            <v>COMISION A CUCUTA EL 12 DE FEBRERO DE 2014</v>
          </cell>
          <cell r="J441">
            <v>104034</v>
          </cell>
          <cell r="L441">
            <v>10</v>
          </cell>
          <cell r="O441" t="str">
            <v>RECURSO 11</v>
          </cell>
          <cell r="W441" t="str">
            <v>Vigencia Presupuestal</v>
          </cell>
        </row>
        <row r="442">
          <cell r="A442">
            <v>43814</v>
          </cell>
          <cell r="B442" t="str">
            <v>Comisión</v>
          </cell>
          <cell r="C442" t="str">
            <v>2014-1-0047</v>
          </cell>
          <cell r="D442">
            <v>61514</v>
          </cell>
          <cell r="E442">
            <v>41694</v>
          </cell>
          <cell r="F442" t="str">
            <v>SERVICIOS ADMINISTRATIVOS, ATENCIONA AL USUARIO, ARCHIVO Y CORRESPONDENCIA</v>
          </cell>
          <cell r="G442">
            <v>42867515</v>
          </cell>
          <cell r="H442" t="str">
            <v>BLANCA OLIVIA POSADA POSADA</v>
          </cell>
          <cell r="I442" t="str">
            <v>COMISION A SANTA MARTA DEL 11-13 DE FEBRERO DE 2014</v>
          </cell>
          <cell r="J442">
            <v>629196</v>
          </cell>
          <cell r="L442">
            <v>10</v>
          </cell>
          <cell r="O442" t="str">
            <v>RECURSO 11</v>
          </cell>
          <cell r="W442" t="str">
            <v>Vigencia Presupuestal</v>
          </cell>
        </row>
        <row r="443">
          <cell r="A443">
            <v>43914</v>
          </cell>
          <cell r="B443" t="str">
            <v>Comisión</v>
          </cell>
          <cell r="C443" t="str">
            <v>2014-1-0049</v>
          </cell>
          <cell r="D443">
            <v>61814</v>
          </cell>
          <cell r="E443">
            <v>41694</v>
          </cell>
          <cell r="F443" t="str">
            <v>SERVICIOS ADMINISTRATIVOS, ATENCIONA AL USUARIO, ARCHIVO Y CORRESPONDENCIA</v>
          </cell>
          <cell r="G443">
            <v>19370198</v>
          </cell>
          <cell r="H443" t="str">
            <v>ANGEL GUSTAVO ZAPATA FERRO</v>
          </cell>
          <cell r="I443" t="str">
            <v>COMISION A PUERTO BERRIO DEL 11-12 DE FEBRERO DE 2014</v>
          </cell>
          <cell r="J443">
            <v>305126</v>
          </cell>
          <cell r="L443">
            <v>10</v>
          </cell>
          <cell r="O443" t="str">
            <v>RECURSO 11</v>
          </cell>
          <cell r="W443" t="str">
            <v>Vigencia Presupuestal</v>
          </cell>
        </row>
        <row r="444">
          <cell r="A444">
            <v>44014</v>
          </cell>
          <cell r="B444" t="str">
            <v>Comisión</v>
          </cell>
          <cell r="C444" t="str">
            <v>2014-1-0051</v>
          </cell>
          <cell r="D444">
            <v>63814</v>
          </cell>
          <cell r="E444">
            <v>41694</v>
          </cell>
          <cell r="F444" t="str">
            <v>SERVICIOS ADMINISTRATIVOS, ATENCIONA AL USUARIO, ARCHIVO Y CORRESPONDENCIA</v>
          </cell>
          <cell r="G444">
            <v>52437472</v>
          </cell>
          <cell r="H444" t="str">
            <v>VVIVIANA ANGELICA CASTRO PORRAS</v>
          </cell>
          <cell r="I444" t="str">
            <v>COMISION A BARRANQUILLA EL 12 DE FEBRERO DE 2014</v>
          </cell>
          <cell r="J444">
            <v>80027</v>
          </cell>
          <cell r="L444">
            <v>10</v>
          </cell>
          <cell r="O444" t="str">
            <v>RECURSO 11</v>
          </cell>
          <cell r="W444" t="str">
            <v>Vigencia Presupuestal</v>
          </cell>
        </row>
        <row r="445">
          <cell r="A445">
            <v>44114</v>
          </cell>
          <cell r="B445" t="str">
            <v>Comisión</v>
          </cell>
          <cell r="C445" t="str">
            <v>2014-1-0062</v>
          </cell>
          <cell r="D445">
            <v>67814</v>
          </cell>
          <cell r="E445">
            <v>41694</v>
          </cell>
          <cell r="F445" t="str">
            <v>SERVICIOS ADMINISTRATIVOS, ATENCIONA AL USUARIO, ARCHIVO Y CORRESPONDENCIA</v>
          </cell>
          <cell r="G445">
            <v>51881783</v>
          </cell>
          <cell r="H445" t="str">
            <v>IRMA GARDEAZABAL JARAMILLO</v>
          </cell>
          <cell r="I445" t="str">
            <v>COMISION A SANTA MARTA DEL 16-17 DE FEBRERO DE 2014</v>
          </cell>
          <cell r="J445">
            <v>312102</v>
          </cell>
          <cell r="L445">
            <v>10</v>
          </cell>
          <cell r="O445" t="str">
            <v>RECURSO 11</v>
          </cell>
          <cell r="W445" t="str">
            <v>Vigencia Presupuestal</v>
          </cell>
        </row>
        <row r="446">
          <cell r="A446">
            <v>44214</v>
          </cell>
          <cell r="B446" t="str">
            <v>Comisión</v>
          </cell>
          <cell r="C446">
            <v>20140061</v>
          </cell>
          <cell r="D446">
            <v>21414</v>
          </cell>
          <cell r="E446">
            <v>41694</v>
          </cell>
          <cell r="F446" t="str">
            <v>SERVICIOS ADMINISTRATIVOS, ATENCIONA AL USUARIO, ARCHIVO Y CORRESPONDENCIA</v>
          </cell>
          <cell r="G446">
            <v>39701805</v>
          </cell>
          <cell r="H446" t="str">
            <v>MARTA EDDY ARTEAGA DIAZ</v>
          </cell>
          <cell r="I446" t="str">
            <v>COMISION A CARTAGENA DEL 10-11 DE FEBRERO DE 2014</v>
          </cell>
          <cell r="J446">
            <v>284667</v>
          </cell>
          <cell r="O446" t="str">
            <v>RECURSO 11</v>
          </cell>
          <cell r="W446" t="str">
            <v>Vigencia Presupuestal</v>
          </cell>
        </row>
        <row r="447">
          <cell r="A447">
            <v>44314</v>
          </cell>
          <cell r="B447" t="str">
            <v>Comisión</v>
          </cell>
          <cell r="C447">
            <v>20140097</v>
          </cell>
          <cell r="D447">
            <v>42414</v>
          </cell>
          <cell r="E447">
            <v>41694</v>
          </cell>
          <cell r="F447" t="str">
            <v>SERVICIOS ADMINISTRATIVOS, ATENCIONA AL USUARIO, ARCHIVO Y CORRESPONDENCIA</v>
          </cell>
          <cell r="G447">
            <v>7550202</v>
          </cell>
          <cell r="H447" t="str">
            <v>JORGE EDUARDO RAMIREZ HINCAPIE</v>
          </cell>
          <cell r="I447" t="str">
            <v>COMISION A RIOACHA DEL 27-29 DE ENERO DE 2014</v>
          </cell>
          <cell r="J447">
            <v>332112</v>
          </cell>
          <cell r="O447" t="str">
            <v>RECURSO 11</v>
          </cell>
          <cell r="W447" t="str">
            <v>Vigencia Presupuestal</v>
          </cell>
        </row>
        <row r="448">
          <cell r="A448">
            <v>44414</v>
          </cell>
          <cell r="B448" t="str">
            <v>Comisión</v>
          </cell>
          <cell r="C448">
            <v>20140100</v>
          </cell>
          <cell r="D448">
            <v>42814</v>
          </cell>
          <cell r="E448">
            <v>41694</v>
          </cell>
          <cell r="F448" t="str">
            <v>SERVICIOS ADMINISTRATIVOS, ATENCIONA AL USUARIO, ARCHIVO Y CORRESPONDENCIA</v>
          </cell>
          <cell r="G448">
            <v>10542906</v>
          </cell>
          <cell r="H448" t="str">
            <v>OSCAR DARÍO TOSSE LUNA</v>
          </cell>
          <cell r="I448" t="str">
            <v>COMISION A YOPAL DEL 28-29 DE ENERO DE 2014</v>
          </cell>
          <cell r="J448">
            <v>242040</v>
          </cell>
          <cell r="O448" t="str">
            <v>RECURSO 11</v>
          </cell>
          <cell r="W448" t="str">
            <v>Vigencia Presupuestal</v>
          </cell>
        </row>
        <row r="449">
          <cell r="A449">
            <v>44514</v>
          </cell>
          <cell r="B449" t="str">
            <v>Comisión</v>
          </cell>
          <cell r="C449">
            <v>20140146</v>
          </cell>
          <cell r="D449">
            <v>47214</v>
          </cell>
          <cell r="E449">
            <v>41694</v>
          </cell>
          <cell r="F449" t="str">
            <v>SERVICIOS ADMINISTRATIVOS, ATENCIONA AL USUARIO, ARCHIVO Y CORRESPONDENCIA</v>
          </cell>
          <cell r="G449">
            <v>79601548</v>
          </cell>
          <cell r="H449" t="str">
            <v>JAIME EDUARDO SARMIENTO</v>
          </cell>
          <cell r="I449" t="str">
            <v>COMISION A TOTA DEL 30 DE ENERO DE 2014</v>
          </cell>
          <cell r="J449">
            <v>141488</v>
          </cell>
          <cell r="O449" t="str">
            <v>RECURSO 11</v>
          </cell>
          <cell r="W449" t="str">
            <v>Vigencia Presupuestal</v>
          </cell>
        </row>
        <row r="450">
          <cell r="A450">
            <v>44614</v>
          </cell>
          <cell r="B450" t="str">
            <v>Comisión</v>
          </cell>
          <cell r="C450">
            <v>20140159</v>
          </cell>
          <cell r="D450">
            <v>52414</v>
          </cell>
          <cell r="E450">
            <v>41694</v>
          </cell>
          <cell r="F450" t="str">
            <v>SERVICIOS ADMINISTRATIVOS, ATENCIONA AL USUARIO, ARCHIVO Y CORRESPONDENCIA</v>
          </cell>
          <cell r="G450">
            <v>52779544</v>
          </cell>
          <cell r="H450" t="str">
            <v>MARIANA ROJAS LASERNA</v>
          </cell>
          <cell r="I450" t="str">
            <v>COMISION A CARTAGENA DEL 6-7 DE FEBRERO DE 2014</v>
          </cell>
          <cell r="J450">
            <v>199267</v>
          </cell>
          <cell r="O450" t="str">
            <v>RECURSO 11</v>
          </cell>
          <cell r="W450" t="str">
            <v>Vigencia Presupuestal</v>
          </cell>
        </row>
        <row r="451">
          <cell r="A451">
            <v>44714</v>
          </cell>
          <cell r="B451" t="str">
            <v>Comisión</v>
          </cell>
          <cell r="C451">
            <v>20140160</v>
          </cell>
          <cell r="D451">
            <v>52314</v>
          </cell>
          <cell r="E451">
            <v>41694</v>
          </cell>
          <cell r="F451" t="str">
            <v>SERVICIOS ADMINISTRATIVOS, ATENCIONA AL USUARIO, ARCHIVO Y CORRESPONDENCIA</v>
          </cell>
          <cell r="G451">
            <v>79870933</v>
          </cell>
          <cell r="H451" t="str">
            <v>RODRIGO SUAREZ CASTAÑO</v>
          </cell>
          <cell r="I451" t="str">
            <v>COMISION A CARTAGENA DEL 6-7 DE FEBRERO DE 2014</v>
          </cell>
          <cell r="J451">
            <v>326512</v>
          </cell>
          <cell r="O451" t="str">
            <v>RECURSO 11</v>
          </cell>
          <cell r="W451" t="str">
            <v>Vigencia Presupuestal</v>
          </cell>
        </row>
        <row r="452">
          <cell r="A452">
            <v>44814</v>
          </cell>
          <cell r="B452" t="str">
            <v>Comisión</v>
          </cell>
          <cell r="C452">
            <v>20140163</v>
          </cell>
          <cell r="D452">
            <v>52814</v>
          </cell>
          <cell r="E452">
            <v>41694</v>
          </cell>
          <cell r="F452" t="str">
            <v>SERVICIOS ADMINISTRATIVOS, ATENCIONA AL USUARIO, ARCHIVO Y CORRESPONDENCIA</v>
          </cell>
          <cell r="G452">
            <v>52548288</v>
          </cell>
          <cell r="H452" t="str">
            <v>ANDREA RAMIREZ MARTINEZ</v>
          </cell>
          <cell r="I452" t="str">
            <v>COMISION A BARRANQUILLA EL 7 DE FEBRERO DE 2014</v>
          </cell>
          <cell r="J452">
            <v>66422</v>
          </cell>
          <cell r="O452" t="str">
            <v>RECURSO 11</v>
          </cell>
          <cell r="W452" t="str">
            <v>Vigencia Presupuestal</v>
          </cell>
        </row>
        <row r="453">
          <cell r="A453">
            <v>44914</v>
          </cell>
          <cell r="B453" t="str">
            <v>Comisión</v>
          </cell>
          <cell r="C453">
            <v>20140164</v>
          </cell>
          <cell r="D453">
            <v>52614</v>
          </cell>
          <cell r="E453">
            <v>41694</v>
          </cell>
          <cell r="F453" t="str">
            <v>SERVICIOS ADMINISTRATIVOS, ATENCIONA AL USUARIO, ARCHIVO Y CORRESPONDENCIA</v>
          </cell>
          <cell r="G453">
            <v>52548288</v>
          </cell>
          <cell r="H453" t="str">
            <v>ANDREA RAMIREZ MARTINEZ</v>
          </cell>
          <cell r="I453" t="str">
            <v>COMISION A SANTA MARTA DEL 10-11 DE FEBRERO DE 2014</v>
          </cell>
          <cell r="J453">
            <v>199267</v>
          </cell>
          <cell r="O453" t="str">
            <v>RECURSO 11</v>
          </cell>
          <cell r="W453" t="str">
            <v>Vigencia Presupuestal</v>
          </cell>
        </row>
        <row r="454">
          <cell r="A454">
            <v>45014</v>
          </cell>
          <cell r="B454" t="str">
            <v>Comisión</v>
          </cell>
          <cell r="C454">
            <v>20140172</v>
          </cell>
          <cell r="D454">
            <v>53714</v>
          </cell>
          <cell r="E454">
            <v>41694</v>
          </cell>
          <cell r="F454" t="str">
            <v>SERVICIOS ADMINISTRATIVOS, ATENCIONA AL USUARIO, ARCHIVO Y CORRESPONDENCIA</v>
          </cell>
          <cell r="G454">
            <v>14237801</v>
          </cell>
          <cell r="H454" t="str">
            <v>EDGAR OLAYA OSPINA</v>
          </cell>
          <cell r="I454" t="str">
            <v>COMISION A BARRANQUILLA DEL 5-6 DE FEBRERO DE 2014</v>
          </cell>
          <cell r="J454">
            <v>270040</v>
          </cell>
          <cell r="O454" t="str">
            <v>RECURSO 11</v>
          </cell>
          <cell r="W454" t="str">
            <v>Vigencia Presupuestal</v>
          </cell>
        </row>
        <row r="455">
          <cell r="A455">
            <v>45114</v>
          </cell>
          <cell r="B455" t="str">
            <v>Comisión</v>
          </cell>
          <cell r="C455">
            <v>20140198</v>
          </cell>
          <cell r="D455">
            <v>56914</v>
          </cell>
          <cell r="E455">
            <v>41694</v>
          </cell>
          <cell r="F455" t="str">
            <v>SERVICIOS ADMINISTRATIVOS, ATENCIONA AL USUARIO, ARCHIVO Y CORRESPONDENCIA</v>
          </cell>
          <cell r="G455">
            <v>79391387</v>
          </cell>
          <cell r="H455" t="str">
            <v xml:space="preserve">GUILLERMO ORLANDO MURCIA ORJUELA </v>
          </cell>
          <cell r="I455" t="str">
            <v>COMISION A POPAYAN DEL 10-14 DE FEBRERO DE 2014</v>
          </cell>
          <cell r="J455">
            <v>622801</v>
          </cell>
          <cell r="O455" t="str">
            <v>RECURSO 11</v>
          </cell>
          <cell r="W455" t="str">
            <v>Vigencia Presupuestal</v>
          </cell>
        </row>
        <row r="456">
          <cell r="A456">
            <v>45214</v>
          </cell>
          <cell r="B456" t="str">
            <v>Comisión</v>
          </cell>
          <cell r="C456">
            <v>20140206</v>
          </cell>
          <cell r="D456">
            <v>57914</v>
          </cell>
          <cell r="E456">
            <v>41694</v>
          </cell>
          <cell r="F456" t="str">
            <v>SERVICIOS ADMINISTRATIVOS, ATENCIONA AL USUARIO, ARCHIVO Y CORRESPONDENCIA</v>
          </cell>
          <cell r="G456">
            <v>52548288</v>
          </cell>
          <cell r="H456" t="str">
            <v>ANDREA RAMIREZ MARTINEZ</v>
          </cell>
          <cell r="I456" t="str">
            <v>COMISION A BUENAVENTURA DEL 12-13 DE FEBRERO DE 2014</v>
          </cell>
          <cell r="J456">
            <v>265126</v>
          </cell>
          <cell r="O456" t="str">
            <v>RECURSO 11</v>
          </cell>
          <cell r="W456" t="str">
            <v>Vigencia Presupuestal</v>
          </cell>
        </row>
        <row r="457">
          <cell r="A457">
            <v>45314</v>
          </cell>
          <cell r="B457" t="str">
            <v>Comisión</v>
          </cell>
          <cell r="C457">
            <v>20140221</v>
          </cell>
          <cell r="D457">
            <v>58114</v>
          </cell>
          <cell r="E457">
            <v>41694</v>
          </cell>
          <cell r="F457" t="str">
            <v>SERVICIOS ADMINISTRATIVOS, ATENCIONA AL USUARIO, ARCHIVO Y CORRESPONDENCIA</v>
          </cell>
          <cell r="G457">
            <v>11520000</v>
          </cell>
          <cell r="H457" t="str">
            <v>NEIDER EDUARDO ABELLO ALDANA</v>
          </cell>
          <cell r="I457" t="str">
            <v>COMISION A BUCARAMANGA EL 10 DE FEBRERO DE 2014</v>
          </cell>
          <cell r="J457">
            <v>108837</v>
          </cell>
          <cell r="O457" t="str">
            <v>RECURSO 11</v>
          </cell>
          <cell r="W457" t="str">
            <v>Vigencia Presupuestal</v>
          </cell>
        </row>
        <row r="458">
          <cell r="A458">
            <v>45414</v>
          </cell>
          <cell r="B458" t="str">
            <v>Comisión</v>
          </cell>
          <cell r="C458">
            <v>20140232</v>
          </cell>
          <cell r="D458">
            <v>62114</v>
          </cell>
          <cell r="E458">
            <v>41694</v>
          </cell>
          <cell r="F458" t="str">
            <v>SERVICIOS ADMINISTRATIVOS, ATENCIONA AL USUARIO, ARCHIVO Y CORRESPONDENCIA</v>
          </cell>
          <cell r="G458">
            <v>39701805</v>
          </cell>
          <cell r="H458" t="str">
            <v>MARTA EDDY ARTEAGA DIAZ</v>
          </cell>
          <cell r="I458" t="str">
            <v>COMISION PRORROGA A SANTA MARTA EL 12 DE FEBRERO DE 2014</v>
          </cell>
          <cell r="J458">
            <v>195358</v>
          </cell>
          <cell r="O458" t="str">
            <v>RECURSO 11</v>
          </cell>
          <cell r="W458" t="str">
            <v>Vigencia Presupuestal</v>
          </cell>
        </row>
        <row r="459">
          <cell r="A459">
            <v>45514</v>
          </cell>
          <cell r="B459" t="str">
            <v>Comisión</v>
          </cell>
          <cell r="C459">
            <v>20140235</v>
          </cell>
          <cell r="D459">
            <v>62214</v>
          </cell>
          <cell r="E459">
            <v>41694</v>
          </cell>
          <cell r="F459" t="str">
            <v>SERVICIOS ADMINISTRATIVOS, ATENCIONA AL USUARIO, ARCHIVO Y CORRESPONDENCIA</v>
          </cell>
          <cell r="G459">
            <v>52821816</v>
          </cell>
          <cell r="H459" t="str">
            <v>MARTA LUCIA RODRIGUEZ</v>
          </cell>
          <cell r="I459" t="str">
            <v>COMISION A ARAUCA DEL 12-15 DE FEBRERO DE 2014</v>
          </cell>
          <cell r="J459">
            <v>844262</v>
          </cell>
          <cell r="O459" t="str">
            <v>RECURSO 11</v>
          </cell>
          <cell r="W459" t="str">
            <v>Vigencia Presupuestal</v>
          </cell>
        </row>
        <row r="460">
          <cell r="A460">
            <v>45614</v>
          </cell>
          <cell r="B460" t="str">
            <v>Comisión</v>
          </cell>
          <cell r="C460">
            <v>20140239</v>
          </cell>
          <cell r="D460">
            <v>61714</v>
          </cell>
          <cell r="E460">
            <v>41694</v>
          </cell>
          <cell r="F460" t="str">
            <v>SERVICIOS ADMINISTRATIVOS, ATENCIONA AL USUARIO, ARCHIVO Y CORRESPONDENCIA</v>
          </cell>
          <cell r="G460">
            <v>79601548</v>
          </cell>
          <cell r="H460" t="str">
            <v>JAIME EDUARDO SARMIENTO</v>
          </cell>
          <cell r="I460" t="str">
            <v>COMISION A PUERTO BERRIO DEL 11-12 DE FEBRERO DE 2014</v>
          </cell>
          <cell r="J460">
            <v>436943</v>
          </cell>
          <cell r="O460" t="str">
            <v>RECURSO 11</v>
          </cell>
          <cell r="W460" t="str">
            <v>Vigencia Presupuestal</v>
          </cell>
        </row>
        <row r="461">
          <cell r="A461">
            <v>45714</v>
          </cell>
          <cell r="B461" t="str">
            <v>Comisión</v>
          </cell>
          <cell r="C461">
            <v>20140240</v>
          </cell>
          <cell r="D461">
            <v>62814</v>
          </cell>
          <cell r="E461">
            <v>41694</v>
          </cell>
          <cell r="F461" t="str">
            <v>SERVICIOS ADMINISTRATIVOS, ATENCIONA AL USUARIO, ARCHIVO Y CORRESPONDENCIA</v>
          </cell>
          <cell r="G461">
            <v>52699306</v>
          </cell>
          <cell r="H461" t="str">
            <v>NATALIA MARIA RAMIREZ MARTINEZ</v>
          </cell>
          <cell r="I461" t="str">
            <v>COMISION A CUCUTA EL 12 DE FEBRERO DE 2014</v>
          </cell>
          <cell r="J461">
            <v>97679</v>
          </cell>
          <cell r="O461" t="str">
            <v>RECURSO 11</v>
          </cell>
          <cell r="W461" t="str">
            <v>Vigencia Presupuestal</v>
          </cell>
        </row>
        <row r="462">
          <cell r="A462">
            <v>45814</v>
          </cell>
          <cell r="B462" t="str">
            <v>Comisión</v>
          </cell>
          <cell r="C462">
            <v>20140247</v>
          </cell>
          <cell r="D462">
            <v>63914</v>
          </cell>
          <cell r="E462">
            <v>41694</v>
          </cell>
          <cell r="F462" t="str">
            <v>SERVICIOS ADMINISTRATIVOS, ATENCIONA AL USUARIO, ARCHIVO Y CORRESPONDENCIA</v>
          </cell>
          <cell r="G462">
            <v>79555292</v>
          </cell>
          <cell r="H462" t="str">
            <v>MAURICIO ENRIQUE BLANCO REDONDO</v>
          </cell>
          <cell r="I462" t="str">
            <v>COMISION A UBATE EL 12 DE FEBRERO DE 2014</v>
          </cell>
          <cell r="J462">
            <v>117579</v>
          </cell>
          <cell r="O462" t="str">
            <v>RECURSO 11</v>
          </cell>
          <cell r="W462" t="str">
            <v>Vigencia Presupuestal</v>
          </cell>
        </row>
        <row r="463">
          <cell r="A463">
            <v>45914</v>
          </cell>
          <cell r="B463" t="str">
            <v>Comisión</v>
          </cell>
          <cell r="C463">
            <v>20140249</v>
          </cell>
          <cell r="D463">
            <v>63214</v>
          </cell>
          <cell r="E463">
            <v>41694</v>
          </cell>
          <cell r="F463" t="str">
            <v>SERVICIOS ADMINISTRATIVOS, ATENCIONA AL USUARIO, ARCHIVO Y CORRESPONDENCIA</v>
          </cell>
          <cell r="G463">
            <v>10542906</v>
          </cell>
          <cell r="H463" t="str">
            <v>OSCAR DARÍO TOSSE LUNA</v>
          </cell>
          <cell r="I463" t="str">
            <v>COMISION A CUCUTA EL 12 DE FEBRERO DE 2014</v>
          </cell>
          <cell r="J463">
            <v>83052</v>
          </cell>
          <cell r="O463" t="str">
            <v>RECURSO 11</v>
          </cell>
          <cell r="W463" t="str">
            <v>Vigencia Presupuestal</v>
          </cell>
        </row>
        <row r="464">
          <cell r="A464">
            <v>46014</v>
          </cell>
          <cell r="B464" t="str">
            <v>Comisión</v>
          </cell>
          <cell r="C464">
            <v>20140253</v>
          </cell>
          <cell r="D464">
            <v>65314</v>
          </cell>
          <cell r="E464">
            <v>41694</v>
          </cell>
          <cell r="F464" t="str">
            <v>SERVICIOS ADMINISTRATIVOS, ATENCIONA AL USUARIO, ARCHIVO Y CORRESPONDENCIA</v>
          </cell>
          <cell r="G464">
            <v>84083179</v>
          </cell>
          <cell r="H464" t="str">
            <v>JUAN PABLO CALDAS ARISTIZABAL</v>
          </cell>
          <cell r="I464" t="str">
            <v>COMISION A SANTA MARTA DEL 13-14 DE FEBRERO DE 2014</v>
          </cell>
          <cell r="J464">
            <v>293037</v>
          </cell>
          <cell r="O464" t="str">
            <v>RECURSO 11</v>
          </cell>
          <cell r="W464" t="str">
            <v>Vigencia Presupuestal</v>
          </cell>
        </row>
        <row r="465">
          <cell r="A465">
            <v>46114</v>
          </cell>
          <cell r="B465" t="str">
            <v>Comisión</v>
          </cell>
          <cell r="C465">
            <v>20140255</v>
          </cell>
          <cell r="D465">
            <v>64514</v>
          </cell>
          <cell r="E465">
            <v>41694</v>
          </cell>
          <cell r="F465" t="str">
            <v>SERVICIOS ADMINISTRATIVOS, ATENCIONA AL USUARIO, ARCHIVO Y CORRESPONDENCIA</v>
          </cell>
          <cell r="G465">
            <v>43220679</v>
          </cell>
          <cell r="H465" t="str">
            <v>NATALIA GARCES CUARTAS</v>
          </cell>
          <cell r="I465" t="str">
            <v>COMISION A SANTA MARTA DEL 13-14 DE FEBRERO DE 2014</v>
          </cell>
          <cell r="J465">
            <v>328037</v>
          </cell>
          <cell r="O465" t="str">
            <v>RECURSO 11</v>
          </cell>
          <cell r="W465" t="str">
            <v>Vigencia Presupuestal</v>
          </cell>
        </row>
        <row r="466">
          <cell r="A466">
            <v>46214</v>
          </cell>
          <cell r="B466" t="str">
            <v>Comisión</v>
          </cell>
          <cell r="C466">
            <v>20140258</v>
          </cell>
          <cell r="D466">
            <v>65414</v>
          </cell>
          <cell r="E466">
            <v>41694</v>
          </cell>
          <cell r="F466" t="str">
            <v>SERVICIOS ADMINISTRATIVOS, ATENCIONA AL USUARIO, ARCHIVO Y CORRESPONDENCIA</v>
          </cell>
          <cell r="G466">
            <v>77023158</v>
          </cell>
          <cell r="H466" t="str">
            <v>OMAR ERNESTO QUIÑONES SERRANO</v>
          </cell>
          <cell r="I466" t="str">
            <v>COMISION A MOCOA DEL 14 DE FEBRERO DE 2014</v>
          </cell>
          <cell r="J466">
            <v>83052</v>
          </cell>
          <cell r="O466" t="str">
            <v>RECURSO 11</v>
          </cell>
          <cell r="W466" t="str">
            <v>Vigencia Presupuestal</v>
          </cell>
        </row>
        <row r="467">
          <cell r="A467">
            <v>46314</v>
          </cell>
          <cell r="B467" t="str">
            <v>Comisión</v>
          </cell>
          <cell r="C467">
            <v>20140279</v>
          </cell>
          <cell r="D467">
            <v>68314</v>
          </cell>
          <cell r="E467">
            <v>41694</v>
          </cell>
          <cell r="F467" t="str">
            <v>SERVICIOS ADMINISTRATIVOS, ATENCIONA AL USUARIO, ARCHIVO Y CORRESPONDENCIA</v>
          </cell>
          <cell r="G467">
            <v>11202449</v>
          </cell>
          <cell r="H467" t="str">
            <v>SERGIO RODRIGO HERNANDEZ CRUZ</v>
          </cell>
          <cell r="I467" t="str">
            <v>COMISION A VALLEDUPAR DEL 16-17 DE FEBRERO DE 2014</v>
          </cell>
          <cell r="J467">
            <v>205126</v>
          </cell>
          <cell r="O467" t="str">
            <v>RECURSO 11</v>
          </cell>
          <cell r="W467" t="str">
            <v>Vigencia Presupuestal</v>
          </cell>
        </row>
        <row r="468">
          <cell r="A468">
            <v>46414</v>
          </cell>
          <cell r="B468" t="str">
            <v>Comisión</v>
          </cell>
          <cell r="C468">
            <v>20140282</v>
          </cell>
          <cell r="D468">
            <v>67714</v>
          </cell>
          <cell r="E468">
            <v>41694</v>
          </cell>
          <cell r="F468" t="str">
            <v>SERVICIOS ADMINISTRATIVOS, ATENCIONA AL USUARIO, ARCHIVO Y CORRESPONDENCIA</v>
          </cell>
          <cell r="G468">
            <v>71610890</v>
          </cell>
          <cell r="H468" t="str">
            <v>LUIS ALFONSO ESCOBAR TRUJILLO</v>
          </cell>
          <cell r="I468" t="str">
            <v>COMISION A SANTA MARTA DEL 16-17 DE FEBRERO DE 2014</v>
          </cell>
          <cell r="J468">
            <v>436943</v>
          </cell>
          <cell r="O468" t="str">
            <v>RECURSO 11</v>
          </cell>
          <cell r="W468" t="str">
            <v>Vigencia Presupuestal</v>
          </cell>
        </row>
        <row r="469">
          <cell r="A469">
            <v>46514</v>
          </cell>
          <cell r="B469" t="str">
            <v>Comisión</v>
          </cell>
          <cell r="C469">
            <v>20140304</v>
          </cell>
          <cell r="D469">
            <v>72114</v>
          </cell>
          <cell r="E469">
            <v>41694</v>
          </cell>
          <cell r="F469" t="str">
            <v>SERVICIOS ADMINISTRATIVOS, ATENCIONA AL USUARIO, ARCHIVO Y CORRESPONDENCIA</v>
          </cell>
          <cell r="G469">
            <v>71610890</v>
          </cell>
          <cell r="H469" t="str">
            <v>LUIS ALFONSO ESCOBAR TRUJILLO</v>
          </cell>
          <cell r="I469" t="str">
            <v>COMISION A SINCELEJO EL 18 DE FEBRERO DE 2014</v>
          </cell>
          <cell r="J469">
            <v>145648</v>
          </cell>
          <cell r="O469" t="str">
            <v>RECURSO 11</v>
          </cell>
          <cell r="W469" t="str">
            <v>Vigencia Presupuestal</v>
          </cell>
        </row>
        <row r="470">
          <cell r="A470">
            <v>46614</v>
          </cell>
          <cell r="B470" t="str">
            <v>Contrato</v>
          </cell>
          <cell r="C470">
            <v>89</v>
          </cell>
          <cell r="D470">
            <v>18614</v>
          </cell>
          <cell r="E470">
            <v>41694</v>
          </cell>
          <cell r="F470" t="str">
            <v>DIRECCION DE BOSQUES, BIODIVERSIDAD Y SERVICIOS ECOSISTEMICOS</v>
          </cell>
          <cell r="G470">
            <v>52258642</v>
          </cell>
          <cell r="H470" t="str">
            <v>EUGENIA MENDEZ REYEZ</v>
          </cell>
          <cell r="I470" t="str">
            <v>PAGO FRA 01 Y 03 PRIMER Y SEGUNDO DESEMBOLSO SEGÚN CERTIFICACION DEL SUPERVISOR (DESC BASE POR DEPENDIENTES)</v>
          </cell>
          <cell r="J470">
            <v>15000000</v>
          </cell>
          <cell r="K470">
            <v>9.66</v>
          </cell>
          <cell r="M470">
            <v>16</v>
          </cell>
          <cell r="O470" t="str">
            <v>RECURSO 11</v>
          </cell>
          <cell r="V470" t="str">
            <v>Desc. 10% Dependientes - Base RF $3,529,774 RF $388,275</v>
          </cell>
          <cell r="W470" t="str">
            <v>Vigencia Presupuestal</v>
          </cell>
        </row>
        <row r="471">
          <cell r="A471">
            <v>46714</v>
          </cell>
          <cell r="B471" t="str">
            <v>Contrato</v>
          </cell>
          <cell r="C471">
            <v>45</v>
          </cell>
          <cell r="D471">
            <v>7514</v>
          </cell>
          <cell r="E471">
            <v>41694</v>
          </cell>
          <cell r="F471" t="str">
            <v>DIRECCION DE BOSQUES, BIODIVERSIDAD YSERVICIOS ECOSISTEMICOS</v>
          </cell>
          <cell r="G471">
            <v>91108705</v>
          </cell>
          <cell r="H471" t="str">
            <v>HECTOR JAVIER GRISALES GOMEZ</v>
          </cell>
          <cell r="I471" t="str">
            <v>SEGUNDO DESEMBOLSO SEGÚN CERTIFICACION DEL SUPERVISOR (Desc.de la Base RF x Dependientes)</v>
          </cell>
          <cell r="J471">
            <v>6124260</v>
          </cell>
          <cell r="K471">
            <v>9.66</v>
          </cell>
          <cell r="O471" t="str">
            <v>RECURSO 11</v>
          </cell>
          <cell r="V471" t="str">
            <v>Desc. 10% Dependientes - Base RF $ 4,094,538 RF $ 287,559</v>
          </cell>
          <cell r="W471" t="str">
            <v>Vigencia Presupuestal</v>
          </cell>
        </row>
        <row r="472">
          <cell r="A472">
            <v>46814</v>
          </cell>
          <cell r="B472" t="str">
            <v>Contrato</v>
          </cell>
          <cell r="C472">
            <v>201</v>
          </cell>
          <cell r="D472">
            <v>30114</v>
          </cell>
          <cell r="E472">
            <v>41694</v>
          </cell>
          <cell r="F472" t="str">
            <v>DIRECCION DE BOSQUES, BIODIVERSIDAD Y SERVICIOS ECOSISTEMICOS</v>
          </cell>
          <cell r="G472">
            <v>1019029489</v>
          </cell>
          <cell r="H472" t="str">
            <v>IVAN ANDRES ROJAS SARMIENTO</v>
          </cell>
          <cell r="I472" t="str">
            <v>SEGUNDO DESEMBOLSO SEGÚN CERTIFICACION DEL SUPERVISOR</v>
          </cell>
          <cell r="J472">
            <v>3062130</v>
          </cell>
          <cell r="K472">
            <v>9.66</v>
          </cell>
          <cell r="O472" t="str">
            <v>RECURSO 11</v>
          </cell>
          <cell r="V472" t="str">
            <v>No tiene Dependientes a Cargo</v>
          </cell>
          <cell r="W472" t="str">
            <v>Vigencia Presupuestal</v>
          </cell>
        </row>
        <row r="473">
          <cell r="A473">
            <v>46914</v>
          </cell>
          <cell r="B473" t="str">
            <v>Contrato</v>
          </cell>
          <cell r="C473">
            <v>175</v>
          </cell>
          <cell r="D473">
            <v>27914</v>
          </cell>
          <cell r="E473">
            <v>41694</v>
          </cell>
          <cell r="F473" t="str">
            <v>GRUPO DE COMUNICACIONES</v>
          </cell>
          <cell r="G473">
            <v>79163299</v>
          </cell>
          <cell r="H473" t="str">
            <v>LUIS HERNANDO MARROQUIN FRANCO</v>
          </cell>
          <cell r="I473" t="str">
            <v>PAGO FRA 002 SEGUNDO DESEMBOLSO SEGÚN CERTIFICACION DEL SUPERVISOR (Desc de la Base x Dependientes)</v>
          </cell>
          <cell r="J473">
            <v>8869380</v>
          </cell>
          <cell r="K473">
            <v>9.66</v>
          </cell>
          <cell r="M473">
            <v>16</v>
          </cell>
          <cell r="O473" t="str">
            <v>RECURSO 11</v>
          </cell>
          <cell r="V473" t="str">
            <v>Desc.x Dependientes</v>
          </cell>
          <cell r="W473" t="str">
            <v>Vigencia Presupuestal</v>
          </cell>
        </row>
        <row r="474">
          <cell r="A474">
            <v>47014</v>
          </cell>
          <cell r="B474" t="str">
            <v>Contrato</v>
          </cell>
          <cell r="C474">
            <v>127</v>
          </cell>
          <cell r="D474">
            <v>21014</v>
          </cell>
          <cell r="E474">
            <v>41694</v>
          </cell>
          <cell r="F474" t="str">
            <v>SUBDIRECCION ADMINISTRATIVA Y FINANCIERA</v>
          </cell>
          <cell r="G474">
            <v>1030556883</v>
          </cell>
          <cell r="H474" t="str">
            <v>YEFERSSON ALEXANDER MELO GARCIA</v>
          </cell>
          <cell r="I474" t="str">
            <v>SEGUNDO DESEMBOLSO SEGÚN CERTIFICACION DEL SUPERVISOR</v>
          </cell>
          <cell r="J474">
            <v>1741250</v>
          </cell>
          <cell r="K474">
            <v>9.66</v>
          </cell>
          <cell r="O474" t="str">
            <v>RECURSO 11</v>
          </cell>
          <cell r="V474" t="str">
            <v>No tiene Dependientes</v>
          </cell>
          <cell r="W474" t="str">
            <v>Vigencia Presupuestal</v>
          </cell>
        </row>
        <row r="475">
          <cell r="A475">
            <v>47114</v>
          </cell>
          <cell r="B475" t="str">
            <v>Contrato</v>
          </cell>
          <cell r="C475">
            <v>1</v>
          </cell>
          <cell r="D475">
            <v>414</v>
          </cell>
          <cell r="E475">
            <v>41694</v>
          </cell>
          <cell r="F475" t="str">
            <v>SUBDIRECCION ADMINISTRATIVA Y FINANCIERA</v>
          </cell>
          <cell r="G475">
            <v>79883661</v>
          </cell>
          <cell r="H475" t="str">
            <v>RONALD STIVE SANCHEZ POSADA</v>
          </cell>
          <cell r="I475" t="str">
            <v>SEGUNDO DESEMBOLSO SEGÚN CERTIFICACION DEL SUPERVISOR (Desc.de la Base RF x Dependientes)</v>
          </cell>
          <cell r="J475">
            <v>5015152</v>
          </cell>
          <cell r="K475">
            <v>9.66</v>
          </cell>
          <cell r="O475" t="str">
            <v>RECURSO 11</v>
          </cell>
          <cell r="V475" t="str">
            <v>Desc. 10% Dependientes - Base RF $4,094,550 RF $287,562</v>
          </cell>
          <cell r="W475" t="str">
            <v>Vigencia Presupuestal</v>
          </cell>
        </row>
        <row r="476">
          <cell r="A476">
            <v>47214</v>
          </cell>
          <cell r="B476" t="str">
            <v>Contrato</v>
          </cell>
          <cell r="C476">
            <v>67</v>
          </cell>
          <cell r="D476">
            <v>14214</v>
          </cell>
          <cell r="E476">
            <v>41694</v>
          </cell>
          <cell r="F476" t="str">
            <v>TALENTO HUMANO ACTIVO Y NO ACTIVO</v>
          </cell>
          <cell r="G476">
            <v>52748159</v>
          </cell>
          <cell r="H476" t="str">
            <v>NOHORA ANGELICA MOLINA MOLINA</v>
          </cell>
          <cell r="I476" t="str">
            <v>SEGUNDO DESEMBOLSO SEGÚN CERTIFICACION DEL SUPERVISOR</v>
          </cell>
          <cell r="J476">
            <v>3300000</v>
          </cell>
          <cell r="K476">
            <v>9.66</v>
          </cell>
          <cell r="O476" t="str">
            <v>RECURSO 11</v>
          </cell>
          <cell r="V476" t="str">
            <v>No tiene Dependientes</v>
          </cell>
          <cell r="W476" t="str">
            <v>Vigencia Presupuestal</v>
          </cell>
        </row>
        <row r="477">
          <cell r="A477">
            <v>47314</v>
          </cell>
          <cell r="B477" t="str">
            <v>Contrato</v>
          </cell>
          <cell r="C477">
            <v>223</v>
          </cell>
          <cell r="D477">
            <v>36114</v>
          </cell>
          <cell r="E477">
            <v>41694</v>
          </cell>
          <cell r="F477" t="str">
            <v>SUBDIRECCION ADMINISTRATIVA Y FINANCIERA</v>
          </cell>
          <cell r="G477">
            <v>80778307</v>
          </cell>
          <cell r="H477" t="str">
            <v>JOSE LEONARDO LOPEZ</v>
          </cell>
          <cell r="I477" t="str">
            <v>PRIMER DESEMBOLSO SEGÚN CERTIFICACION DEL SUPERVISOR</v>
          </cell>
          <cell r="J477">
            <v>799996</v>
          </cell>
          <cell r="K477">
            <v>9.66</v>
          </cell>
          <cell r="O477" t="str">
            <v>RECURSO 11</v>
          </cell>
          <cell r="V477" t="str">
            <v>No tiene Dependientes</v>
          </cell>
          <cell r="W477" t="str">
            <v>Vigencia Presupuestal</v>
          </cell>
        </row>
        <row r="478">
          <cell r="A478">
            <v>47414</v>
          </cell>
          <cell r="B478" t="str">
            <v>Contrato</v>
          </cell>
          <cell r="C478">
            <v>268</v>
          </cell>
          <cell r="D478">
            <v>38414</v>
          </cell>
          <cell r="E478">
            <v>41694</v>
          </cell>
          <cell r="F478" t="str">
            <v>OFICINA DE TECNOLOGIAS, INFORMACION Y COMUNICACIONES TIC</v>
          </cell>
          <cell r="G478">
            <v>80794818</v>
          </cell>
          <cell r="H478" t="str">
            <v>RODRIGO ANTONIO CUBILLOS SANCHEZ</v>
          </cell>
          <cell r="I478" t="str">
            <v>SEGUNDO DESEMBOLSO SEGÚN CERTIFICACION DEL SUPERVISOR -  SE AJUSTA RETE FTE POR INGRESOS RECIBIDOS EN EL MES OP 28314 DEL 7FEB/2014</v>
          </cell>
          <cell r="J478">
            <v>3500000</v>
          </cell>
          <cell r="K478">
            <v>9.66</v>
          </cell>
          <cell r="O478" t="str">
            <v>RECURSO 11</v>
          </cell>
          <cell r="V478" t="str">
            <v xml:space="preserve">No tiene Dependientes </v>
          </cell>
          <cell r="W478" t="str">
            <v>Vigencia Presupuestal</v>
          </cell>
        </row>
        <row r="479">
          <cell r="A479">
            <v>47514</v>
          </cell>
          <cell r="B479" t="str">
            <v>Contrato</v>
          </cell>
          <cell r="C479">
            <v>134</v>
          </cell>
          <cell r="D479">
            <v>24414</v>
          </cell>
          <cell r="E479">
            <v>41694</v>
          </cell>
          <cell r="F479" t="str">
            <v>DIRECCION DE BOSQUES, BIODIVERSIDAD Y SERVICIOS ECOSISTEMICOS</v>
          </cell>
          <cell r="G479">
            <v>38070121</v>
          </cell>
          <cell r="H479" t="str">
            <v>TANIA ROCIO OSPINA DELGADO</v>
          </cell>
          <cell r="I479" t="str">
            <v>SEGUNDO DESEMBOLSO SEGÚN CERTIFICACION DEL SUPERVISOR</v>
          </cell>
          <cell r="J479">
            <v>5166052</v>
          </cell>
          <cell r="K479">
            <v>9.66</v>
          </cell>
          <cell r="O479" t="str">
            <v>RECURSO 11</v>
          </cell>
          <cell r="V479" t="str">
            <v>No tiene Dependientes a Cargo</v>
          </cell>
          <cell r="W479" t="str">
            <v>Vigencia Presupuestal</v>
          </cell>
        </row>
        <row r="480">
          <cell r="A480">
            <v>47614</v>
          </cell>
          <cell r="B480" t="str">
            <v>Contrato</v>
          </cell>
          <cell r="C480">
            <v>9</v>
          </cell>
          <cell r="D480">
            <v>1014</v>
          </cell>
          <cell r="E480">
            <v>41694</v>
          </cell>
          <cell r="F480" t="str">
            <v>SUBDIRECCION ADMINISTRATIVA Y FINANCIERA</v>
          </cell>
          <cell r="G480">
            <v>79797240</v>
          </cell>
          <cell r="H480" t="str">
            <v>JONATHAN FELIPE RODRIGUEZ MARTINEZ</v>
          </cell>
          <cell r="I480" t="str">
            <v>SEGUNDO DESEMBOLSO SEGÚN CERTIFICACION DEL SUPERVISOR</v>
          </cell>
          <cell r="J480">
            <v>1805455</v>
          </cell>
          <cell r="K480">
            <v>9.66</v>
          </cell>
          <cell r="O480" t="str">
            <v>RECURSO 11</v>
          </cell>
          <cell r="V480" t="str">
            <v>No tiene Dependientes</v>
          </cell>
          <cell r="W480" t="str">
            <v>Vigencia Presupuestal</v>
          </cell>
        </row>
        <row r="481">
          <cell r="A481">
            <v>47714</v>
          </cell>
          <cell r="B481" t="str">
            <v>Contrato</v>
          </cell>
          <cell r="C481">
            <v>34</v>
          </cell>
          <cell r="D481">
            <v>4614</v>
          </cell>
          <cell r="E481">
            <v>41694</v>
          </cell>
          <cell r="F481" t="str">
            <v>SUBDIRECCION ADMINISTRATIVA Y FINANCIERA</v>
          </cell>
          <cell r="G481">
            <v>1032368586</v>
          </cell>
          <cell r="H481" t="str">
            <v>ANDRES FERNANDO MENDOZA CHUNZA</v>
          </cell>
          <cell r="I481" t="str">
            <v>SEGUNDO DESEMBOLSO SEGÚN CERTIFICACION DEL SUPERVISOR</v>
          </cell>
          <cell r="J481">
            <v>1805455</v>
          </cell>
          <cell r="K481">
            <v>9.66</v>
          </cell>
          <cell r="O481" t="str">
            <v>RECURSO 11</v>
          </cell>
          <cell r="V481" t="str">
            <v>No tiene Dependientes</v>
          </cell>
          <cell r="W481" t="str">
            <v>Vigencia Presupuestal</v>
          </cell>
        </row>
        <row r="482">
          <cell r="A482">
            <v>47814</v>
          </cell>
          <cell r="B482" t="str">
            <v>Contrato</v>
          </cell>
          <cell r="C482">
            <v>5</v>
          </cell>
          <cell r="D482">
            <v>714</v>
          </cell>
          <cell r="E482">
            <v>41694</v>
          </cell>
          <cell r="F482" t="str">
            <v>SUBDIRECCION ADMINISTRATIVA Y FINANCIERA</v>
          </cell>
          <cell r="G482">
            <v>79051428</v>
          </cell>
          <cell r="H482" t="str">
            <v>JAIME ALBERTO GONZALEZ QUIROGA</v>
          </cell>
          <cell r="I482" t="str">
            <v>SEGUNDO DESEMBOLSO SEGÚN CERTIFICACION DEL SUPERVISOR (Desc.de la Base RF x Dependientes)</v>
          </cell>
          <cell r="J482">
            <v>1805455</v>
          </cell>
          <cell r="K482">
            <v>9.66</v>
          </cell>
          <cell r="O482" t="str">
            <v>RECURSO 11</v>
          </cell>
          <cell r="V482" t="str">
            <v>Desc. 10% Dependientes - Base RF $3,529,774 RF $388,275</v>
          </cell>
          <cell r="W482" t="str">
            <v>Vigencia Presupuestal</v>
          </cell>
        </row>
        <row r="483">
          <cell r="A483">
            <v>47914</v>
          </cell>
          <cell r="B483" t="str">
            <v>Oficio</v>
          </cell>
          <cell r="C483">
            <v>5430</v>
          </cell>
          <cell r="D483">
            <v>60714</v>
          </cell>
          <cell r="E483">
            <v>41694</v>
          </cell>
          <cell r="F483" t="str">
            <v>SUBDIRECCION ADMINISTRATIVA Y FINANCIERA</v>
          </cell>
          <cell r="G483">
            <v>51912875</v>
          </cell>
          <cell r="H483" t="str">
            <v>ANDREA LOPEZ ARIAS</v>
          </cell>
          <cell r="I483" t="str">
            <v xml:space="preserve">PAGO TOTAL COMISION INTERNACIONAL DEL 9 AL 14 FEBRERO 2014 A PARIS-FRANCIA </v>
          </cell>
          <cell r="J483">
            <v>4153781</v>
          </cell>
          <cell r="O483" t="str">
            <v>RECURSO 11</v>
          </cell>
          <cell r="W483" t="str">
            <v>Vigencia Presupuestal</v>
          </cell>
        </row>
        <row r="484">
          <cell r="A484">
            <v>48014</v>
          </cell>
          <cell r="B484" t="str">
            <v>Resolucion</v>
          </cell>
          <cell r="C484">
            <v>1411</v>
          </cell>
          <cell r="D484">
            <v>314413</v>
          </cell>
          <cell r="E484">
            <v>41576</v>
          </cell>
          <cell r="F484" t="str">
            <v>TALENTO HUMANO ACTIVO Y NO ACTIVO</v>
          </cell>
          <cell r="G484">
            <v>8002297390</v>
          </cell>
          <cell r="H484" t="str">
            <v>FONDO DE PENSIONES PROTECCION</v>
          </cell>
          <cell r="I484" t="str">
            <v xml:space="preserve">RECONOCIMIENTO BONO PENSIONAL DE CUOTAS PARTES PENSIONALES TIPO A 1/2 CON REDENCION NORMAL </v>
          </cell>
          <cell r="J484">
            <v>138417000</v>
          </cell>
          <cell r="N484" t="str">
            <v>RECURSO 3-10</v>
          </cell>
          <cell r="W484" t="str">
            <v>Vigencia Presupuestal</v>
          </cell>
        </row>
        <row r="485">
          <cell r="A485">
            <v>48114</v>
          </cell>
          <cell r="B485" t="str">
            <v>Resolucion</v>
          </cell>
        </row>
        <row r="486">
          <cell r="A486">
            <v>48214</v>
          </cell>
          <cell r="B486" t="str">
            <v>Resolucion</v>
          </cell>
        </row>
        <row r="487">
          <cell r="A487">
            <v>48314</v>
          </cell>
          <cell r="B487" t="str">
            <v>Resolucion</v>
          </cell>
        </row>
        <row r="488">
          <cell r="A488">
            <v>48414</v>
          </cell>
          <cell r="B488" t="str">
            <v>Resolucion</v>
          </cell>
        </row>
        <row r="489">
          <cell r="A489">
            <v>48514</v>
          </cell>
          <cell r="B489" t="str">
            <v>Resolucion</v>
          </cell>
        </row>
        <row r="490">
          <cell r="A490">
            <v>48614</v>
          </cell>
          <cell r="B490" t="str">
            <v>Resolucion</v>
          </cell>
        </row>
        <row r="491">
          <cell r="A491">
            <v>48714</v>
          </cell>
          <cell r="B491" t="str">
            <v>Resolucion</v>
          </cell>
        </row>
        <row r="492">
          <cell r="A492">
            <v>48814</v>
          </cell>
          <cell r="B492" t="str">
            <v>Resolucion</v>
          </cell>
        </row>
        <row r="493">
          <cell r="A493">
            <v>48914</v>
          </cell>
          <cell r="B493" t="str">
            <v>Resolucion</v>
          </cell>
        </row>
        <row r="494">
          <cell r="A494">
            <v>49014</v>
          </cell>
          <cell r="B494" t="str">
            <v>Resolucion</v>
          </cell>
        </row>
        <row r="495">
          <cell r="A495">
            <v>49114</v>
          </cell>
          <cell r="B495" t="str">
            <v>Resolucion</v>
          </cell>
        </row>
        <row r="496">
          <cell r="A496">
            <v>49214</v>
          </cell>
          <cell r="B496" t="str">
            <v>Resolucion</v>
          </cell>
        </row>
        <row r="497">
          <cell r="A497">
            <v>49314</v>
          </cell>
          <cell r="B497" t="str">
            <v>Resolucion</v>
          </cell>
        </row>
        <row r="498">
          <cell r="A498">
            <v>49414</v>
          </cell>
          <cell r="B498" t="str">
            <v>Resolucion</v>
          </cell>
        </row>
        <row r="499">
          <cell r="A499">
            <v>49514</v>
          </cell>
          <cell r="B499" t="str">
            <v>Resolucion</v>
          </cell>
        </row>
        <row r="500">
          <cell r="A500">
            <v>49614</v>
          </cell>
          <cell r="B500" t="str">
            <v>Contrato</v>
          </cell>
          <cell r="C500">
            <v>8</v>
          </cell>
          <cell r="D500">
            <v>914</v>
          </cell>
          <cell r="E500">
            <v>41694</v>
          </cell>
          <cell r="F500" t="str">
            <v>SUBDIRECCION ADMINISTRATIVA Y FINANCIERA</v>
          </cell>
          <cell r="G500">
            <v>80458697</v>
          </cell>
          <cell r="H500" t="str">
            <v>MELCO CIFUENTES MAHECHA</v>
          </cell>
          <cell r="I500" t="str">
            <v>SEGUNDO  DESEMBOLSO SEGÚN CERTIFICACION DEL SUPERVISOR ( DESC BASE RF DEPENDIENTES)</v>
          </cell>
          <cell r="J500">
            <v>1805455</v>
          </cell>
          <cell r="K500">
            <v>9.66</v>
          </cell>
          <cell r="O500" t="str">
            <v>RECURSO 11</v>
          </cell>
          <cell r="V500" t="str">
            <v>Desc. 10% Dependientes - Base RF $3,529,774 RF $388,275</v>
          </cell>
          <cell r="W500" t="str">
            <v>Vigencia Presupuestal</v>
          </cell>
        </row>
        <row r="501">
          <cell r="A501">
            <v>49714</v>
          </cell>
          <cell r="B501" t="str">
            <v>Contrato</v>
          </cell>
          <cell r="C501">
            <v>139</v>
          </cell>
          <cell r="D501">
            <v>23814</v>
          </cell>
          <cell r="E501">
            <v>41694</v>
          </cell>
          <cell r="F501" t="str">
            <v>DIRECCION DE BOSQUES, BIODIVERSIDAD Y SERVICIOS ECOSISTEMICOS</v>
          </cell>
          <cell r="G501">
            <v>40047300</v>
          </cell>
          <cell r="H501" t="str">
            <v>MARIA FERNANDA RODRIGUEZ SANTAMARIA</v>
          </cell>
          <cell r="I501" t="str">
            <v>SEGUNDO DESEMBOLSO SEGÚN CERTIFICACION DEL SUPERVISOR</v>
          </cell>
          <cell r="J501">
            <v>3349582</v>
          </cell>
          <cell r="K501">
            <v>9.66</v>
          </cell>
          <cell r="O501" t="str">
            <v>RECURSO 11</v>
          </cell>
          <cell r="V501" t="str">
            <v>No tiene Dependientes-RF $206,650</v>
          </cell>
          <cell r="W501" t="str">
            <v>Vigencia Presupuestal</v>
          </cell>
        </row>
        <row r="502">
          <cell r="A502">
            <v>49814</v>
          </cell>
          <cell r="B502" t="str">
            <v>Convenio</v>
          </cell>
          <cell r="C502">
            <v>338</v>
          </cell>
          <cell r="D502">
            <v>366313</v>
          </cell>
          <cell r="E502">
            <v>41694</v>
          </cell>
          <cell r="F502" t="str">
            <v>ORDENAMIENTO AMBIENTAL TERRITORIAL Y COORD SINA</v>
          </cell>
          <cell r="G502">
            <v>9005197294</v>
          </cell>
          <cell r="H502" t="str">
            <v xml:space="preserve">AUTORIDADES INDIGENAS DE COLOMBIA -AICO </v>
          </cell>
          <cell r="I502" t="str">
            <v>SEGUNDO PAGO AL CONVENIO SEGÚN CERTIFICACION DEL SUPERVISOR</v>
          </cell>
          <cell r="J502">
            <v>74704000</v>
          </cell>
          <cell r="O502" t="str">
            <v>RECURSO 11</v>
          </cell>
          <cell r="W502" t="str">
            <v>Reserva Presupuestal</v>
          </cell>
        </row>
        <row r="503">
          <cell r="A503">
            <v>49914</v>
          </cell>
          <cell r="B503" t="str">
            <v>Convenio</v>
          </cell>
          <cell r="C503">
            <v>301</v>
          </cell>
          <cell r="D503">
            <v>13514</v>
          </cell>
          <cell r="E503">
            <v>41694</v>
          </cell>
          <cell r="F503" t="str">
            <v>GESTION INTEGRAL DEL RECURSO HIDRICO</v>
          </cell>
          <cell r="G503">
            <v>8914103544</v>
          </cell>
          <cell r="H503" t="str">
            <v>CORPORACION AUTONOMA REGIONAL DE RISARALDA - CARDER</v>
          </cell>
          <cell r="I503" t="str">
            <v>SEGUNDO PAGO AL CONVENIO SEGÚN CERTIFICACION DEL SUPERVISOR</v>
          </cell>
          <cell r="J503">
            <v>112000000</v>
          </cell>
          <cell r="O503" t="str">
            <v>RECURSO 11</v>
          </cell>
          <cell r="W503" t="str">
            <v>Vigencia Presupuestal</v>
          </cell>
        </row>
        <row r="504">
          <cell r="A504">
            <v>50014</v>
          </cell>
          <cell r="B504" t="str">
            <v>Convenio</v>
          </cell>
          <cell r="C504">
            <v>321</v>
          </cell>
          <cell r="D504">
            <v>13814</v>
          </cell>
          <cell r="E504">
            <v>41694</v>
          </cell>
          <cell r="F504" t="str">
            <v>GESTION INTEGRAL DEL RECURSO HIDRICO</v>
          </cell>
          <cell r="G504">
            <v>8002528435</v>
          </cell>
          <cell r="H504" t="str">
            <v>CORPORACION AUTONOMA REGIONAL DE BOYACA - CORPOBOYACA</v>
          </cell>
          <cell r="I504" t="str">
            <v>SEGUNDO PAGO AL CONVENIO SEGÚN CERTIFICACION DEL SUPERVISOR</v>
          </cell>
          <cell r="J504">
            <v>157427200</v>
          </cell>
          <cell r="O504" t="str">
            <v>RECURSO 11</v>
          </cell>
          <cell r="W504" t="str">
            <v>Vigencia Presupuestal</v>
          </cell>
        </row>
        <row r="505">
          <cell r="A505">
            <v>50114</v>
          </cell>
          <cell r="B505" t="str">
            <v>Convenio</v>
          </cell>
          <cell r="C505">
            <v>265</v>
          </cell>
          <cell r="D505">
            <v>37014</v>
          </cell>
          <cell r="E505">
            <v>41694</v>
          </cell>
          <cell r="F505" t="str">
            <v>DIRECCION  DE BOSQUES</v>
          </cell>
          <cell r="G505">
            <v>8300006025</v>
          </cell>
          <cell r="H505" t="str">
            <v>INSTITUTO  IDEAM</v>
          </cell>
          <cell r="I505" t="str">
            <v>PRIMER PAGO AL CONVENIO SEGÚN CERTIFICACION DEL SUPERVISOR</v>
          </cell>
          <cell r="J505">
            <v>1417704000</v>
          </cell>
          <cell r="O505" t="str">
            <v>RECURSO 11</v>
          </cell>
          <cell r="W505" t="str">
            <v>Vigencia Presupuestal</v>
          </cell>
        </row>
        <row r="506">
          <cell r="A506">
            <v>50214</v>
          </cell>
          <cell r="B506" t="str">
            <v>Convenio</v>
          </cell>
          <cell r="C506">
            <v>157</v>
          </cell>
          <cell r="D506">
            <v>26014</v>
          </cell>
          <cell r="E506">
            <v>41694</v>
          </cell>
          <cell r="F506" t="str">
            <v>ASUNTOS AMBIENTALES SECTORIAL Y URBANA</v>
          </cell>
          <cell r="G506">
            <v>8300272757</v>
          </cell>
          <cell r="H506" t="str">
            <v>ASOCARS - ASOCIACION DE CORPORACIONES AUTONOMAS REGIONALES Y DE DESARROLLO SOSTENIBLE</v>
          </cell>
          <cell r="I506" t="str">
            <v>PRIMER PAGO AL CONVENIO SEGÚN CERTIFICACION DEL SUPERVISOR</v>
          </cell>
          <cell r="J506">
            <v>106225000</v>
          </cell>
          <cell r="O506" t="str">
            <v>RECURSO 11</v>
          </cell>
          <cell r="W506" t="str">
            <v>Vigencia Presupuestal</v>
          </cell>
        </row>
        <row r="507">
          <cell r="A507">
            <v>50314</v>
          </cell>
          <cell r="B507" t="str">
            <v>Convenio</v>
          </cell>
          <cell r="C507">
            <v>166</v>
          </cell>
          <cell r="D507">
            <v>26514</v>
          </cell>
          <cell r="E507">
            <v>41694</v>
          </cell>
          <cell r="F507" t="str">
            <v>ASUNTOS MARINOS Y COSTEROS</v>
          </cell>
          <cell r="G507">
            <v>9000297474</v>
          </cell>
          <cell r="H507" t="str">
            <v>ORFA -ORGANIZACIÓN DE LA COMUNIDAD  RAIZAL CON RESIDENCIA FUERA DEL ARCHIPIELAGO</v>
          </cell>
          <cell r="I507" t="str">
            <v>PRIMER PAGO AL CONVENIO SEGÚN CERTIFICACION DEL SUPERVISOR</v>
          </cell>
          <cell r="J507">
            <v>36000000</v>
          </cell>
          <cell r="O507" t="str">
            <v>RECURSO 11</v>
          </cell>
          <cell r="W507" t="str">
            <v>Vigencia Presupuestal</v>
          </cell>
        </row>
        <row r="508">
          <cell r="A508">
            <v>50414</v>
          </cell>
          <cell r="B508" t="str">
            <v>Convenio</v>
          </cell>
          <cell r="C508">
            <v>84</v>
          </cell>
          <cell r="D508">
            <v>16014</v>
          </cell>
          <cell r="E508">
            <v>41694</v>
          </cell>
          <cell r="F508" t="str">
            <v>OFICINA DE NEGOCIOS VERDES</v>
          </cell>
          <cell r="G508">
            <v>8300272757</v>
          </cell>
          <cell r="H508" t="str">
            <v>ASOCARS - ASOCIACION DE CORPORACIONES AUTONOMAS REGIONALES Y DE DESARROLLO SOSTENIBLE</v>
          </cell>
          <cell r="I508" t="str">
            <v>PRIMER PAGO AL CONVENIO SEGÚN CERTIFICACION DEL SUPERVISOR</v>
          </cell>
          <cell r="J508">
            <v>153459418</v>
          </cell>
          <cell r="O508" t="str">
            <v>RECURSO 11</v>
          </cell>
          <cell r="W508" t="str">
            <v>Vigencia Presupuestal</v>
          </cell>
        </row>
        <row r="509">
          <cell r="A509">
            <v>50514</v>
          </cell>
          <cell r="B509" t="str">
            <v>Convenio</v>
          </cell>
          <cell r="C509">
            <v>156</v>
          </cell>
          <cell r="D509">
            <v>25714</v>
          </cell>
          <cell r="E509">
            <v>41694</v>
          </cell>
          <cell r="F509" t="str">
            <v>ASUNTOS MARINOS Y COSTEROS</v>
          </cell>
          <cell r="G509">
            <v>8300272757</v>
          </cell>
          <cell r="H509" t="str">
            <v>ASOCARS - ASOCIACION DE CORPORACIONES AUTONOMAS REGIONALES Y DE DESARROLLO SOSTENIBLE</v>
          </cell>
          <cell r="I509" t="str">
            <v>PRIMER PAGO AL CONVENIO SEGÚN CERTIFICACION DEL SUPERVISOR</v>
          </cell>
          <cell r="J509">
            <v>174607000</v>
          </cell>
          <cell r="O509" t="str">
            <v>RECURSO 11</v>
          </cell>
          <cell r="W509" t="str">
            <v>Vigencia Presupuestal</v>
          </cell>
        </row>
        <row r="510">
          <cell r="A510">
            <v>50614</v>
          </cell>
          <cell r="B510" t="str">
            <v>Convenio</v>
          </cell>
          <cell r="C510">
            <v>299</v>
          </cell>
          <cell r="D510">
            <v>42114</v>
          </cell>
          <cell r="E510">
            <v>41694</v>
          </cell>
          <cell r="F510" t="str">
            <v>ORDENAMIENTO AMBIENTAL TERRITORIAL Y COORD SINA</v>
          </cell>
          <cell r="G510">
            <v>8300764365</v>
          </cell>
          <cell r="H510" t="str">
            <v>AUTORIDADES TRADICIONALES INDIGENAS DE COLOMBIA " GIOBIERNO MAYOR"</v>
          </cell>
          <cell r="I510" t="str">
            <v>PRIMER PAGO AL CONVENIO SEGÚN CERTIFICACION DEL SUPERVISOR</v>
          </cell>
          <cell r="J510">
            <v>78800000</v>
          </cell>
          <cell r="O510" t="str">
            <v>RECURSO 11</v>
          </cell>
          <cell r="W510" t="str">
            <v>Vigencia Presupuestal</v>
          </cell>
        </row>
        <row r="511">
          <cell r="A511">
            <v>50714</v>
          </cell>
          <cell r="B511" t="str">
            <v>Convenio</v>
          </cell>
          <cell r="C511">
            <v>220</v>
          </cell>
          <cell r="D511">
            <v>32914</v>
          </cell>
          <cell r="E511">
            <v>41694</v>
          </cell>
          <cell r="F511" t="str">
            <v>DIRECCION  DE BOSQUES</v>
          </cell>
          <cell r="G511">
            <v>8999990633</v>
          </cell>
          <cell r="H511" t="str">
            <v>UNIVERSIDAD NACIONAL DE COLOMBIA</v>
          </cell>
          <cell r="I511" t="str">
            <v>FACTURA 2063-000258  PRIMER PAGO AL CONVENIO SEGÚN CERTIFICACION DEL SUPERVISOR</v>
          </cell>
          <cell r="J511">
            <v>45200000</v>
          </cell>
          <cell r="O511" t="str">
            <v>RECURSO 11</v>
          </cell>
          <cell r="W511" t="str">
            <v>Vigencia Presupuestal</v>
          </cell>
        </row>
        <row r="512">
          <cell r="A512">
            <v>50814</v>
          </cell>
          <cell r="B512" t="str">
            <v>Convenio</v>
          </cell>
          <cell r="C512">
            <v>298</v>
          </cell>
          <cell r="D512">
            <v>41814</v>
          </cell>
          <cell r="E512">
            <v>41694</v>
          </cell>
          <cell r="F512" t="str">
            <v>DIRECCION  DE BOSQUES</v>
          </cell>
          <cell r="G512">
            <v>8999990633</v>
          </cell>
          <cell r="H512" t="str">
            <v>UNIVERSIDAD NACIONAL DE COLOMBIA</v>
          </cell>
          <cell r="I512" t="str">
            <v>FACTURA 2072-000145 PRIMER PAGO AL CONVENIO SEGÚN CERTIFICACION DEL SUPERVISOR</v>
          </cell>
          <cell r="J512">
            <v>70000000</v>
          </cell>
          <cell r="O512" t="str">
            <v>RECURSO 11</v>
          </cell>
          <cell r="W512" t="str">
            <v>Vigencia Presupuestal</v>
          </cell>
        </row>
        <row r="513">
          <cell r="A513">
            <v>50914</v>
          </cell>
          <cell r="B513" t="str">
            <v>Convenio</v>
          </cell>
          <cell r="C513">
            <v>258</v>
          </cell>
          <cell r="D513">
            <v>37414</v>
          </cell>
          <cell r="E513">
            <v>41694</v>
          </cell>
          <cell r="F513" t="str">
            <v>ASUNTOS MARINOS Y COSTEROS</v>
          </cell>
          <cell r="G513">
            <v>8909077483</v>
          </cell>
          <cell r="H513" t="str">
            <v>CORPORACION PARA EL DESARROLLO SOSTENIBLE DE URABA - CORPOURABA</v>
          </cell>
          <cell r="I513" t="str">
            <v>PRIMER PAGO AL CONVENIO SEGÚN CERTIFICACION DEL SUPERVISOR</v>
          </cell>
          <cell r="J513">
            <v>50000000</v>
          </cell>
          <cell r="O513" t="str">
            <v>RECURSO 11</v>
          </cell>
          <cell r="W513" t="str">
            <v>Vigencia Presupuestal</v>
          </cell>
        </row>
        <row r="514">
          <cell r="A514">
            <v>51014</v>
          </cell>
          <cell r="B514" t="str">
            <v>Convenio</v>
          </cell>
          <cell r="C514">
            <v>277</v>
          </cell>
          <cell r="D514">
            <v>39314</v>
          </cell>
          <cell r="E514">
            <v>41694</v>
          </cell>
          <cell r="F514" t="str">
            <v>DIRECCION DE CAMBIO CLIMATICO</v>
          </cell>
          <cell r="G514">
            <v>8002500620</v>
          </cell>
          <cell r="H514" t="str">
            <v>INSTITUTO INVEMAR</v>
          </cell>
          <cell r="I514" t="str">
            <v>PRIMER PAGO AL CONVENIO SEGÚN CERTIFICACION DEL SUPERVISOR</v>
          </cell>
          <cell r="J514">
            <v>39000000</v>
          </cell>
          <cell r="O514" t="str">
            <v>RECURSO 11</v>
          </cell>
          <cell r="W514" t="str">
            <v>Vigencia Presupuestal</v>
          </cell>
        </row>
        <row r="515">
          <cell r="A515">
            <v>51114</v>
          </cell>
          <cell r="B515" t="str">
            <v>Convenio</v>
          </cell>
          <cell r="C515">
            <v>297</v>
          </cell>
          <cell r="D515">
            <v>41914</v>
          </cell>
          <cell r="E515">
            <v>41694</v>
          </cell>
          <cell r="F515" t="str">
            <v>ORDENAMIENTO AMBIENTAL TERRITORIAL Y COORD SINA</v>
          </cell>
          <cell r="G515">
            <v>8300006025</v>
          </cell>
          <cell r="H515" t="str">
            <v>INSTITUTO  IDEAM</v>
          </cell>
          <cell r="I515" t="str">
            <v>PRIMER PAGO AL CONVENIO SEGÚN CERTIFICACION DEL SUPERVISOR</v>
          </cell>
          <cell r="J515">
            <v>55490000</v>
          </cell>
          <cell r="O515" t="str">
            <v>RECURSO 11</v>
          </cell>
          <cell r="W515" t="str">
            <v>Vigencia Presupuestal</v>
          </cell>
        </row>
        <row r="516">
          <cell r="A516">
            <v>51214</v>
          </cell>
          <cell r="B516" t="str">
            <v>Convenio</v>
          </cell>
          <cell r="C516">
            <v>219</v>
          </cell>
          <cell r="D516">
            <v>33314</v>
          </cell>
          <cell r="E516">
            <v>41694</v>
          </cell>
          <cell r="F516" t="str">
            <v>ASUNTOS MARINOS Y COSTEROS</v>
          </cell>
          <cell r="G516">
            <v>8999990633</v>
          </cell>
          <cell r="H516" t="str">
            <v>UNIVERSIDAD NACIONAL DE COLOMBIA - SEDE MEDELLIN FAC MINAS</v>
          </cell>
          <cell r="I516" t="str">
            <v>FACTURA 3065-000433 PRIMER PAGO AL CONVENIO SEGÚN CERTIFICACION DEL SUPERVISOR</v>
          </cell>
          <cell r="J516">
            <v>20000000</v>
          </cell>
          <cell r="O516" t="str">
            <v>RECURSO 11</v>
          </cell>
          <cell r="W516" t="str">
            <v>Vigencia Presupuestal</v>
          </cell>
        </row>
        <row r="517">
          <cell r="A517">
            <v>51314</v>
          </cell>
          <cell r="B517" t="str">
            <v>Contrato</v>
          </cell>
          <cell r="C517">
            <v>165</v>
          </cell>
          <cell r="D517">
            <v>27114</v>
          </cell>
          <cell r="E517">
            <v>41694</v>
          </cell>
          <cell r="F517" t="str">
            <v>ASUNTOS MARINOS Y COSTEROS</v>
          </cell>
          <cell r="G517">
            <v>9000245966</v>
          </cell>
          <cell r="H517" t="str">
            <v>CORPORACION ECOVERSA</v>
          </cell>
          <cell r="I517" t="str">
            <v xml:space="preserve">FACTURA 190  PRIMER PAGO AL CONVENIO SEGÚN CERTIFICACION DEL SUPERVISOR ( REGIMEN COMUN, ENTIDAD SIN ANIMO DE LUCRO -SE APLICA RETEICA Y RETEIVA) </v>
          </cell>
          <cell r="J517">
            <v>33000000</v>
          </cell>
          <cell r="K517">
            <v>9.66</v>
          </cell>
          <cell r="M517">
            <v>16</v>
          </cell>
          <cell r="O517" t="str">
            <v>RECURSO 11</v>
          </cell>
          <cell r="W517" t="str">
            <v>Vigencia Presupuestal</v>
          </cell>
        </row>
        <row r="518">
          <cell r="A518">
            <v>51414</v>
          </cell>
          <cell r="B518" t="str">
            <v>Contrato</v>
          </cell>
          <cell r="C518">
            <v>107</v>
          </cell>
          <cell r="D518">
            <v>19414</v>
          </cell>
          <cell r="E518">
            <v>41681</v>
          </cell>
          <cell r="F518" t="str">
            <v>OFICINA ASESORA DE PLANEACION</v>
          </cell>
          <cell r="G518">
            <v>42111704</v>
          </cell>
          <cell r="H518" t="str">
            <v>LUZ ANGELA QUINTERO AGUDELO</v>
          </cell>
          <cell r="I518" t="str">
            <v>PRIMER DESEMBOLSO SEGÚN CERTIFICACION DEL SUPERVISOR (Desc Base Rte Fte por Dependientes)</v>
          </cell>
          <cell r="J518">
            <v>2100000</v>
          </cell>
          <cell r="K518">
            <v>9.66</v>
          </cell>
          <cell r="O518" t="str">
            <v>RECURSO 11</v>
          </cell>
          <cell r="V518" t="str">
            <v>Desc. 10% Dependientes</v>
          </cell>
          <cell r="W518" t="str">
            <v>Vigencia Presupuestal</v>
          </cell>
        </row>
        <row r="519">
          <cell r="A519">
            <v>51514</v>
          </cell>
          <cell r="B519" t="str">
            <v>Contrato</v>
          </cell>
          <cell r="C519">
            <v>116</v>
          </cell>
          <cell r="D519">
            <v>20014</v>
          </cell>
          <cell r="E519">
            <v>41695</v>
          </cell>
          <cell r="F519" t="str">
            <v>DESPACHO MINISTRO DE AMBIENTE Y DESARROLLO SOSTENIBLE</v>
          </cell>
          <cell r="G519">
            <v>35472517</v>
          </cell>
          <cell r="H519" t="str">
            <v>ROSA ESMERALDA HOYOS BAZURTO</v>
          </cell>
          <cell r="I519" t="str">
            <v>SEGUNDO DESEMBOLSO SEGÚN CERTIFICACION DEL SUPERVISOR</v>
          </cell>
          <cell r="J519">
            <v>2734820</v>
          </cell>
          <cell r="K519">
            <v>9.66</v>
          </cell>
          <cell r="O519" t="str">
            <v>RECURSO 11</v>
          </cell>
          <cell r="V519" t="str">
            <v>No tiene Dependientes</v>
          </cell>
          <cell r="W519" t="str">
            <v>Vigencia Presupuestal</v>
          </cell>
        </row>
        <row r="520">
          <cell r="A520">
            <v>51614</v>
          </cell>
          <cell r="B520" t="str">
            <v>Contrato</v>
          </cell>
          <cell r="C520">
            <v>115</v>
          </cell>
          <cell r="D520">
            <v>19914</v>
          </cell>
          <cell r="E520">
            <v>41695</v>
          </cell>
          <cell r="F520" t="str">
            <v>DESPACHO MINISTRO DE AMBIENTE Y DESARROLLO SOSTENIBLE</v>
          </cell>
          <cell r="G520">
            <v>22086663</v>
          </cell>
          <cell r="H520" t="str">
            <v>GIRLEZA DEL SOCORRO GOMEZ SIERRA</v>
          </cell>
          <cell r="I520" t="str">
            <v>SEGUNDO DESEMBOLSO SEGÚN CERTIFICACION DEL SUPERVISOR</v>
          </cell>
          <cell r="J520">
            <v>2734820</v>
          </cell>
          <cell r="K520">
            <v>9.66</v>
          </cell>
          <cell r="O520" t="str">
            <v>RECURSO 11</v>
          </cell>
          <cell r="V520" t="str">
            <v>No tiene Dependientes</v>
          </cell>
          <cell r="W520" t="str">
            <v>Vigencia Presupuestal</v>
          </cell>
        </row>
        <row r="521">
          <cell r="A521">
            <v>51714</v>
          </cell>
          <cell r="B521" t="str">
            <v>Contrato</v>
          </cell>
          <cell r="C521">
            <v>273</v>
          </cell>
          <cell r="D521">
            <v>37814</v>
          </cell>
          <cell r="E521">
            <v>41695</v>
          </cell>
          <cell r="F521" t="str">
            <v>SUBDIRECCION DE EDUCACION Y PARTICIPACION</v>
          </cell>
          <cell r="G521">
            <v>53038369</v>
          </cell>
          <cell r="H521" t="str">
            <v>DIANA MARCELA MENDOZA OSPINA</v>
          </cell>
          <cell r="I521" t="str">
            <v>SEGUNDO DESEMBOLSO SEGÚN CERTIFICACION DEL SUPERVISOR</v>
          </cell>
          <cell r="J521">
            <v>5500000</v>
          </cell>
          <cell r="K521">
            <v>9.66</v>
          </cell>
          <cell r="O521" t="str">
            <v>RECURSO 11</v>
          </cell>
          <cell r="V521" t="str">
            <v>No tiene Dependientes</v>
          </cell>
          <cell r="W521" t="str">
            <v>Vigencia Presupuestal</v>
          </cell>
        </row>
        <row r="522">
          <cell r="A522">
            <v>51814</v>
          </cell>
          <cell r="B522" t="str">
            <v>Contrato</v>
          </cell>
          <cell r="C522">
            <v>91</v>
          </cell>
          <cell r="D522">
            <v>18814</v>
          </cell>
          <cell r="E522">
            <v>41695</v>
          </cell>
          <cell r="F522" t="str">
            <v>DIRECCION DE BOSQUES, BIODIVERSIDAD Y SERVICIOS ECOSISTEMICOS</v>
          </cell>
          <cell r="G522">
            <v>33376130</v>
          </cell>
          <cell r="H522" t="str">
            <v>GINA CAROLINA AVELLA CASTIBLANCO</v>
          </cell>
          <cell r="I522" t="str">
            <v>SEGUNDO DESEMBOLSO SEGÚN CERTIFICACION DEL SUPERVISOR</v>
          </cell>
          <cell r="J522">
            <v>5000000</v>
          </cell>
          <cell r="K522">
            <v>9.66</v>
          </cell>
          <cell r="O522" t="str">
            <v>RECURSO 11</v>
          </cell>
          <cell r="V522" t="str">
            <v>No tiene Dependientes a Cargo</v>
          </cell>
          <cell r="W522" t="str">
            <v>Vigencia Presupuestal</v>
          </cell>
        </row>
        <row r="523">
          <cell r="A523">
            <v>51914</v>
          </cell>
          <cell r="B523" t="str">
            <v>Contrato</v>
          </cell>
          <cell r="C523">
            <v>266</v>
          </cell>
          <cell r="D523">
            <v>38914</v>
          </cell>
          <cell r="E523">
            <v>41695</v>
          </cell>
          <cell r="F523" t="str">
            <v>DIRECCION DE BOSQUES, BIODIVERSIDAD Y SERVICIOS ECOSISTEMICOS</v>
          </cell>
          <cell r="G523">
            <v>79984170</v>
          </cell>
          <cell r="H523" t="str">
            <v>FREDY ALEXANDER NIÑO MORALES</v>
          </cell>
          <cell r="I523" t="str">
            <v>SEGUNDO DESEMBOLSO SEGÚN CERTIFICACION DEL SUPERVISOR</v>
          </cell>
          <cell r="J523">
            <v>3062130</v>
          </cell>
          <cell r="K523">
            <v>9.66</v>
          </cell>
          <cell r="O523" t="str">
            <v>RECURSO 11</v>
          </cell>
          <cell r="V523" t="str">
            <v>No tiene Dependientes</v>
          </cell>
          <cell r="W523" t="str">
            <v>Vigencia Presupuestal</v>
          </cell>
        </row>
        <row r="524">
          <cell r="A524">
            <v>52014</v>
          </cell>
          <cell r="B524" t="str">
            <v>Contrato</v>
          </cell>
          <cell r="C524">
            <v>143</v>
          </cell>
          <cell r="D524">
            <v>22614</v>
          </cell>
          <cell r="E524">
            <v>41695</v>
          </cell>
          <cell r="F524" t="str">
            <v>DIRECCION DE BOSQUES, BIODIVERSIDAD Y SERVICIOS ECOSISTEMICOS</v>
          </cell>
          <cell r="G524">
            <v>53016588</v>
          </cell>
          <cell r="H524" t="str">
            <v>ASTRID MILENA CARO ROA</v>
          </cell>
          <cell r="I524" t="str">
            <v>SEGUNDO DESEMBOLSO SEGÚN CERTIFICACION DEL SUPERVISOR</v>
          </cell>
          <cell r="J524">
            <v>1690201</v>
          </cell>
          <cell r="K524">
            <v>9.66</v>
          </cell>
          <cell r="O524" t="str">
            <v>RECURSO 11</v>
          </cell>
          <cell r="V524" t="str">
            <v>No tiene Dependientes - Firma del Contrato 30 Oct/13-Afiliación ARL 18 Nov/13- Pago Novedad ARL Dic/2013</v>
          </cell>
          <cell r="W524" t="str">
            <v>Vigencia Presupuestal</v>
          </cell>
        </row>
        <row r="525">
          <cell r="A525">
            <v>52114</v>
          </cell>
          <cell r="B525" t="str">
            <v>Contrato</v>
          </cell>
          <cell r="C525">
            <v>228</v>
          </cell>
          <cell r="D525">
            <v>33814</v>
          </cell>
          <cell r="E525">
            <v>41695</v>
          </cell>
          <cell r="F525" t="str">
            <v>DIRECCION DE ORDENAMIENTO AMBIENTAL Y COORDINACION DEL SINA</v>
          </cell>
          <cell r="G525">
            <v>71875120</v>
          </cell>
          <cell r="H525" t="str">
            <v>JOSE DIDIER ZAPATA SUAREZ</v>
          </cell>
          <cell r="I525" t="str">
            <v>SEGUNDO DESEMBOLSO SEGÚN CERTIFICACION DEL SUPERVISOR</v>
          </cell>
          <cell r="J525">
            <v>9240000</v>
          </cell>
          <cell r="K525">
            <v>9.66</v>
          </cell>
          <cell r="O525" t="str">
            <v>RECURSO 11</v>
          </cell>
          <cell r="V525" t="str">
            <v>No tiene Dependientes a Cargo</v>
          </cell>
          <cell r="W525" t="str">
            <v>Vigencia Presupuestal</v>
          </cell>
        </row>
        <row r="526">
          <cell r="A526">
            <v>52214</v>
          </cell>
          <cell r="B526" t="str">
            <v>Contrato</v>
          </cell>
          <cell r="C526">
            <v>57</v>
          </cell>
          <cell r="D526">
            <v>12714</v>
          </cell>
          <cell r="E526">
            <v>41695</v>
          </cell>
          <cell r="F526" t="str">
            <v>DIRECCION DE GENTION INTEGRAL DEL RECURSO HIDRICO</v>
          </cell>
          <cell r="G526">
            <v>1010166732</v>
          </cell>
          <cell r="H526" t="str">
            <v>ADRIANA CARRIAZO BAQUERO</v>
          </cell>
          <cell r="I526" t="str">
            <v>SEGUNDO DESEMBOLSO SEGÚN CERTIFICACION DEL SUPERVISOR</v>
          </cell>
          <cell r="J526">
            <v>2660000</v>
          </cell>
          <cell r="K526">
            <v>9.66</v>
          </cell>
          <cell r="O526" t="str">
            <v>RECURSO 11</v>
          </cell>
          <cell r="V526" t="str">
            <v>No tiene Dependientes</v>
          </cell>
          <cell r="W526" t="str">
            <v>Vigencia Presupuestal</v>
          </cell>
        </row>
        <row r="527">
          <cell r="A527">
            <v>52314</v>
          </cell>
          <cell r="B527" t="str">
            <v>Contrato</v>
          </cell>
          <cell r="C527">
            <v>254</v>
          </cell>
          <cell r="D527">
            <v>38714</v>
          </cell>
          <cell r="E527">
            <v>41695</v>
          </cell>
          <cell r="F527" t="str">
            <v>DIRECCION DE ASUNTOS MARINOS, COSTEROS Y RECURSOS ACUATICOS</v>
          </cell>
          <cell r="G527">
            <v>42867515</v>
          </cell>
          <cell r="H527" t="str">
            <v>BLANCA OLIVA POSADA POSADA</v>
          </cell>
          <cell r="I527" t="str">
            <v>PRIMER DESEMBOLSO SEGÚN CERTIFICACION DEL SUPERVISOR</v>
          </cell>
          <cell r="J527">
            <v>9500000</v>
          </cell>
          <cell r="K527">
            <v>9.66</v>
          </cell>
          <cell r="O527" t="str">
            <v>RECURSO 11</v>
          </cell>
          <cell r="V527" t="str">
            <v>No tiene Dependientes</v>
          </cell>
          <cell r="W527" t="str">
            <v>Vigencia Presupuestal</v>
          </cell>
        </row>
        <row r="528">
          <cell r="A528">
            <v>52414</v>
          </cell>
          <cell r="B528" t="str">
            <v>Contrato</v>
          </cell>
          <cell r="C528">
            <v>222</v>
          </cell>
          <cell r="D528">
            <v>32714</v>
          </cell>
          <cell r="E528">
            <v>41695</v>
          </cell>
          <cell r="F528" t="str">
            <v>SUBDIRECCION ADMINISTRATIVA Y FINANCIERA</v>
          </cell>
          <cell r="G528">
            <v>79626003</v>
          </cell>
          <cell r="H528" t="str">
            <v>CARLOS ERNESTO FUENTES TASCON</v>
          </cell>
          <cell r="I528" t="str">
            <v>SEGUNDO DESEMBOLSO SEGÚN CERTIFICACION DEL SUPERVISOR</v>
          </cell>
          <cell r="J528">
            <v>420000</v>
          </cell>
          <cell r="K528">
            <v>9.66</v>
          </cell>
          <cell r="O528" t="str">
            <v>RECURSO 11</v>
          </cell>
          <cell r="V528" t="str">
            <v>No tiene Dependientes a Cargo</v>
          </cell>
          <cell r="W528" t="str">
            <v>Vigencia Presupuestal</v>
          </cell>
        </row>
        <row r="529">
          <cell r="A529">
            <v>52514</v>
          </cell>
          <cell r="B529" t="str">
            <v>Contrato</v>
          </cell>
          <cell r="C529">
            <v>15</v>
          </cell>
          <cell r="D529">
            <v>2214</v>
          </cell>
          <cell r="E529">
            <v>41695</v>
          </cell>
          <cell r="F529" t="str">
            <v>SUBDIRECCION ADMINISTRATIVA Y FINANCIERA</v>
          </cell>
          <cell r="G529">
            <v>1010207237</v>
          </cell>
          <cell r="H529" t="str">
            <v>NANCY KATHERIN ARIAS GAITAN</v>
          </cell>
          <cell r="I529" t="str">
            <v>SEGUNDO DESEMBOLSO SEGÚN CERTIFICACION DEL SUPERVISOR</v>
          </cell>
          <cell r="J529">
            <v>1709444</v>
          </cell>
          <cell r="K529">
            <v>9.66</v>
          </cell>
          <cell r="O529" t="str">
            <v>RECURSO 11</v>
          </cell>
          <cell r="V529" t="str">
            <v>No tiene Dependientes</v>
          </cell>
          <cell r="W529" t="str">
            <v>Vigencia Presupuestal</v>
          </cell>
        </row>
        <row r="530">
          <cell r="A530">
            <v>52614</v>
          </cell>
          <cell r="B530" t="str">
            <v>Contrato</v>
          </cell>
          <cell r="C530">
            <v>236</v>
          </cell>
          <cell r="D530">
            <v>33914</v>
          </cell>
          <cell r="E530">
            <v>41695</v>
          </cell>
          <cell r="F530" t="str">
            <v>DIRECCION DE BOSQUES, BIODIVERSIDAD Y SERVICIOS ECOSISTEMICOS</v>
          </cell>
          <cell r="G530">
            <v>1019036153</v>
          </cell>
          <cell r="H530" t="str">
            <v>ANDRES FELIPE MIRANDA DIAZ</v>
          </cell>
          <cell r="I530" t="str">
            <v>PAGO 2/12 SEGÚN CERTIFICACION DEL SUPERVISOR</v>
          </cell>
          <cell r="J530">
            <v>2723254</v>
          </cell>
          <cell r="K530">
            <v>9.66</v>
          </cell>
          <cell r="O530" t="str">
            <v>RECURSO 11</v>
          </cell>
          <cell r="V530" t="str">
            <v>No tiene Dependientes</v>
          </cell>
          <cell r="W530" t="str">
            <v>Vigencia Presupuestal</v>
          </cell>
        </row>
        <row r="531">
          <cell r="A531">
            <v>52714</v>
          </cell>
          <cell r="B531" t="str">
            <v>Contrato</v>
          </cell>
          <cell r="C531">
            <v>237</v>
          </cell>
          <cell r="D531">
            <v>34214</v>
          </cell>
          <cell r="E531">
            <v>41695</v>
          </cell>
          <cell r="F531" t="str">
            <v>DIRECCION DE BOSQUES, BIODIVERSIDAD Y SERVICIOS ECOSISTEMICOS</v>
          </cell>
          <cell r="G531">
            <v>1015431834</v>
          </cell>
          <cell r="H531" t="str">
            <v>LIDA ANDREA VALBUENA MUÑOZ</v>
          </cell>
          <cell r="I531" t="str">
            <v>SEGUNDO DESEMBOLSO SEGÚN CERTIFICACION DEL SUPERVISOR</v>
          </cell>
          <cell r="J531">
            <v>2723254</v>
          </cell>
          <cell r="K531">
            <v>9.66</v>
          </cell>
          <cell r="O531" t="str">
            <v>RECURSO 11</v>
          </cell>
          <cell r="V531" t="str">
            <v>No tiene Dependientes a Cargo</v>
          </cell>
          <cell r="W531" t="str">
            <v>Vigencia Presupuestal</v>
          </cell>
        </row>
        <row r="532">
          <cell r="A532">
            <v>52814</v>
          </cell>
          <cell r="B532" t="str">
            <v>Contrato</v>
          </cell>
          <cell r="C532">
            <v>194</v>
          </cell>
          <cell r="D532">
            <v>29614</v>
          </cell>
          <cell r="E532">
            <v>41695</v>
          </cell>
          <cell r="F532" t="str">
            <v>DIRECCION DE ORDENAMIENTO AMBIENTAL Y COORDINACION DEL SINA</v>
          </cell>
          <cell r="G532">
            <v>42123833</v>
          </cell>
          <cell r="H532" t="str">
            <v>PAOLA ANDREA MORALES RAMIREZ</v>
          </cell>
          <cell r="I532" t="str">
            <v>PRIMER DESEMBOLSO SEGÚN CERTIFICACION DEL SUPERVISOR</v>
          </cell>
          <cell r="J532">
            <v>7200000</v>
          </cell>
          <cell r="K532">
            <v>9.66</v>
          </cell>
          <cell r="O532" t="str">
            <v>RECURSO 11</v>
          </cell>
          <cell r="V532" t="str">
            <v>No tiene Dependientes a Cargo</v>
          </cell>
          <cell r="W532" t="str">
            <v>Vigencia Presupuestal</v>
          </cell>
        </row>
        <row r="533">
          <cell r="A533">
            <v>52914</v>
          </cell>
          <cell r="B533" t="str">
            <v>Contrato</v>
          </cell>
          <cell r="C533">
            <v>72</v>
          </cell>
          <cell r="D533">
            <v>15414</v>
          </cell>
          <cell r="E533">
            <v>41695</v>
          </cell>
          <cell r="F533" t="str">
            <v>DIRECCION DE BOSQUES, BIODIVERSIDAD Y SERVICIOS ECOSISTEMICOS</v>
          </cell>
          <cell r="G533">
            <v>80074172</v>
          </cell>
          <cell r="H533" t="str">
            <v>LUIS ALEJANDRO GARCIA ROMERO</v>
          </cell>
          <cell r="I533" t="str">
            <v>SEGUNDO DESEMBOLSO SEGÚN CERTIFICACION DEL SUPERVISOR</v>
          </cell>
          <cell r="J533">
            <v>3052000</v>
          </cell>
          <cell r="K533">
            <v>9.66</v>
          </cell>
          <cell r="O533" t="str">
            <v>RECURSO 11</v>
          </cell>
          <cell r="V533" t="str">
            <v>No tiene Dependientes</v>
          </cell>
          <cell r="W533" t="str">
            <v>Vigencia Presupuestal</v>
          </cell>
        </row>
        <row r="534">
          <cell r="A534">
            <v>53014</v>
          </cell>
          <cell r="B534" t="str">
            <v>Contrato</v>
          </cell>
          <cell r="C534">
            <v>147</v>
          </cell>
          <cell r="D534">
            <v>23314</v>
          </cell>
          <cell r="E534">
            <v>41668</v>
          </cell>
          <cell r="F534" t="str">
            <v>SUBDIRECCION ADMINISTRATIVA Y FINANCIERA</v>
          </cell>
          <cell r="G534">
            <v>80121924</v>
          </cell>
          <cell r="H534" t="str">
            <v>JONATHAN JIMENEZ ALVARADO</v>
          </cell>
          <cell r="I534" t="str">
            <v>SEGUNDO DESEMBOLSO SEGÚN CERTIFICACION DEL SUPERVISOR</v>
          </cell>
          <cell r="J534">
            <v>1983333</v>
          </cell>
          <cell r="K534">
            <v>9.66</v>
          </cell>
          <cell r="O534" t="str">
            <v>RECURSO 11</v>
          </cell>
          <cell r="V534" t="str">
            <v>No tiene Dependientes</v>
          </cell>
          <cell r="W534" t="str">
            <v>Vigencia Presupuestal</v>
          </cell>
        </row>
        <row r="535">
          <cell r="A535">
            <v>53114</v>
          </cell>
          <cell r="B535" t="str">
            <v>Contrato</v>
          </cell>
          <cell r="C535">
            <v>203</v>
          </cell>
          <cell r="D535">
            <v>29914</v>
          </cell>
          <cell r="E535">
            <v>41695</v>
          </cell>
          <cell r="F535" t="str">
            <v>DIRECCION DE ORDENAMIENTO AMBIENTAL Y COORDINACION DEL SINA</v>
          </cell>
          <cell r="G535">
            <v>52694062</v>
          </cell>
          <cell r="H535" t="str">
            <v>LILIANA RAMIREZ HERNANDEZ</v>
          </cell>
          <cell r="I535" t="str">
            <v>PRIMER DESEMBOLSO SEGÚN CERTIFICACION DEL SUPERVISOR</v>
          </cell>
          <cell r="J535">
            <v>7941000</v>
          </cell>
          <cell r="K535">
            <v>9.66</v>
          </cell>
          <cell r="O535" t="str">
            <v>RECURSO 11</v>
          </cell>
          <cell r="V535" t="str">
            <v>No tiene Dependientes a Cargo</v>
          </cell>
          <cell r="W535" t="str">
            <v>Vigencia Presupuestal</v>
          </cell>
        </row>
        <row r="536">
          <cell r="A536">
            <v>53214</v>
          </cell>
          <cell r="B536" t="str">
            <v>Contrato</v>
          </cell>
          <cell r="C536">
            <v>259</v>
          </cell>
          <cell r="D536">
            <v>37514</v>
          </cell>
          <cell r="E536">
            <v>41695</v>
          </cell>
          <cell r="F536" t="str">
            <v>DIRECCION DE ORDENAMIENTO AMBIENTAL Y COORDINACION DEL SINA</v>
          </cell>
          <cell r="G536">
            <v>80085094</v>
          </cell>
          <cell r="H536" t="str">
            <v>JUAN CARLOS MESA CARVAJAL</v>
          </cell>
          <cell r="I536" t="str">
            <v>PRIMER DESEMBOLSO SEGÚN CERTIFICACION DEL SUPERVISOR</v>
          </cell>
          <cell r="J536">
            <v>7941000</v>
          </cell>
          <cell r="K536">
            <v>9.66</v>
          </cell>
          <cell r="O536" t="str">
            <v>RECURSO 11</v>
          </cell>
          <cell r="Q536" t="str">
            <v>PENSIONES VOLUNTARIAS SKANDIA</v>
          </cell>
          <cell r="R536">
            <v>1430000</v>
          </cell>
          <cell r="V536" t="str">
            <v>Aporte Voluntario y Prepagada</v>
          </cell>
          <cell r="W536" t="str">
            <v>Vigencia Presupuestal</v>
          </cell>
        </row>
        <row r="537">
          <cell r="A537">
            <v>53314</v>
          </cell>
          <cell r="B537" t="str">
            <v>Contrato</v>
          </cell>
          <cell r="C537">
            <v>141</v>
          </cell>
          <cell r="D537">
            <v>24214</v>
          </cell>
          <cell r="E537">
            <v>41695</v>
          </cell>
          <cell r="F537" t="str">
            <v>DIRECCION DE BOSQUES, BIODIVERSIDAD Y SERVICIOS ECOSISTEMICOS</v>
          </cell>
          <cell r="G537">
            <v>7184973</v>
          </cell>
          <cell r="H537" t="str">
            <v>WINSTON WILCHES ALVAREZ</v>
          </cell>
          <cell r="I537" t="str">
            <v>PRIMER Y SEGUNDO DESEMBOLSO SEGÚN CERTIFICACION DEL SUPERVISOR  ( DESC BASE RF DEPENDIENTES)</v>
          </cell>
          <cell r="J537">
            <v>5247680</v>
          </cell>
          <cell r="K537">
            <v>9.66</v>
          </cell>
          <cell r="O537" t="str">
            <v>RECURSO 11</v>
          </cell>
          <cell r="V537" t="str">
            <v>Desc. 10% Dependientes - Base RF $3,529,774 RF $388,275</v>
          </cell>
          <cell r="W537" t="str">
            <v>Vigencia Presupuestal</v>
          </cell>
        </row>
        <row r="538">
          <cell r="A538">
            <v>53414</v>
          </cell>
          <cell r="B538" t="str">
            <v>Contrato</v>
          </cell>
          <cell r="C538">
            <v>126</v>
          </cell>
          <cell r="D538">
            <v>21114</v>
          </cell>
          <cell r="E538">
            <v>41695</v>
          </cell>
          <cell r="F538" t="str">
            <v>SUBDIRECCION ADMINISTRATIVA Y FINANCIERA</v>
          </cell>
          <cell r="G538">
            <v>52390218</v>
          </cell>
          <cell r="H538" t="str">
            <v>ROCIO RODRIGUEZ GRANADOS</v>
          </cell>
          <cell r="I538" t="str">
            <v>SEGUNDO DESEMBOLSO SEGÚN CERTIFICACION DEL SUPERVISOR (Desc. Base RF x Dependientes)</v>
          </cell>
          <cell r="J538">
            <v>4950000</v>
          </cell>
          <cell r="K538">
            <v>9.66</v>
          </cell>
          <cell r="O538" t="str">
            <v>RECURSO 11</v>
          </cell>
          <cell r="V538" t="str">
            <v>Desc.x Dependientes</v>
          </cell>
          <cell r="W538" t="str">
            <v>Vigencia Presupuestal</v>
          </cell>
        </row>
        <row r="539">
          <cell r="A539">
            <v>53514</v>
          </cell>
          <cell r="B539" t="str">
            <v>Contrato</v>
          </cell>
          <cell r="C539">
            <v>172</v>
          </cell>
          <cell r="D539">
            <v>26414</v>
          </cell>
          <cell r="E539">
            <v>41695</v>
          </cell>
          <cell r="F539" t="str">
            <v>GRUPO DE COMUNICACIONES</v>
          </cell>
          <cell r="G539">
            <v>79589559</v>
          </cell>
          <cell r="H539" t="str">
            <v>FERNANDO MURIEL PIEDRAHITA</v>
          </cell>
          <cell r="I539" t="str">
            <v>SEGUNDO DESEMBOLSO SEGÚN CERTIFICACION DEL SUPERVISOR (Desc.de la Base RF x Dependientes)</v>
          </cell>
          <cell r="J539">
            <v>4173913</v>
          </cell>
          <cell r="K539">
            <v>9.66</v>
          </cell>
          <cell r="O539" t="str">
            <v>RECURSO 11</v>
          </cell>
          <cell r="V539" t="str">
            <v>Desc. 10% Dependientes RF $129,456</v>
          </cell>
          <cell r="W539" t="str">
            <v>Vigencia Presupuestal</v>
          </cell>
        </row>
        <row r="540">
          <cell r="A540">
            <v>53614</v>
          </cell>
          <cell r="B540" t="str">
            <v>Contrato</v>
          </cell>
          <cell r="C540">
            <v>74</v>
          </cell>
          <cell r="D540">
            <v>15614</v>
          </cell>
          <cell r="E540">
            <v>41695</v>
          </cell>
          <cell r="F540" t="str">
            <v>DIRECCION DE BOSQUES, BIODIVERSIDAD Y SERVICIOS ECOSISTEMICOS</v>
          </cell>
          <cell r="G540">
            <v>52855392</v>
          </cell>
          <cell r="H540" t="str">
            <v>YESMIN MAYERLLY VILLAMIZAR ALBARRACIN</v>
          </cell>
          <cell r="I540" t="str">
            <v>SEGUNDO DESEMBOLSO SEGÚN CERTIFICACION DEL SUPERVISOR (Desc.de la Base RF x Dependientes)</v>
          </cell>
          <cell r="J540">
            <v>3438759</v>
          </cell>
          <cell r="K540">
            <v>9.66</v>
          </cell>
          <cell r="O540" t="str">
            <v>RECURSO 11</v>
          </cell>
          <cell r="V540" t="str">
            <v>Desc. 10% Dependientes RF $129,456</v>
          </cell>
          <cell r="W540" t="str">
            <v>Vigencia Presupuestal</v>
          </cell>
        </row>
        <row r="541">
          <cell r="A541">
            <v>53714</v>
          </cell>
          <cell r="B541" t="str">
            <v>Contrato</v>
          </cell>
          <cell r="C541">
            <v>17</v>
          </cell>
          <cell r="D541">
            <v>2414</v>
          </cell>
          <cell r="E541">
            <v>41695</v>
          </cell>
          <cell r="F541" t="str">
            <v>SUBDIRECCION ADMINISTRATIVA Y FINANCIERA</v>
          </cell>
          <cell r="G541">
            <v>80415684</v>
          </cell>
          <cell r="H541" t="str">
            <v>LUIS HUMBERTO ESPINOSA FULA</v>
          </cell>
          <cell r="I541" t="str">
            <v>SEGUNDO DESEMBOLSO SEGÚN CERTIFICACION DEL SUPERVISOR</v>
          </cell>
          <cell r="J541">
            <v>1742125</v>
          </cell>
          <cell r="K541">
            <v>9.66</v>
          </cell>
          <cell r="O541" t="str">
            <v>RECURSO 11</v>
          </cell>
          <cell r="V541" t="str">
            <v>No tiene Dependientes</v>
          </cell>
          <cell r="W541" t="str">
            <v>Vigencia Presupuestal</v>
          </cell>
        </row>
        <row r="542">
          <cell r="A542">
            <v>53814</v>
          </cell>
          <cell r="B542" t="str">
            <v>Contrato</v>
          </cell>
          <cell r="C542">
            <v>148</v>
          </cell>
          <cell r="D542">
            <v>23414</v>
          </cell>
          <cell r="E542">
            <v>41695</v>
          </cell>
          <cell r="F542" t="str">
            <v>SUBDIRECCION ADMINISTRATIVA Y FINANCIERA</v>
          </cell>
          <cell r="G542">
            <v>1018453657</v>
          </cell>
          <cell r="H542" t="str">
            <v>ANDRES FELIPE CABRERA RENDON</v>
          </cell>
          <cell r="I542" t="str">
            <v>SEGUNDO DESEMBOLSO SEGÚN CERTIFICACION DEL SUPERVISOR (Desc.de la Base RF x Dependientes)</v>
          </cell>
          <cell r="J542">
            <v>1847127</v>
          </cell>
          <cell r="K542">
            <v>9.66</v>
          </cell>
          <cell r="O542" t="str">
            <v>RECURSO 11</v>
          </cell>
          <cell r="V542" t="str">
            <v>Desc. 10% Dependientes - Base RF $4,094,550 RF $287,562</v>
          </cell>
          <cell r="W542" t="str">
            <v>Vigencia Presupuestal</v>
          </cell>
        </row>
        <row r="543">
          <cell r="A543">
            <v>53914</v>
          </cell>
          <cell r="B543" t="str">
            <v>Oficio</v>
          </cell>
          <cell r="C543">
            <v>5232</v>
          </cell>
          <cell r="D543">
            <v>79614</v>
          </cell>
          <cell r="E543">
            <v>41695</v>
          </cell>
          <cell r="F543" t="str">
            <v>SECRETARIA GENERAL</v>
          </cell>
          <cell r="G543">
            <v>25219</v>
          </cell>
          <cell r="H543" t="str">
            <v>ORGANIZACIÓN INTERNACIONAL DE LAS MADERAS TROPICALES</v>
          </cell>
          <cell r="I543" t="str">
            <v>PAGO UNICO CONTRIBUCION AL CONVENIO INTERNACIONAL DE MADERAS TROPICALES</v>
          </cell>
          <cell r="J543">
            <v>200134000</v>
          </cell>
          <cell r="O543" t="str">
            <v>RECURSO 11</v>
          </cell>
          <cell r="W543" t="str">
            <v>Vigencia Presupuestal</v>
          </cell>
        </row>
        <row r="544">
          <cell r="A544">
            <v>54014</v>
          </cell>
          <cell r="B544" t="str">
            <v>Contrato</v>
          </cell>
          <cell r="C544">
            <v>206</v>
          </cell>
          <cell r="D544">
            <v>31414</v>
          </cell>
          <cell r="E544">
            <v>41695</v>
          </cell>
          <cell r="F544" t="str">
            <v>OFICINA ASESORA JURIDICA</v>
          </cell>
          <cell r="G544">
            <v>79948885</v>
          </cell>
          <cell r="H544" t="str">
            <v>ANDRES GOMEZ REY</v>
          </cell>
          <cell r="I544" t="str">
            <v>SEGUNDO DESEMBOLSO SEGÚN CERTIFICACION DEL SUPERVISOR (Desc Base Rte Fte por Dependientes)</v>
          </cell>
          <cell r="J544">
            <v>7000000</v>
          </cell>
          <cell r="K544">
            <v>9.66</v>
          </cell>
          <cell r="O544" t="str">
            <v>RECURSO 11</v>
          </cell>
          <cell r="V544" t="str">
            <v>Desc. 10% Dependientes RF $129,456</v>
          </cell>
          <cell r="W544" t="str">
            <v>Vigencia Presupuestal</v>
          </cell>
        </row>
        <row r="545">
          <cell r="A545">
            <v>54114</v>
          </cell>
          <cell r="B545" t="str">
            <v>Contrato</v>
          </cell>
          <cell r="C545">
            <v>4</v>
          </cell>
          <cell r="D545">
            <v>614</v>
          </cell>
          <cell r="E545">
            <v>41695</v>
          </cell>
          <cell r="F545" t="str">
            <v>SUBDIRECCION ADMINISTRATIVA Y FINANCIERA</v>
          </cell>
          <cell r="G545">
            <v>51995430</v>
          </cell>
          <cell r="H545" t="str">
            <v>LILIANA DEL PILAR BECERRA CANDIA</v>
          </cell>
          <cell r="I545" t="str">
            <v>SEGUNDO  DESEMBOLSO SEGÚN CERTIFICACION DEL SUPERVISOR (DESC BASE RF DEPENDIENTES)</v>
          </cell>
          <cell r="J545">
            <v>5015152</v>
          </cell>
          <cell r="K545">
            <v>9.66</v>
          </cell>
          <cell r="O545" t="str">
            <v>RECURSO 11</v>
          </cell>
          <cell r="V545" t="str">
            <v>Desc. 10% Dependientes - Base RF $3,529,774 RF $388,275</v>
          </cell>
          <cell r="W545" t="str">
            <v>Vigencia Presupuestal</v>
          </cell>
        </row>
        <row r="546">
          <cell r="A546">
            <v>54214</v>
          </cell>
          <cell r="B546" t="str">
            <v>Contrato</v>
          </cell>
          <cell r="C546">
            <v>18</v>
          </cell>
          <cell r="D546">
            <v>2514</v>
          </cell>
          <cell r="E546">
            <v>41695</v>
          </cell>
          <cell r="F546" t="str">
            <v>SUBDIRECCION ADMINISTRATIVA Y FINANCIERA</v>
          </cell>
          <cell r="G546">
            <v>79221739</v>
          </cell>
          <cell r="H546" t="str">
            <v>JOSE MANUEL MORENO MORA</v>
          </cell>
          <cell r="I546" t="str">
            <v>SEGUNDO DESEMBOLSO SEGÚN CERTIFICACION DEL SUPERVISOR (Desc.de la Base RF x Dependientes)</v>
          </cell>
          <cell r="J546">
            <v>1924230</v>
          </cell>
          <cell r="K546">
            <v>9.66</v>
          </cell>
          <cell r="O546" t="str">
            <v>RECURSO 11</v>
          </cell>
          <cell r="V546" t="str">
            <v>Desc. 10% Dependientes - Base RF $4,094,550 RF $287,562</v>
          </cell>
          <cell r="W546" t="str">
            <v>Vigencia Presupuestal</v>
          </cell>
        </row>
        <row r="547">
          <cell r="A547">
            <v>54314</v>
          </cell>
          <cell r="B547" t="str">
            <v>Contrato</v>
          </cell>
          <cell r="C547">
            <v>142</v>
          </cell>
          <cell r="D547">
            <v>24314</v>
          </cell>
          <cell r="E547">
            <v>41695</v>
          </cell>
          <cell r="F547" t="str">
            <v>DIRECCION DE BOSQUES, BIODIVERSIDAD Y SERVICIOS ECOSISTEMICOS</v>
          </cell>
          <cell r="G547">
            <v>51993845</v>
          </cell>
          <cell r="H547" t="str">
            <v xml:space="preserve">EMILCE MORA JAIME </v>
          </cell>
          <cell r="I547" t="str">
            <v>SEGUNDO DESEMBOLSO SEGÚN CERTIFICACION DEL SUPERVISOR</v>
          </cell>
          <cell r="J547">
            <v>6000000</v>
          </cell>
          <cell r="K547">
            <v>9.66</v>
          </cell>
          <cell r="O547" t="str">
            <v>RECURSO 11</v>
          </cell>
          <cell r="V547" t="str">
            <v>No tiene Dependientes a Cargo</v>
          </cell>
          <cell r="W547" t="str">
            <v>Vigencia Presupuestal</v>
          </cell>
        </row>
        <row r="548">
          <cell r="A548">
            <v>54414</v>
          </cell>
          <cell r="B548" t="str">
            <v>Contrato</v>
          </cell>
          <cell r="C548">
            <v>223</v>
          </cell>
          <cell r="D548">
            <v>36114</v>
          </cell>
          <cell r="E548">
            <v>41695</v>
          </cell>
          <cell r="F548" t="str">
            <v>SUBDIRECCION ADMINISTRATIVA Y FINANCIERA</v>
          </cell>
          <cell r="G548">
            <v>80778307</v>
          </cell>
          <cell r="H548" t="str">
            <v>JOSE LEONARDO LOPEZ</v>
          </cell>
          <cell r="I548" t="str">
            <v>SEGUNDO DESEMBOLSO SEGÚN CERTIFICACION DEL SUPERVISOR</v>
          </cell>
          <cell r="J548">
            <v>1733334</v>
          </cell>
          <cell r="K548">
            <v>9.66</v>
          </cell>
          <cell r="O548" t="str">
            <v>RECURSO 11</v>
          </cell>
          <cell r="V548" t="str">
            <v>No tiene Dependientes</v>
          </cell>
          <cell r="W548" t="str">
            <v>Vigencia Presupuestal</v>
          </cell>
        </row>
        <row r="549">
          <cell r="A549">
            <v>54514</v>
          </cell>
          <cell r="B549" t="str">
            <v>Contrato</v>
          </cell>
          <cell r="C549">
            <v>125</v>
          </cell>
          <cell r="D549">
            <v>20714</v>
          </cell>
          <cell r="E549">
            <v>41695</v>
          </cell>
          <cell r="F549" t="str">
            <v>DIRECCION DE BOSQUES, BIODIVERSIDAD Y SERVICIOS ECOSISTEMICOS</v>
          </cell>
          <cell r="G549">
            <v>52909876</v>
          </cell>
          <cell r="H549" t="str">
            <v>LUZ STELLA CARRERO MORALES</v>
          </cell>
          <cell r="I549" t="str">
            <v>SEGUNDO DESEMBOLSO SEGÚN CERTIFICACION DEL SUPERVISOR (Desc.de la Base RF x Dependientes)</v>
          </cell>
          <cell r="J549">
            <v>4334473</v>
          </cell>
          <cell r="K549">
            <v>9.66</v>
          </cell>
          <cell r="O549" t="str">
            <v>RECURSO 11</v>
          </cell>
          <cell r="V549" t="str">
            <v>Desc. 10% Dependientes RF $129,456</v>
          </cell>
          <cell r="W549" t="str">
            <v>Vigencia Presupuestal</v>
          </cell>
        </row>
        <row r="550">
          <cell r="A550">
            <v>54614</v>
          </cell>
          <cell r="B550" t="str">
            <v>Contrato</v>
          </cell>
          <cell r="C550">
            <v>198</v>
          </cell>
          <cell r="D550">
            <v>31714</v>
          </cell>
          <cell r="E550">
            <v>41695</v>
          </cell>
          <cell r="F550" t="str">
            <v>DIRECCION DE ORDENAMIENTO AMBIENTAL Y COORDINACION DEL SINA</v>
          </cell>
          <cell r="G550">
            <v>42127326</v>
          </cell>
          <cell r="H550" t="str">
            <v>DOROTEA CARDONA HERNANDEZ</v>
          </cell>
          <cell r="I550" t="str">
            <v>PRIMER DESEMBOLSO SEGÚN CERTIFICACION DEL SUPERVISOR (Desc.de la Base RF x Dependientes)</v>
          </cell>
          <cell r="J550">
            <v>5500000</v>
          </cell>
          <cell r="K550">
            <v>9.66</v>
          </cell>
          <cell r="O550" t="str">
            <v>RECURSO 11</v>
          </cell>
          <cell r="V550" t="str">
            <v>Desc. 10% Dependientes RF $129,456</v>
          </cell>
          <cell r="W550" t="str">
            <v>Vigencia Presupuestal</v>
          </cell>
        </row>
        <row r="551">
          <cell r="A551">
            <v>54714</v>
          </cell>
          <cell r="B551" t="str">
            <v>Contrato</v>
          </cell>
          <cell r="C551">
            <v>212</v>
          </cell>
          <cell r="D551">
            <v>31214</v>
          </cell>
          <cell r="E551">
            <v>41695</v>
          </cell>
          <cell r="F551" t="str">
            <v>DIRECCION DE BOSQUES, BIODIVERSIDAD Y SERVICIOS ECOSISTEMICOS</v>
          </cell>
          <cell r="G551">
            <v>80544407</v>
          </cell>
          <cell r="H551" t="str">
            <v>ANDRES FERNANDO FRANCO FANDIÑO</v>
          </cell>
          <cell r="I551" t="str">
            <v>SEGUNDO DESEMBOLSO SEGÚN CERTIFICACION DEL SUPERVISOR (Desc.de la Base RF x Dependientes)</v>
          </cell>
          <cell r="J551">
            <v>5214196</v>
          </cell>
          <cell r="K551">
            <v>9.66</v>
          </cell>
          <cell r="O551" t="str">
            <v>RECURSO 11</v>
          </cell>
          <cell r="V551" t="str">
            <v>Desc. 10% Dependientes RF $129,456</v>
          </cell>
          <cell r="W551" t="str">
            <v>Vigencia Presupuestal</v>
          </cell>
        </row>
        <row r="552">
          <cell r="A552">
            <v>54814</v>
          </cell>
          <cell r="B552" t="str">
            <v>Contrato</v>
          </cell>
          <cell r="C552">
            <v>257</v>
          </cell>
          <cell r="D552">
            <v>284613</v>
          </cell>
          <cell r="E552">
            <v>41696</v>
          </cell>
          <cell r="F552" t="str">
            <v>GRUPO DE GESTION DOCUMENTAL</v>
          </cell>
          <cell r="G552">
            <v>9000629179</v>
          </cell>
          <cell r="H552" t="str">
            <v>SERVICIOS POSTALES NACIONALES</v>
          </cell>
          <cell r="I552" t="str">
            <v>PAGO FRA 16830 TERCER DESEMBOLSO SEGUN CERTIFICACION DEL SUPERVISOR- ENTIDAD PUBLICA, AUTORRETENEDORES Y GC</v>
          </cell>
          <cell r="J552">
            <v>9690600</v>
          </cell>
          <cell r="N552" t="str">
            <v>RECURSO 2-10</v>
          </cell>
          <cell r="W552" t="str">
            <v>Reserva Presupuestal</v>
          </cell>
        </row>
        <row r="553">
          <cell r="A553">
            <v>54914</v>
          </cell>
          <cell r="B553" t="str">
            <v>Contrato</v>
          </cell>
          <cell r="C553">
            <v>79</v>
          </cell>
          <cell r="D553">
            <v>10014</v>
          </cell>
          <cell r="E553">
            <v>41696</v>
          </cell>
          <cell r="F553" t="str">
            <v>SERVICIOS ADMINISTRATIVOS, ATENCIONA AL USUARIO, ARCHIVO Y CORRESPONDENCIA</v>
          </cell>
          <cell r="G553">
            <v>9006031982</v>
          </cell>
          <cell r="H553" t="str">
            <v>UNION TEMPORAL ARRIENDO 2013</v>
          </cell>
          <cell r="I553" t="str">
            <v>PAGO SALDO FRA 15 DECIMO DESEMBOLSO SEGÚN CERTIFICACION DEL SUPERVISOR - IVA $526,931</v>
          </cell>
          <cell r="J553">
            <v>33460100</v>
          </cell>
          <cell r="K553">
            <v>9.66</v>
          </cell>
          <cell r="L553">
            <v>4</v>
          </cell>
          <cell r="M553">
            <v>1.6</v>
          </cell>
          <cell r="N553" t="str">
            <v>RECURSO 2-10</v>
          </cell>
          <cell r="W553" t="str">
            <v>Vigencia Presupuestal</v>
          </cell>
        </row>
        <row r="554">
          <cell r="A554">
            <v>55014</v>
          </cell>
          <cell r="B554" t="str">
            <v>Contrato</v>
          </cell>
          <cell r="C554">
            <v>337</v>
          </cell>
          <cell r="D554">
            <v>9914</v>
          </cell>
          <cell r="E554">
            <v>41696</v>
          </cell>
          <cell r="F554" t="str">
            <v>SUBDIRECCION ADMINISTRATIVA Y FINANCIERA</v>
          </cell>
          <cell r="G554">
            <v>8300562831</v>
          </cell>
          <cell r="H554" t="str">
            <v>COMPAÑÍA DE VIGILANCIA  VER LTDA</v>
          </cell>
          <cell r="I554" t="str">
            <v>PAGO FRA 12262 SEGUNDO DESEMBOLSO SEGÚN CERTIFICACION DEL SUPERVISOR - iva $700,249</v>
          </cell>
          <cell r="J554">
            <v>44465786</v>
          </cell>
          <cell r="K554">
            <v>13.8</v>
          </cell>
          <cell r="L554">
            <v>2</v>
          </cell>
          <cell r="M554">
            <v>1.6</v>
          </cell>
          <cell r="N554" t="str">
            <v>RECURSO 2-10</v>
          </cell>
          <cell r="W554" t="str">
            <v>Vigencia Presupuestal</v>
          </cell>
        </row>
        <row r="555">
          <cell r="A555">
            <v>55114</v>
          </cell>
          <cell r="B555" t="str">
            <v>Contrato</v>
          </cell>
          <cell r="C555">
            <v>280</v>
          </cell>
          <cell r="D555">
            <v>9714</v>
          </cell>
          <cell r="E555">
            <v>41696</v>
          </cell>
          <cell r="F555" t="str">
            <v>COORDINADOR GRUPO DE SERVICIOS ADMINISTRATIVOS</v>
          </cell>
          <cell r="G555">
            <v>8300350374</v>
          </cell>
          <cell r="H555" t="str">
            <v>EMINSER - EMPRESA DE SERVICIOS INTEGRALES S.A.S</v>
          </cell>
          <cell r="I555" t="str">
            <v>PAGO PARCIAL FRA 0132 TERCER DESEMBOLSO SEGÚN CERTIFICACION DEL SUPERVISOR  (REG. COMUN) - IVA $ 1,545,734</v>
          </cell>
          <cell r="J555">
            <v>26762054</v>
          </cell>
          <cell r="K555">
            <v>9.66</v>
          </cell>
          <cell r="L555">
            <v>2</v>
          </cell>
          <cell r="M555">
            <v>16</v>
          </cell>
          <cell r="N555" t="str">
            <v>RECURSO 2-10</v>
          </cell>
          <cell r="W555" t="str">
            <v>Vigencia Presupuestal</v>
          </cell>
        </row>
        <row r="556">
          <cell r="A556">
            <v>55214</v>
          </cell>
          <cell r="B556" t="str">
            <v>Contrato</v>
          </cell>
          <cell r="C556">
            <v>280</v>
          </cell>
          <cell r="D556">
            <v>310013</v>
          </cell>
          <cell r="E556">
            <v>41696</v>
          </cell>
          <cell r="F556" t="str">
            <v>COORDINADOR GRUPO DE SERVICIOS ADMINISTRATIVOS</v>
          </cell>
          <cell r="G556">
            <v>8300350374</v>
          </cell>
          <cell r="H556" t="str">
            <v>EMINSER - EMPRESA DE SERVICIOS INTEGRALES S.A.S</v>
          </cell>
          <cell r="I556" t="str">
            <v>PAGO SALDO FRA 0132 TERCER DESEMBOLSO SEGÚN CERTIFICACION DEL SUPERVISOR  (REG. COMUN) - EL IVA $ 1,545,734 Y LOS SOPORTES ORIGINALES REPOSAN EN LA OP 55014 DE LA MISMA FECHA</v>
          </cell>
          <cell r="J556">
            <v>3115488</v>
          </cell>
          <cell r="N556" t="str">
            <v>RECURSO 2-10</v>
          </cell>
          <cell r="W556" t="str">
            <v>Reserva Presupuestal</v>
          </cell>
        </row>
        <row r="557">
          <cell r="A557">
            <v>55314</v>
          </cell>
          <cell r="B557" t="str">
            <v>Anulada</v>
          </cell>
        </row>
        <row r="558">
          <cell r="A558">
            <v>55414</v>
          </cell>
          <cell r="B558" t="str">
            <v>Contrato</v>
          </cell>
          <cell r="C558">
            <v>144</v>
          </cell>
          <cell r="D558">
            <v>23014</v>
          </cell>
          <cell r="E558">
            <v>41696</v>
          </cell>
          <cell r="F558" t="str">
            <v>DIRECCION DE BOSQUES, BIODIVERSIDAD Y SERVICIOS ECOSISTEMICOS</v>
          </cell>
          <cell r="G558">
            <v>1023863075</v>
          </cell>
          <cell r="H558" t="str">
            <v>DAVID FERNANDO URREGO HERNANDEZ</v>
          </cell>
          <cell r="I558" t="str">
            <v>SEGUNDO DESEMBOLSO SEGÚN CERTIFICACION DEL SUPERVISOR</v>
          </cell>
          <cell r="J558">
            <v>2982709</v>
          </cell>
          <cell r="K558">
            <v>9.66</v>
          </cell>
          <cell r="O558" t="str">
            <v>RECURSO 11</v>
          </cell>
          <cell r="V558" t="str">
            <v>No tiene Dependientes a Cargo</v>
          </cell>
          <cell r="W558" t="str">
            <v>Vigencia Presupuestal</v>
          </cell>
        </row>
        <row r="559">
          <cell r="A559">
            <v>55514</v>
          </cell>
          <cell r="B559" t="str">
            <v>Contrato</v>
          </cell>
          <cell r="C559">
            <v>78</v>
          </cell>
          <cell r="D559">
            <v>14514</v>
          </cell>
          <cell r="E559">
            <v>41696</v>
          </cell>
          <cell r="F559" t="str">
            <v>DIRECCION DE ASUNTOS MARINOS, COSTEROS Y RECURSOS ACUATICOS</v>
          </cell>
          <cell r="G559">
            <v>52713119</v>
          </cell>
          <cell r="H559" t="str">
            <v>MARIA ANGELICA MARTINEZ SILVA</v>
          </cell>
          <cell r="I559" t="str">
            <v>SEGUNDO DESEMBOLSO SEGÚN CERTIFICACION DEL SUPERVISOR -  SE AJUSTA RETE FTE POR INGRESOS RECIBIDOS EN EL MES OP 33714 DEL 12 FEB/2014</v>
          </cell>
          <cell r="J559">
            <v>3500000</v>
          </cell>
          <cell r="K559">
            <v>9.66</v>
          </cell>
          <cell r="O559" t="str">
            <v>RECURSO 11</v>
          </cell>
          <cell r="V559" t="str">
            <v>No tiene Dependientes</v>
          </cell>
          <cell r="W559" t="str">
            <v>Vigencia Presupuestal</v>
          </cell>
        </row>
        <row r="560">
          <cell r="A560">
            <v>55614</v>
          </cell>
          <cell r="B560" t="str">
            <v>Contrato</v>
          </cell>
          <cell r="C560">
            <v>23</v>
          </cell>
          <cell r="D560">
            <v>3414</v>
          </cell>
          <cell r="E560">
            <v>41696</v>
          </cell>
          <cell r="F560" t="str">
            <v>SECRETARIA GENERAL</v>
          </cell>
          <cell r="G560">
            <v>39538743</v>
          </cell>
          <cell r="H560" t="str">
            <v>DAISSY YAMILE PATIÑO POVEDA</v>
          </cell>
          <cell r="I560" t="str">
            <v>PAGO FRA 0081 SEGUNDO DESEMBOLSO SEGÚN CERTIFICACION DEL SUPERVISOR  -  SE AJUSTA RETE FTE POR INGRESOS RECIBIDOS EN EL MES OP 33514 DEL 11 FEB/2014</v>
          </cell>
          <cell r="J560">
            <v>6800000</v>
          </cell>
          <cell r="K560">
            <v>9.66</v>
          </cell>
          <cell r="M560">
            <v>16</v>
          </cell>
          <cell r="O560" t="str">
            <v>RECURSO 11</v>
          </cell>
          <cell r="V560" t="str">
            <v>No tiene Dependientes</v>
          </cell>
          <cell r="W560" t="str">
            <v>Vigencia Presupuestal</v>
          </cell>
        </row>
        <row r="561">
          <cell r="A561">
            <v>55714</v>
          </cell>
          <cell r="B561" t="str">
            <v>Contrato</v>
          </cell>
          <cell r="C561">
            <v>149</v>
          </cell>
          <cell r="D561">
            <v>23614</v>
          </cell>
          <cell r="E561">
            <v>41696</v>
          </cell>
          <cell r="F561" t="str">
            <v>SUBDIRECCION ADMINISTRATIVA Y FINANCIERA</v>
          </cell>
          <cell r="G561">
            <v>1079262664</v>
          </cell>
          <cell r="H561" t="str">
            <v>LAURA VIVIANA HERNANDEZ MARROQUIN</v>
          </cell>
          <cell r="I561" t="str">
            <v>SEGUNDO DESEMBOLSO SEGÚN CERTIFICACION DEL SUPERVISOR (Desc Base Rte Fte por Dependientes)</v>
          </cell>
          <cell r="J561">
            <v>1733333</v>
          </cell>
          <cell r="K561">
            <v>9.66</v>
          </cell>
          <cell r="O561" t="str">
            <v>RECURSO 11</v>
          </cell>
          <cell r="V561" t="str">
            <v>Desc. 10% Dependientes</v>
          </cell>
          <cell r="W561" t="str">
            <v>Vigencia Presupuestal</v>
          </cell>
        </row>
        <row r="562">
          <cell r="A562">
            <v>55814</v>
          </cell>
          <cell r="B562" t="str">
            <v>Contrato</v>
          </cell>
          <cell r="C562">
            <v>263</v>
          </cell>
          <cell r="D562">
            <v>34814</v>
          </cell>
          <cell r="E562">
            <v>41696</v>
          </cell>
          <cell r="F562" t="str">
            <v>SUBDIRECCION ADMINISTRATIVA Y FINANCIERA</v>
          </cell>
          <cell r="G562">
            <v>80255548</v>
          </cell>
          <cell r="H562" t="str">
            <v>MAURICIO ALEJANDRO ERAZO</v>
          </cell>
          <cell r="I562" t="str">
            <v>SEGUNDO DESEMBOLSO SEGÚN CERTIFICACION DEL SUPERVISOR (Desc Base Rte Fte por Dependientes)</v>
          </cell>
          <cell r="J562">
            <v>1230000</v>
          </cell>
          <cell r="K562">
            <v>9.66</v>
          </cell>
          <cell r="O562" t="str">
            <v>RECURSO 11</v>
          </cell>
          <cell r="V562" t="str">
            <v>Desc. 10% Dependientes</v>
          </cell>
          <cell r="W562" t="str">
            <v>Vigencia Presupuestal</v>
          </cell>
        </row>
        <row r="563">
          <cell r="A563">
            <v>55914</v>
          </cell>
          <cell r="B563" t="str">
            <v>Contrato</v>
          </cell>
          <cell r="C563">
            <v>260</v>
          </cell>
          <cell r="D563">
            <v>37314</v>
          </cell>
          <cell r="E563">
            <v>41696</v>
          </cell>
          <cell r="F563" t="str">
            <v>SUBDIRECCION ADMINISTRATIVA Y FINANCIERA</v>
          </cell>
          <cell r="G563">
            <v>1013646998</v>
          </cell>
          <cell r="H563" t="str">
            <v>JHONNATAN STEVE GOMEZ GUTIERREZ</v>
          </cell>
          <cell r="I563" t="str">
            <v>SEGUNDO DESEMBOLSO SEGÚN CERTIFICACION DEL SUPERVISOR</v>
          </cell>
          <cell r="J563">
            <v>1215000</v>
          </cell>
          <cell r="K563">
            <v>9.66</v>
          </cell>
          <cell r="O563" t="str">
            <v>RECURSO 11</v>
          </cell>
          <cell r="V563" t="str">
            <v>No tiene Dependientes</v>
          </cell>
          <cell r="W563" t="str">
            <v>Vigencia Presupuestal</v>
          </cell>
        </row>
        <row r="564">
          <cell r="A564">
            <v>56014</v>
          </cell>
          <cell r="B564" t="str">
            <v>Contrato</v>
          </cell>
          <cell r="C564">
            <v>97</v>
          </cell>
          <cell r="D564">
            <v>17914</v>
          </cell>
          <cell r="E564">
            <v>41696</v>
          </cell>
          <cell r="F564" t="str">
            <v>DIRECCION DE ASUNTOS MARINOS, COSTEROS Y RECURSOS ACUATICOS</v>
          </cell>
          <cell r="G564">
            <v>79799400</v>
          </cell>
          <cell r="H564" t="str">
            <v>ABEL BARRERA HURTADO</v>
          </cell>
          <cell r="I564" t="str">
            <v>SEGUNDO DESEMBOLSO SEGÚN CERTIFICACION DEL SUPERVISOR</v>
          </cell>
          <cell r="J564">
            <v>6580000</v>
          </cell>
          <cell r="K564">
            <v>9.66</v>
          </cell>
          <cell r="O564" t="str">
            <v>RECURSO 11</v>
          </cell>
          <cell r="V564" t="str">
            <v>No tiene Dependientes</v>
          </cell>
          <cell r="W564" t="str">
            <v>Vigencia Presupuestal</v>
          </cell>
        </row>
        <row r="565">
          <cell r="A565">
            <v>56114</v>
          </cell>
          <cell r="B565" t="str">
            <v>Contrato</v>
          </cell>
          <cell r="C565">
            <v>77</v>
          </cell>
          <cell r="D565">
            <v>15014</v>
          </cell>
          <cell r="E565">
            <v>41696</v>
          </cell>
          <cell r="F565" t="str">
            <v>TALENTO HUMANO ACTIVO Y NO ACTIVO</v>
          </cell>
          <cell r="G565">
            <v>20735657</v>
          </cell>
          <cell r="H565" t="str">
            <v>MARTHA NYDIA LOZANO PORTELA</v>
          </cell>
          <cell r="I565" t="str">
            <v>SEGUNDO DESEMBOLSO SEGÚN CERTIFICACION DEL SUPERVISOR (Desc. Base RF x Dependientes)</v>
          </cell>
          <cell r="J565">
            <v>6026000</v>
          </cell>
          <cell r="K565">
            <v>9.66</v>
          </cell>
          <cell r="O565" t="str">
            <v>RECURSO 11</v>
          </cell>
          <cell r="V565" t="str">
            <v>Desc. 10% Dependientes</v>
          </cell>
          <cell r="W565" t="str">
            <v>Vigencia Presupuestal</v>
          </cell>
        </row>
        <row r="566">
          <cell r="A566">
            <v>56214</v>
          </cell>
          <cell r="B566" t="str">
            <v>Contrato</v>
          </cell>
          <cell r="C566">
            <v>208</v>
          </cell>
          <cell r="D566">
            <v>31614</v>
          </cell>
          <cell r="E566">
            <v>41696</v>
          </cell>
          <cell r="F566" t="str">
            <v>DIRECCION DE ORDENAMIENTO AMBIENTAL Y COORDINACION DEL SINA</v>
          </cell>
          <cell r="G566">
            <v>41738865</v>
          </cell>
          <cell r="H566" t="str">
            <v>CLAUDIA MARIA CORDOBA GARCIA</v>
          </cell>
          <cell r="I566" t="str">
            <v>SEGUNDO DESEMBOLSO SEGÚN CERTIFICACION DEL SUPERVISOR (Desc. Base RF x Dependientes)</v>
          </cell>
          <cell r="J566">
            <v>11250000</v>
          </cell>
          <cell r="K566">
            <v>9.66</v>
          </cell>
          <cell r="O566" t="str">
            <v>RECURSO 11</v>
          </cell>
          <cell r="V566" t="str">
            <v>Desc. 10% Dependientes</v>
          </cell>
          <cell r="W566" t="str">
            <v>Vigencia Presupuestal</v>
          </cell>
        </row>
        <row r="567">
          <cell r="A567">
            <v>56314</v>
          </cell>
          <cell r="B567" t="str">
            <v>Contrato</v>
          </cell>
          <cell r="C567">
            <v>227</v>
          </cell>
          <cell r="D567">
            <v>33714</v>
          </cell>
          <cell r="E567">
            <v>41696</v>
          </cell>
          <cell r="F567" t="str">
            <v>DIRECCION GESTION INTEGRAL DEL RECURSO HIDRICO</v>
          </cell>
          <cell r="G567">
            <v>46361834</v>
          </cell>
          <cell r="H567" t="str">
            <v>NANCY YOLANDA ALFONSO BERNAL</v>
          </cell>
          <cell r="I567" t="str">
            <v>SEGUNDO DESEMBOLSO SEGÚN CERTIFICACION DEL SUPERVISOR (Desc. Base RF x Dependientes-Plan Complem.Salud)</v>
          </cell>
          <cell r="J567">
            <v>9240000</v>
          </cell>
          <cell r="K567">
            <v>9.66</v>
          </cell>
          <cell r="O567" t="str">
            <v>RECURSO 11</v>
          </cell>
          <cell r="V567" t="str">
            <v xml:space="preserve">Plan Complementario Salud+Desc. 10% Dependientes </v>
          </cell>
          <cell r="W567" t="str">
            <v>Vigencia Presupuestal</v>
          </cell>
        </row>
        <row r="568">
          <cell r="A568">
            <v>56414</v>
          </cell>
          <cell r="B568" t="str">
            <v>Contrato</v>
          </cell>
          <cell r="C568">
            <v>7</v>
          </cell>
          <cell r="D568">
            <v>1514</v>
          </cell>
          <cell r="E568">
            <v>41696</v>
          </cell>
          <cell r="F568" t="str">
            <v>GRUPO CONTRATOS</v>
          </cell>
          <cell r="G568">
            <v>1032431429</v>
          </cell>
          <cell r="H568" t="str">
            <v>JUAN FRANCISCO CORREDOR ORDOÑEZ</v>
          </cell>
          <cell r="I568" t="str">
            <v>SEGUNDO DESEMBOLSO SEGÚN CERTIFICACION DEL SUPERVISOR (Desc. Base RF x Dependientes)</v>
          </cell>
          <cell r="J568">
            <v>2005636</v>
          </cell>
          <cell r="K568">
            <v>9.66</v>
          </cell>
          <cell r="O568" t="str">
            <v>RECURSO 11</v>
          </cell>
          <cell r="V568" t="str">
            <v>Desc. 10% Dependientes - Base RF $3,529,774 RF $388,275</v>
          </cell>
          <cell r="W568" t="str">
            <v>Vigencia Presupuestal</v>
          </cell>
        </row>
        <row r="569">
          <cell r="A569">
            <v>56514</v>
          </cell>
          <cell r="B569" t="str">
            <v>Contrato</v>
          </cell>
          <cell r="C569">
            <v>106</v>
          </cell>
          <cell r="D569">
            <v>19214</v>
          </cell>
          <cell r="E569">
            <v>41696</v>
          </cell>
          <cell r="F569" t="str">
            <v>OFICINA ASESORA DE PLANEACION</v>
          </cell>
          <cell r="G569">
            <v>1032383639</v>
          </cell>
          <cell r="H569" t="str">
            <v>CARLOS EDUARDO ORTEGA PEÑA</v>
          </cell>
          <cell r="I569" t="str">
            <v>SEGUNDO DESEMBOLSO SEGÚN CERTIFICACION DEL SUPERVISOR - AJU RTE FTE SOBRE TOTAL INGRESOS RECIBIDOS EN EL MES OP 40314 DEL 19 FEB 2014</v>
          </cell>
          <cell r="J569">
            <v>3320000</v>
          </cell>
          <cell r="K569">
            <v>9.66</v>
          </cell>
          <cell r="O569" t="str">
            <v>RECURSO 11</v>
          </cell>
          <cell r="V569" t="str">
            <v>No tiene Dependientes</v>
          </cell>
          <cell r="W569" t="str">
            <v>Vigencia Presupuestal</v>
          </cell>
        </row>
        <row r="570">
          <cell r="A570">
            <v>56614</v>
          </cell>
          <cell r="B570" t="str">
            <v>Contrato</v>
          </cell>
          <cell r="C570">
            <v>251</v>
          </cell>
          <cell r="D570">
            <v>36414</v>
          </cell>
          <cell r="E570">
            <v>41696</v>
          </cell>
          <cell r="F570" t="str">
            <v>SUBDIRECCION ADMINISTRATIVA Y FINANCIERA</v>
          </cell>
          <cell r="G570">
            <v>52758625</v>
          </cell>
          <cell r="H570" t="str">
            <v>BLANCA MILENA GORDILLO LUGO</v>
          </cell>
          <cell r="I570" t="str">
            <v>SEGUNDO DESEMBOLSO SEGÚN CERTIFICACION DEL SUPERVISOR (Desc Base Rte Fte por Dependientes)</v>
          </cell>
          <cell r="J570">
            <v>1640000</v>
          </cell>
          <cell r="K570">
            <v>9.66</v>
          </cell>
          <cell r="O570" t="str">
            <v>RECURSO 11</v>
          </cell>
          <cell r="V570" t="str">
            <v>Desc. 10% Dependientes</v>
          </cell>
          <cell r="W570" t="str">
            <v>Vigencia Presupuestal</v>
          </cell>
        </row>
        <row r="571">
          <cell r="A571">
            <v>56714</v>
          </cell>
          <cell r="B571" t="str">
            <v>Contrato</v>
          </cell>
          <cell r="C571">
            <v>79</v>
          </cell>
          <cell r="D571">
            <v>14714</v>
          </cell>
          <cell r="E571">
            <v>41696</v>
          </cell>
          <cell r="F571" t="str">
            <v>DIRECCION DE GENTION INTEGRAL DEL RECURSO HIDRICO</v>
          </cell>
          <cell r="G571">
            <v>1018421457</v>
          </cell>
          <cell r="H571" t="str">
            <v>JUAN SEBASTIAN HERNANDEZ SUAREZ</v>
          </cell>
          <cell r="I571" t="str">
            <v>SEGUNDO DESEMBOLSO SEGÚN CERTIFICACION DEL SUPERVISOR</v>
          </cell>
          <cell r="J571">
            <v>4220000</v>
          </cell>
          <cell r="K571">
            <v>9.66</v>
          </cell>
          <cell r="O571" t="str">
            <v>RECURSO 11</v>
          </cell>
          <cell r="V571" t="str">
            <v>No tiene Dependientes a Cargo</v>
          </cell>
          <cell r="W571" t="str">
            <v>Vigencia Presupuestal</v>
          </cell>
        </row>
        <row r="572">
          <cell r="A572">
            <v>56814</v>
          </cell>
          <cell r="B572" t="str">
            <v>Contrato</v>
          </cell>
          <cell r="C572">
            <v>68</v>
          </cell>
          <cell r="D572">
            <v>14014</v>
          </cell>
          <cell r="E572">
            <v>41696</v>
          </cell>
          <cell r="F572" t="str">
            <v>TALENTO HUMANO ACTIVO Y NO ACTIVO</v>
          </cell>
          <cell r="G572">
            <v>1024472818</v>
          </cell>
          <cell r="H572" t="str">
            <v>JENIFER LADY CAMARGO PARRA</v>
          </cell>
          <cell r="I572" t="str">
            <v>SEGUNDO DESEMBOLSO SEGÚN CERTIFICACION DEL SUPERVISOR (Desc.de la Base RF x Dependientes)</v>
          </cell>
          <cell r="J572">
            <v>1800000</v>
          </cell>
          <cell r="K572">
            <v>9.66</v>
          </cell>
          <cell r="O572" t="str">
            <v>RECURSO 11</v>
          </cell>
          <cell r="V572" t="str">
            <v>Desc. 10% Dependientes - Base RF $4,094,550 RF $287,562</v>
          </cell>
          <cell r="W572" t="str">
            <v>Vigencia Presupuestal</v>
          </cell>
        </row>
        <row r="573">
          <cell r="A573">
            <v>56914</v>
          </cell>
          <cell r="B573" t="str">
            <v>Contrato</v>
          </cell>
          <cell r="C573">
            <v>269</v>
          </cell>
          <cell r="D573">
            <v>38214</v>
          </cell>
          <cell r="E573">
            <v>41696</v>
          </cell>
          <cell r="F573" t="str">
            <v>OFICINA DE NEGOCIOS VERDES Y SOSTENIBLES</v>
          </cell>
          <cell r="G573">
            <v>19316905</v>
          </cell>
          <cell r="H573" t="str">
            <v>ROBERTO ESGUERRA BARRAGAN</v>
          </cell>
          <cell r="I573" t="str">
            <v>PRIMER DESEMBOLSO SEGÚN CERTIFICACION DEL SUPERVISOR (Desc.de la Base RF x Dependientes)</v>
          </cell>
          <cell r="J573">
            <v>5000000</v>
          </cell>
          <cell r="K573">
            <v>9.66</v>
          </cell>
          <cell r="O573" t="str">
            <v>RECURSO 11</v>
          </cell>
          <cell r="V573" t="str">
            <v xml:space="preserve">Desc. 10% Dependientes </v>
          </cell>
          <cell r="W573" t="str">
            <v>Vigencia Presupuestal</v>
          </cell>
        </row>
        <row r="574">
          <cell r="A574">
            <v>57014</v>
          </cell>
          <cell r="B574" t="str">
            <v>Contrato</v>
          </cell>
          <cell r="C574">
            <v>112</v>
          </cell>
          <cell r="D574">
            <v>19614</v>
          </cell>
          <cell r="E574">
            <v>41696</v>
          </cell>
          <cell r="F574" t="str">
            <v>DIRECCION DE CAMBIO CLIMATICO</v>
          </cell>
          <cell r="G574">
            <v>1020727432</v>
          </cell>
          <cell r="H574" t="str">
            <v>DIANA CAMILA RODRIGUEZ VARGAS</v>
          </cell>
          <cell r="I574" t="str">
            <v>SEGUNDO DESEMBOLSO SEGÚN CERTIFICACION DEL SUPERVISOR</v>
          </cell>
          <cell r="J574">
            <v>3500000</v>
          </cell>
          <cell r="K574">
            <v>9.66</v>
          </cell>
          <cell r="O574" t="str">
            <v>RECURSO 11</v>
          </cell>
          <cell r="V574" t="str">
            <v>No tiene Dependientes</v>
          </cell>
          <cell r="W574" t="str">
            <v>Vigencia Presupuestal</v>
          </cell>
        </row>
        <row r="575">
          <cell r="A575">
            <v>57114</v>
          </cell>
          <cell r="B575" t="str">
            <v>Contrato</v>
          </cell>
          <cell r="C575">
            <v>83</v>
          </cell>
          <cell r="D575">
            <v>14814</v>
          </cell>
          <cell r="E575">
            <v>41696</v>
          </cell>
          <cell r="F575" t="str">
            <v>DIRECCION DE BOSQUES, BIODIVERSIDAD Y SERVICIOS ECOSISTEMICOS</v>
          </cell>
          <cell r="G575">
            <v>52539015</v>
          </cell>
          <cell r="H575" t="str">
            <v>LUZ HELENA ESCOBAR MARTINEZ</v>
          </cell>
          <cell r="I575" t="str">
            <v>SEGUNDO DESEMBOLSO SEGÚN CERTIFICACION DEL SUPERVISOR</v>
          </cell>
          <cell r="J575">
            <v>6217000</v>
          </cell>
          <cell r="K575">
            <v>9.66</v>
          </cell>
          <cell r="O575" t="str">
            <v>RECURSO 11</v>
          </cell>
          <cell r="V575" t="str">
            <v>No tiene Dependientes a Cargo</v>
          </cell>
          <cell r="W575" t="str">
            <v>Vigencia Presupuestal</v>
          </cell>
        </row>
        <row r="576">
          <cell r="A576">
            <v>57214</v>
          </cell>
          <cell r="B576" t="str">
            <v>Contrato</v>
          </cell>
          <cell r="C576">
            <v>186</v>
          </cell>
          <cell r="D576">
            <v>28814</v>
          </cell>
          <cell r="E576">
            <v>41696</v>
          </cell>
          <cell r="F576" t="str">
            <v>OFICINA DE ASUNTOS INTERNACIONALES</v>
          </cell>
          <cell r="G576">
            <v>1019035820</v>
          </cell>
          <cell r="H576" t="str">
            <v>LAURA JULIANA ARCINIEGAS ROJAS</v>
          </cell>
          <cell r="I576" t="str">
            <v>SEGUNDO DESEMBOLSO SEGÚN CERTIFICACION DEL SUPERVISOR</v>
          </cell>
          <cell r="J576">
            <v>3500000</v>
          </cell>
          <cell r="K576">
            <v>9.66</v>
          </cell>
          <cell r="O576" t="str">
            <v>RECURSO 11</v>
          </cell>
          <cell r="V576" t="str">
            <v>No tiene Dependientes a Cargo</v>
          </cell>
          <cell r="W576" t="str">
            <v>Vigencia Presupuestal</v>
          </cell>
        </row>
        <row r="577">
          <cell r="A577">
            <v>57314</v>
          </cell>
          <cell r="B577" t="str">
            <v>Contrato</v>
          </cell>
          <cell r="C577">
            <v>50</v>
          </cell>
          <cell r="D577">
            <v>7914</v>
          </cell>
          <cell r="E577">
            <v>41696</v>
          </cell>
          <cell r="F577" t="str">
            <v>DIRECCION DE ASUNTOS AMBIENTALES, SECTORIAL Y URBANA</v>
          </cell>
          <cell r="G577">
            <v>63459707</v>
          </cell>
          <cell r="H577" t="str">
            <v>RUTH MARGARITA OCHOA RAMIREZ</v>
          </cell>
          <cell r="I577" t="str">
            <v>SEGUNDO DESEMBOLSO SEGÚN CERTIFICACION DEL SUPERVISOR (Desc.de la Base RF x Dependientes)</v>
          </cell>
          <cell r="J577">
            <v>4781212</v>
          </cell>
          <cell r="K577">
            <v>9.66</v>
          </cell>
          <cell r="O577" t="str">
            <v>RECURSO 11</v>
          </cell>
          <cell r="V577" t="str">
            <v>No tiene Dependientes</v>
          </cell>
          <cell r="W577" t="str">
            <v>Vigencia Presupuestal</v>
          </cell>
        </row>
        <row r="578">
          <cell r="A578">
            <v>57414</v>
          </cell>
          <cell r="B578" t="str">
            <v>Contrato</v>
          </cell>
          <cell r="C578">
            <v>44</v>
          </cell>
          <cell r="D578">
            <v>7314</v>
          </cell>
          <cell r="E578">
            <v>41696</v>
          </cell>
          <cell r="F578" t="str">
            <v>DIRECCION DE BOSQUES, BIODIVERSIDAD Y SERVICIOS ECOSISTEMICOS</v>
          </cell>
          <cell r="G578">
            <v>52217561</v>
          </cell>
          <cell r="H578" t="str">
            <v>LEDYS FARLEY PARRA CUELLAR</v>
          </cell>
          <cell r="I578" t="str">
            <v>SEGUNDO DESEMBOLSO SEGÚN CERTIFICACION DEL SUPERVISOR</v>
          </cell>
          <cell r="J578">
            <v>3062130</v>
          </cell>
          <cell r="K578">
            <v>9.66</v>
          </cell>
          <cell r="O578" t="str">
            <v>RECURSO 11</v>
          </cell>
          <cell r="V578" t="str">
            <v>No tiene Dependientes</v>
          </cell>
          <cell r="W578" t="str">
            <v>Vigencia Presupuestal</v>
          </cell>
        </row>
        <row r="579">
          <cell r="A579">
            <v>57514</v>
          </cell>
          <cell r="B579" t="str">
            <v>Contrato</v>
          </cell>
          <cell r="C579">
            <v>174</v>
          </cell>
          <cell r="D579">
            <v>27414</v>
          </cell>
          <cell r="E579">
            <v>41696</v>
          </cell>
          <cell r="F579" t="str">
            <v>DIRECCION DE GENTION INTEGRAL DEL RECURSO HIDRICO</v>
          </cell>
          <cell r="G579">
            <v>51901855</v>
          </cell>
          <cell r="H579" t="str">
            <v>JANETH DIAZ GIL</v>
          </cell>
          <cell r="I579" t="str">
            <v>PRIMER DESEMBOLSO SEGÚN CERTIFICACION DEL SUPERVISOR</v>
          </cell>
          <cell r="J579">
            <v>11000000</v>
          </cell>
          <cell r="K579">
            <v>9.66</v>
          </cell>
          <cell r="O579" t="str">
            <v>RECURSO 11</v>
          </cell>
          <cell r="V579" t="str">
            <v>Desc. 10% Dependientes</v>
          </cell>
          <cell r="W579" t="str">
            <v>Vigencia Presupuestal</v>
          </cell>
        </row>
        <row r="580">
          <cell r="A580">
            <v>57614</v>
          </cell>
          <cell r="B580" t="str">
            <v>Contrato</v>
          </cell>
          <cell r="C580">
            <v>281</v>
          </cell>
          <cell r="D580">
            <v>39014</v>
          </cell>
          <cell r="E580">
            <v>41696</v>
          </cell>
          <cell r="F580" t="str">
            <v>DIRECCION DE ORDENAMIENTO AMBIENTAL Y COORDINACION DEL SINA</v>
          </cell>
          <cell r="G580">
            <v>52807876</v>
          </cell>
          <cell r="H580" t="str">
            <v>MARIA ANGELICA BERNAL GRANADOS</v>
          </cell>
          <cell r="I580" t="str">
            <v>PRIMER DESEMBOLSO SEGÚN CERTIFICACION DEL SUPERVISOR</v>
          </cell>
          <cell r="J580">
            <v>5500000</v>
          </cell>
          <cell r="K580">
            <v>9.66</v>
          </cell>
          <cell r="O580" t="str">
            <v>RECURSO 11</v>
          </cell>
          <cell r="V580" t="str">
            <v>No tiene Dependientes</v>
          </cell>
          <cell r="W580" t="str">
            <v>Vigencia Presupuestal</v>
          </cell>
        </row>
        <row r="581">
          <cell r="A581">
            <v>57714</v>
          </cell>
          <cell r="B581" t="str">
            <v>Contrato</v>
          </cell>
          <cell r="C581">
            <v>182</v>
          </cell>
          <cell r="D581">
            <v>28914</v>
          </cell>
          <cell r="E581">
            <v>41696</v>
          </cell>
          <cell r="F581" t="str">
            <v>OFICINA DE ASUNTOS INTERNACIONALES</v>
          </cell>
          <cell r="G581">
            <v>79968625</v>
          </cell>
          <cell r="H581" t="str">
            <v>IVAN DARIO VALENCIA RODRIGUEZ</v>
          </cell>
          <cell r="I581" t="str">
            <v>SEGUNDO DESEMBOLSO SEGÚN CERTIFICACION DEL SUPERVISOR</v>
          </cell>
          <cell r="J581">
            <v>7826087</v>
          </cell>
          <cell r="K581">
            <v>9.66</v>
          </cell>
          <cell r="O581" t="str">
            <v>RECURSO 11</v>
          </cell>
          <cell r="V581" t="str">
            <v>Desc. X Prepagada - No tiene Dependientes</v>
          </cell>
          <cell r="W581" t="str">
            <v>Vigencia Presupuestal</v>
          </cell>
        </row>
        <row r="582">
          <cell r="A582">
            <v>57814</v>
          </cell>
          <cell r="B582" t="str">
            <v>Contrato</v>
          </cell>
          <cell r="C582">
            <v>111</v>
          </cell>
          <cell r="D582">
            <v>19314</v>
          </cell>
          <cell r="E582">
            <v>41696</v>
          </cell>
          <cell r="F582" t="str">
            <v>DIRECCION DE CAMBIO CLIMATICO</v>
          </cell>
          <cell r="G582">
            <v>1032413304</v>
          </cell>
          <cell r="H582" t="str">
            <v>LAURA MARIA ARANGURE NIÑO</v>
          </cell>
          <cell r="I582" t="str">
            <v>SEGUNDO DESEMBOLSO SEGÚN CERTIFICACION DEL SUPERVISOR</v>
          </cell>
          <cell r="J582">
            <v>3600000</v>
          </cell>
          <cell r="K582">
            <v>9.66</v>
          </cell>
          <cell r="O582" t="str">
            <v>RECURSO 11</v>
          </cell>
          <cell r="V582" t="str">
            <v>No tiene Dependientes</v>
          </cell>
          <cell r="W582" t="str">
            <v>Vigencia Presupuestal</v>
          </cell>
        </row>
        <row r="583">
          <cell r="A583">
            <v>57914</v>
          </cell>
          <cell r="B583" t="str">
            <v>Contrato</v>
          </cell>
          <cell r="C583">
            <v>197</v>
          </cell>
          <cell r="D583">
            <v>31814</v>
          </cell>
          <cell r="E583">
            <v>41696</v>
          </cell>
          <cell r="F583" t="str">
            <v>OFICINA DE ASUNTOS INTERNACIONALES</v>
          </cell>
          <cell r="G583">
            <v>80076285</v>
          </cell>
          <cell r="H583" t="str">
            <v>JUAN PABLO LIEVANO GAMBOA</v>
          </cell>
          <cell r="I583" t="str">
            <v>SEGUNDO DESEMBOLSO SEGÚN CERTIFICACION DEL SUPERVISOR</v>
          </cell>
          <cell r="J583">
            <v>3867267</v>
          </cell>
          <cell r="K583">
            <v>9.66</v>
          </cell>
          <cell r="O583" t="str">
            <v>RECURSO 11</v>
          </cell>
          <cell r="V583" t="str">
            <v>No tiene Dependientes a Cargo</v>
          </cell>
          <cell r="W583" t="str">
            <v>Vigencia Presupuestal</v>
          </cell>
        </row>
        <row r="584">
          <cell r="A584">
            <v>58014</v>
          </cell>
          <cell r="B584" t="str">
            <v>Contrato</v>
          </cell>
          <cell r="C584">
            <v>120</v>
          </cell>
          <cell r="D584">
            <v>20614</v>
          </cell>
          <cell r="E584">
            <v>41696</v>
          </cell>
          <cell r="F584" t="str">
            <v>DIRECCION DE BOSQUES, BIODIVERSIDAD Y SERVICIOS ECOSISTEMICOS</v>
          </cell>
          <cell r="G584">
            <v>52429474</v>
          </cell>
          <cell r="H584" t="str">
            <v>MARIA NATALIA PATIÑO GUTIERREZ</v>
          </cell>
          <cell r="I584" t="str">
            <v>SEGUNDO DESEMBOLSO SEGÚN CERTIFICACION DEL SUPERVISOR  - AJU RTE FTE SOBRE TOTAL INGRESOS RECIBIDOS EN EL MES OP 34314 DEL 17 FEB 2014</v>
          </cell>
          <cell r="J584">
            <v>4359600</v>
          </cell>
          <cell r="K584">
            <v>9.66</v>
          </cell>
          <cell r="O584" t="str">
            <v>RECURSO 11</v>
          </cell>
          <cell r="V584" t="str">
            <v>No tiene Dependientes</v>
          </cell>
          <cell r="W584" t="str">
            <v>Vigencia Presupuestal</v>
          </cell>
        </row>
        <row r="585">
          <cell r="A585">
            <v>58114</v>
          </cell>
          <cell r="B585" t="str">
            <v>Contrato</v>
          </cell>
          <cell r="C585">
            <v>54</v>
          </cell>
          <cell r="D585">
            <v>8314</v>
          </cell>
          <cell r="E585">
            <v>41696</v>
          </cell>
          <cell r="F585" t="str">
            <v>DIRECCION DE BOSQUES, BIODIVERSIDAD Y SERVICIOS ECOSISTEMICOS</v>
          </cell>
          <cell r="G585">
            <v>52268579</v>
          </cell>
          <cell r="H585" t="str">
            <v>GIOVANNA DEL CARMEN FERNANDEZ ORJUELA</v>
          </cell>
          <cell r="I585" t="str">
            <v>SEGUNDO DESEMBOLSO SEGÚN CERTIFICACION DEL SUPERVISOR (Desc.de la Base RF x Dependientes)</v>
          </cell>
          <cell r="J585">
            <v>5627256</v>
          </cell>
          <cell r="K585">
            <v>9.66</v>
          </cell>
          <cell r="O585" t="str">
            <v>RECURSO 11</v>
          </cell>
          <cell r="V585" t="str">
            <v>Desc. 10% Dependientes</v>
          </cell>
          <cell r="W585" t="str">
            <v>Vigencia Presupuestal</v>
          </cell>
        </row>
        <row r="586">
          <cell r="A586">
            <v>58214</v>
          </cell>
          <cell r="B586" t="str">
            <v>Contrato</v>
          </cell>
          <cell r="C586">
            <v>213</v>
          </cell>
          <cell r="D586">
            <v>30914</v>
          </cell>
          <cell r="E586">
            <v>41696</v>
          </cell>
          <cell r="F586" t="str">
            <v>DIRECCION DE BOSQUES, BIODIVERSIDAD Y SERVICIOS ECOSISTEMICOS</v>
          </cell>
          <cell r="G586">
            <v>52258551</v>
          </cell>
          <cell r="H586" t="str">
            <v>MARIA CLAUDIA ORJUELA MARQUEZ</v>
          </cell>
          <cell r="I586" t="str">
            <v>SEGUDO DESEMBOLSO SEGÚN CERTIFICACION DEL SUPERVISOR (Desc Base Rte Fte por Dependientes)   - AJU RTE FTE SOBRE TOTAL INGRESOS RECIBIDOS EN EL MES OP 27414 DEL 07 FEB 2014</v>
          </cell>
          <cell r="J586">
            <v>6880000</v>
          </cell>
          <cell r="K586">
            <v>9.66</v>
          </cell>
          <cell r="O586" t="str">
            <v>RECURSO 11</v>
          </cell>
          <cell r="V586" t="str">
            <v>Desc. 10% Dependientes RF $129,456</v>
          </cell>
          <cell r="W586" t="str">
            <v>Vigencia Presupuestal</v>
          </cell>
        </row>
        <row r="587">
          <cell r="A587">
            <v>58314</v>
          </cell>
          <cell r="B587" t="str">
            <v>Contrato</v>
          </cell>
          <cell r="C587">
            <v>181</v>
          </cell>
          <cell r="D587">
            <v>28514</v>
          </cell>
          <cell r="E587">
            <v>41696</v>
          </cell>
          <cell r="F587" t="str">
            <v>OFICINA DE ASUNTOS INTERNACIONALES</v>
          </cell>
          <cell r="G587">
            <v>52418599</v>
          </cell>
          <cell r="H587" t="str">
            <v>TATIANA NUÑEZ SUAREZ</v>
          </cell>
          <cell r="I587" t="str">
            <v>PAGO FRA 002 SEGUNDO DESEMBOLSO SEGÚN CERTIFICACION DEL SUPERVISOR (Beneficio AFC $246,990)</v>
          </cell>
          <cell r="J587">
            <v>8600000</v>
          </cell>
          <cell r="K587">
            <v>9.66</v>
          </cell>
          <cell r="M587">
            <v>16</v>
          </cell>
          <cell r="O587" t="str">
            <v>RECURSO 11</v>
          </cell>
          <cell r="Q587" t="str">
            <v>AFC BANCOLOMBIA</v>
          </cell>
          <cell r="R587">
            <v>2500000</v>
          </cell>
          <cell r="V587" t="str">
            <v>No tiene Dependientes a Cargo</v>
          </cell>
          <cell r="W587" t="str">
            <v>Vigencia Presupuestal</v>
          </cell>
        </row>
        <row r="588">
          <cell r="A588">
            <v>58414</v>
          </cell>
          <cell r="B588" t="str">
            <v>Contrato</v>
          </cell>
          <cell r="C588">
            <v>291</v>
          </cell>
          <cell r="D588">
            <v>42014</v>
          </cell>
          <cell r="E588">
            <v>41696</v>
          </cell>
          <cell r="F588" t="str">
            <v>DIRECCION DE ORDENAMIENTO AMBIENTAL Y COORDINACION DEL SINA</v>
          </cell>
          <cell r="G588">
            <v>80761251</v>
          </cell>
          <cell r="H588" t="str">
            <v>NICOLAS NEIRA MANOTAS</v>
          </cell>
          <cell r="I588" t="str">
            <v xml:space="preserve">PRIMER DESEMBOLSO SEGÚN CERTIFICACION DEL SUPERVISOR </v>
          </cell>
          <cell r="J588">
            <v>7090000</v>
          </cell>
          <cell r="K588">
            <v>9.66</v>
          </cell>
          <cell r="O588" t="str">
            <v>RECURSO 11</v>
          </cell>
          <cell r="V588" t="str">
            <v xml:space="preserve">No tiene Dependientes - Base RF $ 3.226.650, RF $128.583 </v>
          </cell>
          <cell r="W588" t="str">
            <v>Vigencia Presupuestal</v>
          </cell>
        </row>
        <row r="589">
          <cell r="A589">
            <v>58514</v>
          </cell>
          <cell r="B589" t="str">
            <v>Contrato</v>
          </cell>
          <cell r="C589">
            <v>109</v>
          </cell>
          <cell r="D589">
            <v>20214</v>
          </cell>
          <cell r="E589">
            <v>41696</v>
          </cell>
          <cell r="F589" t="str">
            <v>OFICINA ASESORA DE PLANEACION</v>
          </cell>
          <cell r="G589">
            <v>80111519</v>
          </cell>
          <cell r="H589" t="str">
            <v>DIEGO ALEJANDRO MORENO BARCO</v>
          </cell>
          <cell r="I589" t="str">
            <v>SEGUNDO DESEMBOLSO SEGÚN CERTIFICACION DEL SUPERVISOR (Desc de la Bse por Dependientes)- AJU RTE FTE SOBRE TOTAL INGRESOS RECIBIDOS EN EL MES OP 32814 DEL 11 FEB 2014</v>
          </cell>
          <cell r="J589">
            <v>4000000</v>
          </cell>
          <cell r="K589">
            <v>9.66</v>
          </cell>
          <cell r="O589" t="str">
            <v>RECURSO 11</v>
          </cell>
          <cell r="V589" t="str">
            <v>Desc. 10% Dependientes</v>
          </cell>
          <cell r="W589" t="str">
            <v>Vigencia Presupuestal</v>
          </cell>
        </row>
        <row r="590">
          <cell r="A590">
            <v>58614</v>
          </cell>
          <cell r="B590" t="str">
            <v>Contrato</v>
          </cell>
          <cell r="C590">
            <v>107</v>
          </cell>
          <cell r="D590">
            <v>19414</v>
          </cell>
          <cell r="E590">
            <v>41696</v>
          </cell>
          <cell r="F590" t="str">
            <v>OFICINA ASESORA DE PLANEACION</v>
          </cell>
          <cell r="G590">
            <v>42111704</v>
          </cell>
          <cell r="H590" t="str">
            <v>LUZ ANGELA QUINTERO AGUDELO</v>
          </cell>
          <cell r="I590" t="str">
            <v>SEGUNDO DESEMBOLSO SEGÚN CERTIFICACION DEL SUPERVISOR (Desc Base Rte Fte por Dependientes)</v>
          </cell>
          <cell r="J590">
            <v>7000000</v>
          </cell>
          <cell r="K590">
            <v>9.66</v>
          </cell>
          <cell r="O590" t="str">
            <v>RECURSO 11</v>
          </cell>
          <cell r="V590" t="str">
            <v>Desc. 10% Dependientes</v>
          </cell>
          <cell r="W590" t="str">
            <v>Vigencia Presupuestal</v>
          </cell>
        </row>
        <row r="591">
          <cell r="A591">
            <v>58714</v>
          </cell>
          <cell r="B591" t="str">
            <v>Contrato</v>
          </cell>
          <cell r="C591">
            <v>55</v>
          </cell>
          <cell r="D591">
            <v>10714</v>
          </cell>
          <cell r="E591">
            <v>41696</v>
          </cell>
          <cell r="F591" t="str">
            <v>DESPACHO MINISTRO DE AMBIENTE Y DESARROLLO SOSTENIBLE</v>
          </cell>
          <cell r="G591">
            <v>52416225</v>
          </cell>
          <cell r="H591" t="str">
            <v>ANA CRISTINA SANCHEZ THORIN</v>
          </cell>
          <cell r="I591" t="str">
            <v>SEGUNDO DESEMBOLSO SEGÚN CERTIFICACION DEL SUPERVISOR - Beneficio AFC $506,272</v>
          </cell>
          <cell r="J591">
            <v>13400000</v>
          </cell>
          <cell r="K591">
            <v>9.66</v>
          </cell>
          <cell r="O591" t="str">
            <v>RECURSO 11</v>
          </cell>
          <cell r="Q591" t="str">
            <v>AFC BANCOLOMBIA</v>
          </cell>
          <cell r="R591">
            <v>2500000</v>
          </cell>
          <cell r="V591" t="str">
            <v>No tiene Dependientes</v>
          </cell>
          <cell r="W591" t="str">
            <v>Vigencia Presupuestal</v>
          </cell>
        </row>
        <row r="592">
          <cell r="A592">
            <v>58814</v>
          </cell>
          <cell r="B592" t="str">
            <v>Contrato</v>
          </cell>
          <cell r="C592">
            <v>239</v>
          </cell>
          <cell r="D592">
            <v>34714</v>
          </cell>
          <cell r="E592">
            <v>41696</v>
          </cell>
          <cell r="F592" t="str">
            <v>SUBDIRECCION ADMINISTRATIVA Y FINANCIERA</v>
          </cell>
          <cell r="G592">
            <v>51845216</v>
          </cell>
          <cell r="H592" t="str">
            <v>CLAUDIA PATRICIA FORERO TELLEZ</v>
          </cell>
          <cell r="I592" t="str">
            <v>SEGUNDO DESEMBOLSO SEGÚN CERTIFICACION DEL SUPERVISOR</v>
          </cell>
          <cell r="J592">
            <v>1706250</v>
          </cell>
          <cell r="K592">
            <v>9.66</v>
          </cell>
          <cell r="O592" t="str">
            <v>RECURSO 11</v>
          </cell>
          <cell r="V592" t="str">
            <v>No tiene Dependientes</v>
          </cell>
          <cell r="W592" t="str">
            <v>Vigencia Presupuestal</v>
          </cell>
        </row>
        <row r="593">
          <cell r="A593">
            <v>58914</v>
          </cell>
          <cell r="B593" t="str">
            <v>Contrato</v>
          </cell>
          <cell r="C593">
            <v>16</v>
          </cell>
          <cell r="D593">
            <v>2314</v>
          </cell>
          <cell r="E593">
            <v>41696</v>
          </cell>
          <cell r="F593" t="str">
            <v>SUBDIRECCION ADMINISTRATIVA Y FINANCIERA</v>
          </cell>
          <cell r="G593">
            <v>80154185</v>
          </cell>
          <cell r="H593" t="str">
            <v>JOHN RAUL APONTE CASTEBLANCO</v>
          </cell>
          <cell r="I593" t="str">
            <v>SEGUNDO DESEMBOLSO SEGÚN CERTIFICACION DEL SUPERVISOR</v>
          </cell>
          <cell r="J593">
            <v>1709444</v>
          </cell>
          <cell r="K593">
            <v>9.66</v>
          </cell>
          <cell r="O593" t="str">
            <v>RECURSO 11</v>
          </cell>
          <cell r="V593" t="str">
            <v>No tiene Dependientes</v>
          </cell>
          <cell r="W593" t="str">
            <v>Vigencia Presupuestal</v>
          </cell>
        </row>
        <row r="594">
          <cell r="A594">
            <v>59014</v>
          </cell>
          <cell r="B594" t="str">
            <v>Contrato</v>
          </cell>
          <cell r="C594">
            <v>176</v>
          </cell>
          <cell r="D594">
            <v>28114</v>
          </cell>
          <cell r="E594">
            <v>41696</v>
          </cell>
          <cell r="F594" t="str">
            <v>SUBDIRECCION ADMINISTRATIVA Y FINANCIERA</v>
          </cell>
          <cell r="G594">
            <v>6757664</v>
          </cell>
          <cell r="H594" t="str">
            <v>BELISARIO NEIRA MUÑOZ</v>
          </cell>
          <cell r="I594" t="str">
            <v>SEGUNDO DESEMBOLSO SEGÚN CERTIFICACION DEL SUPERVISOR (Desc de la Bse por Dependientes)- AJU RTE FTE SOBRE TOTAL INGRESOS RECIBIDOS EN EL MES OP 39514 DEL 18 FEB 2014</v>
          </cell>
          <cell r="J594">
            <v>5000000</v>
          </cell>
          <cell r="K594">
            <v>9.66</v>
          </cell>
          <cell r="O594" t="str">
            <v>RECURSO 11</v>
          </cell>
          <cell r="V594" t="str">
            <v>Desc. 10% Dependientes</v>
          </cell>
          <cell r="W594" t="str">
            <v>Vigencia Presupuestal</v>
          </cell>
        </row>
        <row r="595">
          <cell r="A595">
            <v>59114</v>
          </cell>
          <cell r="B595" t="str">
            <v>Contrato</v>
          </cell>
          <cell r="C595">
            <v>252</v>
          </cell>
          <cell r="D595">
            <v>36514</v>
          </cell>
          <cell r="E595">
            <v>41696</v>
          </cell>
          <cell r="F595" t="str">
            <v>DIRECCION DE BOSQUES, BIODIVERSIDAD Y SERVICIOS ECOSISTEMICOS</v>
          </cell>
          <cell r="G595">
            <v>53012198</v>
          </cell>
          <cell r="H595" t="str">
            <v>SANDRA MILENA YAZO MARTINEZ</v>
          </cell>
          <cell r="I595" t="str">
            <v>SEGUNDO DESEMBOLSO SEGÚN CERTIFICACION DEL SUPERVISOR</v>
          </cell>
          <cell r="J595">
            <v>2723254</v>
          </cell>
          <cell r="K595">
            <v>9.66</v>
          </cell>
          <cell r="O595" t="str">
            <v>RECURSO 11</v>
          </cell>
          <cell r="V595" t="str">
            <v>No tiene Dependientes</v>
          </cell>
          <cell r="W595" t="str">
            <v>Vigencia Presupuestal</v>
          </cell>
        </row>
        <row r="596">
          <cell r="A596">
            <v>59214</v>
          </cell>
          <cell r="B596" t="str">
            <v>Contrato</v>
          </cell>
          <cell r="C596">
            <v>123</v>
          </cell>
          <cell r="D596">
            <v>20414</v>
          </cell>
          <cell r="E596">
            <v>41696</v>
          </cell>
          <cell r="F596" t="str">
            <v>DIRECCION DE BOSQUES, BIODIVERSIDAD Y SERVICIOS ECOSISTEMICOS</v>
          </cell>
          <cell r="G596">
            <v>52887997</v>
          </cell>
          <cell r="H596" t="str">
            <v>INGRID REVOLLO CASTAÑEDA</v>
          </cell>
          <cell r="I596" t="str">
            <v>SEGUNDO DESEMBOLSO SEGÚN CERTIFICACION DEL SUPERVISOR (Desc Base Rte Fte por Dependientes)</v>
          </cell>
          <cell r="J596">
            <v>5659690</v>
          </cell>
          <cell r="K596">
            <v>9.66</v>
          </cell>
          <cell r="O596" t="str">
            <v>RECURSO 11</v>
          </cell>
          <cell r="V596" t="str">
            <v>Desc. 10% Dependientes RF $129,456</v>
          </cell>
          <cell r="W596" t="str">
            <v>Vigencia Presupuestal</v>
          </cell>
        </row>
        <row r="597">
          <cell r="A597">
            <v>59314</v>
          </cell>
          <cell r="B597" t="str">
            <v>Contrato</v>
          </cell>
          <cell r="C597">
            <v>249</v>
          </cell>
          <cell r="D597">
            <v>36314</v>
          </cell>
          <cell r="E597">
            <v>41696</v>
          </cell>
          <cell r="F597" t="str">
            <v>DIRECCION DE BOSQUES, BIODIVERSIDAD Y SERVICIOS ECOSISTEMICOS</v>
          </cell>
          <cell r="G597">
            <v>52771733</v>
          </cell>
          <cell r="H597" t="str">
            <v>MARIA ALEXANDRA GARZON PATIÑO</v>
          </cell>
          <cell r="I597" t="str">
            <v>SEGUNDO DESEMBOLSO SEGÚN CERTIFICACION DEL SUPERVISOR (Desc. Base RF x Dependientes)</v>
          </cell>
          <cell r="J597">
            <v>2723254</v>
          </cell>
          <cell r="K597">
            <v>9.66</v>
          </cell>
          <cell r="O597" t="str">
            <v>RECURSO 11</v>
          </cell>
          <cell r="V597" t="str">
            <v>Desc.x Dependientes</v>
          </cell>
          <cell r="W597" t="str">
            <v>Vigencia Presupuestal</v>
          </cell>
        </row>
        <row r="598">
          <cell r="A598">
            <v>59414</v>
          </cell>
          <cell r="B598" t="str">
            <v>Anulada</v>
          </cell>
          <cell r="C598">
            <v>98</v>
          </cell>
          <cell r="D598">
            <v>18014</v>
          </cell>
          <cell r="E598">
            <v>41696</v>
          </cell>
          <cell r="F598" t="str">
            <v>OFICINA DE ASUNTOS INTERNACIONALES</v>
          </cell>
          <cell r="G598">
            <v>52437472</v>
          </cell>
          <cell r="H598" t="str">
            <v>VIVIANA ANGELICA CASTRO PORRAS</v>
          </cell>
          <cell r="I598" t="str">
            <v>PRIMER DESEMBOLSO SEGÚN CERTIFICACION DEL SUPERVISOR (Desc Base Rte Fte por Dependientes)</v>
          </cell>
          <cell r="J598">
            <v>6580000</v>
          </cell>
          <cell r="K598">
            <v>9.66</v>
          </cell>
          <cell r="O598" t="str">
            <v>RECURSO 11</v>
          </cell>
          <cell r="V598" t="str">
            <v>Desc. 10% Dependientes</v>
          </cell>
          <cell r="W598" t="str">
            <v>Vigencia Presupuestal</v>
          </cell>
        </row>
        <row r="599">
          <cell r="A599">
            <v>59514</v>
          </cell>
          <cell r="B599" t="str">
            <v>Contrato</v>
          </cell>
          <cell r="C599">
            <v>247</v>
          </cell>
          <cell r="D599">
            <v>36014</v>
          </cell>
          <cell r="E599">
            <v>41696</v>
          </cell>
          <cell r="F599" t="str">
            <v>DIRECCION DE BOSQUES, BIODIVERSIDAD Y SERVICIOS ECOSISTEMICOS</v>
          </cell>
          <cell r="G599">
            <v>21492482</v>
          </cell>
          <cell r="H599" t="str">
            <v>BEATRIZ ZAPATA ARBELAEZ</v>
          </cell>
          <cell r="I599" t="str">
            <v>SEGUNDO DESEMBOLSO SEGÚN CERTIFICACION DEL SUPERVISOR - AJU RTE FTE SOBRE TOTAL INGRESOS RECIBIDOS EN EL MES OP 39914 DEL 18 FEB 2014</v>
          </cell>
          <cell r="J599">
            <v>3800000</v>
          </cell>
          <cell r="K599">
            <v>9.66</v>
          </cell>
          <cell r="O599" t="str">
            <v>RECURSO 11</v>
          </cell>
          <cell r="V599" t="str">
            <v>No tiene Dependientes</v>
          </cell>
          <cell r="W599" t="str">
            <v>Vigencia Presupuestal</v>
          </cell>
        </row>
        <row r="600">
          <cell r="A600">
            <v>59614</v>
          </cell>
          <cell r="B600" t="str">
            <v>Contrato</v>
          </cell>
          <cell r="C600">
            <v>209</v>
          </cell>
          <cell r="D600">
            <v>31114</v>
          </cell>
          <cell r="E600">
            <v>41696</v>
          </cell>
          <cell r="F600" t="str">
            <v>DIRECCION DE BOSQUES, BIODIVERSIDAD Y SERVICIOS ECOSISTEMICOS</v>
          </cell>
          <cell r="G600">
            <v>1010161419</v>
          </cell>
          <cell r="H600" t="str">
            <v>MIGUEL FERNANDO ARIAS PATIÑO</v>
          </cell>
          <cell r="I600" t="str">
            <v>SEGUNDO DESEMBOLSO SEGÚN CERTIFICACION DEL SUPERVISOR - AJU RTE FTE SOBRE TOTAL INGRESOS RECIBIDOS EN EL MES OP 36214 DEL 17 FEB 2014</v>
          </cell>
          <cell r="J600">
            <v>3800000</v>
          </cell>
          <cell r="K600">
            <v>9.66</v>
          </cell>
          <cell r="O600" t="str">
            <v>RECURSO 11</v>
          </cell>
          <cell r="V600" t="str">
            <v>No tiene Dependientes</v>
          </cell>
          <cell r="W600" t="str">
            <v>Vigencia Presupuestal</v>
          </cell>
        </row>
        <row r="601">
          <cell r="A601">
            <v>59714</v>
          </cell>
          <cell r="B601" t="str">
            <v>Contrato</v>
          </cell>
          <cell r="C601">
            <v>98</v>
          </cell>
          <cell r="D601">
            <v>18014</v>
          </cell>
          <cell r="E601">
            <v>41696</v>
          </cell>
          <cell r="F601" t="str">
            <v>OFICINA DE ASUNTOS INTERNACIONALES</v>
          </cell>
          <cell r="G601">
            <v>52437472</v>
          </cell>
          <cell r="H601" t="str">
            <v>VIVIANA ANGELICA CASTRO PORRAS</v>
          </cell>
          <cell r="I601" t="str">
            <v>SEGUNDO DESEMBOLSO SEGÚN CERTIFICACION DEL SUPERVISOR (Desc de la Bse por Dependientes)- AJU RTE FTE SOBRE TOTAL INGRESOS RECIBIDOS EN EL MES OP 33614 DEL 12 FEB 2014</v>
          </cell>
          <cell r="J601">
            <v>6580000</v>
          </cell>
          <cell r="K601">
            <v>9.66</v>
          </cell>
          <cell r="O601" t="str">
            <v>RECURSO 11</v>
          </cell>
          <cell r="V601" t="str">
            <v>Desc. 10% Dependientes</v>
          </cell>
          <cell r="W601" t="str">
            <v>Vigencia Presupuestal</v>
          </cell>
        </row>
        <row r="602">
          <cell r="A602">
            <v>59814</v>
          </cell>
          <cell r="B602" t="str">
            <v>Contrato</v>
          </cell>
          <cell r="C602">
            <v>195</v>
          </cell>
          <cell r="D602">
            <v>29414</v>
          </cell>
          <cell r="E602">
            <v>41696</v>
          </cell>
          <cell r="F602" t="str">
            <v>DIRECCION DE ORDENAMIENTO AMBIENTAL Y COORDINACION DEL SINA</v>
          </cell>
          <cell r="G602">
            <v>80083703</v>
          </cell>
          <cell r="H602" t="str">
            <v>NICOLAI CIONTESCU CAMARGO</v>
          </cell>
          <cell r="I602" t="str">
            <v>PRIMER DESEMBOLSO SEGÚN CERTIFICACION DEL SUPERVISOR (Desc. Base RF x Dependientes)</v>
          </cell>
          <cell r="J602">
            <v>5500000</v>
          </cell>
          <cell r="K602">
            <v>9.66</v>
          </cell>
          <cell r="O602" t="str">
            <v>RECURSO 11</v>
          </cell>
          <cell r="V602" t="str">
            <v>Desc. 10% Dependientes - Base RF $4,094,550 RF $287,562</v>
          </cell>
          <cell r="W602" t="str">
            <v>Vigencia Presupuestal</v>
          </cell>
        </row>
        <row r="603">
          <cell r="A603">
            <v>59914</v>
          </cell>
          <cell r="B603" t="str">
            <v>Contrato</v>
          </cell>
          <cell r="C603">
            <v>240</v>
          </cell>
          <cell r="D603">
            <v>34314</v>
          </cell>
          <cell r="E603">
            <v>41696</v>
          </cell>
          <cell r="F603" t="str">
            <v>DIRECCION DE BOSQUES, BIODIVERSIDAD Y SERVICIOS ECOSISTEMICOS</v>
          </cell>
          <cell r="G603">
            <v>1010172281</v>
          </cell>
          <cell r="H603" t="str">
            <v>ESTEFANIA ARDILA ROBLES</v>
          </cell>
          <cell r="I603" t="str">
            <v>SEGUNDO DESEMBOLSO SEGÚN CERTIFICACION DEL SUPERVISOR</v>
          </cell>
          <cell r="J603">
            <v>5000000</v>
          </cell>
          <cell r="K603">
            <v>9.66</v>
          </cell>
          <cell r="O603" t="str">
            <v>RECURSO 11</v>
          </cell>
          <cell r="V603" t="str">
            <v>No tiene Dependientes a Cargo</v>
          </cell>
          <cell r="W603" t="str">
            <v>Vigencia Presupuestal</v>
          </cell>
        </row>
        <row r="604">
          <cell r="A604">
            <v>60014</v>
          </cell>
          <cell r="B604" t="str">
            <v>Contrato</v>
          </cell>
          <cell r="C604">
            <v>167</v>
          </cell>
          <cell r="D604">
            <v>26614</v>
          </cell>
          <cell r="E604">
            <v>41696</v>
          </cell>
          <cell r="F604" t="str">
            <v>DIRECCION DE ORDENAMIENTO AMBIENTAL Y COORDINACION DEL SINA</v>
          </cell>
          <cell r="G604">
            <v>53911075</v>
          </cell>
          <cell r="H604" t="str">
            <v>DIANA MARCELA CLAVIJO TELLEZ</v>
          </cell>
          <cell r="I604" t="str">
            <v>PRIMER DESEMBOLSO SEGÚN CERTIFICACION DEL SUPERVISOR</v>
          </cell>
          <cell r="J604">
            <v>6750000</v>
          </cell>
          <cell r="K604">
            <v>9.66</v>
          </cell>
          <cell r="O604" t="str">
            <v>RECURSO 11</v>
          </cell>
          <cell r="V604" t="str">
            <v>No tiene dependientes</v>
          </cell>
          <cell r="W604" t="str">
            <v>Vigencia Presupuestal</v>
          </cell>
        </row>
        <row r="605">
          <cell r="A605">
            <v>60114</v>
          </cell>
          <cell r="B605" t="str">
            <v>Contrato</v>
          </cell>
          <cell r="C605">
            <v>267</v>
          </cell>
          <cell r="D605">
            <v>38814</v>
          </cell>
          <cell r="E605">
            <v>41696</v>
          </cell>
          <cell r="F605" t="str">
            <v>DIRECCION DE BOSQUES, BIODIVERSIDAD Y SERVICIOS ECOSISTEMICOS</v>
          </cell>
          <cell r="G605">
            <v>1032436810</v>
          </cell>
          <cell r="H605" t="str">
            <v>ALVARO ANDRES CUBILLOS BUITRAGO</v>
          </cell>
          <cell r="I605" t="str">
            <v>SEGUNDO DESEMBOLSO SEGÚN CERTIFICACION DEL SUPERVISOR</v>
          </cell>
          <cell r="J605">
            <v>2500000</v>
          </cell>
          <cell r="K605">
            <v>9.66</v>
          </cell>
          <cell r="O605" t="str">
            <v>RECURSO 11</v>
          </cell>
          <cell r="V605" t="str">
            <v>No tiene Dependientes</v>
          </cell>
          <cell r="W605" t="str">
            <v>Vigencia Presupuestal</v>
          </cell>
        </row>
        <row r="606">
          <cell r="A606">
            <v>60214</v>
          </cell>
          <cell r="B606" t="str">
            <v>Anulada</v>
          </cell>
          <cell r="C606">
            <v>171</v>
          </cell>
          <cell r="D606">
            <v>26314</v>
          </cell>
          <cell r="E606">
            <v>41696</v>
          </cell>
          <cell r="F606" t="str">
            <v>DIRECCION DE ORDENAMIENTO AMBIENTAL Y COORDINACION DEL SINA</v>
          </cell>
          <cell r="G606">
            <v>32503855</v>
          </cell>
          <cell r="H606" t="str">
            <v>NORA ELENA MOLINA LINCE</v>
          </cell>
          <cell r="I606" t="str">
            <v>ANULADA ---- PRIMER DESEMBOLSO SEGÚN CERTIFICACION DEL SUPERVISOR (Desc. Base RF x Dependientes)</v>
          </cell>
          <cell r="J606">
            <v>6750000</v>
          </cell>
          <cell r="K606">
            <v>9.66</v>
          </cell>
          <cell r="O606" t="str">
            <v>RECURSO 11</v>
          </cell>
          <cell r="V606" t="str">
            <v>Desc. 10% Dependientes - Base RF $4,094,550 RF $287,562</v>
          </cell>
          <cell r="W606" t="str">
            <v>Vigencia Presupuestal</v>
          </cell>
        </row>
        <row r="607">
          <cell r="A607">
            <v>60314</v>
          </cell>
          <cell r="B607" t="str">
            <v>Contrato</v>
          </cell>
          <cell r="C607">
            <v>76</v>
          </cell>
          <cell r="D607">
            <v>14914</v>
          </cell>
          <cell r="E607">
            <v>41696</v>
          </cell>
          <cell r="F607" t="str">
            <v>DIRECCION DE GENTION INTEGRAL DEL RECURSO HIDRICO</v>
          </cell>
          <cell r="G607">
            <v>1057918195</v>
          </cell>
          <cell r="H607" t="str">
            <v>LIZBETH GISELLA RAMIREZ RAMIREZ</v>
          </cell>
          <cell r="I607" t="str">
            <v>SEGUNDO DESEMBOLSO SEGÚN CERTIFICACION DEL SUPERVISOR</v>
          </cell>
          <cell r="J607">
            <v>4220000</v>
          </cell>
          <cell r="K607">
            <v>9.66</v>
          </cell>
          <cell r="O607" t="str">
            <v>RECURSO 11</v>
          </cell>
          <cell r="V607" t="str">
            <v>No tiene Dependientes</v>
          </cell>
          <cell r="W607" t="str">
            <v>Vigencia Presupuestal</v>
          </cell>
        </row>
        <row r="608">
          <cell r="A608">
            <v>60414</v>
          </cell>
          <cell r="B608" t="str">
            <v>Contrato</v>
          </cell>
          <cell r="C608">
            <v>129</v>
          </cell>
          <cell r="D608">
            <v>21314</v>
          </cell>
          <cell r="E608">
            <v>41696</v>
          </cell>
          <cell r="F608" t="str">
            <v>SUBDIRECCION ADMINISTRATIVA Y FINANCIERA</v>
          </cell>
          <cell r="G608">
            <v>10770944</v>
          </cell>
          <cell r="H608" t="str">
            <v>LEVER CIRON ORTIZ MORALES</v>
          </cell>
          <cell r="I608" t="str">
            <v>SEGUNDO DESEMBOLSO SEGÚN CERTIFICACION DEL SUPERVISOR (Desc. Base RF x Dependientes)</v>
          </cell>
          <cell r="J608">
            <v>1741250</v>
          </cell>
          <cell r="K608">
            <v>9.66</v>
          </cell>
          <cell r="O608" t="str">
            <v>RECURSO 11</v>
          </cell>
          <cell r="V608" t="str">
            <v>Desc.x Dependientes</v>
          </cell>
          <cell r="W608" t="str">
            <v>Vigencia Presupuestal</v>
          </cell>
        </row>
        <row r="609">
          <cell r="A609">
            <v>60514</v>
          </cell>
          <cell r="B609" t="str">
            <v>Contrato</v>
          </cell>
          <cell r="C609">
            <v>105</v>
          </cell>
          <cell r="D609">
            <v>19114</v>
          </cell>
          <cell r="E609">
            <v>41696</v>
          </cell>
          <cell r="F609" t="str">
            <v>SUBDIRECCION ADMINISTRATIVA Y FINANCIERA</v>
          </cell>
          <cell r="G609">
            <v>51709470</v>
          </cell>
          <cell r="H609" t="str">
            <v>LUZ DERI ROJAS DE MENESES</v>
          </cell>
          <cell r="I609" t="str">
            <v>SEGUNDO DESEMBOLSO SEGÚN CERTIFICACION DEL SUPERVISOR</v>
          </cell>
          <cell r="J609">
            <v>1741250</v>
          </cell>
          <cell r="K609">
            <v>9.66</v>
          </cell>
          <cell r="O609" t="str">
            <v>RECURSO 11</v>
          </cell>
          <cell r="V609" t="str">
            <v>Desc. 10% Dependientes - Base RF $4,094,550 RF $287,562</v>
          </cell>
          <cell r="W609" t="str">
            <v>Vigencia Presupuestal</v>
          </cell>
        </row>
        <row r="610">
          <cell r="A610">
            <v>60614</v>
          </cell>
          <cell r="B610" t="str">
            <v>Contrato</v>
          </cell>
          <cell r="C610">
            <v>207</v>
          </cell>
          <cell r="D610">
            <v>31314</v>
          </cell>
          <cell r="E610">
            <v>41696</v>
          </cell>
          <cell r="F610" t="str">
            <v>DIRECCION DE GENTION INTEGRAL DEL RECURSO HIDRICO</v>
          </cell>
          <cell r="G610">
            <v>10527523</v>
          </cell>
          <cell r="H610" t="str">
            <v>GUSTAVO WILCHES CHAUX</v>
          </cell>
          <cell r="I610" t="str">
            <v>PAGO FRA 0303 SEGUNDO DESEMBOLSO SEGÚN CERTIFICACION DEL SUPERVISOR - AJU RTE FTE SOBRE TOTAL INGRESOS RECIBIDOS EN EL MES OP 27914 DEL 07 FEB 2014</v>
          </cell>
          <cell r="J610">
            <v>10000000</v>
          </cell>
          <cell r="K610">
            <v>9.66</v>
          </cell>
          <cell r="M610">
            <v>16</v>
          </cell>
          <cell r="O610" t="str">
            <v>RECURSO 11</v>
          </cell>
          <cell r="V610" t="str">
            <v>No tiene Dependientes</v>
          </cell>
          <cell r="W610" t="str">
            <v>Vigencia Presupuestal</v>
          </cell>
        </row>
        <row r="611">
          <cell r="A611">
            <v>60714</v>
          </cell>
          <cell r="B611" t="str">
            <v>Contrato</v>
          </cell>
          <cell r="C611">
            <v>114</v>
          </cell>
          <cell r="D611">
            <v>19714</v>
          </cell>
          <cell r="E611">
            <v>41696</v>
          </cell>
          <cell r="F611" t="str">
            <v>DIRECCION DE CAMBIO CLIMATICO</v>
          </cell>
          <cell r="G611">
            <v>1020759690</v>
          </cell>
          <cell r="H611" t="str">
            <v>JENNY ANDREA ACOSTA GIRALDO</v>
          </cell>
          <cell r="I611" t="str">
            <v>SEGUNDO DESEMBOLSO SEGÚN CERTIFICACION DEL SUPERVISOR</v>
          </cell>
          <cell r="J611">
            <v>2900000</v>
          </cell>
          <cell r="K611">
            <v>9.66</v>
          </cell>
          <cell r="O611" t="str">
            <v>RECURSO 11</v>
          </cell>
          <cell r="V611" t="str">
            <v>No tiene Dependientes</v>
          </cell>
          <cell r="W611" t="str">
            <v>Vigencia Presupuestal</v>
          </cell>
        </row>
        <row r="612">
          <cell r="A612">
            <v>60814</v>
          </cell>
          <cell r="B612" t="str">
            <v>Contrato</v>
          </cell>
          <cell r="C612">
            <v>19</v>
          </cell>
          <cell r="D612">
            <v>2614</v>
          </cell>
          <cell r="E612">
            <v>41696</v>
          </cell>
          <cell r="F612" t="str">
            <v>SUBDIRECCION ADMINISTRATIVA Y FINANCIERA</v>
          </cell>
          <cell r="G612">
            <v>1032366573</v>
          </cell>
          <cell r="H612" t="str">
            <v>KAREN XIMENA MAHECHA PEREZ</v>
          </cell>
          <cell r="I612" t="str">
            <v>SEGUNDO DESEMBOLSO SEGÚN CERTIFICACION DEL SUPERVISOR</v>
          </cell>
          <cell r="J612">
            <v>1583750</v>
          </cell>
          <cell r="K612">
            <v>9.66</v>
          </cell>
          <cell r="O612" t="str">
            <v>RECURSO 11</v>
          </cell>
          <cell r="V612" t="str">
            <v>No tiene Dependientes</v>
          </cell>
          <cell r="W612" t="str">
            <v>Vigencia Presupuestal</v>
          </cell>
        </row>
        <row r="613">
          <cell r="A613">
            <v>60914</v>
          </cell>
          <cell r="B613" t="str">
            <v>Contrato</v>
          </cell>
          <cell r="C613">
            <v>103</v>
          </cell>
          <cell r="D613">
            <v>18914</v>
          </cell>
          <cell r="E613">
            <v>41696</v>
          </cell>
          <cell r="F613" t="str">
            <v>SUBDIRECCION ADMINISTRATIVA Y FINANCIERA</v>
          </cell>
          <cell r="G613">
            <v>1014216096</v>
          </cell>
          <cell r="H613" t="str">
            <v>MARIA ANDREA ROMERO MONTEJO</v>
          </cell>
          <cell r="I613" t="str">
            <v>SEGUNDO DESEMBOLSO SEGÚN CERTIFICACION DEL SUPERVISOR</v>
          </cell>
          <cell r="J613">
            <v>1741250</v>
          </cell>
          <cell r="K613">
            <v>9.66</v>
          </cell>
          <cell r="O613" t="str">
            <v>RECURSO 11</v>
          </cell>
          <cell r="V613" t="str">
            <v>No tiene Dependientes</v>
          </cell>
          <cell r="W613" t="str">
            <v>Vigencia Presupuestal</v>
          </cell>
        </row>
        <row r="614">
          <cell r="A614">
            <v>61014</v>
          </cell>
          <cell r="B614" t="str">
            <v>Contrato</v>
          </cell>
          <cell r="C614">
            <v>99</v>
          </cell>
          <cell r="D614">
            <v>18114</v>
          </cell>
          <cell r="E614">
            <v>41628</v>
          </cell>
          <cell r="F614" t="str">
            <v>DIRECCION DE CAMBIO CLIMATICO</v>
          </cell>
          <cell r="G614">
            <v>1016022479</v>
          </cell>
          <cell r="H614" t="str">
            <v>ANGIE CAROLINA CORTES SALGADO</v>
          </cell>
          <cell r="I614" t="str">
            <v>PRIMER  Y SEGUNDO DESEMBOLSO SEGÚN CERTIFICACION DEL SUPERVISOR (Desc. Base RF x Dependientes)</v>
          </cell>
          <cell r="J614">
            <v>3300000</v>
          </cell>
          <cell r="K614">
            <v>9.66</v>
          </cell>
          <cell r="O614" t="str">
            <v>RECURSO 11</v>
          </cell>
          <cell r="V614" t="str">
            <v>No tiene dependientes</v>
          </cell>
          <cell r="W614" t="str">
            <v>Vigencia Presupuestal</v>
          </cell>
        </row>
        <row r="615">
          <cell r="A615">
            <v>61114</v>
          </cell>
          <cell r="B615" t="str">
            <v>Contrato</v>
          </cell>
          <cell r="C615">
            <v>161</v>
          </cell>
          <cell r="D615">
            <v>25914</v>
          </cell>
          <cell r="E615">
            <v>41696</v>
          </cell>
          <cell r="F615" t="str">
            <v>OFICINA ASESORA DE PLANEACION</v>
          </cell>
          <cell r="G615">
            <v>6775088</v>
          </cell>
          <cell r="H615" t="str">
            <v>JOSE MIGUEL GARAY BARRERA</v>
          </cell>
          <cell r="I615" t="str">
            <v>PRIMER DESEMBOLSO SEGÚN CERTIFICACION DEL SUPERVISOR (Desc. Base RF x Dependientes)</v>
          </cell>
          <cell r="J615">
            <v>2100000</v>
          </cell>
          <cell r="K615">
            <v>9.66</v>
          </cell>
          <cell r="O615" t="str">
            <v>RECURSO 11</v>
          </cell>
          <cell r="V615" t="str">
            <v>Desc. 10% Dependientes - Base RF $ 4,094,538 RF $ 287,559</v>
          </cell>
          <cell r="W615" t="str">
            <v>Vigencia Presupuestal</v>
          </cell>
        </row>
        <row r="616">
          <cell r="A616">
            <v>61214</v>
          </cell>
          <cell r="B616" t="str">
            <v>Contrato</v>
          </cell>
          <cell r="C616">
            <v>211</v>
          </cell>
          <cell r="D616">
            <v>31014</v>
          </cell>
          <cell r="E616">
            <v>41696</v>
          </cell>
          <cell r="F616" t="str">
            <v>DIRECCION DE BOSQUES, BIODIVERSIDAD Y SERVICIOS ECOSISTEMICOS</v>
          </cell>
          <cell r="G616">
            <v>28557782</v>
          </cell>
          <cell r="H616" t="str">
            <v>XIMENA CARRANZA HERNANDEZ</v>
          </cell>
          <cell r="I616" t="str">
            <v>SEGUNDO DESEMBOLSO SEGÚN CERTIFICACION DEL SUPERVISOR (Desc Base Rte Fte por Dependientes)  - AJU RTE FTE SOBRE TOTAL INGRESOS RECIBIDOS EN EL MES OP 27314 DEL 07 FEB 2014</v>
          </cell>
          <cell r="J616">
            <v>3052000</v>
          </cell>
          <cell r="K616">
            <v>9.66</v>
          </cell>
          <cell r="O616" t="str">
            <v>RECURSO 11</v>
          </cell>
          <cell r="V616" t="str">
            <v>Desc. 10% Dependientes RF $129,456</v>
          </cell>
          <cell r="W616" t="str">
            <v>Vigencia Presupuestal</v>
          </cell>
        </row>
        <row r="617">
          <cell r="A617">
            <v>61314</v>
          </cell>
          <cell r="B617" t="str">
            <v>Contrato</v>
          </cell>
          <cell r="C617">
            <v>108</v>
          </cell>
          <cell r="D617">
            <v>19814</v>
          </cell>
          <cell r="E617">
            <v>41696</v>
          </cell>
          <cell r="F617" t="str">
            <v>OFICINA ASESORA DE PLANEACION</v>
          </cell>
          <cell r="G617">
            <v>39800954</v>
          </cell>
          <cell r="H617" t="str">
            <v>DINEIDA ORTIZ ROJAS</v>
          </cell>
          <cell r="I617" t="str">
            <v>SEGUNDO DESEMBOLSO SEGÚN CERTIFICACION DEL SUPERVISOR - AJU RTE FTE SOBRE TOTAL INGRESOS RECIBIDOS EN EL MES OP 32914 DEL 11 FEB 2014</v>
          </cell>
          <cell r="J617">
            <v>3300000</v>
          </cell>
          <cell r="K617">
            <v>9.66</v>
          </cell>
          <cell r="O617" t="str">
            <v>RECURSO 11</v>
          </cell>
          <cell r="V617" t="str">
            <v>No tiene Dependientes</v>
          </cell>
          <cell r="W617" t="str">
            <v>Vigencia Presupuestal</v>
          </cell>
        </row>
        <row r="618">
          <cell r="A618">
            <v>61414</v>
          </cell>
          <cell r="B618" t="str">
            <v>Contrato</v>
          </cell>
          <cell r="C618">
            <v>137</v>
          </cell>
          <cell r="D618">
            <v>25014</v>
          </cell>
          <cell r="E618">
            <v>41696</v>
          </cell>
          <cell r="F618" t="str">
            <v>DIRECCION DE BOSQUES, BIODIVERSIDAD YSERVICIOS ECOSISTEMICOS</v>
          </cell>
          <cell r="G618">
            <v>79866324</v>
          </cell>
          <cell r="H618" t="str">
            <v>MANUEL DAVID CORTES PARDO</v>
          </cell>
          <cell r="I618" t="str">
            <v>PRIMER DESEMBOLSO SEGÚN CERTIFICACION DEL SUPERVISOR (Desc. Base RF x Dependientes)</v>
          </cell>
          <cell r="J618">
            <v>2927428</v>
          </cell>
          <cell r="K618">
            <v>9.66</v>
          </cell>
          <cell r="O618" t="str">
            <v>RECURSO 11</v>
          </cell>
          <cell r="V618" t="str">
            <v>Desc. 10% Dependientes - Base RF $2.563.157 RF $2.520</v>
          </cell>
          <cell r="W618" t="str">
            <v>Vigencia Presupuestal</v>
          </cell>
        </row>
        <row r="619">
          <cell r="A619">
            <v>61514</v>
          </cell>
          <cell r="B619" t="str">
            <v>Contrato</v>
          </cell>
          <cell r="C619">
            <v>242</v>
          </cell>
          <cell r="D619">
            <v>35214</v>
          </cell>
          <cell r="E619">
            <v>41696</v>
          </cell>
          <cell r="F619" t="str">
            <v>DIRECCION DE BOSQUES, BIODIVERSIDAD YSERVICIOS ECOSISTEMICOS</v>
          </cell>
          <cell r="G619">
            <v>52707803</v>
          </cell>
          <cell r="H619" t="str">
            <v>LUZ ANDREA SILVA RESTREPO</v>
          </cell>
          <cell r="I619" t="str">
            <v>PRIMER Y SEGUNDO DESEMBOLSO SEGÚN CERTIFICACION DEL SUPERVISOR (Desc.de la Base x Dependientes)</v>
          </cell>
          <cell r="J619">
            <v>6657108</v>
          </cell>
          <cell r="K619">
            <v>9.66</v>
          </cell>
          <cell r="O619" t="str">
            <v>RECURSO 11</v>
          </cell>
          <cell r="V619" t="str">
            <v>Desc. 10% Dependientes - Base RF $ 4,094,538 RF $ 287,559</v>
          </cell>
          <cell r="W619" t="str">
            <v>Vigencia Presupuestal</v>
          </cell>
        </row>
        <row r="620">
          <cell r="A620">
            <v>61614</v>
          </cell>
          <cell r="B620" t="str">
            <v>Contrato</v>
          </cell>
          <cell r="C620">
            <v>3</v>
          </cell>
          <cell r="D620">
            <v>1314</v>
          </cell>
          <cell r="E620">
            <v>41696</v>
          </cell>
          <cell r="F620" t="str">
            <v>OFICINA ASESORA DE PLANEACION</v>
          </cell>
          <cell r="G620">
            <v>39778512</v>
          </cell>
          <cell r="H620" t="str">
            <v>BEATRIZ RINCON NIETO</v>
          </cell>
          <cell r="I620" t="str">
            <v>SEGUNDO DESEMBOLSO SEGÚN CERTIFICACION DEL SUPERVISOR (Desc.de la Base RF x Dependientes)</v>
          </cell>
          <cell r="J620">
            <v>6018181</v>
          </cell>
          <cell r="K620">
            <v>9.66</v>
          </cell>
          <cell r="O620" t="str">
            <v>RECURSO 11</v>
          </cell>
          <cell r="V620" t="str">
            <v>Desc. 10% Dependientes - Base RF $3,529,774 RF $388,275</v>
          </cell>
          <cell r="W620" t="str">
            <v>Vigencia Presupuestal</v>
          </cell>
        </row>
        <row r="621">
          <cell r="A621">
            <v>61714</v>
          </cell>
          <cell r="B621" t="str">
            <v>Contrato</v>
          </cell>
          <cell r="C621">
            <v>75</v>
          </cell>
          <cell r="D621">
            <v>15114</v>
          </cell>
          <cell r="E621">
            <v>41696</v>
          </cell>
          <cell r="F621" t="str">
            <v>OFICINA ASESORA DE PLANEACION</v>
          </cell>
          <cell r="G621">
            <v>88213055</v>
          </cell>
          <cell r="H621" t="str">
            <v>JOSE EDUARDO PATIÑO SANTAFE</v>
          </cell>
          <cell r="I621" t="str">
            <v>SEGUNDO DESEMBOLSO SEGÚN CERTIFICACION DEL SUPERVISOR (Desc Base Rte Fte por Dependientes) - AJU RTE FTE SOBRE TOTAL INGRESOS RECIBIDOS EN EL MES OP 33314 DEL 11 FEB 2014</v>
          </cell>
          <cell r="J621">
            <v>5900000</v>
          </cell>
          <cell r="K621">
            <v>9.66</v>
          </cell>
          <cell r="O621" t="str">
            <v>RECURSO 11</v>
          </cell>
          <cell r="V621" t="str">
            <v>Desc. 10% Dependientes</v>
          </cell>
          <cell r="W621" t="str">
            <v>Vigencia Presupuestal</v>
          </cell>
        </row>
        <row r="622">
          <cell r="A622">
            <v>61814</v>
          </cell>
          <cell r="B622" t="str">
            <v>Contrato</v>
          </cell>
          <cell r="C622">
            <v>274</v>
          </cell>
          <cell r="D622">
            <v>38114</v>
          </cell>
          <cell r="E622">
            <v>41696</v>
          </cell>
          <cell r="F622" t="str">
            <v>OFICINA DE ASUNTOS INTERNACIONALES</v>
          </cell>
          <cell r="G622">
            <v>51958614</v>
          </cell>
          <cell r="H622" t="str">
            <v>JIMENA NIETO CARRASCO</v>
          </cell>
          <cell r="I622" t="str">
            <v>SEGUNDO DESEMBOLSO SEGÚN CERTIFICACION DEL SUPERVISOR - AJU RTE FTE SOBRE TOTAL INGRESOS RECIBIDOS EN EL MES OP 42914 DEL 24 FEB 2014</v>
          </cell>
          <cell r="J622">
            <v>7840909</v>
          </cell>
          <cell r="K622">
            <v>9.66</v>
          </cell>
          <cell r="O622" t="str">
            <v>RECURSO 11</v>
          </cell>
          <cell r="V622" t="str">
            <v>No tiene Dependientes a Cargo</v>
          </cell>
          <cell r="W622" t="str">
            <v>Vigencia Presupuestal</v>
          </cell>
        </row>
        <row r="623">
          <cell r="A623">
            <v>61914</v>
          </cell>
          <cell r="B623" t="str">
            <v>Contrato</v>
          </cell>
          <cell r="C623">
            <v>270</v>
          </cell>
          <cell r="D623">
            <v>38614</v>
          </cell>
          <cell r="E623">
            <v>41696</v>
          </cell>
          <cell r="F623" t="str">
            <v>SUBDIRECCION ADMINISTRATIVA Y FINANCIERA</v>
          </cell>
          <cell r="G623">
            <v>1065607597</v>
          </cell>
          <cell r="H623" t="str">
            <v>CAROLINA CARRASCAL LOZANO</v>
          </cell>
          <cell r="I623" t="str">
            <v xml:space="preserve">PRIMER DESEMBOLSO SEGÚN CERTIFICACION DEL SUPERVISOR </v>
          </cell>
          <cell r="J623">
            <v>2600000</v>
          </cell>
          <cell r="K623">
            <v>9.66</v>
          </cell>
          <cell r="O623" t="str">
            <v>RECURSO 11</v>
          </cell>
          <cell r="V623" t="str">
            <v>No tiene Dependientes</v>
          </cell>
          <cell r="W623" t="str">
            <v>Vigencia Presupuestal</v>
          </cell>
        </row>
        <row r="624">
          <cell r="A624">
            <v>62014</v>
          </cell>
          <cell r="B624" t="str">
            <v>Contrato</v>
          </cell>
          <cell r="C624">
            <v>196</v>
          </cell>
          <cell r="D624">
            <v>29714</v>
          </cell>
          <cell r="E624">
            <v>41696</v>
          </cell>
          <cell r="F624" t="str">
            <v>DIRECCION DE ORDENAMIENTO AMBIENTAL Y COORDINACION DEL SINA</v>
          </cell>
          <cell r="G624">
            <v>79946823</v>
          </cell>
          <cell r="H624" t="str">
            <v>ANDRES MEJIA PIZANO</v>
          </cell>
          <cell r="I624" t="str">
            <v xml:space="preserve">PRIMER DESEMBOLSO SEGÚN CERTIFICACION DEL SUPERVISOR </v>
          </cell>
          <cell r="J624">
            <v>5500000</v>
          </cell>
          <cell r="K624">
            <v>9.66</v>
          </cell>
          <cell r="O624" t="str">
            <v>RECURSO 11</v>
          </cell>
          <cell r="V624" t="str">
            <v>No tiene Dependientes</v>
          </cell>
          <cell r="W624" t="str">
            <v>Vigencia Presupuestal</v>
          </cell>
        </row>
        <row r="625">
          <cell r="A625">
            <v>62114</v>
          </cell>
          <cell r="B625" t="str">
            <v>Contrato</v>
          </cell>
          <cell r="C625">
            <v>225</v>
          </cell>
          <cell r="D625">
            <v>35614</v>
          </cell>
          <cell r="E625">
            <v>41696</v>
          </cell>
          <cell r="F625" t="str">
            <v>DIRECCION GESTION INTEGRAL DEL RECURSO HIDRICO</v>
          </cell>
          <cell r="G625">
            <v>79295230</v>
          </cell>
          <cell r="H625" t="str">
            <v>WALTER LEONARDO NIÑO PARRA</v>
          </cell>
          <cell r="I625" t="str">
            <v>PAGO FRA 0081 PRIMER DESEMBOLSO SEGÚN CERTIFICACION DEL SUPERVISOR (Desc. De la Base x Dependientes)</v>
          </cell>
          <cell r="J625">
            <v>8912500</v>
          </cell>
          <cell r="K625">
            <v>9.66</v>
          </cell>
          <cell r="M625">
            <v>16</v>
          </cell>
          <cell r="O625" t="str">
            <v>RECURSO 11</v>
          </cell>
          <cell r="V625" t="str">
            <v>Desc. 10% Dependientes</v>
          </cell>
          <cell r="W625" t="str">
            <v>Vigencia Presupuestal</v>
          </cell>
        </row>
        <row r="626">
          <cell r="A626">
            <v>62214</v>
          </cell>
          <cell r="B626" t="str">
            <v>Contrato</v>
          </cell>
          <cell r="C626">
            <v>234</v>
          </cell>
          <cell r="D626">
            <v>34414</v>
          </cell>
          <cell r="E626">
            <v>41696</v>
          </cell>
          <cell r="F626" t="str">
            <v>DIRECCION DE BOSQUES, BIODIVERSIDAD YSERVICIOS ECOSISTEMICOS</v>
          </cell>
          <cell r="G626">
            <v>52714435</v>
          </cell>
          <cell r="H626" t="str">
            <v>JOHANNA ALEXANDRA RUIZ HERNANDEZ</v>
          </cell>
          <cell r="I626" t="str">
            <v xml:space="preserve">PRIMER Y SEGUNDO DESEMBOLSO SEGÚN CERTIFICACION DEL SUPERVISOR </v>
          </cell>
          <cell r="J626">
            <v>6657108</v>
          </cell>
          <cell r="K626">
            <v>9.66</v>
          </cell>
          <cell r="O626" t="str">
            <v>RECURSO 11</v>
          </cell>
          <cell r="V626" t="str">
            <v>No Pertenece a la Categoria de Empleados- No tiene desc x dependientes</v>
          </cell>
          <cell r="W626" t="str">
            <v>Vigencia Presupuestal</v>
          </cell>
        </row>
        <row r="627">
          <cell r="A627">
            <v>62314</v>
          </cell>
          <cell r="B627" t="str">
            <v>Contrato</v>
          </cell>
          <cell r="C627">
            <v>43</v>
          </cell>
          <cell r="D627">
            <v>7414</v>
          </cell>
          <cell r="E627">
            <v>41696</v>
          </cell>
          <cell r="F627" t="str">
            <v>DIRECCION DE BOSQUES, BIODIVERSIDAD YSERVICIOS ECOSISTEMICOS</v>
          </cell>
          <cell r="G627">
            <v>39693887</v>
          </cell>
          <cell r="H627" t="str">
            <v>CLAUDIA PATRICIA FONSECA TOBIAN</v>
          </cell>
          <cell r="I627" t="str">
            <v>SEGUNDO DESEMBOLSO SEGÚN CERTIFICACION DEL SUPERVISOR - Beneficio AFC $168,681</v>
          </cell>
          <cell r="J627">
            <v>6492848</v>
          </cell>
          <cell r="K627">
            <v>9.66</v>
          </cell>
          <cell r="O627" t="str">
            <v>RECURSO 11</v>
          </cell>
          <cell r="Q627" t="str">
            <v>AFC BANCOLOMBIA</v>
          </cell>
          <cell r="R627">
            <v>1947854</v>
          </cell>
          <cell r="V627" t="str">
            <v xml:space="preserve">No tiene Dependientes - Base RF $ 3.226.650, RF $128.583 </v>
          </cell>
          <cell r="W627" t="str">
            <v>Vigencia Presupuestal</v>
          </cell>
        </row>
        <row r="628">
          <cell r="A628">
            <v>62414</v>
          </cell>
          <cell r="B628" t="str">
            <v>Contrato</v>
          </cell>
          <cell r="C628">
            <v>58</v>
          </cell>
          <cell r="D628">
            <v>12914</v>
          </cell>
          <cell r="E628">
            <v>41696</v>
          </cell>
          <cell r="F628" t="str">
            <v>DIRECCION DE ASUNTOS AMBIENTALES, SECTORIAL Y URBANA</v>
          </cell>
          <cell r="G628">
            <v>35250839</v>
          </cell>
          <cell r="H628" t="str">
            <v>HEIDDY JOHANNA LAITON MORALES</v>
          </cell>
          <cell r="I628" t="str">
            <v>SEGUNDO DESEMBOLSO SEGUN CERTIFICACION DEL SUPERVISOR (Desc.de la Base x Dependientes)</v>
          </cell>
          <cell r="J628">
            <v>3868182</v>
          </cell>
          <cell r="K628">
            <v>9.66</v>
          </cell>
          <cell r="O628" t="str">
            <v>RECURSO 11</v>
          </cell>
          <cell r="V628" t="str">
            <v>Desc. 10% Dependientes RF $129,456</v>
          </cell>
          <cell r="W628" t="str">
            <v>Vigencia Presupuestal</v>
          </cell>
        </row>
        <row r="629">
          <cell r="A629">
            <v>62514</v>
          </cell>
          <cell r="B629" t="str">
            <v>Contrato</v>
          </cell>
          <cell r="C629">
            <v>193</v>
          </cell>
          <cell r="D629">
            <v>29514</v>
          </cell>
          <cell r="E629">
            <v>41696</v>
          </cell>
          <cell r="F629" t="str">
            <v>DIRECCION DE ORDENAMIENTO AMBIENTAL Y COORDINACION DEL SINA</v>
          </cell>
          <cell r="G629">
            <v>80027406</v>
          </cell>
          <cell r="H629" t="str">
            <v>DAVID ANDRES ESTRADA CARDONA</v>
          </cell>
          <cell r="I629" t="str">
            <v>PRIMER DESEMBOLSO SEGÚN CERTIFICACION DEL SUPERVISOR</v>
          </cell>
          <cell r="J629">
            <v>4500000</v>
          </cell>
          <cell r="K629">
            <v>9.66</v>
          </cell>
          <cell r="O629" t="str">
            <v>RECURSO 11</v>
          </cell>
          <cell r="V629" t="str">
            <v>No tiene Dependientes</v>
          </cell>
          <cell r="W629" t="str">
            <v>Vigencia Presupuestal</v>
          </cell>
        </row>
        <row r="630">
          <cell r="A630">
            <v>62614</v>
          </cell>
          <cell r="B630" t="str">
            <v>Contrato</v>
          </cell>
          <cell r="C630">
            <v>101</v>
          </cell>
          <cell r="D630">
            <v>18314</v>
          </cell>
          <cell r="E630">
            <v>41696</v>
          </cell>
          <cell r="F630" t="str">
            <v>DIRECCION DE BOSQUES, BIODIVERSIDAD Y SERVICIOS ECOSISTEMICOS</v>
          </cell>
          <cell r="G630">
            <v>80031924</v>
          </cell>
          <cell r="H630" t="str">
            <v>TELLY DE JESUS MONTH PARRA</v>
          </cell>
          <cell r="I630" t="str">
            <v>SEGUNDO DESEMBOLSO SEGÚN CERTIFICACION DEL SUPERVISOR</v>
          </cell>
          <cell r="J630">
            <v>5613905</v>
          </cell>
          <cell r="K630">
            <v>9.66</v>
          </cell>
          <cell r="O630" t="str">
            <v>RECURSO 11</v>
          </cell>
          <cell r="V630" t="str">
            <v>No tiene Dependientes a Cargo</v>
          </cell>
          <cell r="W630" t="str">
            <v>Vigencia Presupuestal</v>
          </cell>
        </row>
        <row r="631">
          <cell r="A631">
            <v>62714</v>
          </cell>
          <cell r="B631" t="str">
            <v>Contrato</v>
          </cell>
          <cell r="C631">
            <v>93</v>
          </cell>
          <cell r="D631">
            <v>17414</v>
          </cell>
          <cell r="E631">
            <v>41696</v>
          </cell>
          <cell r="F631" t="str">
            <v>DIRECCION DE BOSQUES, BIODIVERSIDAD Y SERVICIOS ECOSISTEMICOS</v>
          </cell>
          <cell r="G631">
            <v>1098678974</v>
          </cell>
          <cell r="H631" t="str">
            <v>JOHANA MARTINEZ REYES</v>
          </cell>
          <cell r="I631" t="str">
            <v>SEGUNDO DESEMBOLSO SEGÚN CERTIFICACION DEL SUPERVISOR</v>
          </cell>
          <cell r="J631">
            <v>2875000</v>
          </cell>
          <cell r="K631">
            <v>9.66</v>
          </cell>
          <cell r="O631" t="str">
            <v>RECURSO 11</v>
          </cell>
          <cell r="V631" t="str">
            <v>No tiene Dependientes</v>
          </cell>
          <cell r="W631" t="str">
            <v>Vigencia Presupuestal</v>
          </cell>
        </row>
        <row r="632">
          <cell r="A632">
            <v>62814</v>
          </cell>
          <cell r="B632" t="str">
            <v>Contrato</v>
          </cell>
          <cell r="C632">
            <v>113</v>
          </cell>
          <cell r="D632">
            <v>19514</v>
          </cell>
          <cell r="E632">
            <v>41696</v>
          </cell>
          <cell r="F632" t="str">
            <v>DIRECCION DE CAMBIO CLIMATICO</v>
          </cell>
          <cell r="G632">
            <v>52430539</v>
          </cell>
          <cell r="H632" t="str">
            <v>JOSEFINA HELENA SANCHEZ CUERVO</v>
          </cell>
          <cell r="I632" t="str">
            <v>SEGUNDO DESEMBOLSO SEGÚN CERTIFICACION DEL SUPERVISOR (Desc. Base RF x Dependientes)</v>
          </cell>
          <cell r="J632">
            <v>7000000</v>
          </cell>
          <cell r="K632">
            <v>9.66</v>
          </cell>
          <cell r="O632" t="str">
            <v>RECURSO 11</v>
          </cell>
          <cell r="V632" t="str">
            <v>Desc.x Dependientes</v>
          </cell>
          <cell r="W632" t="str">
            <v>Vigencia Presupuestal</v>
          </cell>
        </row>
        <row r="633">
          <cell r="A633">
            <v>62914</v>
          </cell>
          <cell r="B633" t="str">
            <v>Contrato</v>
          </cell>
          <cell r="C633">
            <v>47</v>
          </cell>
          <cell r="D633">
            <v>7614</v>
          </cell>
          <cell r="E633">
            <v>41696</v>
          </cell>
          <cell r="F633" t="str">
            <v>DIRECCION DE BOSQUES, BIODIVERSIDAD Y SERVICIOS ECOSISTEMICOS</v>
          </cell>
          <cell r="G633">
            <v>39775923</v>
          </cell>
          <cell r="H633" t="str">
            <v>MARIA CAROLINA CARDENAS VILLAMIL</v>
          </cell>
          <cell r="I633" t="str">
            <v>SEGUNDO DESEMBOLSO SEGÚN CERTIFICACION DEL SUPERVISOR (Desc.de la Base RF x Dependientes)</v>
          </cell>
          <cell r="J633">
            <v>8000000</v>
          </cell>
          <cell r="K633">
            <v>9.66</v>
          </cell>
          <cell r="O633" t="str">
            <v>RECURSO 11</v>
          </cell>
          <cell r="V633" t="str">
            <v>Desc. 10% Dependientes - Base RF $4,094,550 RF $287,562</v>
          </cell>
          <cell r="W633" t="str">
            <v>Vigencia Presupuestal</v>
          </cell>
        </row>
        <row r="634">
          <cell r="A634">
            <v>63014</v>
          </cell>
          <cell r="B634" t="str">
            <v>Contrato</v>
          </cell>
          <cell r="C634">
            <v>117</v>
          </cell>
          <cell r="D634">
            <v>20114</v>
          </cell>
          <cell r="E634">
            <v>41696</v>
          </cell>
          <cell r="F634" t="str">
            <v>DIRECCION DE ASUNTOS AMBIENTALES, SECTORIAL Y URBANA</v>
          </cell>
          <cell r="G634">
            <v>91235347</v>
          </cell>
          <cell r="H634" t="str">
            <v>ELIAS PINTO MARTINEZ</v>
          </cell>
          <cell r="I634" t="str">
            <v>PAGO FRA 073 SEGUNDO DESEMBOLSO SEGÚN CERTIFICACION DEL SUPERVISOR</v>
          </cell>
          <cell r="J634">
            <v>10800000</v>
          </cell>
          <cell r="K634">
            <v>9.66</v>
          </cell>
          <cell r="M634">
            <v>16</v>
          </cell>
          <cell r="O634" t="str">
            <v>RECURSO 11</v>
          </cell>
          <cell r="V634" t="str">
            <v>No tiene Dependientes</v>
          </cell>
          <cell r="W634" t="str">
            <v>Vigencia Presupuestal</v>
          </cell>
        </row>
        <row r="635">
          <cell r="A635">
            <v>63114</v>
          </cell>
          <cell r="B635" t="str">
            <v>Contrato</v>
          </cell>
          <cell r="C635">
            <v>35</v>
          </cell>
          <cell r="D635">
            <v>4514</v>
          </cell>
          <cell r="E635">
            <v>41696</v>
          </cell>
          <cell r="F635" t="str">
            <v>SUBDIRECCION ADMINISTRATIVA Y FINANCIERA</v>
          </cell>
          <cell r="G635">
            <v>80232638</v>
          </cell>
          <cell r="H635" t="str">
            <v>WILSON ALEXANDER CASTAÑEDA RAMIREZ</v>
          </cell>
          <cell r="I635" t="str">
            <v>SEGUNDO DESEMBOLSO SEGÚN CERTIFICACION DEL SUPERVISOR (Desc. Base RF x Dependientes)</v>
          </cell>
          <cell r="J635">
            <v>2549575</v>
          </cell>
          <cell r="K635">
            <v>9.66</v>
          </cell>
          <cell r="O635" t="str">
            <v>RECURSO 11</v>
          </cell>
          <cell r="V635" t="str">
            <v>Desc.x Dependientes</v>
          </cell>
          <cell r="W635" t="str">
            <v>Vigencia Presupuestal</v>
          </cell>
        </row>
        <row r="636">
          <cell r="A636">
            <v>63214</v>
          </cell>
          <cell r="B636" t="str">
            <v>Anulada</v>
          </cell>
          <cell r="C636">
            <v>248</v>
          </cell>
          <cell r="D636">
            <v>273413</v>
          </cell>
          <cell r="E636">
            <v>41624</v>
          </cell>
          <cell r="F636" t="str">
            <v>OFICINA DE ASUNTOS INTERNACIONALES</v>
          </cell>
          <cell r="G636">
            <v>80821039</v>
          </cell>
          <cell r="H636" t="str">
            <v>FABIAN NAVARRETE LE BAS</v>
          </cell>
          <cell r="I636" t="str">
            <v>ANULADA ------ PAGO FRA 3 PRIMER DESEMBOLSO SEGÚN CERTIFICACION DEL SUPERVISOR (Desc. Base RF x Dependientes)</v>
          </cell>
          <cell r="J636">
            <v>4999993</v>
          </cell>
          <cell r="K636">
            <v>9.66</v>
          </cell>
          <cell r="O636" t="str">
            <v>RECURSO 11</v>
          </cell>
          <cell r="V636" t="str">
            <v>Desc. 10% Dependientes</v>
          </cell>
          <cell r="W636" t="str">
            <v>Reserva Presupuestal</v>
          </cell>
        </row>
        <row r="637">
          <cell r="A637">
            <v>63314</v>
          </cell>
          <cell r="B637" t="str">
            <v>Contrato</v>
          </cell>
          <cell r="C637">
            <v>192</v>
          </cell>
          <cell r="D637">
            <v>29314</v>
          </cell>
          <cell r="E637">
            <v>41696</v>
          </cell>
          <cell r="F637" t="str">
            <v>DIRECCION DE ORDENAMIENTO AMBIENTAL Y COORDINACION DEL SINA</v>
          </cell>
          <cell r="G637">
            <v>91105686</v>
          </cell>
          <cell r="H637" t="str">
            <v>OSCAR JAVIER ACEVEDO AMAYA</v>
          </cell>
          <cell r="I637" t="str">
            <v>PRIMER DESEMBOLSO SEGÚN CERTIFICACION DEL SUPERVISOR (Desc. Base RF x Dependientes)</v>
          </cell>
          <cell r="J637">
            <v>5500000</v>
          </cell>
          <cell r="K637">
            <v>9.66</v>
          </cell>
          <cell r="O637" t="str">
            <v>RECURSO 11</v>
          </cell>
          <cell r="V637" t="str">
            <v>Desc.x Dependientes</v>
          </cell>
          <cell r="W637" t="str">
            <v>Vigencia Presupuestal</v>
          </cell>
        </row>
        <row r="638">
          <cell r="A638">
            <v>63414</v>
          </cell>
          <cell r="B638" t="str">
            <v>Contrato</v>
          </cell>
          <cell r="C638">
            <v>135</v>
          </cell>
          <cell r="D638">
            <v>24514</v>
          </cell>
          <cell r="E638">
            <v>41696</v>
          </cell>
          <cell r="F638" t="str">
            <v>DIRECCION DE BOSQUES, BIODIVERSIDAD Y SERVICIOS ECOSISTEMICOS</v>
          </cell>
          <cell r="G638">
            <v>52411563</v>
          </cell>
          <cell r="H638" t="str">
            <v>MARIA STELLA SACHICA ALVAREZ</v>
          </cell>
          <cell r="I638" t="str">
            <v>SEGUNDO DESEMBOLSO SEGÚN CERTIFICACION DEL SUPERVISOR</v>
          </cell>
          <cell r="J638">
            <v>7703805</v>
          </cell>
          <cell r="K638">
            <v>9.66</v>
          </cell>
          <cell r="O638" t="str">
            <v>RECURSO 11</v>
          </cell>
          <cell r="V638" t="str">
            <v>No tiene Dependientes a Cargo</v>
          </cell>
          <cell r="W638" t="str">
            <v>Vigencia Presupuestal</v>
          </cell>
        </row>
        <row r="639">
          <cell r="A639">
            <v>63514</v>
          </cell>
          <cell r="B639" t="str">
            <v>Contrato</v>
          </cell>
          <cell r="C639">
            <v>243</v>
          </cell>
          <cell r="D639">
            <v>35414</v>
          </cell>
          <cell r="E639">
            <v>41696</v>
          </cell>
          <cell r="F639" t="str">
            <v>DIRECCION DE BOSQUES, BIODIVERSIDAD Y SERVICIOS ECOSISTEMICOS</v>
          </cell>
          <cell r="G639">
            <v>80769799</v>
          </cell>
          <cell r="H639" t="str">
            <v>DEVIS REYES GONZALEZ</v>
          </cell>
          <cell r="I639" t="str">
            <v>PRIMER DESEMBOLSO SEGÚN CERTIFICACION DEL SUPERVISOR</v>
          </cell>
          <cell r="J639">
            <v>2179800</v>
          </cell>
          <cell r="K639">
            <v>9.66</v>
          </cell>
          <cell r="O639" t="str">
            <v>RECURSO 11</v>
          </cell>
          <cell r="V639" t="str">
            <v>No tiene Dependientes</v>
          </cell>
          <cell r="W639" t="str">
            <v>Vigencia Presupuestal</v>
          </cell>
        </row>
        <row r="640">
          <cell r="A640">
            <v>63614</v>
          </cell>
          <cell r="B640" t="str">
            <v>Contrato</v>
          </cell>
          <cell r="C640">
            <v>121</v>
          </cell>
          <cell r="D640">
            <v>20814</v>
          </cell>
          <cell r="E640">
            <v>41696</v>
          </cell>
          <cell r="F640" t="str">
            <v>DIRECCION DE BOSQUES, BIODIVERSIDAD Y SERVICIOS ECOSISTEMICOS</v>
          </cell>
          <cell r="G640">
            <v>80111644</v>
          </cell>
          <cell r="H640" t="str">
            <v>JAVIER EDUARDO ROJAS CALA</v>
          </cell>
          <cell r="I640" t="str">
            <v>SEGUNDO DESEMBOLSO SEGÚN CERTIFICACION DEL SUPERVISOR</v>
          </cell>
          <cell r="J640">
            <v>4359600</v>
          </cell>
          <cell r="K640">
            <v>9.66</v>
          </cell>
          <cell r="O640" t="str">
            <v>RECURSO 11</v>
          </cell>
          <cell r="V640" t="str">
            <v>No tiene Dependientes</v>
          </cell>
          <cell r="W640" t="str">
            <v>Vigencia Presupuestal</v>
          </cell>
        </row>
        <row r="641">
          <cell r="A641">
            <v>63714</v>
          </cell>
          <cell r="B641" t="str">
            <v>Contrato</v>
          </cell>
          <cell r="C641">
            <v>56</v>
          </cell>
          <cell r="D641">
            <v>13114</v>
          </cell>
          <cell r="E641">
            <v>41696</v>
          </cell>
          <cell r="F641" t="str">
            <v>DIRECCION DE ORDENAMIENTO AMBIENTAL Y COORDINACION DEL SINA</v>
          </cell>
          <cell r="G641">
            <v>34545710</v>
          </cell>
          <cell r="H641" t="str">
            <v>MARIA  CECILIA CONCHA ALBAN</v>
          </cell>
          <cell r="I641" t="str">
            <v>SEGUNDO DESEMBOLSO SEGÚN CERTIFICACION DEL SUPERVISOR (Desc.de la Base RF x Dependientes)</v>
          </cell>
          <cell r="J641">
            <v>8000000</v>
          </cell>
          <cell r="K641">
            <v>9.66</v>
          </cell>
          <cell r="O641" t="str">
            <v>RECURSO 11</v>
          </cell>
          <cell r="V641" t="str">
            <v>Desc. 10% Dependientes - Base RF $3,529,774 RF $388,275</v>
          </cell>
          <cell r="W641" t="str">
            <v>Vigencia Presupuestal</v>
          </cell>
        </row>
        <row r="642">
          <cell r="A642">
            <v>63814</v>
          </cell>
          <cell r="B642" t="str">
            <v>Resolución</v>
          </cell>
          <cell r="C642">
            <v>253</v>
          </cell>
          <cell r="D642">
            <v>75214</v>
          </cell>
          <cell r="E642">
            <v>41696</v>
          </cell>
          <cell r="F642" t="str">
            <v>SUBDIRECCION ADMINISTRATIVA Y FINANCIERA</v>
          </cell>
          <cell r="G642">
            <v>79778817</v>
          </cell>
          <cell r="H642" t="str">
            <v>PABLO ABBA VIEIRA SAMPER</v>
          </cell>
          <cell r="I642" t="str">
            <v>PAGO PARCIAL COMISION INTERNACIONAL A EEUU DEL 26 FEB AL 01 MARZO 2014</v>
          </cell>
          <cell r="J642">
            <v>1157625</v>
          </cell>
          <cell r="O642" t="str">
            <v>RECURSO 11</v>
          </cell>
          <cell r="W642" t="str">
            <v>Vigencia Presupuestal</v>
          </cell>
        </row>
        <row r="643">
          <cell r="A643">
            <v>63914</v>
          </cell>
          <cell r="B643" t="str">
            <v>Contrato</v>
          </cell>
          <cell r="C643">
            <v>132</v>
          </cell>
          <cell r="D643">
            <v>23714</v>
          </cell>
          <cell r="F643" t="str">
            <v>OFICINA ASESORA DE PLANEACION</v>
          </cell>
          <cell r="G643">
            <v>51985836</v>
          </cell>
          <cell r="H643" t="str">
            <v>MAGDA ROCIO GONZALEZ RODRIGUEZ</v>
          </cell>
          <cell r="I643" t="str">
            <v>PRIMER DESEMBOLSO SEGÚN CERTIFICACION DEL SUPERVISOR (Desc. Base RF x Dependientes)</v>
          </cell>
          <cell r="J643">
            <v>4500000</v>
          </cell>
          <cell r="K643">
            <v>9.66</v>
          </cell>
          <cell r="O643" t="str">
            <v>RECURSO 11</v>
          </cell>
          <cell r="V643" t="str">
            <v>Desc. 10% Dependientes - Base RF $3,529,774 RF $388,275</v>
          </cell>
          <cell r="W643" t="str">
            <v>Vigencia Presupuestal</v>
          </cell>
        </row>
        <row r="644">
          <cell r="A644">
            <v>64014</v>
          </cell>
          <cell r="B644" t="str">
            <v>Contrato</v>
          </cell>
          <cell r="C644">
            <v>248</v>
          </cell>
          <cell r="D644">
            <v>36614</v>
          </cell>
          <cell r="E644">
            <v>41696</v>
          </cell>
          <cell r="F644" t="str">
            <v>DIRECCION DE BOSQUES, BIODIVERSIDAD Y SERVICIOS ECOSISTEMICOS</v>
          </cell>
          <cell r="G644">
            <v>65778539</v>
          </cell>
          <cell r="H644" t="str">
            <v>LEDY NOHEMY TRUJILLO ORTIZ</v>
          </cell>
          <cell r="I644" t="str">
            <v>SEGUNDO DESEMBOLSO SEGÚN CERTIFICACION DEL SUPERVISOR</v>
          </cell>
          <cell r="J644">
            <v>5100000</v>
          </cell>
          <cell r="K644">
            <v>9.66</v>
          </cell>
          <cell r="O644" t="str">
            <v>RECURSO 11</v>
          </cell>
          <cell r="V644" t="str">
            <v>No tiene Dependientes a Cargo</v>
          </cell>
          <cell r="W644" t="str">
            <v>Vigencia Presupuestal</v>
          </cell>
        </row>
        <row r="645">
          <cell r="A645">
            <v>64114</v>
          </cell>
          <cell r="B645" t="str">
            <v>Contrato</v>
          </cell>
          <cell r="C645">
            <v>216</v>
          </cell>
          <cell r="D645">
            <v>30414</v>
          </cell>
          <cell r="E645">
            <v>41696</v>
          </cell>
          <cell r="F645" t="str">
            <v>DIRECCION DE ORDENAMIENTO AMBIENTAL Y COORDINACION DEL SINA</v>
          </cell>
          <cell r="G645">
            <v>16071055</v>
          </cell>
          <cell r="H645" t="str">
            <v>DAVID FERNANDO ARIAS ARISTIZABAL</v>
          </cell>
          <cell r="I645" t="str">
            <v>PRIMER Y SEGUNDO DESEMBOLSO SEGÚN CERTIFICACION DEL SUPERVISOR</v>
          </cell>
          <cell r="J645">
            <v>10010000</v>
          </cell>
          <cell r="K645">
            <v>9.66</v>
          </cell>
          <cell r="O645" t="str">
            <v>RECURSO 11</v>
          </cell>
          <cell r="V645" t="str">
            <v>no tiene dependienes</v>
          </cell>
          <cell r="W645" t="str">
            <v>Vigencia Presupuestal</v>
          </cell>
        </row>
        <row r="646">
          <cell r="A646">
            <v>64214</v>
          </cell>
          <cell r="B646" t="str">
            <v>Contrato</v>
          </cell>
          <cell r="C646">
            <v>21</v>
          </cell>
          <cell r="D646">
            <v>2814</v>
          </cell>
          <cell r="E646">
            <v>41696</v>
          </cell>
          <cell r="F646" t="str">
            <v>OFICINA ASESORA DE PLANEACION</v>
          </cell>
          <cell r="G646">
            <v>80350493</v>
          </cell>
          <cell r="H646" t="str">
            <v>HECTOR CAMELO PAEZ</v>
          </cell>
          <cell r="I646" t="str">
            <v>SEGUNDO DESEMBOLSO SEGÚN CERTIFICACION DEL SUPERVISOR   - AJU RTE FTE SOBRE TOTAL INGRESOS RECIBIDOS EN EL MES OP 27514 DEL 07 FEB 2014</v>
          </cell>
          <cell r="J646">
            <v>5000000</v>
          </cell>
          <cell r="K646">
            <v>9.66</v>
          </cell>
          <cell r="O646" t="str">
            <v>RECURSO 11</v>
          </cell>
          <cell r="V646" t="str">
            <v>No tiene Dependientes</v>
          </cell>
          <cell r="W646" t="str">
            <v>Vigencia Presupuestal</v>
          </cell>
        </row>
        <row r="647">
          <cell r="A647">
            <v>64314</v>
          </cell>
          <cell r="B647" t="str">
            <v>Contrato</v>
          </cell>
          <cell r="C647">
            <v>261</v>
          </cell>
          <cell r="D647">
            <v>37114</v>
          </cell>
          <cell r="E647">
            <v>41696</v>
          </cell>
          <cell r="F647" t="str">
            <v>DIRECCION DE ORDENAMIENTO AMBIENTAL Y COORDINACION DEL SINA</v>
          </cell>
          <cell r="G647">
            <v>51714629</v>
          </cell>
          <cell r="H647" t="str">
            <v>MARIA TERESA PALACIOS LOZANO</v>
          </cell>
          <cell r="I647" t="str">
            <v>PAGO FRA 038 PRIMER DESEMBOLSO SEGÚN CERTIFICACION DEL SUPERVISOR (Desc. Base RF x Dependientes)</v>
          </cell>
          <cell r="J647">
            <v>7100000</v>
          </cell>
          <cell r="K647">
            <v>9.66</v>
          </cell>
          <cell r="M647">
            <v>16</v>
          </cell>
          <cell r="O647" t="str">
            <v>RECURSO 11</v>
          </cell>
          <cell r="V647" t="str">
            <v>No tiene Dependientes</v>
          </cell>
          <cell r="W647" t="str">
            <v>Vigencia Presupuestal</v>
          </cell>
        </row>
        <row r="648">
          <cell r="A648">
            <v>64414</v>
          </cell>
          <cell r="B648" t="str">
            <v>Contrato</v>
          </cell>
          <cell r="C648">
            <v>287</v>
          </cell>
          <cell r="D648">
            <v>39714</v>
          </cell>
          <cell r="E648">
            <v>41696</v>
          </cell>
          <cell r="F648" t="str">
            <v>DIRECCION DE BOSQUES, BIODIVERSIDAD Y SERVICIOS ECOSISTEMICOS</v>
          </cell>
          <cell r="G648">
            <v>26431577</v>
          </cell>
          <cell r="H648" t="str">
            <v>AZALIA INES PARRA CUELLAR</v>
          </cell>
          <cell r="I648" t="str">
            <v>SEGUNDO DESEMBOLSO SEGÚN CERTIFICACION DEL SUPERVISOR</v>
          </cell>
          <cell r="J648">
            <v>2755917</v>
          </cell>
          <cell r="K648">
            <v>9.66</v>
          </cell>
          <cell r="O648" t="str">
            <v>RECURSO 11</v>
          </cell>
          <cell r="V648" t="str">
            <v>No tiene Dependientes a Cargo</v>
          </cell>
          <cell r="W648" t="str">
            <v>Vigencia Presupuestal</v>
          </cell>
        </row>
        <row r="649">
          <cell r="A649">
            <v>64514</v>
          </cell>
          <cell r="B649" t="str">
            <v>Contrato</v>
          </cell>
          <cell r="C649">
            <v>110</v>
          </cell>
          <cell r="D649">
            <v>21814</v>
          </cell>
          <cell r="E649">
            <v>41696</v>
          </cell>
          <cell r="F649" t="str">
            <v>DIRECCION DE CAMBIO CLIMATICO</v>
          </cell>
          <cell r="G649">
            <v>53125079</v>
          </cell>
          <cell r="H649" t="str">
            <v>DIANA CATALINA QUINTERO PINZON</v>
          </cell>
          <cell r="I649" t="str">
            <v>SEGUNDO DESEMBOLSO SEGÚN CERTIFICACION DEL SUPERVISOR</v>
          </cell>
          <cell r="J649">
            <v>4090909</v>
          </cell>
          <cell r="K649">
            <v>9.66</v>
          </cell>
          <cell r="O649" t="str">
            <v>RECURSO 11</v>
          </cell>
          <cell r="V649" t="str">
            <v>No tiene Dependientes</v>
          </cell>
          <cell r="W649" t="str">
            <v>Vigencia Presupuestal</v>
          </cell>
        </row>
        <row r="650">
          <cell r="A650">
            <v>64614</v>
          </cell>
          <cell r="B650" t="str">
            <v>Contrato</v>
          </cell>
          <cell r="C650">
            <v>20</v>
          </cell>
          <cell r="D650">
            <v>2714</v>
          </cell>
          <cell r="E650">
            <v>41696</v>
          </cell>
          <cell r="F650" t="str">
            <v>OFICINA ASESORA DE PLANEACION</v>
          </cell>
          <cell r="G650">
            <v>51881783</v>
          </cell>
          <cell r="H650" t="str">
            <v>IRMA GARDEAZABAL JARAMILLO</v>
          </cell>
          <cell r="I650" t="str">
            <v>PRIMER DESEMBOLSO SEGÚN CERTIFICACION DEL SUPERVISOR (Desc.de la Base RF x Dependientes)</v>
          </cell>
          <cell r="J650">
            <v>5833333</v>
          </cell>
          <cell r="K650">
            <v>9.66</v>
          </cell>
          <cell r="O650" t="str">
            <v>RECURSO 11</v>
          </cell>
          <cell r="V650" t="str">
            <v xml:space="preserve">Desc. X Dependientes </v>
          </cell>
          <cell r="W650" t="str">
            <v>Vigencia Presupuestal</v>
          </cell>
        </row>
        <row r="651">
          <cell r="A651">
            <v>64714</v>
          </cell>
          <cell r="B651" t="str">
            <v>Contrato</v>
          </cell>
          <cell r="C651">
            <v>136</v>
          </cell>
          <cell r="D651">
            <v>24814</v>
          </cell>
          <cell r="E651">
            <v>41696</v>
          </cell>
          <cell r="F651" t="str">
            <v>DIRECCION DE BOSQUES, BIODIVERSIDAD Y SERVICIOS ECOSISTEMICOS</v>
          </cell>
          <cell r="G651">
            <v>52994360</v>
          </cell>
          <cell r="H651" t="str">
            <v>MONICA BORRAS ULLOA</v>
          </cell>
          <cell r="I651" t="str">
            <v>SEGUNDO DESEMBOLSO SEGÚN CERTIFICACION DEL SUPERVISOR</v>
          </cell>
          <cell r="J651">
            <v>5000000</v>
          </cell>
          <cell r="K651">
            <v>9.66</v>
          </cell>
          <cell r="O651" t="str">
            <v>RECURSO 11</v>
          </cell>
          <cell r="V651" t="str">
            <v>No tiene Dependientes a Cargo</v>
          </cell>
          <cell r="W651" t="str">
            <v>Vigencia Presupuestal</v>
          </cell>
        </row>
        <row r="652">
          <cell r="A652">
            <v>64814</v>
          </cell>
          <cell r="B652" t="str">
            <v>Contrato</v>
          </cell>
          <cell r="C652">
            <v>81</v>
          </cell>
          <cell r="D652">
            <v>14414</v>
          </cell>
          <cell r="E652">
            <v>41696</v>
          </cell>
          <cell r="F652" t="str">
            <v>OFICINA ASESORA JURIDICA</v>
          </cell>
          <cell r="G652">
            <v>51838162</v>
          </cell>
          <cell r="H652" t="str">
            <v>LILIAN BIBIANA ROJAS MEJIA</v>
          </cell>
          <cell r="I652" t="str">
            <v>SEGUNDO DESEMBOLSO SEGÚN CERTIFICACION DEL SUPERVISOR (Desc Base Rte Fte por Dependientes)  - AJU RTE FTE SOBRE TOTAL INGRESOS RECIBIDOS EN EL MES OP 33014 DEL 11 FEB 2014</v>
          </cell>
          <cell r="J652">
            <v>7814492</v>
          </cell>
          <cell r="K652">
            <v>9.66</v>
          </cell>
          <cell r="O652" t="str">
            <v>RECURSO 11</v>
          </cell>
          <cell r="V652" t="str">
            <v>Desc. 10% Dependientes</v>
          </cell>
          <cell r="W652" t="str">
            <v>Vigencia Presupuestal</v>
          </cell>
        </row>
        <row r="653">
          <cell r="A653">
            <v>64914</v>
          </cell>
          <cell r="B653" t="str">
            <v>Contrato</v>
          </cell>
          <cell r="C653">
            <v>179</v>
          </cell>
          <cell r="D653">
            <v>28214</v>
          </cell>
          <cell r="E653">
            <v>41698</v>
          </cell>
          <cell r="F653" t="str">
            <v>DIRECCION DE ORDENAMIENTO AMBIENTAL Y COORDINACION DEL SINA</v>
          </cell>
          <cell r="G653">
            <v>40022236</v>
          </cell>
          <cell r="H653" t="str">
            <v>ANA ELVIA OCHOA JIMENEZ</v>
          </cell>
          <cell r="I653" t="str">
            <v>PRIMER DESEMBOLSO SEGÚN CERTIFICACION DEL SUPERVISOR</v>
          </cell>
          <cell r="J653">
            <v>10000000</v>
          </cell>
          <cell r="K653">
            <v>9.66</v>
          </cell>
          <cell r="O653" t="str">
            <v>RECURSO 11</v>
          </cell>
          <cell r="V653" t="str">
            <v>Desc. 10% Dependientes</v>
          </cell>
          <cell r="W653" t="str">
            <v>Vigencia Presupuestal</v>
          </cell>
        </row>
        <row r="654">
          <cell r="A654">
            <v>65014</v>
          </cell>
          <cell r="B654" t="str">
            <v>Contrato</v>
          </cell>
          <cell r="C654">
            <v>229</v>
          </cell>
          <cell r="D654">
            <v>33614</v>
          </cell>
          <cell r="E654">
            <v>41698</v>
          </cell>
          <cell r="F654" t="str">
            <v>DIRECCION DE BOSQUES, BIODIVERSIDAD Y SERVICIOS ECOSISTEMICOS</v>
          </cell>
          <cell r="G654">
            <v>63506593</v>
          </cell>
          <cell r="H654" t="str">
            <v>NOHORA YOLANDA ARDILA GONZALEZ</v>
          </cell>
          <cell r="I654" t="str">
            <v>PAGO 1 Y 2 DE 12 DESEMBOLSO SEGÚN CERTIFICACION DEL SUPERVISOR - (Desc Base Rte Fte por Dependientes)</v>
          </cell>
          <cell r="J654">
            <v>6657108</v>
          </cell>
          <cell r="K654">
            <v>9.66</v>
          </cell>
          <cell r="O654" t="str">
            <v>RECURSO 11</v>
          </cell>
          <cell r="V654" t="str">
            <v>Desc. 10% Dependientes - Base RF $ 4,094,538 RF $ 287,559</v>
          </cell>
          <cell r="W654" t="str">
            <v>Vigencia Presupuestal</v>
          </cell>
        </row>
        <row r="655">
          <cell r="A655">
            <v>65114</v>
          </cell>
          <cell r="B655" t="str">
            <v>Contrato</v>
          </cell>
          <cell r="C655">
            <v>271</v>
          </cell>
          <cell r="D655">
            <v>38014</v>
          </cell>
          <cell r="E655">
            <v>41696</v>
          </cell>
          <cell r="F655" t="str">
            <v>DIRECCION DE BOSQUES, BIODIVERSIDAD Y SERVICIOS ECOSISTEMICOS</v>
          </cell>
          <cell r="G655">
            <v>80164442</v>
          </cell>
          <cell r="H655" t="str">
            <v>JOHN JAIRO SANCHEZ CORREA</v>
          </cell>
          <cell r="I655" t="str">
            <v>SEGUNDO DESEMBOLSO SEGÚN CERTIFICACION DEL SUPERVISOR (Desc. Base RF x Dependientes)</v>
          </cell>
          <cell r="J655">
            <v>5103550</v>
          </cell>
          <cell r="K655">
            <v>9.66</v>
          </cell>
          <cell r="O655" t="str">
            <v>RECURSO 11</v>
          </cell>
          <cell r="V655" t="str">
            <v>Desc. 10% Dependientes - Base RF $4,094,550 RF $287,562</v>
          </cell>
          <cell r="W655" t="str">
            <v>Vigencia Presupuestal</v>
          </cell>
        </row>
        <row r="656">
          <cell r="A656">
            <v>65214</v>
          </cell>
          <cell r="B656" t="str">
            <v>Contrato</v>
          </cell>
          <cell r="C656">
            <v>152</v>
          </cell>
          <cell r="D656">
            <v>25114</v>
          </cell>
          <cell r="E656">
            <v>41696</v>
          </cell>
          <cell r="F656" t="str">
            <v>OFICINA ASESORA JURIDICA</v>
          </cell>
          <cell r="G656">
            <v>52818031</v>
          </cell>
          <cell r="H656" t="str">
            <v>SANDRA CAROLINA SIMANCAS CARDENAS</v>
          </cell>
          <cell r="I656" t="str">
            <v>SEGUNDO DESEMBOLSO SEGÚN CERTIFICACION DEL SUPERVISOR</v>
          </cell>
          <cell r="J656">
            <v>4000000</v>
          </cell>
          <cell r="K656">
            <v>9.66</v>
          </cell>
          <cell r="O656" t="str">
            <v>RECURSO 11</v>
          </cell>
          <cell r="V656" t="str">
            <v>No tiene Dependientes a Cargo</v>
          </cell>
          <cell r="W656" t="str">
            <v>Vigencia Presupuestal</v>
          </cell>
        </row>
        <row r="657">
          <cell r="A657">
            <v>65314</v>
          </cell>
          <cell r="B657" t="str">
            <v>Contrato</v>
          </cell>
          <cell r="C657">
            <v>82</v>
          </cell>
          <cell r="D657">
            <v>14614</v>
          </cell>
          <cell r="E657">
            <v>41696</v>
          </cell>
          <cell r="F657" t="str">
            <v>OFICINA ASESORA JURIDICA</v>
          </cell>
          <cell r="G657">
            <v>40043339</v>
          </cell>
          <cell r="H657" t="str">
            <v>SANDRA PATRICIA ALFONSO PALACIOS</v>
          </cell>
          <cell r="I657" t="str">
            <v>SEGUNDO DESEMBOLSO SEGÚN CERTIFICACION DEL SUPERVISOR (Desc Base Rte Fte por Dependientes)</v>
          </cell>
          <cell r="J657">
            <v>3500000</v>
          </cell>
          <cell r="K657">
            <v>9.66</v>
          </cell>
          <cell r="O657" t="str">
            <v>RECURSO 11</v>
          </cell>
          <cell r="V657" t="str">
            <v>Desc. 10% Dependientes RF $129,456</v>
          </cell>
          <cell r="W657" t="str">
            <v>Vigencia Presupuestal</v>
          </cell>
        </row>
        <row r="658">
          <cell r="A658">
            <v>65414</v>
          </cell>
          <cell r="B658" t="str">
            <v>Contrato</v>
          </cell>
          <cell r="C658">
            <v>102</v>
          </cell>
          <cell r="D658">
            <v>18414</v>
          </cell>
          <cell r="E658">
            <v>41697</v>
          </cell>
          <cell r="F658" t="str">
            <v>SUBDIRECCION DE EDUCACION Y PARTICIPACION</v>
          </cell>
          <cell r="G658">
            <v>1032392064</v>
          </cell>
          <cell r="H658" t="str">
            <v>DORA JACQUELINE ORJUELA CALDERON</v>
          </cell>
          <cell r="I658" t="str">
            <v>SEGUNDO DESEMBOLSO SEGÚN CERTIFICACION DEL SUPERVISOR</v>
          </cell>
          <cell r="J658">
            <v>3000000</v>
          </cell>
          <cell r="K658">
            <v>9.66</v>
          </cell>
          <cell r="O658" t="str">
            <v>RECURSO 11</v>
          </cell>
          <cell r="V658" t="str">
            <v>No tiene Dependientes</v>
          </cell>
          <cell r="W658" t="str">
            <v>Vigencia Presupuestal</v>
          </cell>
        </row>
        <row r="659">
          <cell r="A659">
            <v>65514</v>
          </cell>
        </row>
        <row r="660">
          <cell r="A660">
            <v>65614</v>
          </cell>
          <cell r="B660" t="str">
            <v>Contrato</v>
          </cell>
          <cell r="C660">
            <v>188</v>
          </cell>
          <cell r="D660">
            <v>27514</v>
          </cell>
          <cell r="E660">
            <v>41697</v>
          </cell>
          <cell r="F660" t="str">
            <v>SUBDIRECCION DE EDUCACION Y PARTICIPACION</v>
          </cell>
          <cell r="G660">
            <v>41365653</v>
          </cell>
          <cell r="H660" t="str">
            <v>HILDA DUGAND CARLING</v>
          </cell>
          <cell r="I660" t="str">
            <v>SEGUNDO DESEMBOLSO SEGÚN CERTIFICACION DEL SUPERVISOR  - AJU RTE FTE SOBRE TOTAL INGRESOS RECIBIDOS EN EL MES OP 27814 DEL 7 FEB 2014</v>
          </cell>
          <cell r="J660">
            <v>4285000</v>
          </cell>
          <cell r="K660">
            <v>9.66</v>
          </cell>
          <cell r="O660" t="str">
            <v>RECURSO 11</v>
          </cell>
          <cell r="V660" t="str">
            <v>No tiene Dependientes</v>
          </cell>
          <cell r="W660" t="str">
            <v>Vigencia Presupuestal</v>
          </cell>
        </row>
        <row r="661">
          <cell r="A661">
            <v>65714</v>
          </cell>
          <cell r="B661" t="str">
            <v>Contrato</v>
          </cell>
          <cell r="C661">
            <v>288</v>
          </cell>
          <cell r="D661">
            <v>39914</v>
          </cell>
          <cell r="E661">
            <v>41697</v>
          </cell>
          <cell r="F661" t="str">
            <v>SUBDIRECCION DE EDUCACION Y PARTICIPACION</v>
          </cell>
          <cell r="G661">
            <v>52185841</v>
          </cell>
          <cell r="H661" t="str">
            <v>ANDREA MILENA OVALLE PINZON</v>
          </cell>
          <cell r="I661" t="str">
            <v>SEGUNDO DESEMBOLSO SEGÚN CERTIFICACION DEL SUPERVISOR (Desc Base Rte Fte por Dependientes)</v>
          </cell>
          <cell r="J661">
            <v>3500000</v>
          </cell>
          <cell r="K661">
            <v>9.66</v>
          </cell>
          <cell r="O661" t="str">
            <v>RECURSO 11</v>
          </cell>
          <cell r="V661" t="str">
            <v>Desc. 10% Dependientes</v>
          </cell>
          <cell r="W661" t="str">
            <v>Vigencia Presupuestal</v>
          </cell>
        </row>
        <row r="662">
          <cell r="A662">
            <v>65814</v>
          </cell>
          <cell r="B662" t="str">
            <v>Contrato</v>
          </cell>
          <cell r="C662">
            <v>183</v>
          </cell>
          <cell r="D662">
            <v>28714</v>
          </cell>
          <cell r="E662">
            <v>41697</v>
          </cell>
          <cell r="F662" t="str">
            <v>SUBDIRECCION DE EDUCACION Y PARTICIPACION</v>
          </cell>
          <cell r="G662">
            <v>52927596</v>
          </cell>
          <cell r="H662" t="str">
            <v>SANDRA LILIANA ROJAS PAEZ</v>
          </cell>
          <cell r="I662" t="str">
            <v>PRIMER Y SEGUNDO DESEMBOLSO SEGÚN CERTIFICACION DEL SUPERVISOR</v>
          </cell>
          <cell r="J662">
            <v>9000000</v>
          </cell>
          <cell r="K662">
            <v>9.66</v>
          </cell>
          <cell r="O662" t="str">
            <v>RECURSO 11</v>
          </cell>
          <cell r="V662" t="str">
            <v>no tiene dependienes</v>
          </cell>
          <cell r="W662" t="str">
            <v>Vigencia Presupuestal</v>
          </cell>
        </row>
        <row r="663">
          <cell r="A663">
            <v>65914</v>
          </cell>
          <cell r="B663" t="str">
            <v>Contrato</v>
          </cell>
          <cell r="C663">
            <v>140</v>
          </cell>
          <cell r="D663">
            <v>23914</v>
          </cell>
          <cell r="E663">
            <v>41697</v>
          </cell>
          <cell r="F663" t="str">
            <v>DIRECCION DE BOSQUES, BIODIVERSIDAD YSERVICIOS ECOSISTEMICOS</v>
          </cell>
          <cell r="G663">
            <v>1032380732</v>
          </cell>
          <cell r="H663" t="str">
            <v>LAURA MANUELA LOPEZ GUTIERREZ</v>
          </cell>
          <cell r="I663" t="str">
            <v>PRIMER Y SEGUNDO DESEMBOLSO SEGÚN CERTIFICACION DEL SUPERVISOR</v>
          </cell>
          <cell r="J663">
            <v>5247680</v>
          </cell>
          <cell r="K663">
            <v>9.66</v>
          </cell>
          <cell r="O663" t="str">
            <v>RECURSO 11</v>
          </cell>
          <cell r="V663" t="str">
            <v>No tiene Dependientes a Cargo</v>
          </cell>
          <cell r="W663" t="str">
            <v>Vigencia Presupuestal</v>
          </cell>
        </row>
        <row r="664">
          <cell r="A664">
            <v>66014</v>
          </cell>
          <cell r="B664" t="str">
            <v>Contrato</v>
          </cell>
          <cell r="C664">
            <v>145</v>
          </cell>
          <cell r="D664">
            <v>23114</v>
          </cell>
          <cell r="E664">
            <v>41697</v>
          </cell>
          <cell r="F664" t="str">
            <v>DIRECCION DE BOSQUES, BIODIVERSIDAD YSERVICIOS ECOSISTEMICOS</v>
          </cell>
          <cell r="G664">
            <v>53074556</v>
          </cell>
          <cell r="H664" t="str">
            <v>NATHALIA ANDREA RAMIREZ MORAN</v>
          </cell>
          <cell r="I664" t="str">
            <v>PRIMER Y SEGUNDO DESEMBOLSO SEGÚN CERTIFICACION DEL SUPERVISOR</v>
          </cell>
          <cell r="J664">
            <v>4672910</v>
          </cell>
          <cell r="K664">
            <v>9.66</v>
          </cell>
          <cell r="O664" t="str">
            <v>RECURSO 11</v>
          </cell>
          <cell r="V664" t="str">
            <v>No tiene Dependientes</v>
          </cell>
          <cell r="W664" t="str">
            <v>Vigencia Presupuestal</v>
          </cell>
        </row>
        <row r="665">
          <cell r="A665">
            <v>66114</v>
          </cell>
          <cell r="B665" t="str">
            <v>Contrato</v>
          </cell>
          <cell r="C665">
            <v>246</v>
          </cell>
          <cell r="D665">
            <v>66114</v>
          </cell>
          <cell r="E665">
            <v>41697</v>
          </cell>
          <cell r="F665" t="str">
            <v>DIRECCION DE BOSQUES, BIODIVERSIDAD Y SERVICIOS ECOSISTEMICOS</v>
          </cell>
          <cell r="G665">
            <v>80433842</v>
          </cell>
          <cell r="H665" t="str">
            <v>MANUEL ANTONIO ZAMBRANO GUERRERO</v>
          </cell>
          <cell r="I665" t="str">
            <v>PRIMER Y SEGUNDO DESEMBOLSO SEGÚN CERTIFICACION DEL SUPERVISOR (Desc. De la Base Por Dependientes)</v>
          </cell>
          <cell r="J665">
            <v>4355910</v>
          </cell>
          <cell r="K665">
            <v>9.66</v>
          </cell>
          <cell r="O665" t="str">
            <v>RECURSO 11</v>
          </cell>
          <cell r="V665" t="str">
            <v>Desc. 10% Dependientes - Base RF $4,094,550 RF $287,562</v>
          </cell>
          <cell r="W665" t="str">
            <v>Vigencia Presupuestal</v>
          </cell>
        </row>
        <row r="666">
          <cell r="A666">
            <v>66214</v>
          </cell>
          <cell r="B666" t="str">
            <v>Contrato</v>
          </cell>
          <cell r="C666">
            <v>245</v>
          </cell>
          <cell r="D666">
            <v>35714</v>
          </cell>
          <cell r="E666">
            <v>41697</v>
          </cell>
          <cell r="F666" t="str">
            <v>DIRECCION DE BOSQUES, BIODIVERSIDAD Y SERVICIOS ECOSISTEMICOS</v>
          </cell>
          <cell r="G666">
            <v>63395913</v>
          </cell>
          <cell r="H666" t="str">
            <v>YUDY ALEXANDRA AVILA PARRA</v>
          </cell>
          <cell r="I666" t="str">
            <v>PRIMER Y SEGUNDO DESEMBOLSO SEGÚN CERTIFICACION DEL SUPERVISOR</v>
          </cell>
          <cell r="J666">
            <v>6539400</v>
          </cell>
          <cell r="K666">
            <v>9.66</v>
          </cell>
          <cell r="O666" t="str">
            <v>RECURSO 11</v>
          </cell>
          <cell r="V666" t="str">
            <v>No tiene Dependientes</v>
          </cell>
          <cell r="W666" t="str">
            <v>Vigencia Presupuestal</v>
          </cell>
        </row>
        <row r="667">
          <cell r="A667">
            <v>66314</v>
          </cell>
          <cell r="B667" t="str">
            <v>Contrato</v>
          </cell>
          <cell r="C667">
            <v>119</v>
          </cell>
          <cell r="D667">
            <v>20514</v>
          </cell>
          <cell r="E667">
            <v>41697</v>
          </cell>
          <cell r="F667" t="str">
            <v>DIRECCION DE BOSQUES, BIODIVERSIDAD Y SERVICIOS ECOSISTEMICOS</v>
          </cell>
          <cell r="G667">
            <v>53050037</v>
          </cell>
          <cell r="H667" t="str">
            <v>DENISSE CASTRO ROA</v>
          </cell>
          <cell r="I667" t="str">
            <v>PRIMER Y SEGUNDO DESEMBOLSO SEGÚN CERTIFICACION DEL SUPERVISOR</v>
          </cell>
          <cell r="J667">
            <v>6539400</v>
          </cell>
          <cell r="K667">
            <v>9.66</v>
          </cell>
          <cell r="O667" t="str">
            <v>RECURSO 11</v>
          </cell>
          <cell r="V667" t="str">
            <v>No tiene Dependientes</v>
          </cell>
          <cell r="W667" t="str">
            <v>Vigencia Presupuestal</v>
          </cell>
        </row>
        <row r="668">
          <cell r="A668">
            <v>66414</v>
          </cell>
          <cell r="B668" t="str">
            <v>Contrato</v>
          </cell>
          <cell r="C668">
            <v>169</v>
          </cell>
          <cell r="D668">
            <v>26914</v>
          </cell>
          <cell r="E668">
            <v>41697</v>
          </cell>
          <cell r="F668" t="str">
            <v>DIRECCION DE ASUNTOS AMBIENTALES, SECTORIAL Y URBANA</v>
          </cell>
          <cell r="G668">
            <v>10317177</v>
          </cell>
          <cell r="H668" t="str">
            <v>DIMER YASMANI SOTELO ZEMANATE</v>
          </cell>
          <cell r="I668" t="str">
            <v>SEGUNDO DESEMBOLSO SEGÚN CERTIFICACION DEL SUPERVISOR</v>
          </cell>
          <cell r="J668">
            <v>4000000</v>
          </cell>
          <cell r="K668">
            <v>9.66</v>
          </cell>
          <cell r="O668" t="str">
            <v>RECURSO 11</v>
          </cell>
          <cell r="V668" t="str">
            <v>No tiene Dependientes</v>
          </cell>
          <cell r="W668" t="str">
            <v>Vigencia Presupuestal</v>
          </cell>
        </row>
        <row r="669">
          <cell r="A669">
            <v>66514</v>
          </cell>
          <cell r="B669" t="str">
            <v>Contrato</v>
          </cell>
          <cell r="C669">
            <v>278</v>
          </cell>
          <cell r="D669">
            <v>40814</v>
          </cell>
          <cell r="E669">
            <v>41697</v>
          </cell>
          <cell r="F669" t="str">
            <v>DIRECCION DE BOSQUES, BIODIVERSIDAD Y SERVICIOS ECOSISTEMICOS</v>
          </cell>
          <cell r="G669">
            <v>19384110</v>
          </cell>
          <cell r="H669" t="str">
            <v>JAFET BEJARANO SANCHEZ</v>
          </cell>
          <cell r="I669" t="str">
            <v>SEGUNDO DESEMBOLSO SEGÚN CERTIFICACION DEL SUPERVISOR</v>
          </cell>
          <cell r="J669">
            <v>6634615</v>
          </cell>
          <cell r="K669">
            <v>9.66</v>
          </cell>
          <cell r="O669" t="str">
            <v>RECURSO 11</v>
          </cell>
          <cell r="V669" t="str">
            <v>No tiene Dependientes a Cargo</v>
          </cell>
          <cell r="W669" t="str">
            <v>Vigencia Presupuestal</v>
          </cell>
        </row>
        <row r="670">
          <cell r="A670">
            <v>66614</v>
          </cell>
          <cell r="B670" t="str">
            <v>Contrato</v>
          </cell>
          <cell r="C670">
            <v>250</v>
          </cell>
          <cell r="D670">
            <v>36214</v>
          </cell>
          <cell r="E670">
            <v>41697</v>
          </cell>
          <cell r="F670" t="str">
            <v>DIRECCION DE BOSQUES, BIODIVERSIDAD Y SERVICIOS ECOSISTEMICOS</v>
          </cell>
          <cell r="G670">
            <v>79314746</v>
          </cell>
          <cell r="H670" t="str">
            <v>LEONARDO MOLINA SUAREZ</v>
          </cell>
          <cell r="I670" t="str">
            <v>SEGUNDO DESEMBOLSO SEGÚN CERTIFICACION DEL SUPERVISOR (Desc.de la Base RF x Dependientes)</v>
          </cell>
          <cell r="J670">
            <v>6634615</v>
          </cell>
          <cell r="K670">
            <v>9.66</v>
          </cell>
          <cell r="O670" t="str">
            <v>RECURSO 11</v>
          </cell>
          <cell r="V670" t="str">
            <v>Desc. 10% Dependientes RF $129,456</v>
          </cell>
          <cell r="W670" t="str">
            <v>Vigencia Presupuestal</v>
          </cell>
        </row>
        <row r="671">
          <cell r="A671">
            <v>66714</v>
          </cell>
          <cell r="B671" t="str">
            <v>Contrato</v>
          </cell>
          <cell r="C671">
            <v>51</v>
          </cell>
          <cell r="D671">
            <v>8014</v>
          </cell>
          <cell r="E671">
            <v>41697</v>
          </cell>
          <cell r="F671" t="str">
            <v>DIRECCION DE ASUNTOS AMBIENTALES, SECTORIAL Y URBANA</v>
          </cell>
          <cell r="G671">
            <v>34602626</v>
          </cell>
          <cell r="H671" t="str">
            <v>ASTRID ELIANA REYES PEÑA</v>
          </cell>
          <cell r="I671" t="str">
            <v>SEGUNDO DESEMBOLSO SEGÚN CERTIFICACION DEL SUPERVISOR</v>
          </cell>
          <cell r="J671">
            <v>7000000</v>
          </cell>
          <cell r="K671">
            <v>9.66</v>
          </cell>
          <cell r="O671" t="str">
            <v>RECURSO 11</v>
          </cell>
          <cell r="V671" t="str">
            <v>No tiene Dependientes</v>
          </cell>
          <cell r="W671" t="str">
            <v>Vigencia Presupuestal</v>
          </cell>
        </row>
        <row r="672">
          <cell r="A672">
            <v>66814</v>
          </cell>
          <cell r="B672" t="str">
            <v>Contrato</v>
          </cell>
          <cell r="C672">
            <v>286</v>
          </cell>
          <cell r="D672">
            <v>40514</v>
          </cell>
          <cell r="E672">
            <v>41697</v>
          </cell>
          <cell r="F672" t="str">
            <v>SUBDIRECCION ADMINISTRATIVA Y FINANCIERA</v>
          </cell>
          <cell r="G672">
            <v>80725460</v>
          </cell>
          <cell r="H672" t="str">
            <v>JAIME ANDRES LOPEZ GARZON</v>
          </cell>
          <cell r="I672" t="str">
            <v>SEGUNDO DESEMBOLSO SEGÚN CERTIFICACION DEL SUPERVISOR</v>
          </cell>
          <cell r="J672">
            <v>2240000</v>
          </cell>
          <cell r="K672">
            <v>9.66</v>
          </cell>
          <cell r="O672" t="str">
            <v>RECURSO 11</v>
          </cell>
          <cell r="V672" t="str">
            <v>No tiene Dependientes</v>
          </cell>
          <cell r="W672" t="str">
            <v>Vigencia Presupuestal</v>
          </cell>
        </row>
        <row r="673">
          <cell r="A673">
            <v>66914</v>
          </cell>
          <cell r="B673" t="str">
            <v>Contrato</v>
          </cell>
          <cell r="C673">
            <v>177</v>
          </cell>
          <cell r="D673">
            <v>28314</v>
          </cell>
          <cell r="E673">
            <v>41697</v>
          </cell>
          <cell r="F673" t="str">
            <v>SUBDIRECCION ADMINISTRATIVA Y FINANCIERA</v>
          </cell>
          <cell r="G673">
            <v>35325209</v>
          </cell>
          <cell r="H673" t="str">
            <v>LUZ ESMERALDA MANRIQUE DIAZ</v>
          </cell>
          <cell r="I673" t="str">
            <v>PRIMER Y SEGUNDO DESEMBOLSO SEGÚN CERTIFICACION DEL SUPERVISOR</v>
          </cell>
          <cell r="J673">
            <v>8400000</v>
          </cell>
          <cell r="K673">
            <v>9.66</v>
          </cell>
          <cell r="O673" t="str">
            <v>RECURSO 11</v>
          </cell>
          <cell r="V673" t="str">
            <v>No tiene Dependientes</v>
          </cell>
          <cell r="W673" t="str">
            <v>Vigencia Presupuestal</v>
          </cell>
        </row>
        <row r="674">
          <cell r="A674">
            <v>67014</v>
          </cell>
          <cell r="B674" t="str">
            <v>Contrato</v>
          </cell>
          <cell r="C674">
            <v>14</v>
          </cell>
          <cell r="D674">
            <v>2114</v>
          </cell>
          <cell r="E674">
            <v>41697</v>
          </cell>
          <cell r="F674" t="str">
            <v>SUBDIRECCION ADMINISTRATIVA Y FINANCIERA</v>
          </cell>
          <cell r="G674">
            <v>52544132</v>
          </cell>
          <cell r="H674" t="str">
            <v>CLARA PAULINA MARTHA BASTIDAS</v>
          </cell>
          <cell r="I674" t="str">
            <v>SEGUNDO DESEMBOLSO SEGÚN CERTIFICACION DEL SUPERVISOR (Desc.de la Base RF x Dependientes)</v>
          </cell>
          <cell r="J674">
            <v>1583750</v>
          </cell>
          <cell r="K674">
            <v>9.66</v>
          </cell>
          <cell r="O674" t="str">
            <v>RECURSO 11</v>
          </cell>
          <cell r="V674" t="str">
            <v>Desc. 10% Dependientes - Base RF $4,094,550 RF $287,562</v>
          </cell>
          <cell r="W674" t="str">
            <v>Vigencia Presupuestal</v>
          </cell>
        </row>
        <row r="675">
          <cell r="A675">
            <v>67114</v>
          </cell>
          <cell r="B675" t="str">
            <v>Contrato</v>
          </cell>
          <cell r="C675">
            <v>200</v>
          </cell>
          <cell r="D675">
            <v>30314</v>
          </cell>
          <cell r="E675">
            <v>41697</v>
          </cell>
          <cell r="F675" t="str">
            <v>DIRECCION DE BOSQUES, BIODIVERSIDAD Y SERVICIOS ECOSISTEMICOS</v>
          </cell>
          <cell r="G675">
            <v>63337114</v>
          </cell>
          <cell r="H675" t="str">
            <v>CAROLINA ESLAVA GALVIS</v>
          </cell>
          <cell r="I675" t="str">
            <v>SEGUNDO DESEMBOLSO SEGÚN CERTIFICACION DEL SUPERVISOR (Desc. Base RF x Dependientes)</v>
          </cell>
          <cell r="J675">
            <v>7395044</v>
          </cell>
          <cell r="K675">
            <v>9.66</v>
          </cell>
          <cell r="O675" t="str">
            <v>RECURSO 11</v>
          </cell>
          <cell r="V675" t="str">
            <v>Desc.x Dependientes</v>
          </cell>
          <cell r="W675" t="str">
            <v>Vigencia Presupuestal</v>
          </cell>
        </row>
        <row r="676">
          <cell r="A676">
            <v>67214</v>
          </cell>
          <cell r="B676" t="str">
            <v>Contrato</v>
          </cell>
          <cell r="C676">
            <v>170</v>
          </cell>
          <cell r="D676">
            <v>27014</v>
          </cell>
          <cell r="E676">
            <v>41697</v>
          </cell>
          <cell r="F676" t="str">
            <v>DIRECCION GESTION INTEGRAL DEL RECURSO HIDRICO</v>
          </cell>
          <cell r="G676">
            <v>11343210</v>
          </cell>
          <cell r="H676" t="str">
            <v>MAURICIO BAYONA PULIDO</v>
          </cell>
          <cell r="I676" t="str">
            <v xml:space="preserve">PAGO FRA 128 PRIMER DESEMBOLSO SEGÚN CERTIFICACION DEL SUPERVISOR (DESC </v>
          </cell>
          <cell r="J676">
            <v>10353450</v>
          </cell>
          <cell r="K676">
            <v>9.66</v>
          </cell>
          <cell r="M676">
            <v>16</v>
          </cell>
          <cell r="O676" t="str">
            <v>RECURSO 11</v>
          </cell>
          <cell r="V676" t="str">
            <v>Desc.x Dependientes</v>
          </cell>
          <cell r="W676" t="str">
            <v>Vigencia Presupuestal</v>
          </cell>
        </row>
        <row r="677">
          <cell r="A677">
            <v>67314</v>
          </cell>
          <cell r="B677" t="str">
            <v>Contrato</v>
          </cell>
          <cell r="C677">
            <v>60</v>
          </cell>
          <cell r="D677">
            <v>12814</v>
          </cell>
          <cell r="E677">
            <v>41697</v>
          </cell>
          <cell r="F677" t="str">
            <v>OFICINA DE ASUNTOS INTERNACIONALES</v>
          </cell>
          <cell r="G677">
            <v>1020725091</v>
          </cell>
          <cell r="H677" t="str">
            <v>MARIA ALEJANDRA RIAÑO RODRIGUEZ</v>
          </cell>
          <cell r="I677" t="str">
            <v>SEGUNDO DESEMBOLSO SEGÚN CERTIFICACION DEL SUPERVISOR</v>
          </cell>
          <cell r="J677">
            <v>7179200</v>
          </cell>
          <cell r="K677">
            <v>9.66</v>
          </cell>
          <cell r="O677" t="str">
            <v>RECURSO 11</v>
          </cell>
          <cell r="V677" t="str">
            <v>No tiene Dependientes</v>
          </cell>
          <cell r="W677" t="str">
            <v>Vigencia Presupuestal</v>
          </cell>
        </row>
        <row r="678">
          <cell r="A678">
            <v>67414</v>
          </cell>
          <cell r="B678" t="str">
            <v>Contrato</v>
          </cell>
          <cell r="C678">
            <v>150</v>
          </cell>
          <cell r="D678">
            <v>24614</v>
          </cell>
          <cell r="E678">
            <v>41697</v>
          </cell>
          <cell r="F678" t="str">
            <v>SUBDIRECCION ADMINISTRATIVA Y FINANCIERA</v>
          </cell>
          <cell r="G678">
            <v>51699085</v>
          </cell>
          <cell r="H678" t="str">
            <v>SILVIA PILAR RODRIGUEZ SILVA</v>
          </cell>
          <cell r="I678" t="str">
            <v>PRIMER DESEMBOLSO SEGÚN CERTIFICACION DEL SUPERVISOR (Desc.de la Base RF x Dependientes)</v>
          </cell>
          <cell r="J678">
            <v>682500</v>
          </cell>
          <cell r="K678">
            <v>9.66</v>
          </cell>
          <cell r="O678" t="str">
            <v>RECURSO 11</v>
          </cell>
          <cell r="V678" t="str">
            <v>Desc. 10% Dependientes - Base RF $4,094,550 RF $287,562</v>
          </cell>
          <cell r="W678" t="str">
            <v>Vigencia Presupuestal</v>
          </cell>
        </row>
        <row r="679">
          <cell r="A679">
            <v>67514</v>
          </cell>
          <cell r="B679" t="str">
            <v>Contrato</v>
          </cell>
          <cell r="C679">
            <v>238</v>
          </cell>
          <cell r="D679">
            <v>34614</v>
          </cell>
          <cell r="E679">
            <v>41698</v>
          </cell>
          <cell r="F679" t="str">
            <v>SUBDIRECCION ADMINISTRATIVA Y FINANCIERA</v>
          </cell>
          <cell r="G679">
            <v>1074129339</v>
          </cell>
          <cell r="H679" t="str">
            <v>ANGELICA MARIA RICAURTE GOMEZ</v>
          </cell>
          <cell r="I679" t="str">
            <v>SEGUNDO DESEMBOLSO SEGÚN CERTIFICACION DEL SUPERVISOR</v>
          </cell>
          <cell r="J679">
            <v>4181818</v>
          </cell>
          <cell r="K679">
            <v>9.66</v>
          </cell>
          <cell r="O679" t="str">
            <v>RECURSO 11</v>
          </cell>
          <cell r="V679" t="str">
            <v>No tiene Dependientes</v>
          </cell>
          <cell r="W679" t="str">
            <v>Vigencia Presupuestal</v>
          </cell>
        </row>
        <row r="680">
          <cell r="A680">
            <v>67614</v>
          </cell>
          <cell r="B680" t="str">
            <v>Contrato</v>
          </cell>
          <cell r="C680">
            <v>13</v>
          </cell>
          <cell r="D680">
            <v>1614</v>
          </cell>
          <cell r="E680">
            <v>41698</v>
          </cell>
          <cell r="F680" t="str">
            <v>SECRETARIA GENERAL</v>
          </cell>
          <cell r="G680">
            <v>51938927</v>
          </cell>
          <cell r="H680" t="str">
            <v>LIDIA PATRICIA TOVAR SALAMANCA</v>
          </cell>
          <cell r="I680" t="str">
            <v>SEGUNDO DESEMBOLSO SEGÚN CERTIFICACION DEL SUPERVISOR (Desc.de la Base RF x Dependientes)</v>
          </cell>
          <cell r="J680">
            <v>3519553</v>
          </cell>
          <cell r="K680">
            <v>9.66</v>
          </cell>
          <cell r="O680" t="str">
            <v>RECURSO 11</v>
          </cell>
          <cell r="V680" t="str">
            <v>Desc. 10% Dependientes - Base RF $3,529,774 RF $388,275</v>
          </cell>
          <cell r="W680" t="str">
            <v>Vigencia Presupuestal</v>
          </cell>
        </row>
        <row r="681">
          <cell r="A681">
            <v>67714</v>
          </cell>
          <cell r="B681" t="str">
            <v>Contrato</v>
          </cell>
          <cell r="C681">
            <v>133</v>
          </cell>
          <cell r="D681">
            <v>24114</v>
          </cell>
          <cell r="E681">
            <v>41698</v>
          </cell>
          <cell r="F681" t="str">
            <v>DIRECCION DE ASUNTOS AMBIENTALES, SECTORIAL Y URBANA</v>
          </cell>
          <cell r="G681">
            <v>5946720</v>
          </cell>
          <cell r="H681" t="str">
            <v>LUIS ERNESTO LOMBANA ARROYAVE</v>
          </cell>
          <cell r="I681" t="str">
            <v>SEGUNDO DESEMBOLSO SEGÚN CERTIFICACION DEL SUPERVISOR</v>
          </cell>
          <cell r="J681">
            <v>6500000</v>
          </cell>
          <cell r="K681">
            <v>9.66</v>
          </cell>
          <cell r="O681" t="str">
            <v>RECURSO 11</v>
          </cell>
          <cell r="V681" t="str">
            <v>No tiene Dependientes</v>
          </cell>
          <cell r="W681" t="str">
            <v>Vigencia Presupuestal</v>
          </cell>
        </row>
        <row r="682">
          <cell r="A682">
            <v>67814</v>
          </cell>
          <cell r="B682" t="str">
            <v>Contrato</v>
          </cell>
          <cell r="C682">
            <v>131</v>
          </cell>
          <cell r="D682">
            <v>23514</v>
          </cell>
          <cell r="E682">
            <v>41698</v>
          </cell>
          <cell r="F682" t="str">
            <v>DIRECCION DE CAMBIO CLIMATICO</v>
          </cell>
          <cell r="G682">
            <v>52515167</v>
          </cell>
          <cell r="H682" t="str">
            <v>ASTRID EUGENIA CRUZ JIMENEZ</v>
          </cell>
          <cell r="I682" t="str">
            <v>SEGUNDO DESEMBOLSO SEGÚN CERTIFICACION DEL SUPERVISOR</v>
          </cell>
          <cell r="J682">
            <v>6000000</v>
          </cell>
          <cell r="K682">
            <v>9.66</v>
          </cell>
          <cell r="O682" t="str">
            <v>RECURSO 11</v>
          </cell>
          <cell r="V682" t="str">
            <v>No tiene Dependientes a Cargo</v>
          </cell>
          <cell r="W682" t="str">
            <v>Vigencia Presupuestal</v>
          </cell>
        </row>
        <row r="683">
          <cell r="A683">
            <v>67914</v>
          </cell>
          <cell r="B683" t="str">
            <v>Contrato</v>
          </cell>
          <cell r="C683">
            <v>233</v>
          </cell>
          <cell r="D683">
            <v>34514</v>
          </cell>
          <cell r="E683">
            <v>41698</v>
          </cell>
          <cell r="F683" t="str">
            <v>DIRECCION DE BOSQUES, BIODIVERSIDAD Y SERVICIOS ECOSISTEMICOS</v>
          </cell>
          <cell r="G683">
            <v>80244702</v>
          </cell>
          <cell r="H683" t="str">
            <v>FRANCISCO BELTRAN CARRASCO</v>
          </cell>
          <cell r="I683" t="str">
            <v>SEGUNDO DESEMBOLSO SEGÚN CERTIFICACION DEL SUPERVISOR</v>
          </cell>
          <cell r="J683">
            <v>6634615</v>
          </cell>
          <cell r="K683">
            <v>9.66</v>
          </cell>
          <cell r="O683" t="str">
            <v>RECURSO 11</v>
          </cell>
          <cell r="V683" t="str">
            <v>No tiene Dependientes a Cargo</v>
          </cell>
          <cell r="W683" t="str">
            <v>Vigencia Presupuestal</v>
          </cell>
        </row>
        <row r="684">
          <cell r="A684">
            <v>68014</v>
          </cell>
        </row>
        <row r="685">
          <cell r="A685">
            <v>68114</v>
          </cell>
          <cell r="B685" t="str">
            <v>Contrato</v>
          </cell>
          <cell r="C685">
            <v>80</v>
          </cell>
          <cell r="D685">
            <v>14314</v>
          </cell>
          <cell r="E685">
            <v>41698</v>
          </cell>
          <cell r="F685" t="str">
            <v>DIRECCION DE ASUNTOS AMBIENTALES, SECTORIAL Y URBANA</v>
          </cell>
          <cell r="G685">
            <v>18490857</v>
          </cell>
          <cell r="H685" t="str">
            <v>CARLOS ANTONIO BELLO QUINTERO</v>
          </cell>
          <cell r="I685" t="str">
            <v>PAGO FRA 0082 SEGUNDO DESEMBOLSO SEGÚN CERTIFICACION DEL SUPERVISOR (Desc. Base RF x Dependientes)</v>
          </cell>
          <cell r="J685">
            <v>8000000</v>
          </cell>
          <cell r="K685">
            <v>9.66</v>
          </cell>
          <cell r="M685">
            <v>16</v>
          </cell>
          <cell r="O685" t="str">
            <v>RECURSO 11</v>
          </cell>
          <cell r="V685" t="str">
            <v>Desc.x Dependientes</v>
          </cell>
          <cell r="W685" t="str">
            <v>Vigencia Presupuestal</v>
          </cell>
        </row>
        <row r="686">
          <cell r="A686">
            <v>68214</v>
          </cell>
          <cell r="B686" t="str">
            <v>Contrato</v>
          </cell>
          <cell r="C686">
            <v>244</v>
          </cell>
          <cell r="D686">
            <v>35514</v>
          </cell>
          <cell r="E686">
            <v>41698</v>
          </cell>
          <cell r="F686" t="str">
            <v>DIRECCION DE BOSQUES, BIODIVERSIDAD Y SERVICIOS ECOSISTEMICOS</v>
          </cell>
          <cell r="G686">
            <v>7180263</v>
          </cell>
          <cell r="H686" t="str">
            <v>DAVID ORLANDO HERNANEZ REYES</v>
          </cell>
          <cell r="I686" t="str">
            <v xml:space="preserve">PRIMER Y SEGUNDO DESEMBOLSO SEGÚN CERTIFICACION DEL SUPERVISOR (Desc.de la Base x Dependientes) </v>
          </cell>
          <cell r="J686">
            <v>6657108</v>
          </cell>
          <cell r="K686">
            <v>9.66</v>
          </cell>
          <cell r="O686" t="str">
            <v>RECURSO 11</v>
          </cell>
          <cell r="V686" t="str">
            <v>Desc. 10% Dependientes - Base RF $4,094,550 RF $287,562</v>
          </cell>
          <cell r="W686" t="str">
            <v>Vigencia Presupuestal</v>
          </cell>
        </row>
        <row r="687">
          <cell r="A687">
            <v>68314</v>
          </cell>
          <cell r="B687" t="str">
            <v>Contrato</v>
          </cell>
          <cell r="C687">
            <v>146</v>
          </cell>
          <cell r="D687">
            <v>23214</v>
          </cell>
          <cell r="E687">
            <v>41698</v>
          </cell>
          <cell r="F687" t="str">
            <v>DIRECCION DE BOSQUES, BIODIVERSIDAD Y SERVICIOS ECOSISTEMICOS</v>
          </cell>
          <cell r="G687">
            <v>52264205</v>
          </cell>
          <cell r="H687" t="str">
            <v>PAULA ANDREA CASTAÑEDA GARCIA</v>
          </cell>
          <cell r="I687" t="str">
            <v>PRIMER DESEMBOLSO SEGÚN CERTIFICACION DEL SUPERVISOR (Desc.de la Base RF x Dependientes)</v>
          </cell>
          <cell r="J687">
            <v>1549438</v>
          </cell>
          <cell r="K687">
            <v>9.66</v>
          </cell>
          <cell r="O687" t="str">
            <v>RECURSO 11</v>
          </cell>
          <cell r="V687" t="str">
            <v>Desc. 10% Dependientes - Base RF $4,094,550 RF $287,562</v>
          </cell>
          <cell r="W687" t="str">
            <v>Vigencia Presupuestal</v>
          </cell>
        </row>
        <row r="688">
          <cell r="A688">
            <v>68414</v>
          </cell>
          <cell r="B688" t="str">
            <v>Convenio</v>
          </cell>
          <cell r="C688">
            <v>160</v>
          </cell>
          <cell r="D688">
            <v>25814</v>
          </cell>
          <cell r="E688">
            <v>41698</v>
          </cell>
          <cell r="F688" t="str">
            <v>SUBDIRECCION DE EDUCACION Y PARTICIPACION</v>
          </cell>
          <cell r="G688">
            <v>8908030052</v>
          </cell>
          <cell r="H688" t="str">
            <v>CORPOCALDAS - CORPORACION AUTONOMA REGIONAL DE CALDAS</v>
          </cell>
          <cell r="I688" t="str">
            <v>PRIMER DESEMBOLSO SEGÚN CERTIFICACION DEL SUPERVISOR</v>
          </cell>
          <cell r="J688">
            <v>30000000</v>
          </cell>
          <cell r="O688" t="str">
            <v>RECURSO 11</v>
          </cell>
          <cell r="W688" t="str">
            <v>Vigencia Presupuestal</v>
          </cell>
        </row>
        <row r="689">
          <cell r="A689">
            <v>68514</v>
          </cell>
          <cell r="B689" t="str">
            <v>Contrato</v>
          </cell>
          <cell r="C689">
            <v>202</v>
          </cell>
          <cell r="D689">
            <v>30214</v>
          </cell>
          <cell r="E689">
            <v>41698</v>
          </cell>
          <cell r="F689" t="str">
            <v>DIRECCION DE ASUNTOS MARINOS, COSTEROS Y RECURSOS ACUATICOS</v>
          </cell>
          <cell r="G689">
            <v>18009973</v>
          </cell>
          <cell r="H689" t="str">
            <v>LINCON CALVIN BENT LLERENA</v>
          </cell>
          <cell r="I689" t="str">
            <v>PRIMER DESEMBOLSO SEGÚN CERTIFICACION DEL SUPERVISOR ( Desc de Base Rte Fte por Dependientes)</v>
          </cell>
          <cell r="J689">
            <v>5500000</v>
          </cell>
          <cell r="K689">
            <v>9.66</v>
          </cell>
          <cell r="O689" t="str">
            <v>RECURSO 11</v>
          </cell>
          <cell r="V689" t="str">
            <v>Desc. 10% Dependientes</v>
          </cell>
          <cell r="W689" t="str">
            <v>Vigencia Presupuestal</v>
          </cell>
        </row>
        <row r="690">
          <cell r="A690">
            <v>68614</v>
          </cell>
          <cell r="B690" t="str">
            <v>Contrato</v>
          </cell>
          <cell r="C690">
            <v>262</v>
          </cell>
          <cell r="D690">
            <v>37914</v>
          </cell>
          <cell r="E690">
            <v>41698</v>
          </cell>
          <cell r="F690" t="str">
            <v>SUBDIRECCION ADMINISTRATIVA Y FINANCIERA</v>
          </cell>
          <cell r="G690">
            <v>80022525</v>
          </cell>
          <cell r="H690" t="str">
            <v>CARLOS JULIO VANEGAS YUMAYUZA</v>
          </cell>
          <cell r="I690" t="str">
            <v xml:space="preserve">PRIMER Y SEGUNDO DESEMBOLSO SEGÚN CERTIFICACION DEL SUPERVISOR (Desc.de la Base x Dependientes) </v>
          </cell>
          <cell r="J690">
            <v>1554670</v>
          </cell>
          <cell r="K690">
            <v>9.66</v>
          </cell>
          <cell r="O690" t="str">
            <v>RECURSO 11</v>
          </cell>
          <cell r="V690" t="str">
            <v>Desc. 10% Dependientes - Base RF $4,094,550 RF $287,562</v>
          </cell>
          <cell r="W690" t="str">
            <v>Vigencia Presupuestal</v>
          </cell>
        </row>
        <row r="691">
          <cell r="A691">
            <v>68714</v>
          </cell>
          <cell r="B691" t="str">
            <v>Contrato</v>
          </cell>
          <cell r="C691">
            <v>294</v>
          </cell>
          <cell r="D691">
            <v>41714</v>
          </cell>
          <cell r="E691">
            <v>41698</v>
          </cell>
          <cell r="F691" t="str">
            <v>DESPACHO VICEMINISTRO DE AMBIENTE Y DESARROLLO SOSTENIBLE</v>
          </cell>
          <cell r="G691">
            <v>79695197</v>
          </cell>
          <cell r="H691" t="str">
            <v>PEDRO JOSE FERNANDEZ AYALA</v>
          </cell>
          <cell r="I691" t="str">
            <v>PRIMER DESEMBOLSO SEGÚN CERTIFICACION DEL SUPERVISOR (Desc. Base RF x Dependientes)</v>
          </cell>
          <cell r="J691">
            <v>9000000</v>
          </cell>
          <cell r="K691">
            <v>9.66</v>
          </cell>
          <cell r="O691" t="str">
            <v>RECURSO 11</v>
          </cell>
          <cell r="V691" t="str">
            <v>Desc.x Dependientes</v>
          </cell>
          <cell r="W691" t="str">
            <v>Vigencia Presupuestal</v>
          </cell>
        </row>
        <row r="692">
          <cell r="A692">
            <v>68814</v>
          </cell>
          <cell r="B692" t="str">
            <v>Contrato</v>
          </cell>
          <cell r="C692">
            <v>280</v>
          </cell>
          <cell r="D692">
            <v>39114</v>
          </cell>
          <cell r="E692">
            <v>41698</v>
          </cell>
          <cell r="F692" t="str">
            <v>OFICINA DE TECNOLOGIAS, INFORMACION Y COMUNICACIONES TIC</v>
          </cell>
          <cell r="G692">
            <v>80778973</v>
          </cell>
          <cell r="H692" t="str">
            <v>FABIO FELIPE BELTRAN PINTO</v>
          </cell>
          <cell r="I692" t="str">
            <v>SEGUNDO DESEMBOLSO SEGÚN CERTIFICACION DEL SUPERVISOR (Desc Base Rte Fte por Dependientes+ Prepagada 12feb/2014)- AJU RTE FTE SOBRE TOTAL INGRESOS RECIBIDOS EN EL MES OP 28014 DEL 7 FEB 2014</v>
          </cell>
          <cell r="J692">
            <v>4500000</v>
          </cell>
          <cell r="K692">
            <v>9.66</v>
          </cell>
          <cell r="O692" t="str">
            <v>RECURSO 11</v>
          </cell>
          <cell r="V692" t="str">
            <v>Desc. 10% Dependientes + Prepagada 12feb/2014</v>
          </cell>
          <cell r="W692" t="str">
            <v>Vigencia Presupuestal</v>
          </cell>
        </row>
        <row r="693">
          <cell r="A693">
            <v>68914</v>
          </cell>
          <cell r="B693" t="str">
            <v>Contrato</v>
          </cell>
          <cell r="C693">
            <v>128</v>
          </cell>
          <cell r="D693">
            <v>21214</v>
          </cell>
          <cell r="E693">
            <v>41698</v>
          </cell>
          <cell r="F693" t="str">
            <v>SUBDIRECCION ADMINISTRATIVA Y FINANCIERA</v>
          </cell>
          <cell r="G693">
            <v>79859642</v>
          </cell>
          <cell r="H693" t="str">
            <v>CARLOS HERNAN USECHE JARAMILLO</v>
          </cell>
          <cell r="I693" t="str">
            <v xml:space="preserve">PRIMER Y SEGUNDO DESEMBOLSO SEGÚN CERTIFICACION DEL SUPERVISOR (Desc.de la Base x Dependientes) </v>
          </cell>
          <cell r="J693">
            <v>6409100</v>
          </cell>
          <cell r="K693">
            <v>9.66</v>
          </cell>
          <cell r="O693" t="str">
            <v>RECURSO 11</v>
          </cell>
          <cell r="V693" t="str">
            <v>Desc. 10% Dependientes - Base RF $4,094,550 RF $287,562</v>
          </cell>
          <cell r="W693" t="str">
            <v>Vigencia Presupuestal</v>
          </cell>
        </row>
        <row r="694">
          <cell r="A694">
            <v>69014</v>
          </cell>
          <cell r="B694" t="str">
            <v>Contrato</v>
          </cell>
          <cell r="C694">
            <v>193</v>
          </cell>
          <cell r="D694">
            <v>201513</v>
          </cell>
          <cell r="E694">
            <v>41698</v>
          </cell>
          <cell r="F694" t="str">
            <v>SUBDIRECCION ADMINISTRATIVA Y FINANCIERA</v>
          </cell>
          <cell r="G694">
            <v>89005352</v>
          </cell>
          <cell r="H694" t="str">
            <v>RICARDO BERMUDEZ RAMIREZ</v>
          </cell>
          <cell r="I694" t="str">
            <v>CUARTO DESEMBOLSO SEGÚN CERTIFICACION DEL SUPERVISOR</v>
          </cell>
          <cell r="J694">
            <v>6100000</v>
          </cell>
          <cell r="K694">
            <v>9.66</v>
          </cell>
          <cell r="O694" t="str">
            <v>RECURSO 11</v>
          </cell>
          <cell r="V694" t="str">
            <v>No tiene Dependientes</v>
          </cell>
          <cell r="W694" t="str">
            <v>Reserva Presupuestal</v>
          </cell>
        </row>
        <row r="695">
          <cell r="A695">
            <v>69114</v>
          </cell>
          <cell r="B695" t="str">
            <v>Contrato</v>
          </cell>
          <cell r="C695">
            <v>92</v>
          </cell>
          <cell r="D695">
            <v>17214</v>
          </cell>
          <cell r="E695">
            <v>41698</v>
          </cell>
          <cell r="F695" t="str">
            <v>DIRECCION DE BOSQUES, BIODIVERSIDAD Y SERVICIOS ECOSISTEMICOS</v>
          </cell>
          <cell r="G695">
            <v>21032764</v>
          </cell>
          <cell r="H695" t="str">
            <v>LENNY HAEL GUERRERO URREGO</v>
          </cell>
          <cell r="I695" t="str">
            <v>SEGUNDO DESEMBOLSO SEGÚN CERTIFICACION DEL SUPERVISOR</v>
          </cell>
          <cell r="J695">
            <v>4971181</v>
          </cell>
          <cell r="K695">
            <v>9.66</v>
          </cell>
          <cell r="O695" t="str">
            <v>RECURSO 11</v>
          </cell>
          <cell r="V695" t="str">
            <v>No tiene Dependientes a Cargo</v>
          </cell>
          <cell r="W695" t="str">
            <v>Vigencia Presupuestal</v>
          </cell>
        </row>
        <row r="696">
          <cell r="A696">
            <v>69214</v>
          </cell>
          <cell r="B696" t="str">
            <v>Contrato</v>
          </cell>
          <cell r="C696">
            <v>153</v>
          </cell>
          <cell r="D696">
            <v>24714</v>
          </cell>
          <cell r="E696">
            <v>41698</v>
          </cell>
          <cell r="F696" t="str">
            <v>DIRECCION DE ASUNTOS AMBIENTALES, SECTORIAL Y URBANA</v>
          </cell>
          <cell r="G696">
            <v>52410498</v>
          </cell>
          <cell r="H696" t="str">
            <v>CAROLINA GONZALEZ BARRETO</v>
          </cell>
          <cell r="I696" t="str">
            <v>SEGUNDO DESEMBOLSO SEGÚN CERTIFICACION DEL SUPERVISOR (Desc. Base RF x Dependientes)</v>
          </cell>
          <cell r="J696">
            <v>8000000</v>
          </cell>
          <cell r="K696">
            <v>9.66</v>
          </cell>
          <cell r="O696" t="str">
            <v>RECURSO 11</v>
          </cell>
          <cell r="V696" t="str">
            <v>Desc. X Dependientes</v>
          </cell>
          <cell r="W696" t="str">
            <v>Vigencia Presupuestal</v>
          </cell>
        </row>
        <row r="697">
          <cell r="A697">
            <v>69314</v>
          </cell>
          <cell r="B697" t="str">
            <v>Contrato</v>
          </cell>
          <cell r="C697">
            <v>48</v>
          </cell>
          <cell r="D697">
            <v>7714</v>
          </cell>
          <cell r="E697">
            <v>41698</v>
          </cell>
          <cell r="F697" t="str">
            <v>DIRECCION DE BOSQUES, BIODIVERSIDAD YSERVICIOS ECOSISTEMICOS</v>
          </cell>
          <cell r="G697">
            <v>80095795</v>
          </cell>
          <cell r="H697" t="str">
            <v>DIEGO ANDRES RUIZ VILLEGAS</v>
          </cell>
          <cell r="I697" t="str">
            <v>SEGUNDO DESEMBOLSO SEGÚN CERTIFICACION DEL SUPERVISOR</v>
          </cell>
          <cell r="J697">
            <v>5177763</v>
          </cell>
          <cell r="K697">
            <v>9.66</v>
          </cell>
          <cell r="O697" t="str">
            <v>RECURSO 11</v>
          </cell>
          <cell r="V697" t="str">
            <v>No tiene Dependientes</v>
          </cell>
          <cell r="W697" t="str">
            <v>Vigencia Presupuestal</v>
          </cell>
        </row>
        <row r="698">
          <cell r="A698">
            <v>69414</v>
          </cell>
          <cell r="B698" t="str">
            <v>Contrato</v>
          </cell>
          <cell r="C698">
            <v>217</v>
          </cell>
          <cell r="D698">
            <v>30514</v>
          </cell>
          <cell r="E698">
            <v>41698</v>
          </cell>
          <cell r="F698" t="str">
            <v>DIRECCION DE ASUNTOS MARINOS, COSTEROS Y RECURSOS ACUATICOS</v>
          </cell>
          <cell r="G698">
            <v>56078300</v>
          </cell>
          <cell r="H698" t="str">
            <v>SANDRA MILENA ACOSTA GONZALEZ</v>
          </cell>
          <cell r="I698" t="str">
            <v>SEGUNDO DESEMBOLSO SEGÚN CERTIFICACION DEL SUPERVISOR (Desc Base Rte Fte por Dependientes)- AJU RTE FTE SOBRE TOTAL INGRESOS RECIBIDOS EN EL MES OP 39614 DEL 18 FEB 2014</v>
          </cell>
          <cell r="J698">
            <v>5700000</v>
          </cell>
          <cell r="K698">
            <v>9.66</v>
          </cell>
          <cell r="O698" t="str">
            <v>RECURSO 11</v>
          </cell>
          <cell r="V698" t="str">
            <v>Desc. 10% Dependientes</v>
          </cell>
          <cell r="W698" t="str">
            <v>Vigencia Presupuestal</v>
          </cell>
        </row>
        <row r="699">
          <cell r="A699">
            <v>69514</v>
          </cell>
          <cell r="B699" t="str">
            <v>Contrato</v>
          </cell>
          <cell r="C699">
            <v>73</v>
          </cell>
          <cell r="D699">
            <v>15514</v>
          </cell>
          <cell r="E699">
            <v>41698</v>
          </cell>
          <cell r="F699" t="str">
            <v>DIRECCION DE ASUNTOS AMBIENTALES, SECTORIAL Y URBANA</v>
          </cell>
          <cell r="G699">
            <v>53152846</v>
          </cell>
          <cell r="H699" t="str">
            <v>YUDY LIZETH CANTOR CANTOR</v>
          </cell>
          <cell r="I699" t="str">
            <v>SEGUNDO DESEMBOLSO SEGÚN CERTIFICACION DEL SUPERVISOR</v>
          </cell>
          <cell r="J699">
            <v>6600000</v>
          </cell>
          <cell r="K699">
            <v>9.66</v>
          </cell>
          <cell r="O699" t="str">
            <v>RECURSO 11</v>
          </cell>
          <cell r="V699" t="str">
            <v>No tiene Dependientes</v>
          </cell>
          <cell r="W699" t="str">
            <v>Vigencia Presupuestal</v>
          </cell>
        </row>
        <row r="700">
          <cell r="A700">
            <v>69614</v>
          </cell>
          <cell r="B700" t="str">
            <v>Contrato</v>
          </cell>
          <cell r="C700">
            <v>235</v>
          </cell>
          <cell r="D700">
            <v>34114</v>
          </cell>
          <cell r="E700">
            <v>41698</v>
          </cell>
          <cell r="F700" t="str">
            <v>OFICINA DE ASUNTOS INTERNACIONALES</v>
          </cell>
          <cell r="G700">
            <v>80821039</v>
          </cell>
          <cell r="H700" t="str">
            <v>FABIAN NAVARRETE LE BAS</v>
          </cell>
          <cell r="I700" t="str">
            <v>PAGO FRA 3 Y 4 PRIMER Y SEGUNDO DESEMBOLSO SEGÚN CERTIFICACION DEL SUPERVISOR - (DESC.DE LA BASE RF X DEPENDIENTES)</v>
          </cell>
          <cell r="J700">
            <v>14999993</v>
          </cell>
          <cell r="K700">
            <v>9.66</v>
          </cell>
          <cell r="M700">
            <v>16</v>
          </cell>
          <cell r="O700" t="str">
            <v>RECURSO 11</v>
          </cell>
          <cell r="V700" t="str">
            <v>Desc. 10% Dependientes</v>
          </cell>
          <cell r="W700" t="str">
            <v>Vigencia Presupuestal</v>
          </cell>
        </row>
        <row r="701">
          <cell r="A701">
            <v>69714</v>
          </cell>
          <cell r="B701" t="str">
            <v>Contrato</v>
          </cell>
          <cell r="C701">
            <v>95</v>
          </cell>
          <cell r="D701">
            <v>17614</v>
          </cell>
          <cell r="E701">
            <v>41698</v>
          </cell>
          <cell r="F701" t="str">
            <v>OFICINA DE TECNOLOGIAS, INFORMACION Y COMUNICACIONES TIC</v>
          </cell>
          <cell r="G701">
            <v>52538575</v>
          </cell>
          <cell r="H701" t="str">
            <v>MARITZABEL MUÑOZ CARRERO</v>
          </cell>
          <cell r="I701" t="str">
            <v>SEGUNDO DESEMBOLSO SEGÚN CERTIFICACION DEL SUPERVISOR (Desc.de la Base RF x Dependientes)</v>
          </cell>
          <cell r="J701">
            <v>1700000</v>
          </cell>
          <cell r="K701">
            <v>9.66</v>
          </cell>
          <cell r="O701" t="str">
            <v>RECURSO 11</v>
          </cell>
          <cell r="V701" t="str">
            <v>Desc. 10% Dependientes RF $129,456</v>
          </cell>
          <cell r="W701" t="str">
            <v>Vigencia Presupuestal</v>
          </cell>
        </row>
        <row r="702">
          <cell r="A702">
            <v>69814</v>
          </cell>
          <cell r="B702" t="str">
            <v>Contrato</v>
          </cell>
          <cell r="C702">
            <v>6</v>
          </cell>
          <cell r="D702">
            <v>1414</v>
          </cell>
          <cell r="E702">
            <v>41698</v>
          </cell>
          <cell r="F702" t="str">
            <v>SUBDIRECCION ADMINISTRATIVA Y FINANCIERA</v>
          </cell>
          <cell r="G702">
            <v>1033722027</v>
          </cell>
          <cell r="H702" t="str">
            <v>ANDERSON STEEVEN PINZON VARGAS</v>
          </cell>
          <cell r="I702" t="str">
            <v>SEGUNDO DESEMBOLSO SEGÚN CERTIFICACION DEL SUPERVISOR</v>
          </cell>
          <cell r="J702">
            <v>1805455</v>
          </cell>
          <cell r="K702">
            <v>9.66</v>
          </cell>
          <cell r="O702" t="str">
            <v>RECURSO 11</v>
          </cell>
          <cell r="V702" t="str">
            <v>No tiene Dependientes</v>
          </cell>
          <cell r="W702" t="str">
            <v>Vigencia Presupuestal</v>
          </cell>
        </row>
        <row r="703">
          <cell r="A703">
            <v>69914</v>
          </cell>
          <cell r="B703" t="str">
            <v>Contrato</v>
          </cell>
          <cell r="C703">
            <v>90</v>
          </cell>
          <cell r="D703">
            <v>18714</v>
          </cell>
          <cell r="E703">
            <v>41698</v>
          </cell>
          <cell r="F703" t="str">
            <v>SUBDIRECCION DE EDUCACION Y PARTICIPACION</v>
          </cell>
          <cell r="G703">
            <v>38222274</v>
          </cell>
          <cell r="H703" t="str">
            <v>MARIA MERCEDES CALLEJAS</v>
          </cell>
          <cell r="I703" t="str">
            <v xml:space="preserve">PRIMER Y SEGUNDO DESEMBOLSO SEGÚN CERTIFICACION DEL SUPERVISOR (Desc.de la Base x Dependientes) </v>
          </cell>
          <cell r="J703">
            <v>7500000</v>
          </cell>
          <cell r="K703">
            <v>9.66</v>
          </cell>
          <cell r="O703" t="str">
            <v>RECURSO 11</v>
          </cell>
          <cell r="V703" t="str">
            <v>No tiene Dependientes</v>
          </cell>
          <cell r="W703" t="str">
            <v>Vigencia Presupuestal</v>
          </cell>
        </row>
        <row r="704">
          <cell r="A704">
            <v>70014</v>
          </cell>
          <cell r="B704" t="str">
            <v>Contrato</v>
          </cell>
          <cell r="C704">
            <v>173</v>
          </cell>
          <cell r="D704">
            <v>27314</v>
          </cell>
          <cell r="E704">
            <v>41698</v>
          </cell>
          <cell r="F704" t="str">
            <v>DIRECCION DE CAMBIO CLIMATICO</v>
          </cell>
          <cell r="G704">
            <v>49777207</v>
          </cell>
          <cell r="H704" t="str">
            <v>MARIA LOURDES ZIMMERMANN</v>
          </cell>
          <cell r="I704" t="str">
            <v>SEGUNDO DESEMBOLSO SEGÚN CERTIFICACION DEL SUPERVISOR (Desc.de la Base RF x Dependientes)</v>
          </cell>
          <cell r="J704">
            <v>5400000</v>
          </cell>
          <cell r="K704">
            <v>9.66</v>
          </cell>
          <cell r="O704" t="str">
            <v>RECURSO 11</v>
          </cell>
          <cell r="V704" t="str">
            <v>Desc.x Dependientes</v>
          </cell>
          <cell r="W704" t="str">
            <v>Vigencia Presupuestal</v>
          </cell>
        </row>
        <row r="705">
          <cell r="A705">
            <v>70114</v>
          </cell>
          <cell r="B705" t="str">
            <v>Contrato</v>
          </cell>
          <cell r="C705">
            <v>294</v>
          </cell>
          <cell r="D705">
            <v>316513</v>
          </cell>
          <cell r="E705">
            <v>41698</v>
          </cell>
          <cell r="F705" t="str">
            <v>OFICINA DE TECNOLOGIAS, INFORMACION Y COMUNICACIONES TIC</v>
          </cell>
          <cell r="G705">
            <v>9001284940</v>
          </cell>
          <cell r="H705" t="str">
            <v>IMAGINAMOS S.A.S</v>
          </cell>
          <cell r="I705" t="str">
            <v>PAGO FRA 7034 TERCER DESEMBOLSO SEGÚN CERTIFICACION DEL SUPERVISOR ( REGIMEN COMUN)</v>
          </cell>
          <cell r="J705">
            <v>101500000</v>
          </cell>
          <cell r="K705">
            <v>9.66</v>
          </cell>
          <cell r="L705">
            <v>6</v>
          </cell>
          <cell r="M705">
            <v>16</v>
          </cell>
          <cell r="O705" t="str">
            <v>RECURSO 11</v>
          </cell>
          <cell r="W705" t="str">
            <v>Reserva Presupuestal</v>
          </cell>
        </row>
        <row r="706">
          <cell r="A706">
            <v>70214</v>
          </cell>
          <cell r="B706" t="str">
            <v>Contrato</v>
          </cell>
          <cell r="C706">
            <v>350</v>
          </cell>
          <cell r="D706">
            <v>392313</v>
          </cell>
          <cell r="E706">
            <v>41698</v>
          </cell>
          <cell r="F706" t="str">
            <v>OFICINA DE TECNOLOGIAS, INFORMACION Y COMUNICACIONES TIC</v>
          </cell>
          <cell r="G706">
            <v>8300013381</v>
          </cell>
          <cell r="H706" t="str">
            <v>SUMIMAS S.A.S</v>
          </cell>
          <cell r="I706" t="str">
            <v xml:space="preserve">PAGO PARCIAL UNICO DESEMBOLSO FRA 11133 SEGÚN CERTIFICACION DEL SUPERVISOR EA 614 (GRAN CONTRIBUYENTEC, UBICADOS EN COTA, SOLO SE APLICA RTE FTE DEC. RENTA)  </v>
          </cell>
          <cell r="J706">
            <v>275583224</v>
          </cell>
          <cell r="L706">
            <v>2.5</v>
          </cell>
          <cell r="M706">
            <v>16</v>
          </cell>
          <cell r="O706" t="str">
            <v>RECURSO 11</v>
          </cell>
          <cell r="W706" t="str">
            <v>Reserva Presupuestal</v>
          </cell>
        </row>
        <row r="707">
          <cell r="A707">
            <v>70314</v>
          </cell>
          <cell r="B707" t="str">
            <v>Contrato</v>
          </cell>
          <cell r="C707">
            <v>350</v>
          </cell>
          <cell r="D707">
            <v>392413</v>
          </cell>
          <cell r="E707">
            <v>41698</v>
          </cell>
          <cell r="F707" t="str">
            <v>OFICINA DE TECNOLOGIAS, INFORMACION Y COMUNICACIONES TIC</v>
          </cell>
          <cell r="G707">
            <v>8300013381</v>
          </cell>
          <cell r="H707" t="str">
            <v>SUMIMAS S.A.S</v>
          </cell>
          <cell r="I707" t="str">
            <v>PAGO SALDO UNICO DESEMBOLSO FRA 11133 SEGÚN CERTIFICAION DEL SUPERVISOR EA 614 (GRAN CONTRIBUYENTE , UBICADOS EN COTA, SOLO SE APLICA RTE FTE DEC. RENTA)  LOS ORIGINALES REPOSAN EN LA OP 70214 DE LA MISMA FECHA</v>
          </cell>
          <cell r="J707">
            <v>158312776</v>
          </cell>
          <cell r="O707" t="str">
            <v>RECURSO 11</v>
          </cell>
          <cell r="W707" t="str">
            <v>Reserva Presupuestal</v>
          </cell>
        </row>
        <row r="708">
          <cell r="A708">
            <v>70414</v>
          </cell>
          <cell r="B708" t="str">
            <v>Contrato</v>
          </cell>
          <cell r="C708">
            <v>550</v>
          </cell>
          <cell r="D708">
            <v>7813</v>
          </cell>
          <cell r="E708">
            <v>41698</v>
          </cell>
          <cell r="F708" t="str">
            <v>OFICINA TECNOLOGIAS DE INFORMACION Y COMUNICACIÓN</v>
          </cell>
          <cell r="G708">
            <v>8999991158</v>
          </cell>
          <cell r="H708" t="str">
            <v>EMPRESA DE TELECOMUNICACIONES DE BOGOTA SA ESP</v>
          </cell>
          <cell r="I708" t="str">
            <v>PAGO FACTURAS 43078 CORRESPONDIENTE AL DECIMO CUARTO DESEMBOLSO SEGUN CERTIFICACION DEL SUPERVISOR. IVA $5,672,571</v>
          </cell>
          <cell r="J708">
            <v>41126141</v>
          </cell>
          <cell r="M708">
            <v>16</v>
          </cell>
          <cell r="N708" t="str">
            <v>RECURSO 2-10</v>
          </cell>
          <cell r="W708" t="str">
            <v>Reserva Presupuestal</v>
          </cell>
        </row>
        <row r="709">
          <cell r="A709">
            <v>70514</v>
          </cell>
          <cell r="B709" t="str">
            <v>Convenio</v>
          </cell>
          <cell r="C709">
            <v>85</v>
          </cell>
          <cell r="D709">
            <v>15914</v>
          </cell>
          <cell r="E709">
            <v>41698</v>
          </cell>
          <cell r="F709" t="str">
            <v>SUBDIRECCION DE EDUCACION Y PARTICIPACION</v>
          </cell>
          <cell r="G709">
            <v>8002528435</v>
          </cell>
          <cell r="H709" t="str">
            <v xml:space="preserve">CORPOBOYACA - CORPORACION AUTONOMA REGIONAL DE BOYACA   </v>
          </cell>
          <cell r="I709" t="str">
            <v>PRIMER DESEMBOLSO SEGÚN CERTIFICACION DEL SUPERVISOR</v>
          </cell>
          <cell r="J709">
            <v>15000000</v>
          </cell>
          <cell r="O709" t="str">
            <v>RECURSO 11</v>
          </cell>
          <cell r="W709" t="str">
            <v>Vigencia Presupuestal</v>
          </cell>
        </row>
        <row r="710">
          <cell r="A710">
            <v>70614</v>
          </cell>
          <cell r="B710" t="str">
            <v>Factura</v>
          </cell>
          <cell r="C710">
            <v>354998309</v>
          </cell>
          <cell r="D710">
            <v>86914</v>
          </cell>
          <cell r="E710">
            <v>41698</v>
          </cell>
          <cell r="F710" t="str">
            <v>SUBDIRECCION ADMINISTRATIVA Y FINANCIERA</v>
          </cell>
          <cell r="G710">
            <v>8300372480</v>
          </cell>
          <cell r="H710" t="str">
            <v>CODENSA S.A ESP</v>
          </cell>
          <cell r="I710" t="str">
            <v>PAGO FACTURA SERVICIO PUBLICO - ENERGIA CUENTA  No. 760782-7 PERIODO 21-ENE/2014 AL 21 FEB / 2014</v>
          </cell>
          <cell r="J710">
            <v>24083420</v>
          </cell>
          <cell r="N710" t="str">
            <v>RECURSO 2-10</v>
          </cell>
          <cell r="W710" t="str">
            <v>Vigencia Presupuestal</v>
          </cell>
        </row>
        <row r="711">
          <cell r="A711">
            <v>70714</v>
          </cell>
        </row>
        <row r="712">
          <cell r="A712">
            <v>70814</v>
          </cell>
        </row>
        <row r="713">
          <cell r="A713">
            <v>70914</v>
          </cell>
        </row>
        <row r="714">
          <cell r="A714">
            <v>71014</v>
          </cell>
        </row>
        <row r="715">
          <cell r="A715">
            <v>71114</v>
          </cell>
        </row>
        <row r="716">
          <cell r="A716">
            <v>71214</v>
          </cell>
          <cell r="B716" t="str">
            <v>Oficio</v>
          </cell>
          <cell r="C716">
            <v>5984</v>
          </cell>
          <cell r="D716">
            <v>85714</v>
          </cell>
          <cell r="E716">
            <v>41698</v>
          </cell>
          <cell r="F716" t="str">
            <v>TALENTO HUMANO ACTIVO Y NO ACTIVO</v>
          </cell>
          <cell r="G716">
            <v>8999992844</v>
          </cell>
          <cell r="H716" t="str">
            <v>FONDO NACIONAL DEL AHORRO</v>
          </cell>
          <cell r="I716" t="str">
            <v>APORTES FNA CESANTIAS PERIODO FEBRERO /2014</v>
          </cell>
          <cell r="J716">
            <v>111377533</v>
          </cell>
          <cell r="N716" t="str">
            <v>RECURSO 1-10</v>
          </cell>
          <cell r="W716" t="str">
            <v>Vigencia Presupuestal</v>
          </cell>
        </row>
        <row r="717">
          <cell r="A717">
            <v>71314</v>
          </cell>
        </row>
        <row r="718">
          <cell r="A718">
            <v>71414</v>
          </cell>
        </row>
        <row r="719">
          <cell r="A719">
            <v>71514</v>
          </cell>
        </row>
        <row r="720">
          <cell r="A720">
            <v>71614</v>
          </cell>
        </row>
        <row r="721">
          <cell r="A721">
            <v>71714</v>
          </cell>
        </row>
        <row r="722">
          <cell r="A722">
            <v>71814</v>
          </cell>
        </row>
        <row r="723">
          <cell r="A723">
            <v>71914</v>
          </cell>
        </row>
        <row r="724">
          <cell r="A724">
            <v>72014</v>
          </cell>
        </row>
        <row r="725">
          <cell r="A725">
            <v>72114</v>
          </cell>
        </row>
        <row r="726">
          <cell r="A726">
            <v>72214</v>
          </cell>
        </row>
        <row r="727">
          <cell r="A727">
            <v>72314</v>
          </cell>
        </row>
        <row r="728">
          <cell r="A728">
            <v>72414</v>
          </cell>
        </row>
        <row r="729">
          <cell r="A729">
            <v>72514</v>
          </cell>
        </row>
        <row r="730">
          <cell r="A730">
            <v>72614</v>
          </cell>
        </row>
        <row r="731">
          <cell r="A731">
            <v>72714</v>
          </cell>
        </row>
        <row r="732">
          <cell r="A732">
            <v>72814</v>
          </cell>
        </row>
        <row r="733">
          <cell r="A733">
            <v>72914</v>
          </cell>
        </row>
        <row r="734">
          <cell r="A734">
            <v>73014</v>
          </cell>
        </row>
        <row r="735">
          <cell r="A735">
            <v>73114</v>
          </cell>
        </row>
        <row r="736">
          <cell r="A736">
            <v>73214</v>
          </cell>
          <cell r="B736" t="str">
            <v>Contrato</v>
          </cell>
          <cell r="C736">
            <v>230</v>
          </cell>
          <cell r="D736">
            <v>35114</v>
          </cell>
          <cell r="E736">
            <v>41698</v>
          </cell>
          <cell r="F736" t="str">
            <v>DIRECCION DE BOSQUES, BIODIVERSIDAD Y SERVICIOS ECOSISTEMICOS</v>
          </cell>
          <cell r="G736">
            <v>93238609</v>
          </cell>
          <cell r="H736" t="str">
            <v>ALEXANDER IBAGON MONTES</v>
          </cell>
          <cell r="I736" t="str">
            <v>SEGUNDO DESEMBOLSO SEGÚN CERTIFICACION DEL SUPERVISOR</v>
          </cell>
          <cell r="J736">
            <v>4359600</v>
          </cell>
          <cell r="K736">
            <v>9.66</v>
          </cell>
          <cell r="O736" t="str">
            <v>RECURSO 11</v>
          </cell>
          <cell r="V736" t="str">
            <v>No tiene Dependientes a Cargo</v>
          </cell>
          <cell r="W736" t="str">
            <v>Vigencia Presupuestal</v>
          </cell>
        </row>
        <row r="737">
          <cell r="A737">
            <v>73314</v>
          </cell>
          <cell r="B737" t="str">
            <v>Contrato</v>
          </cell>
          <cell r="C737">
            <v>10</v>
          </cell>
          <cell r="D737">
            <v>1114</v>
          </cell>
          <cell r="E737">
            <v>41698</v>
          </cell>
          <cell r="F737" t="str">
            <v>SUBDIRECCION ADMINISTRATIVA Y FINANCIERA</v>
          </cell>
          <cell r="G737">
            <v>65738273</v>
          </cell>
          <cell r="H737" t="str">
            <v>VICTORIA EUGENIA GUTIERREZ MALO</v>
          </cell>
          <cell r="I737" t="str">
            <v>PRIMER DESEMBOLSO SEGÚN CERTIFICACION DEL SUPERVISOR (Desc.de la Base RF x Dependientes)</v>
          </cell>
          <cell r="J737">
            <v>5799998</v>
          </cell>
          <cell r="K737">
            <v>9.66</v>
          </cell>
          <cell r="O737" t="str">
            <v>RECURSO 11</v>
          </cell>
          <cell r="V737" t="str">
            <v>Desc. 10% Dependientes - Base RF $4,094,550 RF $287,562</v>
          </cell>
          <cell r="W737" t="str">
            <v>Vigencia Presupuestal</v>
          </cell>
        </row>
        <row r="738">
          <cell r="A738">
            <v>73414</v>
          </cell>
          <cell r="B738" t="str">
            <v>Contrato</v>
          </cell>
          <cell r="C738">
            <v>151</v>
          </cell>
          <cell r="D738">
            <v>24914</v>
          </cell>
          <cell r="E738">
            <v>41698</v>
          </cell>
          <cell r="F738" t="str">
            <v>DIRECCION DE ASUNTOS AMBIENTALES, SECTORIAL Y URBANA</v>
          </cell>
          <cell r="G738">
            <v>66947078</v>
          </cell>
          <cell r="H738" t="str">
            <v>ANA MARIA OCAMPO GOMEZ</v>
          </cell>
          <cell r="I738" t="str">
            <v>PAGO FRA 0002 SEGUNDO DESEMBOLSO SEGÚN CERTIFICACION DEL SUPERVISOR</v>
          </cell>
          <cell r="J738">
            <v>10000000</v>
          </cell>
          <cell r="K738">
            <v>9.66</v>
          </cell>
          <cell r="M738">
            <v>16</v>
          </cell>
          <cell r="O738" t="str">
            <v>RECURSO 11</v>
          </cell>
          <cell r="V738" t="str">
            <v xml:space="preserve">No tiene Dependientes </v>
          </cell>
          <cell r="W738" t="str">
            <v>Vigencia Presupuestal</v>
          </cell>
        </row>
        <row r="739">
          <cell r="A739">
            <v>73514</v>
          </cell>
          <cell r="B739" t="str">
            <v>Contrato</v>
          </cell>
          <cell r="C739">
            <v>231</v>
          </cell>
          <cell r="D739">
            <v>35014</v>
          </cell>
          <cell r="E739">
            <v>41698</v>
          </cell>
          <cell r="F739" t="str">
            <v>OFICINA DE TECNOLOGIAS, INFORMACION Y COMUNICACIONES TIC</v>
          </cell>
          <cell r="G739">
            <v>1019062803</v>
          </cell>
          <cell r="H739" t="str">
            <v>CAMILO ANDRES PULIDO RODRIGUEZ</v>
          </cell>
          <cell r="I739" t="str">
            <v>SEGUNDO DESEMBOLSO SEGÚN CERTIFICACION DEL SUPERVISOR - AJU RTE FTE SOBRE TOTAL INGRESOS RECIBIDOS EN EL MES OP 27714 DEL 7 FEB 2014</v>
          </cell>
          <cell r="J739">
            <v>3500000</v>
          </cell>
          <cell r="K739">
            <v>9.66</v>
          </cell>
          <cell r="O739" t="str">
            <v>RECURSO 11</v>
          </cell>
          <cell r="V739" t="str">
            <v>No tiene Dependientes</v>
          </cell>
          <cell r="W739" t="str">
            <v>Vigencia Presupuestal</v>
          </cell>
        </row>
        <row r="740">
          <cell r="A740">
            <v>73614</v>
          </cell>
          <cell r="B740" t="str">
            <v>Contrato</v>
          </cell>
          <cell r="C740">
            <v>187</v>
          </cell>
          <cell r="D740">
            <v>27614</v>
          </cell>
          <cell r="E740">
            <v>41698</v>
          </cell>
          <cell r="F740" t="str">
            <v>OFICINA ASESORA JURIDICA</v>
          </cell>
          <cell r="G740">
            <v>1014200539</v>
          </cell>
          <cell r="H740" t="str">
            <v>LAURA ANGELICA RUBIO MONCADA</v>
          </cell>
          <cell r="I740" t="str">
            <v>SEGUNDO DESEMBOLSO SEGÚN CERTIFICACION DEL SUPERVISOR</v>
          </cell>
          <cell r="J740">
            <v>1700000</v>
          </cell>
          <cell r="K740">
            <v>9.66</v>
          </cell>
          <cell r="O740" t="str">
            <v>RECURSO 11</v>
          </cell>
          <cell r="V740" t="str">
            <v>No tiene Dependientes a Cargo</v>
          </cell>
          <cell r="W740" t="str">
            <v>Vigencia Presupuestal</v>
          </cell>
        </row>
        <row r="741">
          <cell r="A741">
            <v>73714</v>
          </cell>
          <cell r="B741" t="str">
            <v>Contrato</v>
          </cell>
          <cell r="C741">
            <v>279</v>
          </cell>
          <cell r="D741">
            <v>39214</v>
          </cell>
          <cell r="E741">
            <v>41698</v>
          </cell>
          <cell r="F741" t="str">
            <v>SUBDIRECCION ADMINISTRATIVA Y FINANCIERA</v>
          </cell>
          <cell r="G741">
            <v>80768695</v>
          </cell>
          <cell r="H741" t="str">
            <v>WILBER LEONARDO JIMENEZ CASTRO</v>
          </cell>
          <cell r="I741" t="str">
            <v>PRIMER Y SEGUNDO DESEMBOLSO SEGÚN CERTIFICACION DEL SUPERVISOR (Desc. Base RF x Dependientes)</v>
          </cell>
          <cell r="J741">
            <v>1485000</v>
          </cell>
          <cell r="K741">
            <v>9.66</v>
          </cell>
          <cell r="O741" t="str">
            <v>RECURSO 11</v>
          </cell>
          <cell r="V741" t="str">
            <v>Desc. X Dependientes</v>
          </cell>
          <cell r="W741" t="str">
            <v>Vigencia Presupuestal</v>
          </cell>
        </row>
        <row r="742">
          <cell r="A742">
            <v>73814</v>
          </cell>
          <cell r="B742" t="str">
            <v>Contrato</v>
          </cell>
          <cell r="C742">
            <v>384</v>
          </cell>
          <cell r="D742">
            <v>7713</v>
          </cell>
          <cell r="E742">
            <v>41698</v>
          </cell>
          <cell r="F742" t="str">
            <v>OFICINA TECNOLOGIAS DE INFORMACION Y COMUNICACIÓN</v>
          </cell>
          <cell r="G742">
            <v>9000923859</v>
          </cell>
          <cell r="H742" t="str">
            <v>UNE EPM TELECOMUNICACIONES</v>
          </cell>
          <cell r="I742" t="str">
            <v>PAGO 17 PARCIAL FRA 244494 SERVICIO DE INTERNET MES FEB 2014 IVA $2,620,690 - LOS SOPORTES ORIGINALES REPOSAN EN LA OP 73914 DE LA MISMA FECHA</v>
          </cell>
          <cell r="J742">
            <v>9734993</v>
          </cell>
          <cell r="N742" t="str">
            <v>RECURSO 2-10</v>
          </cell>
          <cell r="W742" t="str">
            <v>Reserva Presupuestal</v>
          </cell>
        </row>
        <row r="743">
          <cell r="A743">
            <v>73914</v>
          </cell>
          <cell r="B743" t="str">
            <v>Contrato</v>
          </cell>
          <cell r="C743">
            <v>384</v>
          </cell>
          <cell r="D743">
            <v>8814</v>
          </cell>
          <cell r="E743">
            <v>41698</v>
          </cell>
          <cell r="F743" t="str">
            <v>OFICINA TECNOLOGIAS DE INFORMACION Y COMUNICACIÓN</v>
          </cell>
          <cell r="G743">
            <v>9000923859</v>
          </cell>
          <cell r="H743" t="str">
            <v>UNE EPM TELECOMUNICACIONES</v>
          </cell>
          <cell r="I743" t="str">
            <v>PAGO 17 FRA 244494 SERVICIO DE INTERNET MES FEB 2014 IVA $2,620,690</v>
          </cell>
          <cell r="J743">
            <v>9265007</v>
          </cell>
          <cell r="M743">
            <v>16</v>
          </cell>
          <cell r="N743" t="str">
            <v>RECURSO 2-10</v>
          </cell>
          <cell r="W743" t="str">
            <v>Vigencia Presupuestal</v>
          </cell>
        </row>
        <row r="744">
          <cell r="A744">
            <v>74014</v>
          </cell>
        </row>
        <row r="745">
          <cell r="A745">
            <v>74114</v>
          </cell>
          <cell r="B745" t="str">
            <v>Anulada</v>
          </cell>
        </row>
        <row r="746">
          <cell r="A746">
            <v>74214</v>
          </cell>
          <cell r="B746" t="str">
            <v>Contrato</v>
          </cell>
          <cell r="C746">
            <v>124</v>
          </cell>
          <cell r="D746">
            <v>24014</v>
          </cell>
          <cell r="E746">
            <v>41698</v>
          </cell>
          <cell r="F746" t="str">
            <v>DIRECCION DE BOSQUES, BIODIVERSIDAD Y SERVICIOS ECOSISTEMICOS</v>
          </cell>
          <cell r="G746">
            <v>1018407749</v>
          </cell>
          <cell r="H746" t="str">
            <v>WILLIAN GILBERTO PINTO MUÑOZ</v>
          </cell>
          <cell r="I746" t="str">
            <v>PAGO 2 DE 12 SEGÚN CERTIFICACION DEL SUPERVISOR</v>
          </cell>
          <cell r="J746">
            <v>3656052</v>
          </cell>
          <cell r="K746">
            <v>9.66</v>
          </cell>
          <cell r="O746" t="str">
            <v>RECURSO 11</v>
          </cell>
          <cell r="V746" t="str">
            <v>No presento decl Juramentada</v>
          </cell>
          <cell r="W746" t="str">
            <v>Vigencia Presupuestal</v>
          </cell>
        </row>
        <row r="747">
          <cell r="A747">
            <v>74314</v>
          </cell>
          <cell r="B747" t="str">
            <v>Contrato</v>
          </cell>
          <cell r="C747">
            <v>130</v>
          </cell>
          <cell r="D747">
            <v>22914</v>
          </cell>
          <cell r="E747">
            <v>41698</v>
          </cell>
          <cell r="F747" t="str">
            <v>GRUPO DE COMUNICACIONES</v>
          </cell>
          <cell r="G747">
            <v>9000025836</v>
          </cell>
          <cell r="H747" t="str">
            <v>RADIO Y TELEVISION NACIONAL DE COLOMBIA RTVC</v>
          </cell>
          <cell r="I747" t="str">
            <v>PAGO FACTURA 12238 PRIMER DESEMBOLSO SEGÚN  CERTIFIACION DEL SUPERVISOR (ENTIDAD PUBLICA Y GRAND CONT)</v>
          </cell>
          <cell r="J747">
            <v>547612690</v>
          </cell>
          <cell r="M747">
            <v>16</v>
          </cell>
          <cell r="O747" t="str">
            <v>RECURSO 11</v>
          </cell>
          <cell r="W747" t="str">
            <v>Vigencia Presupuestal</v>
          </cell>
        </row>
        <row r="748">
          <cell r="A748">
            <v>74414</v>
          </cell>
          <cell r="B748" t="str">
            <v>Contrato</v>
          </cell>
          <cell r="C748">
            <v>36</v>
          </cell>
          <cell r="D748">
            <v>4414</v>
          </cell>
          <cell r="E748">
            <v>41698</v>
          </cell>
          <cell r="F748" t="str">
            <v>SECRETARIA GENERAL</v>
          </cell>
          <cell r="G748">
            <v>1094900821</v>
          </cell>
          <cell r="H748" t="str">
            <v>PABLO ESTEBAN QUIÑONES OSORIO</v>
          </cell>
          <cell r="I748" t="str">
            <v>SEGUNDO DESEMBOLSO SEGÚN CERTIFICACION DEL SUPERVISOR</v>
          </cell>
          <cell r="J748">
            <v>3519553</v>
          </cell>
          <cell r="K748">
            <v>9.66</v>
          </cell>
          <cell r="O748" t="str">
            <v>RECURSO 11</v>
          </cell>
          <cell r="V748" t="str">
            <v>No tiene Dependientes</v>
          </cell>
          <cell r="W748" t="str">
            <v>Vigencia Presupuestal</v>
          </cell>
        </row>
        <row r="749">
          <cell r="A749">
            <v>74514</v>
          </cell>
        </row>
        <row r="750">
          <cell r="A750">
            <v>74614</v>
          </cell>
          <cell r="B750" t="str">
            <v>Oficio</v>
          </cell>
          <cell r="C750">
            <v>81303539</v>
          </cell>
          <cell r="D750">
            <v>8414</v>
          </cell>
          <cell r="E750">
            <v>41702</v>
          </cell>
          <cell r="F750" t="str">
            <v>SUBDIRECCION ADMINISTRATIVA Y FINANCIERA</v>
          </cell>
          <cell r="G750">
            <v>8600611103</v>
          </cell>
          <cell r="H750" t="str">
            <v>INSTITUTO AMAZONICO DE INVESTIGACIONES CIENTIFICAS SINCHI</v>
          </cell>
          <cell r="I750" t="str">
            <v>SEGUNDO DESEMBOLSO GASTOS DE FUNCIONAMIENTO AÑO 2014</v>
          </cell>
          <cell r="J750">
            <v>1939282000</v>
          </cell>
          <cell r="N750" t="str">
            <v>RECURSO 3-10</v>
          </cell>
          <cell r="W750" t="str">
            <v>Vigencia Presupuestal</v>
          </cell>
        </row>
        <row r="751">
          <cell r="A751">
            <v>74714</v>
          </cell>
          <cell r="B751" t="str">
            <v>Anulada</v>
          </cell>
          <cell r="C751">
            <v>81303539</v>
          </cell>
          <cell r="D751">
            <v>8514</v>
          </cell>
          <cell r="E751">
            <v>41702</v>
          </cell>
          <cell r="F751" t="str">
            <v>SUBDIRECCION ADMINISTRATIVA Y FINANCIERA</v>
          </cell>
          <cell r="G751">
            <v>8180001568</v>
          </cell>
          <cell r="H751" t="str">
            <v>INST.INVEST.AMBIENTALES DEL PACIFICO JOHN VON NEUMAN</v>
          </cell>
          <cell r="I751" t="str">
            <v>ANULADA ---- SEGUNDO DESEMBOLSO GASTOS DE FUNCIONAMIENTO AÑO 2014</v>
          </cell>
          <cell r="J751">
            <v>1095392556</v>
          </cell>
          <cell r="N751" t="str">
            <v>RECURSO 3-10</v>
          </cell>
          <cell r="W751" t="str">
            <v>Vigencia Presupuestal</v>
          </cell>
        </row>
        <row r="752">
          <cell r="A752">
            <v>74814</v>
          </cell>
          <cell r="B752" t="str">
            <v>Oficio</v>
          </cell>
          <cell r="C752">
            <v>81303539</v>
          </cell>
          <cell r="D752">
            <v>8614</v>
          </cell>
          <cell r="E752">
            <v>41702</v>
          </cell>
          <cell r="F752" t="str">
            <v>SUBDIRECCION ADMINISTRATIVA Y FINANCIERA</v>
          </cell>
          <cell r="G752">
            <v>8200001422</v>
          </cell>
          <cell r="H752" t="str">
            <v>INST.INVEST.RECURSO BIOLOGICO ALEXANDER VON HUMBOLDT</v>
          </cell>
          <cell r="I752" t="str">
            <v>SEGUNDO DESEMBOLSO GASTOS DE FUNCIONAMIENTO AÑO 2014</v>
          </cell>
          <cell r="J752">
            <v>2002552500</v>
          </cell>
          <cell r="N752" t="str">
            <v>RECURSO 3-10</v>
          </cell>
          <cell r="W752" t="str">
            <v>Vigencia Presupuestal</v>
          </cell>
        </row>
        <row r="753">
          <cell r="A753">
            <v>74914</v>
          </cell>
          <cell r="B753" t="str">
            <v>Oficio</v>
          </cell>
          <cell r="C753">
            <v>81303539</v>
          </cell>
          <cell r="D753">
            <v>8714</v>
          </cell>
          <cell r="E753">
            <v>41702</v>
          </cell>
          <cell r="F753" t="str">
            <v>SUBDIRECCION ADMINISTRATIVA Y FINANCIERA</v>
          </cell>
          <cell r="G753">
            <v>8002500620</v>
          </cell>
          <cell r="H753" t="str">
            <v>INST.INVEST.MARINAS Y COSTERAS JOSE BENITO VIVES - INVEMAR</v>
          </cell>
          <cell r="I753" t="str">
            <v>SEGUNDO DESEMBOLSO GASTOS DE FUNCIONAMIENTO AÑO 2014</v>
          </cell>
          <cell r="J753">
            <v>1503000000</v>
          </cell>
          <cell r="N753" t="str">
            <v>RECURSO 3-10</v>
          </cell>
          <cell r="W753" t="str">
            <v>Vigencia Presupuestal</v>
          </cell>
        </row>
        <row r="754">
          <cell r="A754">
            <v>75014</v>
          </cell>
        </row>
        <row r="755">
          <cell r="A755">
            <v>75114</v>
          </cell>
        </row>
        <row r="756">
          <cell r="A756">
            <v>75214</v>
          </cell>
        </row>
        <row r="757">
          <cell r="A757">
            <v>75314</v>
          </cell>
        </row>
        <row r="758">
          <cell r="A758">
            <v>75414</v>
          </cell>
        </row>
        <row r="759">
          <cell r="A759">
            <v>75514</v>
          </cell>
        </row>
        <row r="760">
          <cell r="A760">
            <v>75614</v>
          </cell>
        </row>
        <row r="761">
          <cell r="A761">
            <v>75714</v>
          </cell>
        </row>
        <row r="762">
          <cell r="A762">
            <v>75814</v>
          </cell>
        </row>
        <row r="763">
          <cell r="A763">
            <v>75914</v>
          </cell>
        </row>
        <row r="764">
          <cell r="A764">
            <v>76014</v>
          </cell>
        </row>
        <row r="765">
          <cell r="A765">
            <v>76114</v>
          </cell>
        </row>
        <row r="766">
          <cell r="A766">
            <v>76214</v>
          </cell>
        </row>
        <row r="767">
          <cell r="A767">
            <v>76314</v>
          </cell>
        </row>
        <row r="768">
          <cell r="A768">
            <v>76414</v>
          </cell>
        </row>
        <row r="769">
          <cell r="A769">
            <v>76514</v>
          </cell>
        </row>
        <row r="770">
          <cell r="A770">
            <v>76614</v>
          </cell>
        </row>
        <row r="771">
          <cell r="A771">
            <v>76714</v>
          </cell>
        </row>
        <row r="772">
          <cell r="A772">
            <v>76814</v>
          </cell>
        </row>
        <row r="773">
          <cell r="A773">
            <v>76914</v>
          </cell>
        </row>
        <row r="774">
          <cell r="A774">
            <v>77014</v>
          </cell>
        </row>
        <row r="775">
          <cell r="A775">
            <v>77114</v>
          </cell>
        </row>
        <row r="776">
          <cell r="A776">
            <v>77214</v>
          </cell>
        </row>
        <row r="777">
          <cell r="A777">
            <v>77314</v>
          </cell>
        </row>
        <row r="778">
          <cell r="A778">
            <v>77414</v>
          </cell>
        </row>
        <row r="779">
          <cell r="A779">
            <v>77514</v>
          </cell>
        </row>
        <row r="780">
          <cell r="A780">
            <v>77614</v>
          </cell>
        </row>
        <row r="781">
          <cell r="A781">
            <v>77714</v>
          </cell>
        </row>
        <row r="782">
          <cell r="A782">
            <v>77814</v>
          </cell>
        </row>
        <row r="783">
          <cell r="A783">
            <v>77914</v>
          </cell>
        </row>
        <row r="784">
          <cell r="A784">
            <v>78014</v>
          </cell>
        </row>
        <row r="785">
          <cell r="A785">
            <v>78114</v>
          </cell>
        </row>
        <row r="786">
          <cell r="A786">
            <v>78214</v>
          </cell>
        </row>
        <row r="787">
          <cell r="A787">
            <v>78314</v>
          </cell>
        </row>
        <row r="788">
          <cell r="A788">
            <v>78414</v>
          </cell>
        </row>
        <row r="789">
          <cell r="A789">
            <v>78514</v>
          </cell>
        </row>
        <row r="790">
          <cell r="A790">
            <v>78614</v>
          </cell>
          <cell r="B790" t="str">
            <v>Factura</v>
          </cell>
          <cell r="C790">
            <v>4396236123</v>
          </cell>
          <cell r="D790">
            <v>91714</v>
          </cell>
          <cell r="E790">
            <v>41703</v>
          </cell>
          <cell r="F790" t="str">
            <v>SERVICIOS ADMINISTRATIVOS, ATENCIONA AL USUARIO, ARCHIVO Y CORRESPONDENCIA</v>
          </cell>
          <cell r="G790">
            <v>8001539937</v>
          </cell>
          <cell r="H790" t="str">
            <v>COMUNICACIÓN CELULAR S.A - COMCEL S.A</v>
          </cell>
          <cell r="I790" t="str">
            <v>PAGO FRA 4396236123 CEL 3212638558 DEL 11 ENE/2014 AL 10 FEB 2014</v>
          </cell>
          <cell r="J790">
            <v>234725.44</v>
          </cell>
          <cell r="N790" t="str">
            <v>RECURSO 2-10</v>
          </cell>
          <cell r="W790" t="str">
            <v>Vigencia Presupuestal</v>
          </cell>
        </row>
        <row r="791">
          <cell r="A791">
            <v>78714</v>
          </cell>
          <cell r="B791" t="str">
            <v>Oficio</v>
          </cell>
          <cell r="C791">
            <v>831436655</v>
          </cell>
          <cell r="D791">
            <v>90914</v>
          </cell>
          <cell r="E791">
            <v>41703</v>
          </cell>
          <cell r="F791" t="str">
            <v>SUBDIRECCION ADMINISTRATIVA Y FINANCIERA</v>
          </cell>
          <cell r="G791">
            <v>860011153</v>
          </cell>
          <cell r="H791" t="str">
            <v>POSITIVA COMPAÑÍA DE SEGUROS S.A.</v>
          </cell>
          <cell r="I791" t="str">
            <v>PAGO DE AFILIACION AL SISTEMA GENERAL DE RIESGOS LABORALES MES DE MARZO DE 2014 - CONDUCTORES</v>
          </cell>
          <cell r="J791">
            <v>220000</v>
          </cell>
          <cell r="O791" t="str">
            <v>RECURSO 11</v>
          </cell>
          <cell r="W791" t="str">
            <v>Vigencia Presupuestal</v>
          </cell>
        </row>
        <row r="792">
          <cell r="A792">
            <v>78814</v>
          </cell>
          <cell r="B792" t="str">
            <v>Comisiòn</v>
          </cell>
          <cell r="C792" t="str">
            <v>2014-1-0021</v>
          </cell>
          <cell r="D792">
            <v>47414</v>
          </cell>
          <cell r="E792">
            <v>41701</v>
          </cell>
          <cell r="F792" t="str">
            <v>SERVICIOS ADMINISTRATIVOS, ATENCIONA AL USUARIO, ARCHIVO Y CORRESPONDENCIA</v>
          </cell>
          <cell r="G792">
            <v>79295230</v>
          </cell>
          <cell r="H792" t="str">
            <v>WALTER LEONARDO NIÑO PARRA</v>
          </cell>
          <cell r="I792" t="str">
            <v>COMISION A TOTA EL 30 DE ENERO DE 2014</v>
          </cell>
          <cell r="J792">
            <v>122245</v>
          </cell>
          <cell r="L792">
            <v>11</v>
          </cell>
          <cell r="O792" t="str">
            <v>RECURSO 11</v>
          </cell>
          <cell r="W792" t="str">
            <v>Vigencia Presupuestal</v>
          </cell>
        </row>
        <row r="793">
          <cell r="A793">
            <v>78914</v>
          </cell>
          <cell r="B793" t="str">
            <v>Comisiòn</v>
          </cell>
          <cell r="C793" t="str">
            <v>2014-1-0034</v>
          </cell>
          <cell r="D793">
            <v>57214</v>
          </cell>
          <cell r="E793">
            <v>41701</v>
          </cell>
          <cell r="F793" t="str">
            <v>SERVICIOS ADMINISTRATIVOS, ATENCIONA AL USUARIO, ARCHIVO Y CORRESPONDENCIA</v>
          </cell>
          <cell r="G793">
            <v>40047300</v>
          </cell>
          <cell r="H793" t="str">
            <v>MARIA FERNANDA RODRIGUEZ SANTAMARIA</v>
          </cell>
          <cell r="I793" t="str">
            <v>COMISION A VALLEDUPAR DEL 11-15 DE FEBRERO DE 2014</v>
          </cell>
          <cell r="J793">
            <v>615378</v>
          </cell>
          <cell r="L793">
            <v>10</v>
          </cell>
          <cell r="O793" t="str">
            <v>RECURSO 11</v>
          </cell>
          <cell r="W793" t="str">
            <v>Vigencia Presupuestal</v>
          </cell>
        </row>
        <row r="794">
          <cell r="A794">
            <v>79014</v>
          </cell>
          <cell r="B794" t="str">
            <v>Comisiòn</v>
          </cell>
          <cell r="C794" t="str">
            <v>2014-1-0035</v>
          </cell>
          <cell r="D794">
            <v>57014</v>
          </cell>
          <cell r="E794">
            <v>41701</v>
          </cell>
          <cell r="F794" t="str">
            <v>SERVICIOS ADMINISTRATIVOS, ATENCIONA AL USUARIO, ARCHIVO Y CORRESPONDENCIA</v>
          </cell>
          <cell r="G794">
            <v>19342385</v>
          </cell>
          <cell r="H794" t="str">
            <v>RICARDO LINARES PRIETO</v>
          </cell>
          <cell r="I794" t="str">
            <v>COMISION A POPAYAN DEL 10-14 DE FEBRERO DE 2014</v>
          </cell>
          <cell r="J794">
            <v>1125205</v>
          </cell>
          <cell r="L794">
            <v>11</v>
          </cell>
          <cell r="O794" t="str">
            <v>RECURSO 11</v>
          </cell>
          <cell r="W794" t="str">
            <v>Vigencia Presupuestal</v>
          </cell>
        </row>
        <row r="795">
          <cell r="A795">
            <v>79114</v>
          </cell>
          <cell r="B795" t="str">
            <v>Comisiòn</v>
          </cell>
          <cell r="C795" t="str">
            <v>2014-1-0052</v>
          </cell>
          <cell r="D795">
            <v>63614</v>
          </cell>
          <cell r="E795">
            <v>41701</v>
          </cell>
          <cell r="F795" t="str">
            <v>SERVICIOS ADMINISTRATIVOS, ATENCIONA AL USUARIO, ARCHIVO Y CORRESPONDENCIA</v>
          </cell>
          <cell r="G795">
            <v>79314746</v>
          </cell>
          <cell r="H795" t="str">
            <v>LEONARDO MOLINA SUAREZ</v>
          </cell>
          <cell r="I795" t="str">
            <v>COMISION A FLORENCIA DEL 12-14 DE FEBRERO DE 2014</v>
          </cell>
          <cell r="J795">
            <v>400134</v>
          </cell>
          <cell r="L795">
            <v>10</v>
          </cell>
          <cell r="O795" t="str">
            <v>RECURSO 11</v>
          </cell>
          <cell r="W795" t="str">
            <v>Vigencia Presupuestal</v>
          </cell>
        </row>
        <row r="796">
          <cell r="A796">
            <v>79214</v>
          </cell>
          <cell r="B796" t="str">
            <v>Comisiòn</v>
          </cell>
          <cell r="C796" t="str">
            <v>2014-1-0056</v>
          </cell>
          <cell r="D796">
            <v>64614</v>
          </cell>
          <cell r="E796">
            <v>41701</v>
          </cell>
          <cell r="F796" t="str">
            <v>SERVICIOS ADMINISTRATIVOS, ATENCIONA AL USUARIO, ARCHIVO Y CORRESPONDENCIA</v>
          </cell>
          <cell r="G796">
            <v>53050037</v>
          </cell>
          <cell r="H796" t="str">
            <v>DENNISE CASTRO ROA</v>
          </cell>
          <cell r="I796" t="str">
            <v>COMISION A RESTREPO-VALLE DEL CAUCA DEL 13-15 DE FEBRERO DE 2014</v>
          </cell>
          <cell r="J796">
            <v>296615</v>
          </cell>
          <cell r="L796">
            <v>10</v>
          </cell>
          <cell r="O796" t="str">
            <v>RECURSO 11</v>
          </cell>
          <cell r="W796" t="str">
            <v>Vigencia Presupuestal</v>
          </cell>
        </row>
        <row r="797">
          <cell r="A797">
            <v>79314</v>
          </cell>
          <cell r="B797" t="str">
            <v>Comisiòn</v>
          </cell>
          <cell r="C797" t="str">
            <v>2014-1-0060</v>
          </cell>
          <cell r="D797">
            <v>68614</v>
          </cell>
          <cell r="E797">
            <v>41701</v>
          </cell>
          <cell r="F797" t="str">
            <v>SERVICIOS ADMINISTRATIVOS, ATENCIONA AL USUARIO, ARCHIVO Y CORRESPONDENCIA</v>
          </cell>
          <cell r="G797">
            <v>79295230</v>
          </cell>
          <cell r="H797" t="str">
            <v>WALTER LEONARDO NIÑO PARRA</v>
          </cell>
          <cell r="I797" t="str">
            <v>COMISION A AQUITANIA-BOYACA EL 14 DE FEBRERO DE 2014</v>
          </cell>
          <cell r="J797">
            <v>125839</v>
          </cell>
          <cell r="L797">
            <v>11</v>
          </cell>
          <cell r="O797" t="str">
            <v>RECURSO 11</v>
          </cell>
          <cell r="W797" t="str">
            <v>Vigencia Presupuestal</v>
          </cell>
        </row>
        <row r="798">
          <cell r="A798">
            <v>79414</v>
          </cell>
          <cell r="B798" t="str">
            <v>Oficio</v>
          </cell>
          <cell r="C798">
            <v>800036670</v>
          </cell>
          <cell r="D798">
            <v>91814</v>
          </cell>
          <cell r="E798">
            <v>41703</v>
          </cell>
          <cell r="F798" t="str">
            <v>SUBDIRECCION ADMINISTRATIVA Y FINANCIERA</v>
          </cell>
          <cell r="G798">
            <v>8301153951</v>
          </cell>
          <cell r="H798" t="str">
            <v>MINISTERIO DE AMBIENTE Y DESARROLLO SOSTENIBLE</v>
          </cell>
          <cell r="I798" t="str">
            <v>SEGUNDO REEMBOLSO CAJA MENOR 414 GASTOS GENERALES VIATICOS Y GASTOS DE VIAJE</v>
          </cell>
          <cell r="J798">
            <v>4873886</v>
          </cell>
          <cell r="N798" t="str">
            <v>RECURSO 2-10</v>
          </cell>
          <cell r="W798" t="str">
            <v>Vigencia Presupuestal</v>
          </cell>
        </row>
        <row r="799">
          <cell r="A799">
            <v>79514</v>
          </cell>
          <cell r="B799" t="str">
            <v>Anulada</v>
          </cell>
          <cell r="C799">
            <v>4393125586</v>
          </cell>
          <cell r="D799">
            <v>87814</v>
          </cell>
          <cell r="E799">
            <v>41704</v>
          </cell>
          <cell r="F799" t="str">
            <v>SERVICIOS ADMINISTRATIVOS, ATENCIONA AL USUARIO, ARCHIVO Y CORRESPONDENCIA</v>
          </cell>
          <cell r="G799">
            <v>8001539937</v>
          </cell>
          <cell r="H799" t="str">
            <v>COMUNICACIÓN CELULAR S.A - COMCEL S.A</v>
          </cell>
          <cell r="I799" t="str">
            <v>ANULADA ------ PAGO FRA 4398326085 CEL 3118990094 DEL 22 ene/2014 AL 21 FEB/2014</v>
          </cell>
          <cell r="J799">
            <v>326202.44</v>
          </cell>
          <cell r="N799" t="str">
            <v>RECURSO 2-10</v>
          </cell>
          <cell r="W799" t="str">
            <v>Vigencia Presupuestal</v>
          </cell>
        </row>
        <row r="800">
          <cell r="A800">
            <v>79614</v>
          </cell>
          <cell r="B800" t="str">
            <v>Factura</v>
          </cell>
          <cell r="C800">
            <v>82591376</v>
          </cell>
          <cell r="D800">
            <v>91114</v>
          </cell>
          <cell r="E800">
            <v>41704</v>
          </cell>
          <cell r="F800" t="str">
            <v>SERVICIOS ADMINISTRATIVOS, ATENCIONA AL USUARIO, ARCHIVO Y CORRESPONDENCIA</v>
          </cell>
          <cell r="G800">
            <v>8300160461</v>
          </cell>
          <cell r="H800" t="str">
            <v>AVANTEL SAS</v>
          </cell>
          <cell r="I800" t="str">
            <v>PAGO SERVICIO PUBLICO DE AVANTEL FRA. FCM-2591376, PERIODO DEL 1-28 DE FEBRERO DE 2014</v>
          </cell>
          <cell r="J800">
            <v>2094000</v>
          </cell>
          <cell r="N800" t="str">
            <v>RECURSO 2-10</v>
          </cell>
          <cell r="W800" t="str">
            <v>Vigencia Presupuestal</v>
          </cell>
        </row>
        <row r="801">
          <cell r="A801">
            <v>79714</v>
          </cell>
          <cell r="B801" t="str">
            <v>Factura</v>
          </cell>
          <cell r="C801">
            <v>4128144310</v>
          </cell>
          <cell r="D801">
            <v>90814</v>
          </cell>
          <cell r="E801">
            <v>41704</v>
          </cell>
          <cell r="F801" t="str">
            <v>SERVICIOS ADMINISTRATIVOS, ATENCIONA AL USUARIO, ARCHIVO Y CORRESPONDENCIA</v>
          </cell>
          <cell r="G801">
            <v>8999990941</v>
          </cell>
          <cell r="H801" t="str">
            <v>EMPRESA DE ACUEDUCTO Y ALCANTARILLADO DE BOGOTA ESP</v>
          </cell>
          <cell r="I801" t="str">
            <v>PAGO FRA 4128144310 CTA CTO N.11442908 PERIODO DEL 05 DIC 2013 AL 03 FEB 2014</v>
          </cell>
          <cell r="J801">
            <v>5822140</v>
          </cell>
          <cell r="N801" t="str">
            <v>RECURSO 2-10</v>
          </cell>
          <cell r="W801" t="str">
            <v>Vigencia Presupuestal</v>
          </cell>
        </row>
        <row r="802">
          <cell r="A802">
            <v>79814</v>
          </cell>
          <cell r="B802" t="str">
            <v>Oficio</v>
          </cell>
          <cell r="C802">
            <v>831436398</v>
          </cell>
          <cell r="D802">
            <v>91014</v>
          </cell>
          <cell r="E802">
            <v>41704</v>
          </cell>
          <cell r="F802" t="str">
            <v>SERVICIOS ADMINISTRATIVOS, ATENCIONA AL USUARIO, ARCHIVO Y CORRESPONDENCIA</v>
          </cell>
          <cell r="G802">
            <v>8301153951</v>
          </cell>
          <cell r="H802" t="str">
            <v>MINISTERIO DE AMBIENTE Y DESARROLLO SOSTENIBLE</v>
          </cell>
          <cell r="I802" t="str">
            <v>REEMBOLSO CAJA MENOR GSTOS ADMINISTRATIVOS N.514</v>
          </cell>
          <cell r="J802">
            <v>2390065</v>
          </cell>
          <cell r="N802" t="str">
            <v>RECURSO 2-10</v>
          </cell>
          <cell r="W802" t="str">
            <v>Vigencia Presupuestal</v>
          </cell>
        </row>
        <row r="803">
          <cell r="A803">
            <v>79914</v>
          </cell>
          <cell r="B803" t="str">
            <v>Factura</v>
          </cell>
          <cell r="C803">
            <v>4393125586</v>
          </cell>
          <cell r="D803">
            <v>87814</v>
          </cell>
          <cell r="E803">
            <v>41704</v>
          </cell>
          <cell r="F803" t="str">
            <v>SERVICIOS ADMINISTRATIVOS, ATENCIONA AL USUARIO, ARCHIVO Y CORRESPONDENCIA</v>
          </cell>
          <cell r="G803">
            <v>8001539937</v>
          </cell>
          <cell r="H803" t="str">
            <v>COMUNICACIÓN CELULAR S.A - COMCEL S.A</v>
          </cell>
          <cell r="I803" t="str">
            <v>PAGO FRA 4398326085 CEL 3118990094 DEL 22 ene/2014 AL 21 FEB/2014</v>
          </cell>
          <cell r="J803">
            <v>326202.44</v>
          </cell>
          <cell r="N803" t="str">
            <v>RECURSO 2-10</v>
          </cell>
          <cell r="W803" t="str">
            <v>Vigencia Presupuestal</v>
          </cell>
        </row>
        <row r="804">
          <cell r="A804">
            <v>80014</v>
          </cell>
          <cell r="B804" t="str">
            <v>Resolución</v>
          </cell>
          <cell r="C804">
            <v>290</v>
          </cell>
          <cell r="D804">
            <v>91614</v>
          </cell>
          <cell r="E804">
            <v>41705</v>
          </cell>
          <cell r="F804" t="str">
            <v>TALENTO HUMANO ACTIVO Y NO ACTIVO</v>
          </cell>
          <cell r="G804">
            <v>88159945</v>
          </cell>
          <cell r="H804" t="str">
            <v>WILSON JERSON SANDOVAL ROMERO</v>
          </cell>
          <cell r="I804" t="str">
            <v>RECONOCIMIENTO Y PAGO DE PRESTACIONES SOCIALES</v>
          </cell>
          <cell r="J804">
            <v>6370408</v>
          </cell>
          <cell r="N804" t="str">
            <v>RECURSO 1-10</v>
          </cell>
          <cell r="Q804" t="str">
            <v>AFC BANCOLOMBIA</v>
          </cell>
          <cell r="R804">
            <v>3100000</v>
          </cell>
          <cell r="W804" t="str">
            <v>Vigencia Presupuestal</v>
          </cell>
        </row>
        <row r="805">
          <cell r="A805">
            <v>80114</v>
          </cell>
          <cell r="B805" t="str">
            <v>Contrato</v>
          </cell>
          <cell r="C805">
            <v>189</v>
          </cell>
          <cell r="D805">
            <v>29014</v>
          </cell>
          <cell r="E805">
            <v>41708</v>
          </cell>
          <cell r="F805" t="str">
            <v>SECRETARIA GENERAL</v>
          </cell>
          <cell r="G805">
            <v>1020741755</v>
          </cell>
          <cell r="H805" t="str">
            <v>HENRY ANDRES CEPEDA RUEDA</v>
          </cell>
          <cell r="I805" t="str">
            <v>SEGUNDO DESEMBOLSO SEGÚN CERTIFICACION DEL SUPERVISOR</v>
          </cell>
          <cell r="J805">
            <v>2000000</v>
          </cell>
          <cell r="K805">
            <v>9.66</v>
          </cell>
          <cell r="O805" t="str">
            <v>RECURSO 11</v>
          </cell>
          <cell r="V805" t="str">
            <v>No tiene Dependientes</v>
          </cell>
          <cell r="W805" t="str">
            <v>Vigencia Presupuestal</v>
          </cell>
        </row>
        <row r="806">
          <cell r="A806">
            <v>80214</v>
          </cell>
          <cell r="B806" t="str">
            <v>Oficio</v>
          </cell>
          <cell r="C806">
            <v>830026303</v>
          </cell>
          <cell r="D806">
            <v>54214</v>
          </cell>
          <cell r="E806">
            <v>41709</v>
          </cell>
          <cell r="F806" t="str">
            <v>OFICINA DE ASUNTOS INTERNACIONALES</v>
          </cell>
          <cell r="G806">
            <v>10106</v>
          </cell>
          <cell r="H806" t="str">
            <v>INTERNACIONAL WHALING COMMISSION</v>
          </cell>
          <cell r="I806" t="str">
            <v>PAGO CONVENIO COMISION BALLENERA INTERNACIONAL - CBI LEY 1348 DE 2009</v>
          </cell>
          <cell r="J806">
            <v>44621940</v>
          </cell>
          <cell r="O806" t="str">
            <v>RECURSO 11</v>
          </cell>
          <cell r="W806" t="str">
            <v>Vigencia Presupuestal</v>
          </cell>
        </row>
        <row r="807">
          <cell r="A807">
            <v>80314</v>
          </cell>
          <cell r="B807" t="str">
            <v>Oficio</v>
          </cell>
          <cell r="C807">
            <v>81303539</v>
          </cell>
          <cell r="D807">
            <v>8514</v>
          </cell>
          <cell r="E807">
            <v>41710</v>
          </cell>
          <cell r="F807" t="str">
            <v>SUBDIRECCION ADMINISTRATIVA Y FINANCIERA</v>
          </cell>
          <cell r="G807">
            <v>8180001568</v>
          </cell>
          <cell r="H807" t="str">
            <v>INST.INVEST.AMBIENTALES DEL PACIFICO JOHN VON NEUMAN</v>
          </cell>
          <cell r="I807" t="str">
            <v>SEGUNDO DESEMBOLSO GASTOS DE FUNCIONAMIENTO AÑO 2014</v>
          </cell>
          <cell r="J807">
            <v>1095392556</v>
          </cell>
          <cell r="N807" t="str">
            <v>RECURSO 3-10</v>
          </cell>
          <cell r="W807" t="str">
            <v>Vigencia Presupuestal</v>
          </cell>
        </row>
        <row r="808">
          <cell r="A808">
            <v>80414</v>
          </cell>
          <cell r="B808" t="str">
            <v>Comisión</v>
          </cell>
          <cell r="C808">
            <v>20140283</v>
          </cell>
          <cell r="D808">
            <v>69514</v>
          </cell>
          <cell r="E808">
            <v>41710</v>
          </cell>
          <cell r="F808" t="str">
            <v>SERVICIOS ADMINISTRATIVOS, ATENCIONA AL USUARIO, ARCHIVO Y CORRESPONDENCIA</v>
          </cell>
          <cell r="G808">
            <v>23248957</v>
          </cell>
          <cell r="H808" t="str">
            <v>ELIZABETH TAYLOR JAY</v>
          </cell>
          <cell r="I808" t="str">
            <v>COMISION A SAN ANDRES DEL 17-18 DE FEBRERO DE 2014</v>
          </cell>
          <cell r="J808">
            <v>436943</v>
          </cell>
          <cell r="O808" t="str">
            <v>RECURSO 11</v>
          </cell>
          <cell r="W808" t="str">
            <v>Vigencia Presupuestal</v>
          </cell>
        </row>
        <row r="809">
          <cell r="A809">
            <v>80514</v>
          </cell>
          <cell r="B809" t="str">
            <v>Comisión</v>
          </cell>
          <cell r="C809">
            <v>20140302</v>
          </cell>
          <cell r="D809">
            <v>71714</v>
          </cell>
          <cell r="E809">
            <v>41710</v>
          </cell>
          <cell r="F809" t="str">
            <v>SERVICIOS ADMINISTRATIVOS, ATENCIONA AL USUARIO, ARCHIVO Y CORRESPONDENCIA</v>
          </cell>
          <cell r="G809">
            <v>23248957</v>
          </cell>
          <cell r="H809" t="str">
            <v>ELIZABETH TAYLOR JAY</v>
          </cell>
          <cell r="I809" t="str">
            <v>COMISION A POPAYAN EL 21 DE FEBRERO DE 2014</v>
          </cell>
          <cell r="J809">
            <v>145648</v>
          </cell>
          <cell r="O809" t="str">
            <v>RECURSO 11</v>
          </cell>
          <cell r="W809" t="str">
            <v>Vigencia Presupuestal</v>
          </cell>
        </row>
        <row r="810">
          <cell r="A810">
            <v>80614</v>
          </cell>
          <cell r="B810" t="str">
            <v>Comisión</v>
          </cell>
          <cell r="C810">
            <v>20140366</v>
          </cell>
          <cell r="D810">
            <v>80314</v>
          </cell>
          <cell r="E810">
            <v>41710</v>
          </cell>
          <cell r="F810" t="str">
            <v>SERVICIOS ADMINISTRATIVOS, ATENCIONA AL USUARIO, ARCHIVO Y CORRESPONDENCIA</v>
          </cell>
          <cell r="G810">
            <v>23248957</v>
          </cell>
          <cell r="H810" t="str">
            <v>ELIZABETH TAYLOR JAY</v>
          </cell>
          <cell r="I810" t="str">
            <v>COMISION A SAN ANDRES DEL 2-3 DE MARZO DE 2014</v>
          </cell>
          <cell r="J810">
            <v>436943</v>
          </cell>
          <cell r="O810" t="str">
            <v>RECURSO 11</v>
          </cell>
          <cell r="W810" t="str">
            <v>Vigencia Presupuestal</v>
          </cell>
        </row>
        <row r="811">
          <cell r="A811">
            <v>80714</v>
          </cell>
          <cell r="B811" t="str">
            <v>Comisión</v>
          </cell>
          <cell r="C811" t="str">
            <v>2014-1-0036</v>
          </cell>
          <cell r="D811">
            <v>57114</v>
          </cell>
          <cell r="E811">
            <v>41710</v>
          </cell>
          <cell r="F811" t="str">
            <v>SERVICIOS ADMINISTRATIVOS, ATENCIONA AL USUARIO, ARCHIVO Y CORRESPONDENCIA</v>
          </cell>
          <cell r="G811">
            <v>91108705</v>
          </cell>
          <cell r="H811" t="str">
            <v>HECTOR JAVIER GRISALES GOMEZ</v>
          </cell>
          <cell r="I811" t="str">
            <v>COMISION A VALLEDUPAR DEL 13-15 DE FEBRERO DE 2014</v>
          </cell>
          <cell r="J811">
            <v>600134</v>
          </cell>
          <cell r="L811">
            <v>10</v>
          </cell>
          <cell r="O811" t="str">
            <v>RECURSO 11</v>
          </cell>
          <cell r="W811" t="str">
            <v>Vigencia Presupuestal</v>
          </cell>
        </row>
        <row r="812">
          <cell r="A812">
            <v>80814</v>
          </cell>
          <cell r="B812" t="str">
            <v>Comisión</v>
          </cell>
          <cell r="C812" t="str">
            <v>2014-1-0045A</v>
          </cell>
          <cell r="D812">
            <v>60614</v>
          </cell>
          <cell r="E812">
            <v>41710</v>
          </cell>
          <cell r="F812" t="str">
            <v>SERVICIOS ADMINISTRATIVOS, ATENCIONA AL USUARIO, ARCHIVO Y CORRESPONDENCIA</v>
          </cell>
          <cell r="G812">
            <v>80232638</v>
          </cell>
          <cell r="H812" t="str">
            <v>WILSON ALEXANDER CASTAÑEDA RAMIREZ</v>
          </cell>
          <cell r="I812" t="str">
            <v>COMISION A BARICHARA DEL 8-9 DE FEBRERO DE 2014</v>
          </cell>
          <cell r="J812">
            <v>176544</v>
          </cell>
          <cell r="L812">
            <v>10</v>
          </cell>
          <cell r="O812" t="str">
            <v>RECURSO 11</v>
          </cell>
          <cell r="W812" t="str">
            <v>Vigencia Presupuestal</v>
          </cell>
        </row>
        <row r="813">
          <cell r="A813">
            <v>80914</v>
          </cell>
          <cell r="B813" t="str">
            <v>Comisión</v>
          </cell>
          <cell r="C813" t="str">
            <v>2014-1-0058</v>
          </cell>
          <cell r="D813">
            <v>64814</v>
          </cell>
          <cell r="E813">
            <v>41710</v>
          </cell>
          <cell r="F813" t="str">
            <v>SERVICIOS ADMINISTRATIVOS, ATENCIONA AL USUARIO, ARCHIVO Y CORRESPONDENCIA</v>
          </cell>
          <cell r="G813">
            <v>52714435</v>
          </cell>
          <cell r="H813" t="str">
            <v>JOHANNA ALEXANDRA RUIZ HERNANDEZ</v>
          </cell>
          <cell r="I813" t="str">
            <v>COMISION A TOLEDO-NORTE DE SANTANDER DEL 17-18 DE FEBRERO DE 2014</v>
          </cell>
          <cell r="J813">
            <v>177969</v>
          </cell>
          <cell r="L813">
            <v>10</v>
          </cell>
          <cell r="O813" t="str">
            <v>RECURSO 11</v>
          </cell>
          <cell r="W813" t="str">
            <v>Vigencia Presupuestal</v>
          </cell>
        </row>
        <row r="814">
          <cell r="A814">
            <v>81014</v>
          </cell>
          <cell r="B814" t="str">
            <v>Comisión</v>
          </cell>
          <cell r="C814" t="str">
            <v>2014-1-0061</v>
          </cell>
          <cell r="D814">
            <v>68414</v>
          </cell>
          <cell r="E814">
            <v>41710</v>
          </cell>
          <cell r="F814" t="str">
            <v>SERVICIOS ADMINISTRATIVOS, ATENCIONA AL USUARIO, ARCHIVO Y CORRESPONDENCIA</v>
          </cell>
          <cell r="G814">
            <v>53911075</v>
          </cell>
          <cell r="H814" t="str">
            <v>DIANA MARCELA CLAVIJO TELLEZ</v>
          </cell>
          <cell r="I814" t="str">
            <v>COMISION A PASTO DEL 16-18 DE FEBRERO DE 2014</v>
          </cell>
          <cell r="J814">
            <v>408615</v>
          </cell>
          <cell r="L814">
            <v>10</v>
          </cell>
          <cell r="O814" t="str">
            <v>RECURSO 11</v>
          </cell>
          <cell r="W814" t="str">
            <v>Vigencia Presupuestal</v>
          </cell>
        </row>
        <row r="815">
          <cell r="A815">
            <v>81114</v>
          </cell>
          <cell r="B815" t="str">
            <v>Comisión</v>
          </cell>
          <cell r="C815" t="str">
            <v>2014-1-0063</v>
          </cell>
          <cell r="D815">
            <v>69614</v>
          </cell>
          <cell r="E815">
            <v>41710</v>
          </cell>
          <cell r="F815" t="str">
            <v>SERVICIOS ADMINISTRATIVOS, ATENCIONA AL USUARIO, ARCHIVO Y CORRESPONDENCIA</v>
          </cell>
          <cell r="G815">
            <v>19370198</v>
          </cell>
          <cell r="H815" t="str">
            <v>ANGEL GUSTAVO ZAPATA FERRO</v>
          </cell>
          <cell r="I815" t="str">
            <v>COMISION A SANTA MARTA EL 17 DE FEBRERO DE 2014</v>
          </cell>
          <cell r="J815">
            <v>68375</v>
          </cell>
          <cell r="L815">
            <v>10</v>
          </cell>
          <cell r="O815" t="str">
            <v>RECURSO 11</v>
          </cell>
          <cell r="W815" t="str">
            <v>Vigencia Presupuestal</v>
          </cell>
        </row>
        <row r="816">
          <cell r="A816">
            <v>81214</v>
          </cell>
          <cell r="B816" t="str">
            <v>Comisión</v>
          </cell>
          <cell r="C816" t="str">
            <v>2014-1-0066</v>
          </cell>
          <cell r="D816">
            <v>69114</v>
          </cell>
          <cell r="E816">
            <v>41710</v>
          </cell>
          <cell r="F816" t="str">
            <v>SERVICIOS ADMINISTRATIVOS, ATENCIONA AL USUARIO, ARCHIVO Y CORRESPONDENCIA</v>
          </cell>
          <cell r="G816">
            <v>39693887</v>
          </cell>
          <cell r="H816" t="str">
            <v>CLAUDIA PATRICIA FONSECA TOBIAN</v>
          </cell>
          <cell r="I816" t="str">
            <v>COMISION A MEDELLIN EL 17 DE FEBRERO DE 2014</v>
          </cell>
          <cell r="J816">
            <v>80027</v>
          </cell>
          <cell r="L816">
            <v>10</v>
          </cell>
          <cell r="O816" t="str">
            <v>RECURSO 11</v>
          </cell>
          <cell r="W816" t="str">
            <v>Vigencia Presupuestal</v>
          </cell>
        </row>
        <row r="817">
          <cell r="A817">
            <v>81314</v>
          </cell>
          <cell r="B817" t="str">
            <v>Comisión</v>
          </cell>
          <cell r="C817" t="str">
            <v>2014-1-0067</v>
          </cell>
          <cell r="D817">
            <v>69314</v>
          </cell>
          <cell r="E817">
            <v>41710</v>
          </cell>
          <cell r="F817" t="str">
            <v>SERVICIOS ADMINISTRATIVOS, ATENCIONA AL USUARIO, ARCHIVO Y CORRESPONDENCIA</v>
          </cell>
          <cell r="G817">
            <v>52804494</v>
          </cell>
          <cell r="H817" t="str">
            <v>JUANITA SAMPER ALVARADO</v>
          </cell>
          <cell r="I817" t="str">
            <v>COMISION A CACHIPAY-CUNDINAMARCA EL 17 DE FEBRERO DE 2014</v>
          </cell>
          <cell r="J817">
            <v>89375</v>
          </cell>
          <cell r="L817">
            <v>10</v>
          </cell>
          <cell r="O817" t="str">
            <v>RECURSO 11</v>
          </cell>
          <cell r="W817" t="str">
            <v>Vigencia Presupuestal</v>
          </cell>
        </row>
        <row r="818">
          <cell r="A818">
            <v>81414</v>
          </cell>
          <cell r="B818" t="str">
            <v>Comisión</v>
          </cell>
          <cell r="C818" t="str">
            <v>2014-1-0069</v>
          </cell>
          <cell r="D818">
            <v>69814</v>
          </cell>
          <cell r="E818">
            <v>41710</v>
          </cell>
          <cell r="F818" t="str">
            <v>SERVICIOS ADMINISTRATIVOS, ATENCIONA AL USUARIO, ARCHIVO Y CORRESPONDENCIA</v>
          </cell>
          <cell r="G818">
            <v>52804494</v>
          </cell>
          <cell r="H818" t="str">
            <v>JUANITA SAMPER ALVARADO</v>
          </cell>
          <cell r="I818" t="str">
            <v>COMISION A TOCANCIPA EL 19 DE FEBRERO DE 2014</v>
          </cell>
          <cell r="J818">
            <v>88375</v>
          </cell>
          <cell r="L818">
            <v>10</v>
          </cell>
          <cell r="O818" t="str">
            <v>RECURSO 11</v>
          </cell>
          <cell r="W818" t="str">
            <v>Vigencia Presupuestal</v>
          </cell>
        </row>
        <row r="819">
          <cell r="A819">
            <v>81514</v>
          </cell>
          <cell r="B819" t="str">
            <v>Comisión</v>
          </cell>
          <cell r="C819" t="str">
            <v>2014-1-0072</v>
          </cell>
          <cell r="D819">
            <v>71914</v>
          </cell>
          <cell r="E819">
            <v>41710</v>
          </cell>
          <cell r="F819" t="str">
            <v>SERVICIOS ADMINISTRATIVOS, ATENCIONA AL USUARIO, ARCHIVO Y CORRESPONDENCIA</v>
          </cell>
          <cell r="G819">
            <v>52713119</v>
          </cell>
          <cell r="H819" t="str">
            <v>MARIA ANGELICA MARTINEZ SILVA</v>
          </cell>
          <cell r="I819" t="str">
            <v>COMISION A BUENAVENTURA DEL 20-22 DE FEBRERO DE 2014</v>
          </cell>
          <cell r="J819">
            <v>341877</v>
          </cell>
          <cell r="L819">
            <v>10</v>
          </cell>
          <cell r="O819" t="str">
            <v>RECURSO 11</v>
          </cell>
          <cell r="W819" t="str">
            <v>Vigencia Presupuestal</v>
          </cell>
        </row>
        <row r="820">
          <cell r="A820">
            <v>81614</v>
          </cell>
          <cell r="B820" t="str">
            <v>Comisión</v>
          </cell>
          <cell r="C820" t="str">
            <v>2014-1-0081</v>
          </cell>
          <cell r="D820">
            <v>74814</v>
          </cell>
          <cell r="E820">
            <v>41710</v>
          </cell>
          <cell r="F820" t="str">
            <v>SERVICIOS ADMINISTRATIVOS, ATENCIONA AL USUARIO, ARCHIVO Y CORRESPONDENCIA</v>
          </cell>
          <cell r="G820">
            <v>93238609</v>
          </cell>
          <cell r="H820" t="str">
            <v xml:space="preserve">ALEXANDER IBAGON MONTES </v>
          </cell>
          <cell r="I820" t="str">
            <v>COMISION A CIMITARRA DEL 24-26 DE FEBRERO DE 2014</v>
          </cell>
          <cell r="J820">
            <v>411615</v>
          </cell>
          <cell r="L820">
            <v>10</v>
          </cell>
          <cell r="O820" t="str">
            <v>RECURSO 11</v>
          </cell>
          <cell r="W820" t="str">
            <v>Vigencia Presupuestal</v>
          </cell>
        </row>
        <row r="821">
          <cell r="A821">
            <v>81714</v>
          </cell>
          <cell r="B821" t="str">
            <v>Comisión</v>
          </cell>
          <cell r="C821" t="str">
            <v>2014-1-0085</v>
          </cell>
          <cell r="D821">
            <v>76014</v>
          </cell>
          <cell r="E821">
            <v>41710</v>
          </cell>
          <cell r="F821" t="str">
            <v>SERVICIOS ADMINISTRATIVOS, ATENCIONA AL USUARIO, ARCHIVO Y CORRESPONDENCIA</v>
          </cell>
          <cell r="G821">
            <v>52390218</v>
          </cell>
          <cell r="H821" t="str">
            <v>ROCIO RODRIGUEZ GRANADOS</v>
          </cell>
          <cell r="I821" t="str">
            <v>COMISION A VILLAVICENCIO EL 24 DE FEBRERO DE 2014</v>
          </cell>
          <cell r="J821">
            <v>59323</v>
          </cell>
          <cell r="L821">
            <v>10</v>
          </cell>
          <cell r="O821" t="str">
            <v>RECURSO 11</v>
          </cell>
          <cell r="W821" t="str">
            <v>Vigencia Presupuestal</v>
          </cell>
        </row>
        <row r="822">
          <cell r="A822">
            <v>81814</v>
          </cell>
          <cell r="B822" t="str">
            <v>Comisión</v>
          </cell>
          <cell r="C822" t="str">
            <v>2014-1-0089</v>
          </cell>
          <cell r="D822">
            <v>78914</v>
          </cell>
          <cell r="E822">
            <v>41710</v>
          </cell>
          <cell r="F822" t="str">
            <v>SERVICIOS ADMINISTRATIVOS, ATENCIONA AL USUARIO, ARCHIVO Y CORRESPONDENCIA</v>
          </cell>
          <cell r="G822">
            <v>80232638</v>
          </cell>
          <cell r="H822" t="str">
            <v>WILSON ALEXANDER CASTAÑEDA RAMIREZ</v>
          </cell>
          <cell r="I822" t="str">
            <v>COMISION A ANAPOIMA DEL 22-23 DE FEBRERO DE 2014</v>
          </cell>
          <cell r="J822">
            <v>181736</v>
          </cell>
          <cell r="L822">
            <v>10</v>
          </cell>
          <cell r="O822" t="str">
            <v>RECURSO 11</v>
          </cell>
          <cell r="W822" t="str">
            <v>Vigencia Presupuestal</v>
          </cell>
        </row>
        <row r="823">
          <cell r="A823">
            <v>81914</v>
          </cell>
          <cell r="B823" t="str">
            <v>Comisión</v>
          </cell>
          <cell r="C823" t="str">
            <v>2014-1-0092</v>
          </cell>
          <cell r="D823">
            <v>81014</v>
          </cell>
          <cell r="E823">
            <v>41710</v>
          </cell>
          <cell r="F823" t="str">
            <v>SERVICIOS ADMINISTRATIVOS, ATENCIONA AL USUARIO, ARCHIVO Y CORRESPONDENCIA</v>
          </cell>
          <cell r="G823">
            <v>52804494</v>
          </cell>
          <cell r="H823" t="str">
            <v>JUANITA SAMPER ALVARADO</v>
          </cell>
          <cell r="I823" t="str">
            <v>COMISION A FUSAGASUGA EL 25 DE FEBRERO DE 2014</v>
          </cell>
          <cell r="J823">
            <v>88375</v>
          </cell>
          <cell r="L823">
            <v>10</v>
          </cell>
          <cell r="O823" t="str">
            <v>RECURSO 11</v>
          </cell>
          <cell r="W823" t="str">
            <v>Vigencia Presupuestal</v>
          </cell>
        </row>
        <row r="824">
          <cell r="A824">
            <v>82014</v>
          </cell>
          <cell r="B824" t="str">
            <v>Comisión</v>
          </cell>
          <cell r="C824">
            <v>20140021</v>
          </cell>
          <cell r="D824">
            <v>6414</v>
          </cell>
          <cell r="E824">
            <v>41710</v>
          </cell>
          <cell r="F824" t="str">
            <v>SERVICIOS ADMINISTRATIVOS, ATENCIONA AL USUARIO, ARCHIVO Y CORRESPONDENCIA</v>
          </cell>
          <cell r="G824">
            <v>14252378</v>
          </cell>
          <cell r="H824" t="str">
            <v>JHON ALEXANDER HERNANDEZ PEREZ</v>
          </cell>
          <cell r="I824" t="str">
            <v>COMISION A PUERTO INIRIDA EL 10 DE ENERO DE 2014</v>
          </cell>
          <cell r="J824">
            <v>62917</v>
          </cell>
          <cell r="N824" t="str">
            <v>RECURSO 2-10</v>
          </cell>
          <cell r="W824" t="str">
            <v>Vigencia Presupuestal</v>
          </cell>
        </row>
        <row r="825">
          <cell r="A825">
            <v>82114</v>
          </cell>
          <cell r="B825" t="str">
            <v>Comisión</v>
          </cell>
          <cell r="C825">
            <v>20140095</v>
          </cell>
          <cell r="D825">
            <v>41014</v>
          </cell>
          <cell r="E825">
            <v>41710</v>
          </cell>
          <cell r="F825" t="str">
            <v>SERVICIOS ADMINISTRATIVOS, ATENCIONA AL USUARIO, ARCHIVO Y CORRESPONDENCIA</v>
          </cell>
          <cell r="G825">
            <v>39790569</v>
          </cell>
          <cell r="H825" t="str">
            <v>MARIA CLAUDIA GARCIA DAVILA</v>
          </cell>
          <cell r="I825" t="str">
            <v>COMISION A BUCARAMANGA DEL 26-27 DE ENERO DE 2014</v>
          </cell>
          <cell r="J825">
            <v>424464</v>
          </cell>
          <cell r="O825" t="str">
            <v>RECURSO 11</v>
          </cell>
          <cell r="W825" t="str">
            <v>Vigencia Presupuestal</v>
          </cell>
        </row>
        <row r="826">
          <cell r="A826">
            <v>82214</v>
          </cell>
          <cell r="B826" t="str">
            <v>Comisión</v>
          </cell>
          <cell r="C826">
            <v>20140176</v>
          </cell>
          <cell r="D826">
            <v>54514</v>
          </cell>
          <cell r="E826">
            <v>41710</v>
          </cell>
          <cell r="F826" t="str">
            <v>SERVICIOS ADMINISTRATIVOS, ATENCIONA AL USUARIO, ARCHIVO Y CORRESPONDENCIA</v>
          </cell>
          <cell r="G826">
            <v>10547587</v>
          </cell>
          <cell r="H826" t="str">
            <v>GUSTAVO ALFONSO LACERA LAGUNA</v>
          </cell>
          <cell r="I826" t="str">
            <v>COMISION A QUIBDO DEL 10-11 DE FEBRERO DE 2014</v>
          </cell>
          <cell r="J826">
            <v>284667</v>
          </cell>
          <cell r="O826" t="str">
            <v>RECURSO 11</v>
          </cell>
          <cell r="W826" t="str">
            <v>Vigencia Presupuestal</v>
          </cell>
        </row>
        <row r="827">
          <cell r="A827">
            <v>82314</v>
          </cell>
          <cell r="B827" t="str">
            <v>Comisión</v>
          </cell>
          <cell r="C827">
            <v>20140200</v>
          </cell>
          <cell r="D827">
            <v>57814</v>
          </cell>
          <cell r="E827">
            <v>41710</v>
          </cell>
          <cell r="F827" t="str">
            <v>SERVICIOS ADMINISTRATIVOS, ATENCIONA AL USUARIO, ARCHIVO Y CORRESPONDENCIA</v>
          </cell>
          <cell r="G827">
            <v>53104007</v>
          </cell>
          <cell r="H827" t="str">
            <v>ROSA ALEJANDRA RUIZ DIAZ</v>
          </cell>
          <cell r="I827" t="str">
            <v>COMISION A MAGANGUE DEL 19-22 DE FEBRERO DE 2014</v>
          </cell>
          <cell r="J827">
            <v>813753</v>
          </cell>
          <cell r="O827" t="str">
            <v>RECURSO 11</v>
          </cell>
          <cell r="W827" t="str">
            <v>Vigencia Presupuestal</v>
          </cell>
        </row>
        <row r="828">
          <cell r="A828">
            <v>82414</v>
          </cell>
          <cell r="B828" t="str">
            <v>Comisión</v>
          </cell>
          <cell r="C828">
            <v>20140201</v>
          </cell>
          <cell r="D828">
            <v>59314</v>
          </cell>
          <cell r="E828">
            <v>41710</v>
          </cell>
          <cell r="F828" t="str">
            <v>SERVICIOS ADMINISTRATIVOS, ATENCIONA AL USUARIO, ARCHIVO Y CORRESPONDENCIA</v>
          </cell>
          <cell r="G828">
            <v>51963949</v>
          </cell>
          <cell r="H828" t="str">
            <v>EDNA MARGARITA OSORIO GOMEZ</v>
          </cell>
          <cell r="I828" t="str">
            <v>COMISION A BARRANQUILLA DEL 10-11 DE FEBRERO DE 2014</v>
          </cell>
          <cell r="J828">
            <v>199267</v>
          </cell>
          <cell r="O828" t="str">
            <v>RECURSO 11</v>
          </cell>
          <cell r="W828" t="str">
            <v>Vigencia Presupuestal</v>
          </cell>
        </row>
        <row r="829">
          <cell r="A829">
            <v>82514</v>
          </cell>
          <cell r="B829" t="str">
            <v>Comisión</v>
          </cell>
          <cell r="C829">
            <v>20140209</v>
          </cell>
          <cell r="D829">
            <v>60014</v>
          </cell>
          <cell r="E829">
            <v>41710</v>
          </cell>
          <cell r="F829" t="str">
            <v>SERVICIOS ADMINISTRATIVOS, ATENCIONA AL USUARIO, ARCHIVO Y CORRESPONDENCIA</v>
          </cell>
          <cell r="G829">
            <v>93366055</v>
          </cell>
          <cell r="H829" t="str">
            <v>CARLOS GARRID RIVERA OSPINA</v>
          </cell>
          <cell r="I829" t="str">
            <v>COMISION A MAGANGUE DEL 19-22 DE FEBRERO DE 2014</v>
          </cell>
          <cell r="J829">
            <v>813753</v>
          </cell>
          <cell r="O829" t="str">
            <v>RECURSO 11</v>
          </cell>
          <cell r="W829" t="str">
            <v>Vigencia Presupuestal</v>
          </cell>
        </row>
        <row r="830">
          <cell r="A830">
            <v>82614</v>
          </cell>
          <cell r="B830" t="str">
            <v>Comisión</v>
          </cell>
          <cell r="C830">
            <v>20140222</v>
          </cell>
          <cell r="D830">
            <v>58014</v>
          </cell>
          <cell r="E830">
            <v>41710</v>
          </cell>
          <cell r="F830" t="str">
            <v>SERVICIOS ADMINISTRATIVOS, ATENCIONA AL USUARIO, ARCHIVO Y CORRESPONDENCIA</v>
          </cell>
          <cell r="G830">
            <v>79793151</v>
          </cell>
          <cell r="H830" t="str">
            <v>CARLOS ANDRES BORDA ALMANZA</v>
          </cell>
          <cell r="I830" t="str">
            <v>COMISION A BUCARAMANGA EL 10 DE FEBRERO DE 2014</v>
          </cell>
          <cell r="J830">
            <v>166422</v>
          </cell>
          <cell r="O830" t="str">
            <v>RECURSO 11</v>
          </cell>
          <cell r="W830" t="str">
            <v>Vigencia Presupuestal</v>
          </cell>
        </row>
        <row r="831">
          <cell r="A831">
            <v>82714</v>
          </cell>
          <cell r="B831" t="str">
            <v>Comisión</v>
          </cell>
          <cell r="C831">
            <v>20140231</v>
          </cell>
          <cell r="D831">
            <v>62514</v>
          </cell>
          <cell r="E831">
            <v>41710</v>
          </cell>
          <cell r="F831" t="str">
            <v>SERVICIOS ADMINISTRATIVOS, ATENCIONA AL USUARIO, ARCHIVO Y CORRESPONDENCIA</v>
          </cell>
          <cell r="G831">
            <v>41732216</v>
          </cell>
          <cell r="H831" t="str">
            <v>MERY ASUNCIÓN TONCEL GAVIRIA</v>
          </cell>
          <cell r="I831" t="str">
            <v>COMISION A MONTERIA DEL 11-13 DE FEBRERO DE 2014</v>
          </cell>
          <cell r="J831">
            <v>415261</v>
          </cell>
          <cell r="O831" t="str">
            <v>RECURSO 11</v>
          </cell>
          <cell r="W831" t="str">
            <v>Vigencia Presupuestal</v>
          </cell>
        </row>
        <row r="832">
          <cell r="A832">
            <v>82814</v>
          </cell>
          <cell r="B832" t="str">
            <v>Comisión</v>
          </cell>
          <cell r="C832">
            <v>20140233</v>
          </cell>
          <cell r="D832">
            <v>62414</v>
          </cell>
          <cell r="E832">
            <v>41710</v>
          </cell>
          <cell r="F832" t="str">
            <v>SERVICIOS ADMINISTRATIVOS, ATENCIONA AL USUARIO, ARCHIVO Y CORRESPONDENCIA</v>
          </cell>
          <cell r="G832">
            <v>79470202</v>
          </cell>
          <cell r="H832" t="str">
            <v>OMAR ARIEL GUEVARA MANCERA</v>
          </cell>
          <cell r="I832" t="str">
            <v>COMISION A BUCARAMANGA EL 11 DE FEBRERO DE 2014</v>
          </cell>
          <cell r="J832">
            <v>112037</v>
          </cell>
          <cell r="O832" t="str">
            <v>RECURSO 11</v>
          </cell>
          <cell r="W832" t="str">
            <v>Vigencia Presupuestal</v>
          </cell>
        </row>
        <row r="833">
          <cell r="A833">
            <v>82914</v>
          </cell>
          <cell r="B833" t="str">
            <v>Comisión</v>
          </cell>
          <cell r="C833">
            <v>20140237</v>
          </cell>
          <cell r="D833">
            <v>61614</v>
          </cell>
          <cell r="E833">
            <v>41710</v>
          </cell>
          <cell r="F833" t="str">
            <v>SERVICIOS ADMINISTRATIVOS, ATENCIONA AL USUARIO, ARCHIVO Y CORRESPONDENCIA</v>
          </cell>
          <cell r="G833">
            <v>52538471</v>
          </cell>
          <cell r="H833" t="str">
            <v>MARIA MARGARITA GUTIERREZ ARIAS</v>
          </cell>
          <cell r="I833" t="str">
            <v>COMISION A PUERTO BERRIO DEL 11-12 DE FEBRERO DE 2014</v>
          </cell>
          <cell r="J833">
            <v>436943</v>
          </cell>
          <cell r="O833" t="str">
            <v>RECURSO 11</v>
          </cell>
          <cell r="W833" t="str">
            <v>Vigencia Presupuestal</v>
          </cell>
        </row>
        <row r="834">
          <cell r="A834">
            <v>83014</v>
          </cell>
          <cell r="B834" t="str">
            <v>Comisión</v>
          </cell>
          <cell r="C834">
            <v>20140241</v>
          </cell>
          <cell r="D834">
            <v>63414</v>
          </cell>
          <cell r="E834">
            <v>41710</v>
          </cell>
          <cell r="F834" t="str">
            <v>SERVICIOS ADMINISTRATIVOS, ATENCIONA AL USUARIO, ARCHIVO Y CORRESPONDENCIA</v>
          </cell>
          <cell r="G834">
            <v>79470202</v>
          </cell>
          <cell r="H834" t="str">
            <v>OMAR ARIEL GUEVARA MANCERA</v>
          </cell>
          <cell r="I834" t="str">
            <v>COMISION A MONTERIA DEL 12-13 DE FEBRERO DE 2014</v>
          </cell>
          <cell r="J834">
            <v>336112</v>
          </cell>
          <cell r="O834" t="str">
            <v>RECURSO 11</v>
          </cell>
          <cell r="W834" t="str">
            <v>Vigencia Presupuestal</v>
          </cell>
        </row>
        <row r="835">
          <cell r="A835">
            <v>83114</v>
          </cell>
          <cell r="B835" t="str">
            <v>Comisión</v>
          </cell>
          <cell r="C835">
            <v>20140244</v>
          </cell>
          <cell r="D835">
            <v>64214</v>
          </cell>
          <cell r="E835">
            <v>41710</v>
          </cell>
          <cell r="F835" t="str">
            <v>SERVICIOS ADMINISTRATIVOS, ATENCIONA AL USUARIO, ARCHIVO Y CORRESPONDENCIA</v>
          </cell>
          <cell r="G835">
            <v>39790569</v>
          </cell>
          <cell r="H835" t="str">
            <v>MARIA CLAUDIA GARCIA DAVILA</v>
          </cell>
          <cell r="I835" t="str">
            <v>COMISION A CARTAGENA EL 13 DE FEBRERO DE 2014</v>
          </cell>
          <cell r="J835">
            <v>145648</v>
          </cell>
          <cell r="O835" t="str">
            <v>RECURSO 11</v>
          </cell>
          <cell r="W835" t="str">
            <v>Vigencia Presupuestal</v>
          </cell>
        </row>
        <row r="836">
          <cell r="A836">
            <v>83214</v>
          </cell>
          <cell r="B836" t="str">
            <v>Comisión</v>
          </cell>
          <cell r="C836">
            <v>20140246</v>
          </cell>
          <cell r="D836">
            <v>64314</v>
          </cell>
          <cell r="E836">
            <v>41710</v>
          </cell>
          <cell r="F836" t="str">
            <v>SERVICIOS ADMINISTRATIVOS, ATENCIONA AL USUARIO, ARCHIVO Y CORRESPONDENCIA</v>
          </cell>
          <cell r="G836">
            <v>91243202</v>
          </cell>
          <cell r="H836" t="str">
            <v>CARLOS EDUARDO RANGEL RUEDA</v>
          </cell>
          <cell r="I836" t="str">
            <v>COMISION A NUQUI EL 13 DE FEBRERO DE 2014</v>
          </cell>
          <cell r="J836">
            <v>228375</v>
          </cell>
          <cell r="O836" t="str">
            <v>RECURSO 11</v>
          </cell>
          <cell r="W836" t="str">
            <v>Vigencia Presupuestal</v>
          </cell>
        </row>
        <row r="837">
          <cell r="A837">
            <v>83314</v>
          </cell>
          <cell r="B837" t="str">
            <v>Comisión</v>
          </cell>
          <cell r="C837">
            <v>20140248</v>
          </cell>
          <cell r="D837">
            <v>63014</v>
          </cell>
          <cell r="E837">
            <v>41710</v>
          </cell>
          <cell r="F837" t="str">
            <v>SERVICIOS ADMINISTRATIVOS, ATENCIONA AL USUARIO, ARCHIVO Y CORRESPONDENCIA</v>
          </cell>
          <cell r="G837">
            <v>30323765</v>
          </cell>
          <cell r="H837" t="str">
            <v>DORIS LILIANA OTALVARO HOYOS</v>
          </cell>
          <cell r="I837" t="str">
            <v>COMISION A RIOACHA DEL 17-18 DE FEBRERO DE 2014</v>
          </cell>
          <cell r="J837">
            <v>205126</v>
          </cell>
          <cell r="O837" t="str">
            <v>RECURSO 11</v>
          </cell>
          <cell r="W837" t="str">
            <v>Vigencia Presupuestal</v>
          </cell>
        </row>
        <row r="838">
          <cell r="A838">
            <v>83414</v>
          </cell>
          <cell r="B838" t="str">
            <v>Comisión</v>
          </cell>
          <cell r="C838">
            <v>20140259</v>
          </cell>
          <cell r="D838">
            <v>65014</v>
          </cell>
          <cell r="E838">
            <v>41710</v>
          </cell>
          <cell r="F838" t="str">
            <v>SERVICIOS ADMINISTRATIVOS, ATENCIONA AL USUARIO, ARCHIVO Y CORRESPONDENCIA</v>
          </cell>
          <cell r="G838">
            <v>53122487</v>
          </cell>
          <cell r="H838" t="str">
            <v>PAULA ANDREA ROJAS GUTIERREZ</v>
          </cell>
          <cell r="I838" t="str">
            <v>COMISION A MEDELLIN EL 14 DE FEBRERO DE 2014</v>
          </cell>
          <cell r="J838">
            <v>178375</v>
          </cell>
          <cell r="O838" t="str">
            <v>RECURSO 11</v>
          </cell>
          <cell r="W838" t="str">
            <v>Vigencia Presupuestal</v>
          </cell>
        </row>
        <row r="839">
          <cell r="A839">
            <v>83514</v>
          </cell>
          <cell r="B839" t="str">
            <v>Comisión</v>
          </cell>
          <cell r="C839">
            <v>20140264</v>
          </cell>
          <cell r="D839">
            <v>66814</v>
          </cell>
          <cell r="E839">
            <v>41710</v>
          </cell>
          <cell r="F839" t="str">
            <v>SERVICIOS ADMINISTRATIVOS, ATENCIONA AL USUARIO, ARCHIVO Y CORRESPONDENCIA</v>
          </cell>
          <cell r="G839">
            <v>10547587</v>
          </cell>
          <cell r="H839" t="str">
            <v>GUSTAVO ALFONSO LACERA LAGUNA</v>
          </cell>
          <cell r="I839" t="str">
            <v>COMISION A SAN ANDRES Y PROVIDENCIA DEL 17-18 DE FEBRERO DE 2014</v>
          </cell>
          <cell r="J839">
            <v>293037</v>
          </cell>
          <cell r="O839" t="str">
            <v>RECURSO 11</v>
          </cell>
          <cell r="W839" t="str">
            <v>Vigencia Presupuestal</v>
          </cell>
        </row>
        <row r="840">
          <cell r="A840">
            <v>83614</v>
          </cell>
          <cell r="B840" t="str">
            <v>Comisión</v>
          </cell>
          <cell r="C840">
            <v>20140269</v>
          </cell>
          <cell r="D840">
            <v>67614</v>
          </cell>
          <cell r="E840">
            <v>41710</v>
          </cell>
          <cell r="F840" t="str">
            <v>SERVICIOS ADMINISTRATIVOS, ATENCIONA AL USUARIO, ARCHIVO Y CORRESPONDENCIA</v>
          </cell>
          <cell r="G840">
            <v>1010160439</v>
          </cell>
          <cell r="H840" t="str">
            <v>EDGAR EDUARDO MORA RODRIGUEZ</v>
          </cell>
          <cell r="I840" t="str">
            <v>COMISION A TOCANCIPA EL 19 DE FEBRERO DE 2014</v>
          </cell>
          <cell r="J840">
            <v>116541</v>
          </cell>
          <cell r="O840" t="str">
            <v>RECURSO 11</v>
          </cell>
          <cell r="W840" t="str">
            <v>Vigencia Presupuestal</v>
          </cell>
        </row>
        <row r="841">
          <cell r="A841">
            <v>83714</v>
          </cell>
          <cell r="B841" t="str">
            <v>Comisión</v>
          </cell>
          <cell r="C841">
            <v>20140270</v>
          </cell>
          <cell r="D841">
            <v>67414</v>
          </cell>
          <cell r="E841">
            <v>41710</v>
          </cell>
          <cell r="F841" t="str">
            <v>SERVICIOS ADMINISTRATIVOS, ATENCIONA AL USUARIO, ARCHIVO Y CORRESPONDENCIA</v>
          </cell>
          <cell r="G841">
            <v>35455050</v>
          </cell>
          <cell r="H841" t="str">
            <v>SILVIA ALICIA POMBO CARRILLO</v>
          </cell>
          <cell r="I841" t="str">
            <v>COMISION A POPAYAN EL 19 DE FEBRERO DE 2014</v>
          </cell>
          <cell r="J841">
            <v>145648</v>
          </cell>
          <cell r="O841" t="str">
            <v>RECURSO 11</v>
          </cell>
          <cell r="W841" t="str">
            <v>Vigencia Presupuestal</v>
          </cell>
        </row>
        <row r="842">
          <cell r="A842">
            <v>83814</v>
          </cell>
          <cell r="B842" t="str">
            <v>Comisión</v>
          </cell>
          <cell r="C842">
            <v>20140272</v>
          </cell>
          <cell r="D842">
            <v>67014</v>
          </cell>
          <cell r="E842">
            <v>41710</v>
          </cell>
          <cell r="F842" t="str">
            <v>SERVICIOS ADMINISTRATIVOS, ATENCIONA AL USUARIO, ARCHIVO Y CORRESPONDENCIA</v>
          </cell>
          <cell r="G842">
            <v>35455050</v>
          </cell>
          <cell r="H842" t="str">
            <v>SILVIA ALICIA POMBO CARRILLO</v>
          </cell>
          <cell r="I842" t="str">
            <v>COMISION A CALI EL 20 DE FEBRERO DE 2014</v>
          </cell>
          <cell r="J842">
            <v>145648</v>
          </cell>
          <cell r="O842" t="str">
            <v>RECURSO 11</v>
          </cell>
          <cell r="W842" t="str">
            <v>Vigencia Presupuestal</v>
          </cell>
        </row>
        <row r="843">
          <cell r="A843">
            <v>83914</v>
          </cell>
          <cell r="B843" t="str">
            <v>Comisión</v>
          </cell>
          <cell r="C843">
            <v>20140277</v>
          </cell>
          <cell r="D843">
            <v>68514</v>
          </cell>
          <cell r="E843">
            <v>41710</v>
          </cell>
          <cell r="F843" t="str">
            <v>SERVICIOS ADMINISTRATIVOS, ATENCIONA AL USUARIO, ARCHIVO Y CORRESPONDENCIA</v>
          </cell>
          <cell r="G843">
            <v>79470202</v>
          </cell>
          <cell r="H843" t="str">
            <v>OMAR ARIEL GUEVARA MANCERA</v>
          </cell>
          <cell r="I843" t="str">
            <v>COMISION A GUASCA EL 14 DE FEBRERO DE 2014</v>
          </cell>
          <cell r="J843">
            <v>112037</v>
          </cell>
          <cell r="O843" t="str">
            <v>RECURSO 11</v>
          </cell>
          <cell r="W843" t="str">
            <v>Vigencia Presupuestal</v>
          </cell>
        </row>
        <row r="844">
          <cell r="A844">
            <v>84014</v>
          </cell>
          <cell r="B844" t="str">
            <v>Comisión</v>
          </cell>
          <cell r="C844">
            <v>20140278</v>
          </cell>
          <cell r="D844">
            <v>69014</v>
          </cell>
          <cell r="E844">
            <v>41710</v>
          </cell>
          <cell r="F844" t="str">
            <v>SERVICIOS ADMINISTRATIVOS, ATENCIONA AL USUARIO, ARCHIVO Y CORRESPONDENCIA</v>
          </cell>
          <cell r="G844">
            <v>52821816</v>
          </cell>
          <cell r="H844" t="str">
            <v>MARTA LUCIA RODRIGUEZ</v>
          </cell>
          <cell r="I844" t="str">
            <v>COMISION A PASTO DEL 16-18 DE FEBRERO DE 2014</v>
          </cell>
          <cell r="J844">
            <v>624187</v>
          </cell>
          <cell r="O844" t="str">
            <v>RECURSO 11</v>
          </cell>
          <cell r="W844" t="str">
            <v>Vigencia Presupuestal</v>
          </cell>
        </row>
        <row r="845">
          <cell r="A845">
            <v>84114</v>
          </cell>
          <cell r="B845" t="str">
            <v>Comisión</v>
          </cell>
          <cell r="C845">
            <v>20140295</v>
          </cell>
          <cell r="D845">
            <v>70814</v>
          </cell>
          <cell r="E845">
            <v>41710</v>
          </cell>
          <cell r="F845" t="str">
            <v>SERVICIOS ADMINISTRATIVOS, ATENCIONA AL USUARIO, ARCHIVO Y CORRESPONDENCIA</v>
          </cell>
          <cell r="G845">
            <v>19392504</v>
          </cell>
          <cell r="H845" t="str">
            <v>LUIS FERNANDO OSPINA REYES</v>
          </cell>
          <cell r="I845" t="str">
            <v>COMISION A RIONEGRO DEL 18-19 DE FEBRERO DE 2014</v>
          </cell>
          <cell r="J845">
            <v>336112</v>
          </cell>
          <cell r="O845" t="str">
            <v>RECURSO 11</v>
          </cell>
          <cell r="W845" t="str">
            <v>Vigencia Presupuestal</v>
          </cell>
        </row>
        <row r="846">
          <cell r="A846">
            <v>84214</v>
          </cell>
          <cell r="B846" t="str">
            <v>Comisión</v>
          </cell>
          <cell r="C846">
            <v>20140301</v>
          </cell>
          <cell r="D846">
            <v>71614</v>
          </cell>
          <cell r="E846">
            <v>41710</v>
          </cell>
          <cell r="F846" t="str">
            <v>SERVICIOS ADMINISTRATIVOS, ATENCIONA AL USUARIO, ARCHIVO Y CORRESPONDENCIA</v>
          </cell>
          <cell r="G846">
            <v>52548288</v>
          </cell>
          <cell r="H846" t="str">
            <v>ANDREA RAMIREZ MARTINEZ</v>
          </cell>
          <cell r="I846" t="str">
            <v>COMISION A POPAYAN EL 21 DE FEBRERO DE 2014</v>
          </cell>
          <cell r="J846">
            <v>68375</v>
          </cell>
          <cell r="O846" t="str">
            <v>RECURSO 11</v>
          </cell>
          <cell r="W846" t="str">
            <v>Vigencia Presupuestal</v>
          </cell>
        </row>
        <row r="847">
          <cell r="A847">
            <v>84314</v>
          </cell>
          <cell r="B847" t="str">
            <v>Comisión</v>
          </cell>
          <cell r="C847">
            <v>20140303</v>
          </cell>
          <cell r="D847">
            <v>72014</v>
          </cell>
          <cell r="E847">
            <v>41710</v>
          </cell>
          <cell r="F847" t="str">
            <v>SERVICIOS ADMINISTRATIVOS, ATENCIONA AL USUARIO, ARCHIVO Y CORRESPONDENCIA</v>
          </cell>
          <cell r="G847">
            <v>79793151</v>
          </cell>
          <cell r="H847" t="str">
            <v>CARLOS ANDRES BORDA ALMANZA</v>
          </cell>
          <cell r="I847" t="str">
            <v>COMISION A RIONEGRO DEL 18-19 DE FEBRERO DE 2014</v>
          </cell>
          <cell r="J847">
            <v>355126</v>
          </cell>
          <cell r="O847" t="str">
            <v>RECURSO 11</v>
          </cell>
          <cell r="W847" t="str">
            <v>Vigencia Presupuestal</v>
          </cell>
        </row>
        <row r="848">
          <cell r="A848">
            <v>84414</v>
          </cell>
          <cell r="B848" t="str">
            <v>Comisión</v>
          </cell>
          <cell r="C848">
            <v>20140307</v>
          </cell>
          <cell r="D848">
            <v>72714</v>
          </cell>
          <cell r="E848">
            <v>41710</v>
          </cell>
          <cell r="F848" t="str">
            <v>SERVICIOS ADMINISTRATIVOS, ATENCIONA AL USUARIO, ARCHIVO Y CORRESPONDENCIA</v>
          </cell>
          <cell r="G848">
            <v>19387607</v>
          </cell>
          <cell r="H848" t="str">
            <v>CARLOS AUGUSTO PINILLOS S.</v>
          </cell>
          <cell r="I848" t="str">
            <v>COMISION A QUIBDO DEL 20-21 DE FEBRERO DE 2014</v>
          </cell>
          <cell r="J848">
            <v>259623</v>
          </cell>
          <cell r="O848" t="str">
            <v>RECURSO 11</v>
          </cell>
          <cell r="W848" t="str">
            <v>Vigencia Presupuestal</v>
          </cell>
        </row>
        <row r="849">
          <cell r="A849">
            <v>84514</v>
          </cell>
          <cell r="B849" t="str">
            <v>Comisión</v>
          </cell>
          <cell r="C849">
            <v>20140313</v>
          </cell>
          <cell r="D849">
            <v>72814</v>
          </cell>
          <cell r="E849">
            <v>41710</v>
          </cell>
          <cell r="F849" t="str">
            <v>SERVICIOS ADMINISTRATIVOS, ATENCIONA AL USUARIO, ARCHIVO Y CORRESPONDENCIA</v>
          </cell>
          <cell r="G849">
            <v>7550202</v>
          </cell>
          <cell r="H849" t="str">
            <v>JORGE EDUARDO RAMITEZ HINCAPIE</v>
          </cell>
          <cell r="I849" t="str">
            <v>COMISION A BARRANQUILLA EL 20 DE FEBRERO DE 2014</v>
          </cell>
          <cell r="J849">
            <v>89375</v>
          </cell>
          <cell r="O849" t="str">
            <v>RECURSO 11</v>
          </cell>
          <cell r="W849" t="str">
            <v>Vigencia Presupuestal</v>
          </cell>
        </row>
        <row r="850">
          <cell r="A850">
            <v>84614</v>
          </cell>
          <cell r="B850" t="str">
            <v>Comisión</v>
          </cell>
          <cell r="C850">
            <v>20140314</v>
          </cell>
          <cell r="D850">
            <v>72314</v>
          </cell>
          <cell r="E850">
            <v>41710</v>
          </cell>
          <cell r="F850" t="str">
            <v>SERVICIOS ADMINISTRATIVOS, ATENCIONA AL USUARIO, ARCHIVO Y CORRESPONDENCIA</v>
          </cell>
          <cell r="G850">
            <v>16589868</v>
          </cell>
          <cell r="H850" t="str">
            <v>RICARDO MESA GALVIS</v>
          </cell>
          <cell r="I850" t="str">
            <v>COMISION A PALMIRA DEL 20-21 DE FEBRERO DE 2014</v>
          </cell>
          <cell r="J850">
            <v>325126</v>
          </cell>
          <cell r="O850" t="str">
            <v>RECURSO 11</v>
          </cell>
          <cell r="W850" t="str">
            <v>Vigencia Presupuestal</v>
          </cell>
        </row>
        <row r="851">
          <cell r="A851">
            <v>84714</v>
          </cell>
          <cell r="B851" t="str">
            <v>Comisión</v>
          </cell>
          <cell r="C851">
            <v>20140315</v>
          </cell>
          <cell r="D851">
            <v>72414</v>
          </cell>
          <cell r="E851">
            <v>41710</v>
          </cell>
          <cell r="F851" t="str">
            <v>SERVICIOS ADMINISTRATIVOS, ATENCIONA AL USUARIO, ARCHIVO Y CORRESPONDENCIA</v>
          </cell>
          <cell r="G851">
            <v>52821816</v>
          </cell>
          <cell r="H851" t="str">
            <v>MARTA LUCIA RODRIGUEZ</v>
          </cell>
          <cell r="I851" t="str">
            <v>COMISION PRORROGA A PASTO EL 19 DE FEBRERO DE 2014-ORIGINALES DE PAGO OP 84014</v>
          </cell>
          <cell r="J851">
            <v>224075</v>
          </cell>
          <cell r="O851" t="str">
            <v>RECURSO 11</v>
          </cell>
          <cell r="W851" t="str">
            <v>Vigencia Presupuestal</v>
          </cell>
        </row>
        <row r="852">
          <cell r="A852">
            <v>84814</v>
          </cell>
          <cell r="B852" t="str">
            <v>Comisión</v>
          </cell>
          <cell r="C852">
            <v>20140320</v>
          </cell>
          <cell r="D852">
            <v>73114</v>
          </cell>
          <cell r="E852">
            <v>41710</v>
          </cell>
          <cell r="F852" t="str">
            <v>SERVICIOS ADMINISTRATIVOS, ATENCIONA AL USUARIO, ARCHIVO Y CORRESPONDENCIA</v>
          </cell>
          <cell r="G852">
            <v>10542906</v>
          </cell>
          <cell r="H852" t="str">
            <v>OSCAR DARÍO TOSSE LUNA</v>
          </cell>
          <cell r="I852" t="str">
            <v>COMISION A BARRANQUILLA DEL 19-20 DE FEBRERO DE 2014</v>
          </cell>
          <cell r="J852">
            <v>249157</v>
          </cell>
          <cell r="O852" t="str">
            <v>RECURSO 11</v>
          </cell>
          <cell r="W852" t="str">
            <v>Vigencia Presupuestal</v>
          </cell>
        </row>
        <row r="853">
          <cell r="A853">
            <v>84914</v>
          </cell>
          <cell r="B853" t="str">
            <v>Comisión</v>
          </cell>
          <cell r="C853">
            <v>20140321</v>
          </cell>
          <cell r="D853">
            <v>74014</v>
          </cell>
          <cell r="E853">
            <v>41710</v>
          </cell>
          <cell r="F853" t="str">
            <v>SERVICIOS ADMINISTRATIVOS, ATENCIONA AL USUARIO, ARCHIVO Y CORRESPONDENCIA</v>
          </cell>
          <cell r="G853">
            <v>39701805</v>
          </cell>
          <cell r="H853" t="str">
            <v>MARTA EDDY ARTEAGA DIAZ</v>
          </cell>
          <cell r="I853" t="str">
            <v>COMISION A SANTA MARTA EL 20 DE FEBRERO DE 2014</v>
          </cell>
          <cell r="J853">
            <v>97679</v>
          </cell>
          <cell r="O853" t="str">
            <v>RECURSO 11</v>
          </cell>
          <cell r="W853" t="str">
            <v>Vigencia Presupuestal</v>
          </cell>
        </row>
        <row r="854">
          <cell r="A854">
            <v>85014</v>
          </cell>
          <cell r="B854" t="str">
            <v>Comisión</v>
          </cell>
          <cell r="C854">
            <v>20140327</v>
          </cell>
          <cell r="D854">
            <v>73814</v>
          </cell>
          <cell r="E854">
            <v>41710</v>
          </cell>
          <cell r="F854" t="str">
            <v>SERVICIOS ADMINISTRATIVOS, ATENCIONA AL USUARIO, ARCHIVO Y CORRESPONDENCIA</v>
          </cell>
          <cell r="G854">
            <v>79778817</v>
          </cell>
          <cell r="H854" t="str">
            <v>PABLO ABBA VIEIRA SAMPER</v>
          </cell>
          <cell r="I854" t="str">
            <v>COMISION A QUIBDO EL 21 DE FEBRERO DE 2014</v>
          </cell>
          <cell r="J854">
            <v>145648</v>
          </cell>
          <cell r="O854" t="str">
            <v>RECURSO 11</v>
          </cell>
          <cell r="W854" t="str">
            <v>Vigencia Presupuestal</v>
          </cell>
        </row>
        <row r="855">
          <cell r="A855">
            <v>85114</v>
          </cell>
          <cell r="B855" t="str">
            <v>Comisión</v>
          </cell>
          <cell r="C855">
            <v>20140328</v>
          </cell>
          <cell r="D855">
            <v>74314</v>
          </cell>
          <cell r="E855">
            <v>41710</v>
          </cell>
          <cell r="F855" t="str">
            <v>SERVICIOS ADMINISTRATIVOS, ATENCIONA AL USUARIO, ARCHIVO Y CORRESPONDENCIA</v>
          </cell>
          <cell r="G855">
            <v>10542906</v>
          </cell>
          <cell r="H855" t="str">
            <v>OSCAR DARÍO TOSSE LUNA</v>
          </cell>
          <cell r="I855" t="str">
            <v>COMISION A MEDELLIN DEL 24-25 DE FEBRERO DE 2014</v>
          </cell>
          <cell r="J855">
            <v>349157</v>
          </cell>
          <cell r="O855" t="str">
            <v>RECURSO 11</v>
          </cell>
          <cell r="W855" t="str">
            <v>Vigencia Presupuestal</v>
          </cell>
        </row>
        <row r="856">
          <cell r="A856">
            <v>85214</v>
          </cell>
          <cell r="B856" t="str">
            <v>Comisión</v>
          </cell>
          <cell r="C856">
            <v>20140335</v>
          </cell>
          <cell r="D856">
            <v>79314</v>
          </cell>
          <cell r="E856">
            <v>41710</v>
          </cell>
          <cell r="F856" t="str">
            <v>SERVICIOS ADMINISTRATIVOS, ATENCIONA AL USUARIO, ARCHIVO Y CORRESPONDENCIA</v>
          </cell>
          <cell r="G856">
            <v>1010160439</v>
          </cell>
          <cell r="H856" t="str">
            <v>EDGAR EDUARDO MORA RODRIGUEZ</v>
          </cell>
          <cell r="I856" t="str">
            <v>COMISION A FUSAGASUGA EL 25 DE FEBRERO DE 2014</v>
          </cell>
          <cell r="J856">
            <v>106541</v>
          </cell>
          <cell r="O856" t="str">
            <v>RECURSO 11</v>
          </cell>
          <cell r="W856" t="str">
            <v>Vigencia Presupuestal</v>
          </cell>
        </row>
        <row r="857">
          <cell r="A857">
            <v>85314</v>
          </cell>
          <cell r="B857" t="str">
            <v>Comisión</v>
          </cell>
          <cell r="C857">
            <v>20140336</v>
          </cell>
          <cell r="D857">
            <v>78214</v>
          </cell>
          <cell r="E857">
            <v>41710</v>
          </cell>
          <cell r="F857" t="str">
            <v>SERVICIOS ADMINISTRATIVOS, ATENCIONA AL USUARIO, ARCHIVO Y CORRESPONDENCIA</v>
          </cell>
          <cell r="G857">
            <v>52548288</v>
          </cell>
          <cell r="H857" t="str">
            <v>ANDREA RAMIREZ MARTINEZ</v>
          </cell>
          <cell r="I857" t="str">
            <v>COMISION A CALI EL 25 DE FEBRERO DE 2014</v>
          </cell>
          <cell r="J857">
            <v>173375</v>
          </cell>
          <cell r="O857" t="str">
            <v>RECURSO 11</v>
          </cell>
          <cell r="W857" t="str">
            <v>Vigencia Presupuestal</v>
          </cell>
        </row>
        <row r="858">
          <cell r="A858">
            <v>85414</v>
          </cell>
          <cell r="B858" t="str">
            <v>Comisión</v>
          </cell>
          <cell r="C858">
            <v>20140337</v>
          </cell>
          <cell r="D858">
            <v>79114</v>
          </cell>
          <cell r="E858">
            <v>41710</v>
          </cell>
          <cell r="F858" t="str">
            <v>SERVICIOS ADMINISTRATIVOS, ATENCIONA AL USUARIO, ARCHIVO Y CORRESPONDENCIA</v>
          </cell>
          <cell r="G858">
            <v>23248957</v>
          </cell>
          <cell r="H858" t="str">
            <v>ELIZABETH TAYLOR JAY</v>
          </cell>
          <cell r="I858" t="str">
            <v>COMISION A CALI EL 25 DE FEBRERO DE 2014</v>
          </cell>
          <cell r="J858">
            <v>145648</v>
          </cell>
          <cell r="O858" t="str">
            <v>RECURSO 11</v>
          </cell>
          <cell r="W858" t="str">
            <v>Vigencia Presupuestal</v>
          </cell>
        </row>
        <row r="859">
          <cell r="A859">
            <v>85514</v>
          </cell>
          <cell r="B859" t="str">
            <v>Comisión</v>
          </cell>
          <cell r="C859">
            <v>20140345</v>
          </cell>
          <cell r="D859">
            <v>78614</v>
          </cell>
          <cell r="E859">
            <v>41710</v>
          </cell>
          <cell r="F859" t="str">
            <v>SERVICIOS ADMINISTRATIVOS, ATENCIONA AL USUARIO, ARCHIVO Y CORRESPONDENCIA</v>
          </cell>
          <cell r="G859">
            <v>80229264</v>
          </cell>
          <cell r="H859" t="str">
            <v>GIOVANNI ANDRES PABON RESTREPO</v>
          </cell>
          <cell r="I859" t="str">
            <v>COMISION A MEDELLIN EL 25 DE FEBRERO DE 2014</v>
          </cell>
          <cell r="J859">
            <v>143375</v>
          </cell>
          <cell r="O859" t="str">
            <v>RECURSO 11</v>
          </cell>
          <cell r="W859" t="str">
            <v>Vigencia Presupuestal</v>
          </cell>
        </row>
        <row r="860">
          <cell r="A860">
            <v>85614</v>
          </cell>
          <cell r="B860" t="str">
            <v>Resolucion</v>
          </cell>
          <cell r="C860">
            <v>367</v>
          </cell>
          <cell r="D860">
            <v>98114</v>
          </cell>
          <cell r="E860">
            <v>41710</v>
          </cell>
          <cell r="F860" t="str">
            <v>SUBDIRECCION ADMINISTRATIVA Y FINANCIERA</v>
          </cell>
          <cell r="G860">
            <v>23248957</v>
          </cell>
          <cell r="H860" t="str">
            <v>ELIZABETH TAYLOR JAY</v>
          </cell>
          <cell r="I860" t="str">
            <v>PAGO PARCIAL COMISION INTERNACIONAL A FRANCIA DEL 12 AL 19 MARZO 2014</v>
          </cell>
          <cell r="J860">
            <v>2955542</v>
          </cell>
          <cell r="O860" t="str">
            <v>RECURSO 11</v>
          </cell>
          <cell r="W860" t="str">
            <v>Vigencia Presupuestal</v>
          </cell>
        </row>
        <row r="861">
          <cell r="A861">
            <v>85714</v>
          </cell>
          <cell r="B861" t="str">
            <v>Resolucion</v>
          </cell>
          <cell r="C861">
            <v>260</v>
          </cell>
          <cell r="D861">
            <v>79514</v>
          </cell>
          <cell r="E861">
            <v>41710</v>
          </cell>
          <cell r="F861" t="str">
            <v>SUBDIRECCION ADMINISTRATIVA Y FINANCIERA</v>
          </cell>
          <cell r="G861">
            <v>79870933</v>
          </cell>
          <cell r="H861" t="str">
            <v>RODRIGO SUAREZ CASTAÑO</v>
          </cell>
          <cell r="I861" t="str">
            <v>PAGO TOTAL COMISION INTERNACIONAL WASHINGTON DEL 27 FEB AL 01 MARZO 2014</v>
          </cell>
          <cell r="J861">
            <v>1615627</v>
          </cell>
          <cell r="O861" t="str">
            <v>RECURSO 11</v>
          </cell>
          <cell r="W861" t="str">
            <v>Vigencia Presupuestal</v>
          </cell>
        </row>
        <row r="862">
          <cell r="A862">
            <v>85814</v>
          </cell>
          <cell r="B862" t="str">
            <v>Resolución</v>
          </cell>
          <cell r="C862">
            <v>253</v>
          </cell>
          <cell r="D862">
            <v>75214</v>
          </cell>
          <cell r="E862">
            <v>41710</v>
          </cell>
          <cell r="F862" t="str">
            <v>SUBDIRECCION ADMINISTRATIVA Y FINANCIERA</v>
          </cell>
          <cell r="G862">
            <v>79778817</v>
          </cell>
          <cell r="H862" t="str">
            <v>PABLO ABBA VIEIRA SAMPER</v>
          </cell>
          <cell r="I862" t="str">
            <v>PAGO SALDO COMISION INTERNACIONAL A EEUU DEL 26 FEB AL 01 MARZO 2014</v>
          </cell>
          <cell r="J862">
            <v>1102555</v>
          </cell>
          <cell r="O862" t="str">
            <v>RECURSO 11</v>
          </cell>
          <cell r="W862" t="str">
            <v>Vigencia Presupuestal</v>
          </cell>
        </row>
        <row r="863">
          <cell r="A863">
            <v>85914</v>
          </cell>
          <cell r="B863" t="str">
            <v>Contrato</v>
          </cell>
          <cell r="C863">
            <v>152</v>
          </cell>
          <cell r="D863">
            <v>142313</v>
          </cell>
          <cell r="E863">
            <v>41710</v>
          </cell>
          <cell r="F863" t="str">
            <v>SERVICIOS ADMINISTRATIVOS, ATENCIONA AL USUARIO, ARCHIVO Y CORRESPONDENCIA</v>
          </cell>
          <cell r="G863">
            <v>8605273892</v>
          </cell>
          <cell r="H863" t="str">
            <v>MOTOS EL CONDOR LTDA</v>
          </cell>
          <cell r="I863" t="str">
            <v>PAGO FRA 6843 QUINTO DESEMBOLSO SEGÚN CERTIFICACION DEL SUPERVISOR IVA $45.283 (REG.COMUN)</v>
          </cell>
          <cell r="J863">
            <v>373000</v>
          </cell>
          <cell r="K863">
            <v>9.66</v>
          </cell>
          <cell r="L863">
            <v>4</v>
          </cell>
          <cell r="M863">
            <v>16</v>
          </cell>
          <cell r="N863" t="str">
            <v>RECURSO 2-10</v>
          </cell>
          <cell r="V863" t="str">
            <v>CIIU 4542</v>
          </cell>
          <cell r="W863" t="str">
            <v>Reserva Presupuestal</v>
          </cell>
        </row>
        <row r="864">
          <cell r="A864">
            <v>86014</v>
          </cell>
          <cell r="B864" t="str">
            <v>Contrato</v>
          </cell>
          <cell r="C864">
            <v>354</v>
          </cell>
          <cell r="D864">
            <v>396213</v>
          </cell>
          <cell r="E864">
            <v>41710</v>
          </cell>
          <cell r="F864" t="str">
            <v>SERVICIOS ADMINISTRATIVOS, ATENCIONA AL USUARIO, ARCHIVO Y CORRESPONDENCIA</v>
          </cell>
          <cell r="G864">
            <v>9003405978</v>
          </cell>
          <cell r="H864" t="str">
            <v>CONSERAUTOS JR S.A.S</v>
          </cell>
          <cell r="I864" t="str">
            <v>PAGO FRAS 8113 PRIMER DESEMBOLSO SEGUN CERTIFICACION DEL SUPERVISOR - EA 616 REPUESTOS - IVA $ 451,353</v>
          </cell>
          <cell r="J864">
            <v>3272313</v>
          </cell>
          <cell r="K864">
            <v>9.66</v>
          </cell>
          <cell r="L864">
            <v>2.5</v>
          </cell>
          <cell r="M864">
            <v>16</v>
          </cell>
          <cell r="N864" t="str">
            <v>RECURSO 2-10</v>
          </cell>
          <cell r="W864" t="str">
            <v>Reserva Presupuestal</v>
          </cell>
        </row>
        <row r="865">
          <cell r="A865">
            <v>86114</v>
          </cell>
          <cell r="B865" t="str">
            <v>Contrato</v>
          </cell>
          <cell r="C865">
            <v>354</v>
          </cell>
          <cell r="D865">
            <v>396213</v>
          </cell>
          <cell r="E865">
            <v>41710</v>
          </cell>
          <cell r="F865" t="str">
            <v>SERVICIOS ADMINISTRATIVOS, ATENCIONA AL USUARIO, ARCHIVO Y CORRESPONDENCIA</v>
          </cell>
          <cell r="G865">
            <v>9003405978</v>
          </cell>
          <cell r="H865" t="str">
            <v>CONSERAUTOS JR S.A.S</v>
          </cell>
          <cell r="I865" t="str">
            <v>PAGO PARCIAL FRAS 8181-8182-8183 SEGUNDO DESEMBOLSO SEGUN CERTIFICACION DEL SUPERVISOR - MTTO PREVENTIVO VEHICULOS - LOS SOPORTES ORIGINALES Y EL IVA $80.407 REPOSAN EN LA OP 86214</v>
          </cell>
          <cell r="J865">
            <v>108855</v>
          </cell>
          <cell r="N865" t="str">
            <v>RECURSO 2-10</v>
          </cell>
          <cell r="W865" t="str">
            <v>Reserva Presupuestal</v>
          </cell>
        </row>
        <row r="866">
          <cell r="A866">
            <v>86214</v>
          </cell>
          <cell r="B866" t="str">
            <v>Contrato</v>
          </cell>
          <cell r="C866">
            <v>354</v>
          </cell>
          <cell r="D866">
            <v>10314</v>
          </cell>
          <cell r="E866">
            <v>41710</v>
          </cell>
          <cell r="F866" t="str">
            <v>SERVICIOS ADMINISTRATIVOS, ATENCIONA AL USUARIO, ARCHIVO Y CORRESPONDENCIA</v>
          </cell>
          <cell r="G866">
            <v>9003405978</v>
          </cell>
          <cell r="H866" t="str">
            <v>CONSERAUTOS JR S.A.S</v>
          </cell>
          <cell r="I866" t="str">
            <v>PAGO SALDO FRAS 8181-8182-8183 SEGUNDO DESEMBOLSO SEGUN CERTIFICACION DEL SUPERVISOR - MTTO PREVENTIVO VEHICULOS - LOS SOPORTES ORIGINALES Y EL IVA $80.407 REPOSAN EN LA OP 86214</v>
          </cell>
          <cell r="J866">
            <v>474092</v>
          </cell>
          <cell r="K866">
            <v>9.66</v>
          </cell>
          <cell r="L866">
            <v>4</v>
          </cell>
          <cell r="M866">
            <v>16</v>
          </cell>
          <cell r="N866" t="str">
            <v>RECURSO 2-10</v>
          </cell>
          <cell r="W866" t="str">
            <v>Vigencia Presupuestal</v>
          </cell>
        </row>
        <row r="867">
          <cell r="A867">
            <v>86314</v>
          </cell>
          <cell r="B867" t="str">
            <v>Contrato</v>
          </cell>
          <cell r="C867">
            <v>354</v>
          </cell>
          <cell r="D867">
            <v>10314</v>
          </cell>
          <cell r="E867">
            <v>41710</v>
          </cell>
          <cell r="F867" t="str">
            <v>SERVICIOS ADMINISTRATIVOS, ATENCIONA AL USUARIO, ARCHIVO Y CORRESPONDENCIA</v>
          </cell>
          <cell r="G867">
            <v>9003405978</v>
          </cell>
          <cell r="H867" t="str">
            <v>CONSERAUTOS JR S.A.S</v>
          </cell>
          <cell r="I867" t="str">
            <v>PAGO FRAS 8195-8197-8230-8240 TERCER DESEMBOLSO SEGUN CERTIFICACION DEL SUPERVISOR - MANTENIMIENTO VEHICULOS - IVA $ 273,252</v>
          </cell>
          <cell r="J867">
            <v>2003578</v>
          </cell>
          <cell r="K867">
            <v>9.66</v>
          </cell>
          <cell r="L867">
            <v>4</v>
          </cell>
          <cell r="M867">
            <v>16</v>
          </cell>
          <cell r="N867" t="str">
            <v>RECURSO 2-10</v>
          </cell>
          <cell r="W867" t="str">
            <v>Vigencia Presupuestal</v>
          </cell>
        </row>
        <row r="868">
          <cell r="A868">
            <v>86414</v>
          </cell>
          <cell r="B868" t="str">
            <v>Contrato</v>
          </cell>
          <cell r="C868">
            <v>337</v>
          </cell>
          <cell r="D868">
            <v>9914</v>
          </cell>
          <cell r="E868">
            <v>41710</v>
          </cell>
          <cell r="F868" t="str">
            <v>SUBDIRECCION ADMINISTRATIVA Y FINANCIERA</v>
          </cell>
          <cell r="G868">
            <v>8300562831</v>
          </cell>
          <cell r="H868" t="str">
            <v>COMPAÑÍA DE VIGILANCIA  VER LTDA</v>
          </cell>
          <cell r="I868" t="str">
            <v>PAGO FRA 12338 TERCER DESEMBOLSO SEGÚN CERTIFICACION DEL SUPERVISOR - iva $700,249</v>
          </cell>
          <cell r="J868">
            <v>44465786</v>
          </cell>
          <cell r="K868">
            <v>13.8</v>
          </cell>
          <cell r="L868">
            <v>2</v>
          </cell>
          <cell r="M868">
            <v>1.6</v>
          </cell>
          <cell r="N868" t="str">
            <v>RECURSO 2-10</v>
          </cell>
          <cell r="W868" t="str">
            <v>Vigencia Presupuestal</v>
          </cell>
        </row>
        <row r="869">
          <cell r="A869">
            <v>86514</v>
          </cell>
          <cell r="B869" t="str">
            <v>Contrato</v>
          </cell>
          <cell r="C869">
            <v>550</v>
          </cell>
          <cell r="D869">
            <v>7813</v>
          </cell>
          <cell r="E869">
            <v>41710</v>
          </cell>
          <cell r="F869" t="str">
            <v>OFICINA TECNOLOGIAS DE INFORMACION Y COMUNICACIÓN</v>
          </cell>
          <cell r="G869">
            <v>8999991158</v>
          </cell>
          <cell r="H869" t="str">
            <v>EMPRESA DE TELECOMUNICACIONES DE BOGOTA SA ESP</v>
          </cell>
          <cell r="I869" t="str">
            <v>PAGO FACTURAS 43256 CORRESPONDIENTE AL DECIMO QUINTO "FEBRERO 2014" DESEMBOLSO SEGUN CERTIFICACION DEL SUPERVISOR. IVA $5,672,571</v>
          </cell>
          <cell r="J869">
            <v>41126141</v>
          </cell>
          <cell r="M869">
            <v>16</v>
          </cell>
          <cell r="N869" t="str">
            <v>RECURSO 2-10</v>
          </cell>
          <cell r="W869" t="str">
            <v>Reserva Presupuestal</v>
          </cell>
        </row>
        <row r="870">
          <cell r="A870">
            <v>86614</v>
          </cell>
          <cell r="B870" t="str">
            <v>Contrato</v>
          </cell>
          <cell r="C870">
            <v>114</v>
          </cell>
          <cell r="D870">
            <v>97713</v>
          </cell>
          <cell r="E870">
            <v>41710</v>
          </cell>
          <cell r="F870" t="str">
            <v>DIRECCION DE ASUNTOS AMBIENTALES, SECTORIAL Y URBANA</v>
          </cell>
          <cell r="G870">
            <v>8908022212</v>
          </cell>
          <cell r="H870" t="str">
            <v>EXCURSIONES AMISTAD S.A.S - ADESCUBRIR TRAVEL ADVENTURE S.A.S</v>
          </cell>
          <cell r="I870" t="str">
            <v>PAGO PARCIAL FRA  2811 DECIMO QUINTO DESEMBOLSO SEGÚN CERTIFICACION DEL SUPERVISOR  - EL TOTAL DEL IVA $32,112,408 Y LOS SOPORTES ORIGINALES ESTAN EN LA OP 86814</v>
          </cell>
          <cell r="J870">
            <v>1958036</v>
          </cell>
          <cell r="O870" t="str">
            <v>RECURSO 11</v>
          </cell>
          <cell r="V870" t="str">
            <v>CIIU 8230</v>
          </cell>
          <cell r="W870" t="str">
            <v>Reserva Presupuestal</v>
          </cell>
        </row>
        <row r="871">
          <cell r="A871">
            <v>86714</v>
          </cell>
          <cell r="B871" t="str">
            <v>Contrato</v>
          </cell>
          <cell r="C871">
            <v>114</v>
          </cell>
          <cell r="D871">
            <v>97813</v>
          </cell>
          <cell r="E871">
            <v>41710</v>
          </cell>
          <cell r="F871" t="str">
            <v>DIRECCION DE BOSQUES, BIODIVERSIDAD Y SERVICIOS ECOSISTEMICOS</v>
          </cell>
          <cell r="G871">
            <v>8908022212</v>
          </cell>
          <cell r="H871" t="str">
            <v>EXCURSIONES AMISTAD S.A.S - ADESCUBRIR TRAVEL ADVENTURE S.A.S</v>
          </cell>
          <cell r="I871" t="str">
            <v>PAGO PARCIAL FRA  2811 DECIMO QUINTO DESEMBOLSO SEGÚN CERTIFICACION DEL SUPERVISOR  - EL TOTAL DEL IVA $32,112,408 Y LOS SOPORTES ORIGINALES ESTAN EN LA OP 86814</v>
          </cell>
          <cell r="J871">
            <v>17055616</v>
          </cell>
          <cell r="O871" t="str">
            <v>RECURSO 11</v>
          </cell>
          <cell r="V871" t="str">
            <v>CIIU 8230</v>
          </cell>
          <cell r="W871" t="str">
            <v>Reserva Presupuestal</v>
          </cell>
        </row>
        <row r="872">
          <cell r="A872">
            <v>86814</v>
          </cell>
          <cell r="B872" t="str">
            <v>Contrato</v>
          </cell>
          <cell r="C872">
            <v>114</v>
          </cell>
          <cell r="D872">
            <v>97913</v>
          </cell>
          <cell r="E872">
            <v>41710</v>
          </cell>
          <cell r="F872" t="str">
            <v>DIRECCION DE BOSQUES, BIODIVERSIDAD Y SERVICIOS ECOSISTEMICOS</v>
          </cell>
          <cell r="G872">
            <v>8908022212</v>
          </cell>
          <cell r="H872" t="str">
            <v>EXCURSIONES AMISTAD S.A.S - ADESCUBRIR TRAVEL ADVENTURE S.A.S</v>
          </cell>
          <cell r="I872" t="str">
            <v>PAGO PARCIAL FRA  2811 DECIMO QUINTO DESEMBOLSO SEGÚN CERTIFICACION DEL SUPERVISOR  - EL TOTAL DEL IVA $32,112,408 Y LOS SOPORTES ORIGINALES ESTAN EN LA OP 86814</v>
          </cell>
          <cell r="J872">
            <v>169316039</v>
          </cell>
          <cell r="L872">
            <v>4</v>
          </cell>
          <cell r="M872">
            <v>16</v>
          </cell>
          <cell r="O872" t="str">
            <v>RECURSO 11</v>
          </cell>
          <cell r="V872" t="str">
            <v>CIIU 8230</v>
          </cell>
          <cell r="W872" t="str">
            <v>Reserva Presupuestal</v>
          </cell>
        </row>
        <row r="873">
          <cell r="A873">
            <v>86914</v>
          </cell>
          <cell r="B873" t="str">
            <v>Anulada</v>
          </cell>
          <cell r="C873">
            <v>114</v>
          </cell>
          <cell r="D873">
            <v>97913</v>
          </cell>
          <cell r="E873">
            <v>41710</v>
          </cell>
          <cell r="F873" t="str">
            <v>DIRECCION DE BOSQUES, BIODIVERSIDAD Y SERVICIOS ECOSISTEMICOS</v>
          </cell>
          <cell r="G873">
            <v>8908022212</v>
          </cell>
          <cell r="H873" t="str">
            <v>EXCURSIONES AMISTAD S.A.S - ADESCUBRIR TRAVEL ADVENTURE S.A.S</v>
          </cell>
          <cell r="I873" t="str">
            <v>ANULADO ---- PAGO PARCIAL FRA  2811 DECIMO QUINTO DESEMBOLSO SEGÚN CERTIFICACION DEL SUPERVISOR  - EL TOTAL DEL IVA $32,112,408 Y LOS SOPORTES ORIGINALES ESTAN EN LA OP 86814</v>
          </cell>
          <cell r="J873">
            <v>169316039</v>
          </cell>
          <cell r="L873">
            <v>4</v>
          </cell>
          <cell r="M873">
            <v>16</v>
          </cell>
          <cell r="O873" t="str">
            <v>RECURSO 11</v>
          </cell>
          <cell r="V873" t="str">
            <v>CIIU 8230</v>
          </cell>
          <cell r="W873" t="str">
            <v>Reserva Presupuestal</v>
          </cell>
        </row>
        <row r="874">
          <cell r="A874">
            <v>87014</v>
          </cell>
          <cell r="B874" t="str">
            <v>Contrato</v>
          </cell>
          <cell r="C874">
            <v>114</v>
          </cell>
          <cell r="D874">
            <v>98113</v>
          </cell>
          <cell r="E874">
            <v>41710</v>
          </cell>
          <cell r="F874" t="str">
            <v>OFICINA DE NEGOCIOS VERDES Y SOSTENIBLES</v>
          </cell>
          <cell r="G874">
            <v>8908022212</v>
          </cell>
          <cell r="H874" t="str">
            <v>EXCURSIONES AMISTAD S.A.S - ADESCUBRIR TRAVEL ADVENTURE S.A.S</v>
          </cell>
          <cell r="I874" t="str">
            <v>PAGO PARCIAL FRA  2811 DECIMO QUINTO DESEMBOLSO SEGÚN CERTIFICACION DEL SUPERVISOR  - EL TOTAL DEL IVA $32,112,408 Y LOS SOPORTES ORIGINALES ESTAN EN LA OP 86814</v>
          </cell>
          <cell r="J874">
            <v>14701730</v>
          </cell>
          <cell r="O874" t="str">
            <v>RECURSO 11</v>
          </cell>
          <cell r="V874" t="str">
            <v>CIIU 8230</v>
          </cell>
          <cell r="W874" t="str">
            <v>Reserva Presupuestal</v>
          </cell>
        </row>
        <row r="875">
          <cell r="A875">
            <v>87114</v>
          </cell>
          <cell r="B875" t="str">
            <v>Contrato</v>
          </cell>
          <cell r="C875">
            <v>114</v>
          </cell>
          <cell r="D875">
            <v>98213</v>
          </cell>
          <cell r="E875">
            <v>41710</v>
          </cell>
          <cell r="F875" t="str">
            <v>DIRECCION DE ORDENAMIENTO AMBIENTAL Y COORDINACION DEL SINA</v>
          </cell>
          <cell r="G875">
            <v>8908022212</v>
          </cell>
          <cell r="H875" t="str">
            <v>EXCURSIONES AMISTAD S.A.S - ADESCUBRIR TRAVEL ADVENTURE S.A.S</v>
          </cell>
          <cell r="I875" t="str">
            <v>PAGO PARCIAL FRA  2811 DECIMO QUINTO DESEMBOLSO SEGÚN CERTIFICACION DEL SUPERVISOR  - EL TOTAL DEL IVA $32,112,408 Y LOS SOPORTES ORIGINALES ESTAN EN LA OP 86814</v>
          </cell>
          <cell r="J875">
            <v>24504237</v>
          </cell>
          <cell r="O875" t="str">
            <v>RECURSO 11</v>
          </cell>
          <cell r="V875" t="str">
            <v>CIIU 8230</v>
          </cell>
          <cell r="W875" t="str">
            <v>Reserva Presupuestal</v>
          </cell>
        </row>
        <row r="876">
          <cell r="A876">
            <v>87214</v>
          </cell>
          <cell r="B876" t="str">
            <v>Contrato</v>
          </cell>
          <cell r="C876">
            <v>114</v>
          </cell>
          <cell r="D876">
            <v>98513</v>
          </cell>
          <cell r="E876">
            <v>41710</v>
          </cell>
          <cell r="F876" t="str">
            <v>SECRETARIA GENERAL</v>
          </cell>
          <cell r="G876">
            <v>8908022212</v>
          </cell>
          <cell r="H876" t="str">
            <v>EXCURSIONES AMISTAD S.A.S - ADESCUBRIR TRAVEL ADVENTURE S.A.S</v>
          </cell>
          <cell r="I876" t="str">
            <v>PAGO SALDO FRA  2811 DECIMO QUINTO DESEMBOLSO SEGÚN CERTIFICACION DEL SUPERVISOR  - EL TOTAL DEL IVA $32,112,408 Y LOS SOPORTES ORIGINALES ESTAN EN LA OP 86814</v>
          </cell>
          <cell r="J876">
            <v>7266453</v>
          </cell>
          <cell r="O876" t="str">
            <v>RECURSO 11</v>
          </cell>
          <cell r="W876" t="str">
            <v>Reserva Presupuestal</v>
          </cell>
        </row>
        <row r="877">
          <cell r="A877">
            <v>87314</v>
          </cell>
        </row>
        <row r="878">
          <cell r="A878">
            <v>87414</v>
          </cell>
        </row>
        <row r="879">
          <cell r="A879">
            <v>87514</v>
          </cell>
        </row>
        <row r="880">
          <cell r="A880">
            <v>87614</v>
          </cell>
        </row>
        <row r="881">
          <cell r="A881">
            <v>87714</v>
          </cell>
        </row>
        <row r="882">
          <cell r="A882">
            <v>87814</v>
          </cell>
        </row>
        <row r="883">
          <cell r="A883">
            <v>87914</v>
          </cell>
        </row>
        <row r="884">
          <cell r="A884">
            <v>88014</v>
          </cell>
        </row>
        <row r="885">
          <cell r="A885">
            <v>88114</v>
          </cell>
          <cell r="B885" t="str">
            <v>Factura</v>
          </cell>
          <cell r="C885">
            <v>358574718</v>
          </cell>
          <cell r="D885">
            <v>99714</v>
          </cell>
          <cell r="E885">
            <v>41711</v>
          </cell>
          <cell r="F885" t="str">
            <v>SUBDIRECCION ADMINISTRATIVA Y FINANCIERA</v>
          </cell>
          <cell r="G885">
            <v>8300538004</v>
          </cell>
          <cell r="H885" t="str">
            <v>TELMEX COLOMBIA S.A</v>
          </cell>
          <cell r="I885" t="str">
            <v xml:space="preserve">PAGO FRA 358574718 SERVICIO TELEVISION DEL 2 MAR/2014 AL 01 ABR/2014 </v>
          </cell>
          <cell r="J885">
            <v>53400</v>
          </cell>
          <cell r="N885" t="str">
            <v>RECURSO 2-10</v>
          </cell>
          <cell r="W885" t="str">
            <v>Vigencia Presupuestal</v>
          </cell>
        </row>
        <row r="886">
          <cell r="A886">
            <v>88214</v>
          </cell>
          <cell r="B886" t="str">
            <v>Resolucion</v>
          </cell>
          <cell r="C886">
            <v>350</v>
          </cell>
          <cell r="D886">
            <v>100514</v>
          </cell>
          <cell r="E886">
            <v>41711</v>
          </cell>
          <cell r="F886" t="str">
            <v>TALENTO HUMANO ACTIVO Y NO ACTIVO</v>
          </cell>
          <cell r="G886">
            <v>860005216</v>
          </cell>
          <cell r="H886" t="str">
            <v>BANCO REPUBLICA</v>
          </cell>
          <cell r="I886" t="str">
            <v xml:space="preserve">RECONOCIMIENTO Y PAGO CUOTAS PARTES PENSIONALES </v>
          </cell>
          <cell r="J886">
            <v>392570</v>
          </cell>
          <cell r="N886" t="str">
            <v>RECURSO 3-10</v>
          </cell>
          <cell r="W886" t="str">
            <v>Vigencia Presupuestal</v>
          </cell>
        </row>
        <row r="887">
          <cell r="A887">
            <v>88314</v>
          </cell>
          <cell r="B887" t="str">
            <v>Resolución</v>
          </cell>
          <cell r="C887">
            <v>351</v>
          </cell>
          <cell r="D887">
            <v>100414</v>
          </cell>
          <cell r="E887">
            <v>41711</v>
          </cell>
          <cell r="F887" t="str">
            <v>TALENTO HUMANO ACTIVO Y NO ACTIVO</v>
          </cell>
          <cell r="G887">
            <v>8600077389</v>
          </cell>
          <cell r="H887" t="str">
            <v>BANCO POPULAR S.A</v>
          </cell>
          <cell r="I887" t="str">
            <v xml:space="preserve">RECONOCIMIENTO Y PAGO CUOTAS PARTES PENSIONALES </v>
          </cell>
          <cell r="J887">
            <v>460950</v>
          </cell>
          <cell r="N887" t="str">
            <v>RECURSO 3-10</v>
          </cell>
          <cell r="W887" t="str">
            <v>Vigencia Presupuestal</v>
          </cell>
        </row>
        <row r="888">
          <cell r="A888">
            <v>88414</v>
          </cell>
          <cell r="B888" t="str">
            <v>Resolucion</v>
          </cell>
          <cell r="C888">
            <v>352</v>
          </cell>
          <cell r="D888">
            <v>100314</v>
          </cell>
          <cell r="E888">
            <v>41711</v>
          </cell>
          <cell r="F888" t="str">
            <v>TALENTO HUMANO ACTIVO Y NO ACTIVO</v>
          </cell>
          <cell r="G888">
            <v>800112806</v>
          </cell>
          <cell r="H888" t="str">
            <v>FONDO PASIVO SOCIAL FFNN-SALUD</v>
          </cell>
          <cell r="I888" t="str">
            <v xml:space="preserve">RECONOCIMIENTO Y PAGO CUOTAS PARTES PENSIONALES </v>
          </cell>
          <cell r="J888">
            <v>237820</v>
          </cell>
          <cell r="N888" t="str">
            <v>RECURSO 3-10</v>
          </cell>
          <cell r="W888" t="str">
            <v>Vigencia Presupuestal</v>
          </cell>
        </row>
        <row r="889">
          <cell r="A889">
            <v>88514</v>
          </cell>
          <cell r="B889" t="str">
            <v>Resolucion</v>
          </cell>
          <cell r="C889">
            <v>355</v>
          </cell>
          <cell r="D889">
            <v>100214</v>
          </cell>
          <cell r="E889">
            <v>41711</v>
          </cell>
          <cell r="F889" t="str">
            <v>TALENTO HUMANO ACTIVO Y NO ACTIVO</v>
          </cell>
          <cell r="G889">
            <v>8999990941</v>
          </cell>
          <cell r="H889" t="str">
            <v>EMPRESA DE ACUEDUCTO Y LACANTARILLADO DE BOGOTA ESP</v>
          </cell>
          <cell r="I889" t="str">
            <v xml:space="preserve">RECONOCIMIENTO Y PAGO CUOTAS PARTES PENSIONALES </v>
          </cell>
          <cell r="J889">
            <v>1022622</v>
          </cell>
          <cell r="N889" t="str">
            <v>RECURSO 3-10</v>
          </cell>
          <cell r="W889" t="str">
            <v>Vigencia Presupuestal</v>
          </cell>
        </row>
        <row r="890">
          <cell r="A890">
            <v>88614</v>
          </cell>
          <cell r="B890" t="str">
            <v>Resolución</v>
          </cell>
          <cell r="C890">
            <v>356</v>
          </cell>
          <cell r="D890">
            <v>100014</v>
          </cell>
          <cell r="E890">
            <v>41711</v>
          </cell>
          <cell r="F890" t="str">
            <v>TALENTO HUMANO ACTIVO Y NO ACTIVO</v>
          </cell>
          <cell r="G890">
            <v>8999990823</v>
          </cell>
          <cell r="H890" t="str">
            <v>EMPRESA DE ENERGIA DE BOGOTA SA ESP</v>
          </cell>
          <cell r="I890" t="str">
            <v xml:space="preserve">RECONOCIMIENTO Y PAGO CUOTAS PARTES PENSIONALES </v>
          </cell>
          <cell r="J890">
            <v>2590207</v>
          </cell>
          <cell r="N890" t="str">
            <v>RECURSO 3-10</v>
          </cell>
          <cell r="W890" t="str">
            <v>Vigencia Presupuestal</v>
          </cell>
        </row>
        <row r="891">
          <cell r="A891">
            <v>88714</v>
          </cell>
          <cell r="B891" t="str">
            <v>Resolucion</v>
          </cell>
          <cell r="C891">
            <v>354</v>
          </cell>
          <cell r="D891">
            <v>99914</v>
          </cell>
          <cell r="E891">
            <v>41711</v>
          </cell>
          <cell r="F891" t="str">
            <v>TALENTO HUMANO ACTIVO Y NO ACTIVO</v>
          </cell>
          <cell r="G891">
            <v>8002279406</v>
          </cell>
          <cell r="H891" t="str">
            <v>FONDO DE PENSIONES OBLIGATORIAS COLFONDOS</v>
          </cell>
          <cell r="I891" t="str">
            <v>RECONOCIMIENTO BONO PENSIONAL TIPO A 2/1, CON RENDICION NORMAL</v>
          </cell>
          <cell r="J891">
            <v>88523000</v>
          </cell>
          <cell r="N891" t="str">
            <v>RECURSO 3-10</v>
          </cell>
          <cell r="W891" t="str">
            <v>Vigencia Presupuestal</v>
          </cell>
        </row>
        <row r="892">
          <cell r="A892">
            <v>88814</v>
          </cell>
          <cell r="B892" t="str">
            <v>Otro</v>
          </cell>
          <cell r="C892">
            <v>8147</v>
          </cell>
          <cell r="D892">
            <v>104414</v>
          </cell>
          <cell r="E892">
            <v>41711</v>
          </cell>
          <cell r="F892" t="str">
            <v>SUBDIRECCION ADMINISTRATIVA Y FINANCIERA</v>
          </cell>
          <cell r="G892">
            <v>8301153951</v>
          </cell>
          <cell r="H892" t="str">
            <v>MINISTERIO DE AMBIENTE Y DESARROLLO SOSTENIBLE</v>
          </cell>
          <cell r="I892" t="str">
            <v>NOMINA FUNCIONARIOS MARZO 2014</v>
          </cell>
          <cell r="J892">
            <v>1495583977</v>
          </cell>
          <cell r="N892" t="str">
            <v>RECURSO 1-10</v>
          </cell>
          <cell r="Q892" t="str">
            <v>DEDUCCIONES</v>
          </cell>
          <cell r="R892">
            <v>255696372</v>
          </cell>
          <cell r="W892" t="str">
            <v>Vigencia Presupuestal</v>
          </cell>
        </row>
        <row r="893">
          <cell r="A893">
            <v>88914</v>
          </cell>
          <cell r="B893" t="str">
            <v>Oficio</v>
          </cell>
          <cell r="E893">
            <v>41712</v>
          </cell>
          <cell r="H893" t="str">
            <v>RADICACION CAJA MENOR N. 614</v>
          </cell>
          <cell r="I893" t="str">
            <v>RADICACION CAJA MENOR N. 614</v>
          </cell>
          <cell r="W893" t="str">
            <v>Vigencia Presupuestal</v>
          </cell>
        </row>
        <row r="894">
          <cell r="A894">
            <v>89014</v>
          </cell>
          <cell r="B894" t="str">
            <v>Factura</v>
          </cell>
          <cell r="C894">
            <v>47808287</v>
          </cell>
          <cell r="D894">
            <v>103514</v>
          </cell>
          <cell r="E894">
            <v>41712</v>
          </cell>
          <cell r="F894" t="str">
            <v>SERVICIOS ADMINISTRATIVOS, ATENCIONA AL USUARIO, ARCHIVO Y CORRESPONDENCIA</v>
          </cell>
          <cell r="G894">
            <v>8301225661</v>
          </cell>
          <cell r="H894" t="str">
            <v>COLOMBIA TELECOMUNICACIONES S.A ESP</v>
          </cell>
          <cell r="I894" t="str">
            <v>PAGO SERVICIO PUBLICO DE TELEFONIA CELULAR FRA 47808287 CTA CLIENTE 8604974 PERIODO DEL 6 DE MAR/2014 AL 5 ABRIL/2014</v>
          </cell>
          <cell r="J894">
            <v>5630329</v>
          </cell>
          <cell r="N894" t="str">
            <v>RECURSO 2-10</v>
          </cell>
          <cell r="W894" t="str">
            <v>Vigencia Presupuestal</v>
          </cell>
        </row>
        <row r="895">
          <cell r="A895">
            <v>89114</v>
          </cell>
          <cell r="B895" t="str">
            <v>Contrato</v>
          </cell>
          <cell r="C895">
            <v>79</v>
          </cell>
          <cell r="D895">
            <v>10014</v>
          </cell>
          <cell r="E895">
            <v>41712</v>
          </cell>
          <cell r="F895" t="str">
            <v>SERVICIOS ADMINISTRATIVOS, ATENCIONA AL USUARIO, ARCHIVO Y CORRESPONDENCIA</v>
          </cell>
          <cell r="G895">
            <v>9006031982</v>
          </cell>
          <cell r="H895" t="str">
            <v>UNION TEMPORAL ARRIENDO 2013</v>
          </cell>
          <cell r="I895" t="str">
            <v>PAGO FRA 17 DECIMO PRIMER DESEMBOLSO SEGÚN CERTIFICACION DEL SUPERVISOR - IVA $526,931 ( RTE FTE ARREDAMIENTOS DE BIENES MUEBLES)</v>
          </cell>
          <cell r="J895">
            <v>33460100</v>
          </cell>
          <cell r="K895">
            <v>9.66</v>
          </cell>
          <cell r="L895">
            <v>4</v>
          </cell>
          <cell r="M895">
            <v>1.6</v>
          </cell>
          <cell r="N895" t="str">
            <v>RECURSO 2-10</v>
          </cell>
          <cell r="W895" t="str">
            <v>Vigencia Presupuestal</v>
          </cell>
        </row>
        <row r="896">
          <cell r="A896">
            <v>89214</v>
          </cell>
          <cell r="B896" t="str">
            <v>Contrato</v>
          </cell>
          <cell r="C896">
            <v>244</v>
          </cell>
          <cell r="D896">
            <v>9514</v>
          </cell>
          <cell r="E896">
            <v>41712</v>
          </cell>
          <cell r="F896" t="str">
            <v>SERVICIOS ADMINISTRATIVOS, ATENCIONA AL USUARIO, ARCHIVO Y CORRESPONDENCIA</v>
          </cell>
          <cell r="G896">
            <v>8300011131</v>
          </cell>
          <cell r="H896" t="str">
            <v>IMPRENTA NACIONAL DE COLOMBIA</v>
          </cell>
          <cell r="I896" t="str">
            <v>PAGO FRA 77191-77306 OCTAVO Y NOVENO DESEMBOLSO SEGÚN CERTIFICACION DEL SUPERVISOR - ENTIDAD DEL ESTADO</v>
          </cell>
          <cell r="J896">
            <v>22949542</v>
          </cell>
          <cell r="N896" t="str">
            <v>RECURSO 2-10</v>
          </cell>
          <cell r="W896" t="str">
            <v>Vigencia Presupuestal</v>
          </cell>
        </row>
        <row r="897">
          <cell r="A897">
            <v>89314</v>
          </cell>
          <cell r="B897" t="str">
            <v>Contrato</v>
          </cell>
          <cell r="C897">
            <v>140</v>
          </cell>
          <cell r="D897">
            <v>9214</v>
          </cell>
          <cell r="E897">
            <v>41712</v>
          </cell>
          <cell r="F897" t="str">
            <v>SERVICIOS ADMINISTRATIVOS, ATENCIONA AL USUARIO, ARCHIVO Y CORRESPONDENCIA</v>
          </cell>
          <cell r="G897">
            <v>8604038353</v>
          </cell>
          <cell r="H897" t="str">
            <v>MANTENIMIENTO DE ELEVADORES SAS</v>
          </cell>
          <cell r="I897" t="str">
            <v>PAGO FRA 5314 DECIMO DESEMBOLSO SEGÚN CERTIFICACION DEL SUPERVISOR (REGIMEN COMUN) IVA $50,435 (RTE FTE SERVICIOS EN GENERAL DECLARANTE DE RENTA)</v>
          </cell>
          <cell r="J897">
            <v>365650</v>
          </cell>
          <cell r="K897">
            <v>9.66</v>
          </cell>
          <cell r="L897">
            <v>4</v>
          </cell>
          <cell r="M897">
            <v>16</v>
          </cell>
          <cell r="N897" t="str">
            <v>RECURSO 2-10</v>
          </cell>
          <cell r="W897" t="str">
            <v>Vigencia Presupuestal</v>
          </cell>
        </row>
        <row r="898">
          <cell r="A898">
            <v>89414</v>
          </cell>
          <cell r="B898" t="str">
            <v>Contrato</v>
          </cell>
          <cell r="C898">
            <v>183</v>
          </cell>
          <cell r="D898">
            <v>10214</v>
          </cell>
          <cell r="E898">
            <v>41712</v>
          </cell>
          <cell r="F898" t="str">
            <v>SERVICIOS ADMINISTRATIVOS, ATENCIONA AL USUARIO, ARCHIVO Y CORRESPONDENCIA</v>
          </cell>
          <cell r="G898">
            <v>9002540352</v>
          </cell>
          <cell r="H898" t="str">
            <v>TEC - CONS S.A.S</v>
          </cell>
          <cell r="I898" t="str">
            <v>PAGO FRA 454 OCTAVO DESEMBOLSO SEGÚN CERTIFICACION DEL SUPERVISOR - REGIMEN COMUN  IVA $1,115,106 (RTE FTE SERVICIOS EN GENERAL DECLARANTE DE RENTA)</v>
          </cell>
          <cell r="J898">
            <v>8084519</v>
          </cell>
          <cell r="K898">
            <v>4.1399999999999997</v>
          </cell>
          <cell r="L898">
            <v>4</v>
          </cell>
          <cell r="M898">
            <v>16</v>
          </cell>
          <cell r="N898" t="str">
            <v>RECURSO 2-10</v>
          </cell>
          <cell r="V898" t="str">
            <v>CIIU 4663</v>
          </cell>
          <cell r="W898" t="str">
            <v>Vigencia Presupuestal</v>
          </cell>
        </row>
        <row r="899">
          <cell r="A899">
            <v>89514</v>
          </cell>
          <cell r="B899" t="str">
            <v>Contrato</v>
          </cell>
          <cell r="C899">
            <v>280</v>
          </cell>
          <cell r="D899">
            <v>9714</v>
          </cell>
          <cell r="E899">
            <v>41712</v>
          </cell>
          <cell r="F899" t="str">
            <v>COORDINADOR GRUPO DE SERVICIOS ADMINISTRATIVOS</v>
          </cell>
          <cell r="G899">
            <v>8300350374</v>
          </cell>
          <cell r="H899" t="str">
            <v>EMINSER - EMPRESA DE SERVICIOS INTEGRALES S.A.S</v>
          </cell>
          <cell r="I899" t="str">
            <v>PAGO FRA 0138 CUARTO DESEMBOLSO SEGÚN CERTIFICACION DEL SUPERVISOR  (REG. COMUN) - IVA $ 1,359,523 (RTE FTE SERVICIO DE ASEO)</v>
          </cell>
          <cell r="J899">
            <v>29492262</v>
          </cell>
          <cell r="K899">
            <v>9.66</v>
          </cell>
          <cell r="L899">
            <v>2</v>
          </cell>
          <cell r="M899">
            <v>16</v>
          </cell>
          <cell r="N899" t="str">
            <v>RECURSO 2-10</v>
          </cell>
          <cell r="W899" t="str">
            <v>Vigencia Presupuestal</v>
          </cell>
        </row>
        <row r="900">
          <cell r="A900">
            <v>89614</v>
          </cell>
          <cell r="B900" t="str">
            <v>Contrato</v>
          </cell>
          <cell r="C900">
            <v>196</v>
          </cell>
          <cell r="D900">
            <v>204513</v>
          </cell>
          <cell r="E900">
            <v>41712</v>
          </cell>
          <cell r="F900" t="str">
            <v>TALENTO HUMANO ACTIVO Y NO ACTIVO</v>
          </cell>
          <cell r="G900">
            <v>8001267857</v>
          </cell>
          <cell r="H900" t="str">
            <v>EMERMEDICA</v>
          </cell>
          <cell r="I900" t="str">
            <v>PAGO FRA 152573 QUINTO DESEMBOLSO SEGÚN CERTIFICACION DEL SUPERVISOR (RTE FTE SERVICIOS EN GENERAL DECLARANTE DE RENTA)</v>
          </cell>
          <cell r="J900">
            <v>4725000</v>
          </cell>
          <cell r="K900">
            <v>9.66</v>
          </cell>
          <cell r="L900">
            <v>4</v>
          </cell>
          <cell r="M900">
            <v>5</v>
          </cell>
          <cell r="N900" t="str">
            <v>RECURSO 2-10</v>
          </cell>
          <cell r="V900" t="str">
            <v>Se aplican todos los Impuestos Fte, Iva e Ica  ya que el provvedor no da Aclaración sobre el tipo de regimen al q pertenece</v>
          </cell>
          <cell r="W900" t="str">
            <v>Reserva Presupuestal</v>
          </cell>
        </row>
        <row r="901">
          <cell r="A901">
            <v>89714</v>
          </cell>
          <cell r="B901" t="str">
            <v>Contrato</v>
          </cell>
          <cell r="C901">
            <v>129</v>
          </cell>
          <cell r="D901">
            <v>9114</v>
          </cell>
          <cell r="E901">
            <v>41712</v>
          </cell>
          <cell r="F901" t="str">
            <v>SERVICIOS ADMINISTRATIVOS, ATENCIONA AL USUARIO, ARCHIVO Y CORRESPONDENCIA</v>
          </cell>
          <cell r="G901">
            <v>9001523681</v>
          </cell>
          <cell r="H901" t="str">
            <v>INGENIERIA DE BOMBAS Y PLANTAS ELECTRICAS</v>
          </cell>
          <cell r="I901" t="str">
            <v>PAGO FRA 7141 TERCER DESEMBOLSO SEGÚN CERTIFICACION DEL SUPERVISOR IVA $80,000 (RTE FTE SERVICIOS EN GENERAL DECLARANTE DE RENTA)</v>
          </cell>
          <cell r="J901">
            <v>580000</v>
          </cell>
          <cell r="K901">
            <v>9.66</v>
          </cell>
          <cell r="L901">
            <v>4</v>
          </cell>
          <cell r="M901">
            <v>16</v>
          </cell>
          <cell r="N901" t="str">
            <v>RECURSO 2-10</v>
          </cell>
          <cell r="W901" t="str">
            <v>Vigencia Presupuestal</v>
          </cell>
        </row>
        <row r="902">
          <cell r="A902">
            <v>89814</v>
          </cell>
          <cell r="B902" t="str">
            <v>Resolucion</v>
          </cell>
          <cell r="C902">
            <v>303</v>
          </cell>
          <cell r="D902">
            <v>103414</v>
          </cell>
          <cell r="E902">
            <v>41712</v>
          </cell>
          <cell r="F902" t="str">
            <v>TALENTO HUMANO ACTIVO Y NO ACTIVO</v>
          </cell>
          <cell r="G902">
            <v>52416177</v>
          </cell>
          <cell r="H902" t="str">
            <v>MONICA MARIA MUÑOZ BUITRAGO</v>
          </cell>
          <cell r="I902" t="str">
            <v>RECONOCIMIENTO Y PAGO DE PRESTACIONES SOCIALES</v>
          </cell>
          <cell r="J902">
            <v>3858289</v>
          </cell>
          <cell r="N902" t="str">
            <v>RECURSO 1-10</v>
          </cell>
          <cell r="W902" t="str">
            <v>Vigencia Presupuestal</v>
          </cell>
        </row>
        <row r="903">
          <cell r="A903">
            <v>89914</v>
          </cell>
          <cell r="B903" t="str">
            <v>Resolucion</v>
          </cell>
          <cell r="C903">
            <v>284</v>
          </cell>
          <cell r="D903">
            <v>103314</v>
          </cell>
          <cell r="E903">
            <v>41712</v>
          </cell>
          <cell r="F903" t="str">
            <v>TALENTO HUMANO ACTIVO Y NO ACTIVO</v>
          </cell>
          <cell r="G903">
            <v>71266545</v>
          </cell>
          <cell r="H903" t="str">
            <v>LEONARDO GARCIA</v>
          </cell>
          <cell r="I903" t="str">
            <v>RECONOCIMIENTO Y PAGO DE PRESTACIONES SOCIALES - RTE FTE $71,000</v>
          </cell>
          <cell r="J903">
            <v>5667590</v>
          </cell>
          <cell r="N903" t="str">
            <v>RECURSO 1-10</v>
          </cell>
          <cell r="W903" t="str">
            <v>Vigencia Presupuestal</v>
          </cell>
        </row>
        <row r="904">
          <cell r="A904">
            <v>90014</v>
          </cell>
          <cell r="B904" t="str">
            <v>Resolucion</v>
          </cell>
          <cell r="C904">
            <v>283</v>
          </cell>
          <cell r="D904">
            <v>102214</v>
          </cell>
          <cell r="E904">
            <v>41712</v>
          </cell>
          <cell r="F904" t="str">
            <v>TALENTO HUMANO ACTIVO Y NO ACTIVO</v>
          </cell>
          <cell r="G904">
            <v>52803252</v>
          </cell>
          <cell r="H904" t="str">
            <v>MARIA CAROLINA PERDOMO ROJAS</v>
          </cell>
          <cell r="I904" t="str">
            <v>RECONOCIMIENTO Y PAGO DE PRESTACIONES SOCIALES</v>
          </cell>
          <cell r="J904">
            <v>1972746</v>
          </cell>
          <cell r="N904" t="str">
            <v>RECURSO 1-10</v>
          </cell>
          <cell r="Q904" t="str">
            <v>LIBRANZA DAVIVIENDA</v>
          </cell>
          <cell r="R904">
            <v>1972746</v>
          </cell>
          <cell r="W904" t="str">
            <v>Vigencia Presupuestal</v>
          </cell>
        </row>
        <row r="905">
          <cell r="A905">
            <v>90114</v>
          </cell>
          <cell r="B905" t="str">
            <v>Contrato</v>
          </cell>
          <cell r="C905">
            <v>245</v>
          </cell>
          <cell r="D905">
            <v>271713</v>
          </cell>
          <cell r="E905">
            <v>41715</v>
          </cell>
          <cell r="F905" t="str">
            <v>SERVICIOS ADMINISTRATIVOS, ATENCIONA AL USUARIO, ARCHIVO Y CORRESPONDENCIA</v>
          </cell>
          <cell r="G905">
            <v>8604500222</v>
          </cell>
          <cell r="H905" t="str">
            <v>ESCOBAR OSPINA Y CIA LTDA - VIAJES CALITOUR</v>
          </cell>
          <cell r="I905" t="str">
            <v>PAGO PARCIAL FACTURAS VARIAS SEGUN CERTIFICACION DEL SUPERVISOR</v>
          </cell>
          <cell r="J905">
            <v>2814752</v>
          </cell>
          <cell r="K905">
            <v>9.66</v>
          </cell>
          <cell r="L905">
            <v>4</v>
          </cell>
          <cell r="M905">
            <v>16</v>
          </cell>
          <cell r="O905" t="str">
            <v>RECURSO 11</v>
          </cell>
          <cell r="W905" t="str">
            <v>Reserva Presupuestal</v>
          </cell>
        </row>
        <row r="906">
          <cell r="A906">
            <v>90214</v>
          </cell>
          <cell r="B906" t="str">
            <v>Contrato</v>
          </cell>
          <cell r="C906">
            <v>245</v>
          </cell>
          <cell r="D906">
            <v>271913</v>
          </cell>
          <cell r="E906">
            <v>41715</v>
          </cell>
          <cell r="F906" t="str">
            <v>SERVICIOS ADMINISTRATIVOS, ATENCIONA AL USUARIO, ARCHIVO Y CORRESPONDENCIA</v>
          </cell>
          <cell r="G906">
            <v>8604500222</v>
          </cell>
          <cell r="H906" t="str">
            <v>ESCOBAR OSPINA Y CIA LTDA - VIAJES CALITOUR</v>
          </cell>
          <cell r="I906" t="str">
            <v xml:space="preserve">PAGO PARCIAL FACTURAS VARIAS SEGUN CERTIFICACION DEL SUPERVISOR. LOS ORIGINALES REPOSAN EN LA OP 90114 DE LA MISMA FECHA </v>
          </cell>
          <cell r="J906">
            <v>1873658</v>
          </cell>
          <cell r="K906">
            <v>9.66</v>
          </cell>
          <cell r="L906">
            <v>4</v>
          </cell>
          <cell r="M906">
            <v>16</v>
          </cell>
          <cell r="O906" t="str">
            <v>RECURSO 11</v>
          </cell>
          <cell r="W906" t="str">
            <v>Reserva Presupuestal</v>
          </cell>
        </row>
        <row r="907">
          <cell r="A907">
            <v>90314</v>
          </cell>
          <cell r="B907" t="str">
            <v>Contrato</v>
          </cell>
          <cell r="C907">
            <v>245</v>
          </cell>
          <cell r="D907">
            <v>272013</v>
          </cell>
          <cell r="E907">
            <v>41715</v>
          </cell>
          <cell r="F907" t="str">
            <v>SERVICIOS ADMINISTRATIVOS, ATENCIONA AL USUARIO, ARCHIVO Y CORRESPONDENCIA</v>
          </cell>
          <cell r="G907">
            <v>8604500222</v>
          </cell>
          <cell r="H907" t="str">
            <v>ESCOBAR OSPINA Y CIA LTDA - VIAJES CALITOUR</v>
          </cell>
          <cell r="I907" t="str">
            <v xml:space="preserve">PAGO PARCIAL FACTURAS VARIAS SEGUN CERTIFICACION DEL SUPERVISOR. LOS ORIGINALES REPOSAN EN LA OP 90114 DE LA MISMA FECHA </v>
          </cell>
          <cell r="J907">
            <v>2337904</v>
          </cell>
          <cell r="K907">
            <v>9.66</v>
          </cell>
          <cell r="L907">
            <v>4</v>
          </cell>
          <cell r="M907">
            <v>16</v>
          </cell>
          <cell r="O907" t="str">
            <v>RECURSO 11</v>
          </cell>
          <cell r="W907" t="str">
            <v>Reserva Presupuestal</v>
          </cell>
        </row>
        <row r="908">
          <cell r="A908">
            <v>90414</v>
          </cell>
          <cell r="B908" t="str">
            <v>Contrato</v>
          </cell>
          <cell r="C908">
            <v>245</v>
          </cell>
          <cell r="D908">
            <v>272213</v>
          </cell>
          <cell r="E908">
            <v>41715</v>
          </cell>
          <cell r="F908" t="str">
            <v>SERVICIOS ADMINISTRATIVOS, ATENCIONA AL USUARIO, ARCHIVO Y CORRESPONDENCIA</v>
          </cell>
          <cell r="G908">
            <v>8604500222</v>
          </cell>
          <cell r="H908" t="str">
            <v>ESCOBAR OSPINA Y CIA LTDA - VIAJES CALITOUR</v>
          </cell>
          <cell r="I908" t="str">
            <v xml:space="preserve">PAGO PARCIAL FACTURAS VARIAS SEGUN CERTIFICACION DEL SUPERVISOR. LOS ORIGINALES REPOSAN EN LA OP 90114 DE LA MISMA FECHA </v>
          </cell>
          <cell r="J908">
            <v>1486136</v>
          </cell>
          <cell r="K908">
            <v>9.66</v>
          </cell>
          <cell r="L908">
            <v>4</v>
          </cell>
          <cell r="M908">
            <v>16</v>
          </cell>
          <cell r="O908" t="str">
            <v>RECURSO 11</v>
          </cell>
          <cell r="W908" t="str">
            <v>Reserva Presupuestal</v>
          </cell>
        </row>
        <row r="909">
          <cell r="A909">
            <v>90514</v>
          </cell>
          <cell r="B909" t="str">
            <v>Contrato</v>
          </cell>
          <cell r="C909">
            <v>245</v>
          </cell>
          <cell r="D909">
            <v>272513</v>
          </cell>
          <cell r="E909">
            <v>41715</v>
          </cell>
          <cell r="F909" t="str">
            <v>SERVICIOS ADMINISTRATIVOS, ATENCIONA AL USUARIO, ARCHIVO Y CORRESPONDENCIA</v>
          </cell>
          <cell r="G909">
            <v>8604500222</v>
          </cell>
          <cell r="H909" t="str">
            <v>ESCOBAR OSPINA Y CIA LTDA - VIAJES CALITOUR</v>
          </cell>
          <cell r="I909" t="str">
            <v xml:space="preserve">PAGO PARCIAL FACTURAS VARIAS SEGUN CERTIFICACION DEL SUPERVISOR. LOS ORIGINALES REPOSAN EN LA OP 90114 DE LA MISMA FECHA </v>
          </cell>
          <cell r="J909">
            <v>448868</v>
          </cell>
          <cell r="K909">
            <v>9.66</v>
          </cell>
          <cell r="L909">
            <v>4</v>
          </cell>
          <cell r="M909">
            <v>16</v>
          </cell>
          <cell r="O909" t="str">
            <v>RECURSO 11</v>
          </cell>
          <cell r="W909" t="str">
            <v>Reserva Presupuestal</v>
          </cell>
        </row>
        <row r="910">
          <cell r="A910">
            <v>90614</v>
          </cell>
          <cell r="B910" t="str">
            <v>Contrato</v>
          </cell>
          <cell r="C910">
            <v>245</v>
          </cell>
          <cell r="D910">
            <v>45414</v>
          </cell>
          <cell r="E910">
            <v>41715</v>
          </cell>
          <cell r="F910" t="str">
            <v>SERVICIOS ADMINISTRATIVOS, ATENCIONA AL USUARIO, ARCHIVO Y CORRESPONDENCIA</v>
          </cell>
          <cell r="G910">
            <v>8604500222</v>
          </cell>
          <cell r="H910" t="str">
            <v>ESCOBAR OSPINA Y CIA LTDA - VIAJES CALITOUR</v>
          </cell>
          <cell r="I910" t="str">
            <v xml:space="preserve">PAGO SALDO FACTURAS VARIAS SEGUN CERTIFICACION DEL SUPERVISOR. LOS ORIGINALES REPOSAN EN LA OP 90114 DE LA MISMA FECHA </v>
          </cell>
          <cell r="J910">
            <v>3269632</v>
          </cell>
          <cell r="K910">
            <v>9.66</v>
          </cell>
          <cell r="L910">
            <v>4</v>
          </cell>
          <cell r="M910">
            <v>16</v>
          </cell>
          <cell r="O910" t="str">
            <v>RECURSO 11</v>
          </cell>
          <cell r="W910" t="str">
            <v>Vigencia Presupuestal</v>
          </cell>
        </row>
        <row r="911">
          <cell r="A911">
            <v>90714</v>
          </cell>
          <cell r="B911" t="str">
            <v>Factura</v>
          </cell>
          <cell r="C911">
            <v>184383878</v>
          </cell>
          <cell r="D911">
            <v>105114</v>
          </cell>
          <cell r="E911">
            <v>41715</v>
          </cell>
          <cell r="F911" t="str">
            <v>SERVICIOS ADMINISTRATIVOS, ATENCIONA AL USUARIO, ARCHIVO Y CORRESPONDENCIA</v>
          </cell>
          <cell r="G911">
            <v>8999991158</v>
          </cell>
          <cell r="H911" t="str">
            <v>EMPRESA DE TELECOMUNICACIONES DE BOGOTA SA ESP</v>
          </cell>
          <cell r="I911" t="str">
            <v>PAGO SERVICIO PUBLICO TELEFONO ETB,CTA CLIENTE 4363026 FRA 184383878 PERIODO DE CONSUMO FEBRERO DE 2014</v>
          </cell>
          <cell r="J911">
            <v>13517710</v>
          </cell>
          <cell r="N911" t="str">
            <v>RECURSO 2-10</v>
          </cell>
          <cell r="W911" t="str">
            <v>Vigencia Presupuestal</v>
          </cell>
        </row>
        <row r="912">
          <cell r="A912">
            <v>90814</v>
          </cell>
          <cell r="B912" t="str">
            <v>Contrato</v>
          </cell>
          <cell r="C912">
            <v>171</v>
          </cell>
          <cell r="D912">
            <v>26314</v>
          </cell>
          <cell r="E912">
            <v>41715</v>
          </cell>
          <cell r="F912" t="str">
            <v>DIRECCION DE ORDENAMIENTO AMBIENTAL Y COORDINACION DEL SINA</v>
          </cell>
          <cell r="G912">
            <v>32503855</v>
          </cell>
          <cell r="H912" t="str">
            <v>NORA ELENA MOLINA LINCE</v>
          </cell>
          <cell r="I912" t="str">
            <v>PRIMER DESEMBOLSO SEGÚN CERTIFICACION DEL SUPERVISOR (Desc. Base RF x Dependientes)</v>
          </cell>
          <cell r="J912">
            <v>10500000</v>
          </cell>
          <cell r="K912">
            <v>9.66</v>
          </cell>
          <cell r="O912" t="str">
            <v>RECURSO 11</v>
          </cell>
          <cell r="V912" t="str">
            <v>Desc. 10% Dependientes</v>
          </cell>
          <cell r="W912" t="str">
            <v>Vigencia Presupuestal</v>
          </cell>
        </row>
        <row r="913">
          <cell r="A913">
            <v>90914</v>
          </cell>
          <cell r="B913" t="str">
            <v>Contrato</v>
          </cell>
          <cell r="C913">
            <v>255</v>
          </cell>
          <cell r="D913">
            <v>36914</v>
          </cell>
          <cell r="E913">
            <v>41715</v>
          </cell>
          <cell r="F913" t="str">
            <v>GRUPO CONTRATOS</v>
          </cell>
          <cell r="G913">
            <v>53176793</v>
          </cell>
          <cell r="H913" t="str">
            <v>MARIA JIMENA MAESTRE PIÑERES</v>
          </cell>
          <cell r="I913" t="str">
            <v>PRIMER Y SEGUNDO DESEMBOLSO SEGÚN CERTIFICACION DEL SUPERVISOR</v>
          </cell>
          <cell r="J913">
            <v>8866000</v>
          </cell>
          <cell r="K913">
            <v>9.66</v>
          </cell>
          <cell r="O913" t="str">
            <v>RECURSO 11</v>
          </cell>
          <cell r="V913" t="str">
            <v>No tiene Dependientes</v>
          </cell>
          <cell r="W913" t="str">
            <v>Vigencia Presupuestal</v>
          </cell>
        </row>
        <row r="914">
          <cell r="A914">
            <v>91014</v>
          </cell>
          <cell r="B914" t="str">
            <v>Contrato</v>
          </cell>
          <cell r="C914">
            <v>53</v>
          </cell>
          <cell r="D914">
            <v>8214</v>
          </cell>
          <cell r="E914">
            <v>41715</v>
          </cell>
          <cell r="F914" t="str">
            <v>DIRECCION DE ASUNTOS AMBIENTALES, SECTORIAL Y URBANA</v>
          </cell>
          <cell r="G914">
            <v>341036</v>
          </cell>
          <cell r="H914" t="str">
            <v>GREGORIO RODRIGUEZ</v>
          </cell>
          <cell r="I914" t="str">
            <v>SEGUNDO DESEMBOLSO SEGÚN CERTIFICACION DEL SUPERVISOR (Desc.de la Base RF x Dependientes)</v>
          </cell>
          <cell r="J914">
            <v>8000000</v>
          </cell>
          <cell r="K914">
            <v>9.66</v>
          </cell>
          <cell r="O914" t="str">
            <v>RECURSO 11</v>
          </cell>
          <cell r="V914" t="str">
            <v>Desc. 10% Dependientes</v>
          </cell>
          <cell r="W914" t="str">
            <v>Vigencia Presupuestal</v>
          </cell>
        </row>
        <row r="915">
          <cell r="A915">
            <v>91114</v>
          </cell>
          <cell r="B915" t="str">
            <v>Contrato</v>
          </cell>
          <cell r="C915">
            <v>214</v>
          </cell>
          <cell r="D915">
            <v>30814</v>
          </cell>
          <cell r="E915">
            <v>41715</v>
          </cell>
          <cell r="F915" t="str">
            <v>DIRECCION DE ORDENAMIENTO AMBIENTAL Y COORDINACION DEL SINA</v>
          </cell>
          <cell r="G915">
            <v>79297849</v>
          </cell>
          <cell r="H915" t="str">
            <v>KLAUS HERBERT SCHUTZA PAEZ</v>
          </cell>
          <cell r="I915" t="str">
            <v>PRIMER DESEMBOLSO SEGÚN CERTIFICACION DEL SUPERVISOR (Desc. Base RF x Dependientes)</v>
          </cell>
          <cell r="J915">
            <v>10000000</v>
          </cell>
          <cell r="K915">
            <v>9.66</v>
          </cell>
          <cell r="O915" t="str">
            <v>RECURSO 11</v>
          </cell>
          <cell r="V915" t="str">
            <v xml:space="preserve">Desc. 10% Dependientes </v>
          </cell>
          <cell r="W915" t="str">
            <v>Vigencia Presupuestal</v>
          </cell>
        </row>
        <row r="916">
          <cell r="A916">
            <v>91214</v>
          </cell>
          <cell r="B916" t="str">
            <v>Contrato</v>
          </cell>
          <cell r="C916">
            <v>10</v>
          </cell>
          <cell r="D916">
            <v>1114</v>
          </cell>
          <cell r="E916">
            <v>41715</v>
          </cell>
          <cell r="F916" t="str">
            <v>SUBDIRECCION ADMINISTRATIVA Y FINANCIERA</v>
          </cell>
          <cell r="G916">
            <v>65738273</v>
          </cell>
          <cell r="H916" t="str">
            <v>VICTORIA EUGENIA GUTIERREZ MALO</v>
          </cell>
          <cell r="I916" t="str">
            <v>SEGUNDO DESEMBOLSO SEGÚN CERTIFICACION DEL SUPERVISOR (Desc.de la Base RF x Dependientes)</v>
          </cell>
          <cell r="J916">
            <v>6018182</v>
          </cell>
          <cell r="K916">
            <v>9.66</v>
          </cell>
          <cell r="O916" t="str">
            <v>RECURSO 11</v>
          </cell>
          <cell r="V916" t="str">
            <v>Desc. 10% Dependientes</v>
          </cell>
          <cell r="W916" t="str">
            <v>Vigencia Presupuestal</v>
          </cell>
        </row>
        <row r="917">
          <cell r="A917">
            <v>91314</v>
          </cell>
          <cell r="B917" t="str">
            <v>Contrato</v>
          </cell>
          <cell r="C917">
            <v>100</v>
          </cell>
          <cell r="D917">
            <v>18214</v>
          </cell>
          <cell r="E917">
            <v>41715</v>
          </cell>
          <cell r="F917" t="str">
            <v>DIRECCION DE BOSQUES, BIODIVERSIDAD Y SERVICIOS ECOSISTEMICOS</v>
          </cell>
          <cell r="G917">
            <v>6768778</v>
          </cell>
          <cell r="H917" t="str">
            <v>SAMUEL LOZANO BARON</v>
          </cell>
          <cell r="I917" t="str">
            <v>PAGO FRA 1 Y 2 PRIMER Y SEGUNDO DESEMBOLSO SEGÚN CERTIFICACION DEL SUPERVISOR (Desc.de la Base RF x Dependientes+Benefic.x Int. Vivienda/2013)</v>
          </cell>
          <cell r="J917">
            <v>10769851</v>
          </cell>
          <cell r="K917">
            <v>9.66</v>
          </cell>
          <cell r="M917">
            <v>16</v>
          </cell>
          <cell r="V917" t="str">
            <v xml:space="preserve">Int. Vivienda $10,729,620/12meses $894,135- Desc. 10% Dependientes </v>
          </cell>
          <cell r="W917" t="str">
            <v>Vigencia Presupuestal</v>
          </cell>
        </row>
        <row r="918">
          <cell r="A918">
            <v>91414</v>
          </cell>
          <cell r="B918" t="str">
            <v>Contrato</v>
          </cell>
          <cell r="C918">
            <v>94</v>
          </cell>
          <cell r="D918">
            <v>17514</v>
          </cell>
          <cell r="E918">
            <v>41715</v>
          </cell>
          <cell r="F918" t="str">
            <v>DIRECCION DE CAMBIO CLIMATICO</v>
          </cell>
          <cell r="G918">
            <v>42124986</v>
          </cell>
          <cell r="H918" t="str">
            <v>KATHERINE ARCILA BURGOS</v>
          </cell>
          <cell r="I918" t="str">
            <v>SEGUNDO DESEMBOLSO SEGÚN CERTIFICACION DEL SUPERVISOR</v>
          </cell>
          <cell r="J918">
            <v>6000000</v>
          </cell>
          <cell r="K918">
            <v>9.66</v>
          </cell>
          <cell r="O918" t="str">
            <v>RECURSO 11</v>
          </cell>
          <cell r="V918" t="str">
            <v>No tiene Dependientes</v>
          </cell>
          <cell r="W918" t="str">
            <v>Vigencia Presupuestal</v>
          </cell>
        </row>
        <row r="919">
          <cell r="A919">
            <v>91514</v>
          </cell>
          <cell r="B919" t="str">
            <v>Contrato</v>
          </cell>
          <cell r="C919">
            <v>70</v>
          </cell>
          <cell r="D919">
            <v>15214</v>
          </cell>
          <cell r="E919">
            <v>41715</v>
          </cell>
          <cell r="F919" t="str">
            <v>DIRECCION DE GENTION INTEGRAL DEL RECURSO HIDRICO</v>
          </cell>
          <cell r="G919">
            <v>51987138</v>
          </cell>
          <cell r="H919" t="str">
            <v>LINDA IRENE GOMEZ FERNANDEZ</v>
          </cell>
          <cell r="I919" t="str">
            <v>PAGO 1 Y 2 DE 12 SEGÚN CERTIFICACION DEL SUPERVISOR (Desc. De la Base rte fte Por Dependientes)</v>
          </cell>
          <cell r="J919">
            <v>7935000</v>
          </cell>
          <cell r="K919">
            <v>9.66</v>
          </cell>
          <cell r="O919" t="str">
            <v>RECURSO 11</v>
          </cell>
          <cell r="V919" t="str">
            <v xml:space="preserve">Desc. 10% Dependientes </v>
          </cell>
          <cell r="W919" t="str">
            <v>Vigencia Presupuestal</v>
          </cell>
        </row>
        <row r="920">
          <cell r="A920">
            <v>91614</v>
          </cell>
          <cell r="B920" t="str">
            <v>Contrato</v>
          </cell>
          <cell r="C920">
            <v>118</v>
          </cell>
          <cell r="D920">
            <v>20314</v>
          </cell>
          <cell r="E920">
            <v>41715</v>
          </cell>
          <cell r="F920" t="str">
            <v>DIRECCION DE ASUNTOS AMBIENTALES, SECTORIAL Y URBANA</v>
          </cell>
          <cell r="G920">
            <v>84080370</v>
          </cell>
          <cell r="H920" t="str">
            <v>YONNY JAVIER ZARATE AMAYA</v>
          </cell>
          <cell r="I920" t="str">
            <v>SEGUNDO DESEMBOLSO SEGÚN CERTIFICACION DEL SUPERVISOR (Desc.de la Base RF x Dependientes)</v>
          </cell>
          <cell r="J920">
            <v>7000000</v>
          </cell>
          <cell r="K920">
            <v>9.66</v>
          </cell>
          <cell r="O920" t="str">
            <v>RECURSO 11</v>
          </cell>
          <cell r="V920" t="str">
            <v xml:space="preserve">Desc. 10% Dependientes </v>
          </cell>
          <cell r="W920" t="str">
            <v>Vigencia Presupuestal</v>
          </cell>
        </row>
        <row r="921">
          <cell r="A921">
            <v>91714</v>
          </cell>
          <cell r="B921" t="str">
            <v>Oficio</v>
          </cell>
          <cell r="C921">
            <v>8053</v>
          </cell>
          <cell r="D921">
            <v>105914</v>
          </cell>
          <cell r="E921">
            <v>41715</v>
          </cell>
          <cell r="F921" t="str">
            <v>SUBDIRECCION ADMINISTRATIVA Y FINANCIERA</v>
          </cell>
          <cell r="G921">
            <v>8999990619</v>
          </cell>
          <cell r="H921" t="str">
            <v>BOGOTA DISTRITO CAPITAL</v>
          </cell>
          <cell r="I921" t="str">
            <v>PAGO IMPUESTO PREDIAL INMUEBLE UBICADO EN LA CLL 37 N.8-40 y CRA 13 N. 37-38 REF PAGO: 14010394407</v>
          </cell>
          <cell r="J921">
            <v>67175000</v>
          </cell>
          <cell r="N921" t="str">
            <v>RECURSO 2-10</v>
          </cell>
          <cell r="W921" t="str">
            <v>Vigencia Presupuestal</v>
          </cell>
        </row>
        <row r="922">
          <cell r="A922">
            <v>91814</v>
          </cell>
          <cell r="B922" t="str">
            <v>Comisión</v>
          </cell>
          <cell r="C922">
            <v>20140018</v>
          </cell>
          <cell r="D922">
            <v>5614</v>
          </cell>
          <cell r="E922">
            <v>41715</v>
          </cell>
          <cell r="F922" t="str">
            <v>SUBDIRECCION ADMINISTRATIVA Y FINANCIERA</v>
          </cell>
          <cell r="G922">
            <v>79601548</v>
          </cell>
          <cell r="H922" t="str">
            <v>JAIME EDUARDO SARMIENTO</v>
          </cell>
          <cell r="I922" t="str">
            <v>COMISION PUERTO INIRIDA DEL 10 ENERO 2014</v>
          </cell>
          <cell r="J922">
            <v>141488</v>
          </cell>
          <cell r="O922" t="str">
            <v>RECURSO 11</v>
          </cell>
          <cell r="W922" t="str">
            <v>Vigencia Presupuestal</v>
          </cell>
        </row>
        <row r="923">
          <cell r="A923">
            <v>91914</v>
          </cell>
          <cell r="B923" t="str">
            <v>Comisión</v>
          </cell>
          <cell r="C923">
            <v>20140079</v>
          </cell>
          <cell r="D923">
            <v>32314</v>
          </cell>
          <cell r="E923">
            <v>41715</v>
          </cell>
          <cell r="F923" t="str">
            <v>SUBDIRECCION ADMINISTRATIVA Y FINANCIERA</v>
          </cell>
          <cell r="G923">
            <v>71610890</v>
          </cell>
          <cell r="H923" t="str">
            <v>LUIS ALFONSO ESCOBAR TRUJILLO</v>
          </cell>
          <cell r="I923" t="str">
            <v>COMISION BUCARAMANGA DEL 27 ENERO 2014</v>
          </cell>
          <cell r="J923">
            <v>141488</v>
          </cell>
          <cell r="O923" t="str">
            <v>RECURSO 11</v>
          </cell>
          <cell r="W923" t="str">
            <v>Vigencia Presupuestal</v>
          </cell>
        </row>
        <row r="924">
          <cell r="A924">
            <v>92014</v>
          </cell>
          <cell r="B924" t="str">
            <v>Anulada</v>
          </cell>
          <cell r="C924">
            <v>20140245</v>
          </cell>
          <cell r="D924">
            <v>63114</v>
          </cell>
          <cell r="E924">
            <v>41715</v>
          </cell>
          <cell r="F924" t="str">
            <v>SUBDIRECCION ADMINISTRATIVA Y FINANCIERA</v>
          </cell>
          <cell r="G924">
            <v>98554292</v>
          </cell>
          <cell r="H924" t="str">
            <v>JAVIER EDUARDO POSADA MUÑOZ</v>
          </cell>
          <cell r="I924" t="str">
            <v>ANULADA ----- COMISION CALI DEL 26 FEB 2014</v>
          </cell>
          <cell r="J924">
            <v>178375</v>
          </cell>
          <cell r="O924" t="str">
            <v>RECURSO 11</v>
          </cell>
          <cell r="W924" t="str">
            <v>Vigencia Presupuestal</v>
          </cell>
        </row>
        <row r="925">
          <cell r="A925">
            <v>92114</v>
          </cell>
          <cell r="B925" t="str">
            <v>Comisión</v>
          </cell>
          <cell r="C925">
            <v>20140251</v>
          </cell>
          <cell r="D925">
            <v>65814</v>
          </cell>
          <cell r="E925">
            <v>41715</v>
          </cell>
          <cell r="F925" t="str">
            <v>SUBDIRECCION ADMINISTRATIVA Y FINANCIERA</v>
          </cell>
          <cell r="G925">
            <v>71610890</v>
          </cell>
          <cell r="H925" t="str">
            <v>LUIS ALFONSO ESCOBAR TRUJILLO</v>
          </cell>
          <cell r="I925" t="str">
            <v>COMISION CALARCA DEL 13 FEB 2014</v>
          </cell>
          <cell r="J925">
            <v>145648</v>
          </cell>
          <cell r="O925" t="str">
            <v>RECURSO 11</v>
          </cell>
          <cell r="W925" t="str">
            <v>Vigencia Presupuestal</v>
          </cell>
        </row>
        <row r="926">
          <cell r="A926">
            <v>92214</v>
          </cell>
          <cell r="B926" t="str">
            <v>Comisión</v>
          </cell>
          <cell r="C926">
            <v>20140284</v>
          </cell>
          <cell r="D926">
            <v>68714</v>
          </cell>
          <cell r="E926">
            <v>41715</v>
          </cell>
          <cell r="F926" t="str">
            <v>SUBDIRECCION ADMINISTRATIVA Y FINANCIERA</v>
          </cell>
          <cell r="G926">
            <v>60250256</v>
          </cell>
          <cell r="H926" t="str">
            <v>CLAUDIA ADALGIZA ARIAS CUADROS</v>
          </cell>
          <cell r="I926" t="str">
            <v>COMISION CUCUTA-MEDELLIN-QUIBDO  DEL 17 AL 21 FEB 2014</v>
          </cell>
          <cell r="J926">
            <v>1008337</v>
          </cell>
          <cell r="O926" t="str">
            <v>RECURSO 11</v>
          </cell>
          <cell r="W926" t="str">
            <v>Vigencia Presupuestal</v>
          </cell>
        </row>
        <row r="927">
          <cell r="A927">
            <v>92314</v>
          </cell>
          <cell r="B927" t="str">
            <v>Comisión</v>
          </cell>
          <cell r="C927">
            <v>20140299</v>
          </cell>
          <cell r="D927">
            <v>71414</v>
          </cell>
          <cell r="E927">
            <v>41715</v>
          </cell>
          <cell r="F927" t="str">
            <v>SUBDIRECCION ADMINISTRATIVA Y FINANCIERA</v>
          </cell>
          <cell r="G927">
            <v>79470202</v>
          </cell>
          <cell r="H927" t="str">
            <v>OMAR ARIEL GUEVARA MANCERA</v>
          </cell>
          <cell r="I927" t="str">
            <v>COMISION BUCARAMANGA DEL 27 AL 28 FEB 2014</v>
          </cell>
          <cell r="J927">
            <v>336113</v>
          </cell>
          <cell r="O927" t="str">
            <v>RECURSO 11</v>
          </cell>
          <cell r="W927" t="str">
            <v>Vigencia Presupuestal</v>
          </cell>
        </row>
        <row r="928">
          <cell r="A928">
            <v>92414</v>
          </cell>
          <cell r="B928" t="str">
            <v>Comisión</v>
          </cell>
          <cell r="C928">
            <v>20140306</v>
          </cell>
          <cell r="D928">
            <v>72914</v>
          </cell>
          <cell r="E928">
            <v>41715</v>
          </cell>
          <cell r="F928" t="str">
            <v>SUBDIRECCION ADMINISTRATIVA Y FINANCIERA</v>
          </cell>
          <cell r="G928">
            <v>65733210</v>
          </cell>
          <cell r="H928" t="str">
            <v>ZORAIDA FAJARDO RODRIGUEZ</v>
          </cell>
          <cell r="I928" t="str">
            <v>COMISION TUNJA DEL 19 FEB 2014</v>
          </cell>
          <cell r="J928">
            <v>68375</v>
          </cell>
          <cell r="O928" t="str">
            <v>RECURSO 11</v>
          </cell>
          <cell r="W928" t="str">
            <v>Vigencia Presupuestal</v>
          </cell>
        </row>
        <row r="929">
          <cell r="A929">
            <v>92514</v>
          </cell>
          <cell r="B929" t="str">
            <v>Comisión</v>
          </cell>
          <cell r="C929">
            <v>20140318</v>
          </cell>
          <cell r="D929">
            <v>73414</v>
          </cell>
          <cell r="E929">
            <v>41716</v>
          </cell>
          <cell r="F929" t="str">
            <v>SUBDIRECCION ADMINISTRATIVA Y FINANCIERA</v>
          </cell>
          <cell r="G929">
            <v>79537633</v>
          </cell>
          <cell r="H929" t="str">
            <v>NESTOR ROBERTO GARZON CADENA</v>
          </cell>
          <cell r="I929" t="str">
            <v>COMISION YOPAL- CASANARE DEL 19 AL 21 FEB 2014</v>
          </cell>
          <cell r="J929">
            <v>415261</v>
          </cell>
          <cell r="O929" t="str">
            <v>RECURSO 11</v>
          </cell>
          <cell r="W929" t="str">
            <v>Vigencia Presupuestal</v>
          </cell>
        </row>
        <row r="930">
          <cell r="A930">
            <v>92614</v>
          </cell>
          <cell r="B930" t="str">
            <v>Comisión</v>
          </cell>
          <cell r="C930">
            <v>20140331</v>
          </cell>
          <cell r="D930">
            <v>75814</v>
          </cell>
          <cell r="E930">
            <v>41716</v>
          </cell>
          <cell r="F930" t="str">
            <v>SUBDIRECCION ADMINISTRATIVA Y FINANCIERA</v>
          </cell>
          <cell r="G930">
            <v>79316997</v>
          </cell>
          <cell r="H930" t="str">
            <v>JAIRO ORLANDO HOMEZ SANCHEZ</v>
          </cell>
          <cell r="I930" t="str">
            <v>COMISION VILLAVICENCIO DEL 24 AL 25 FEB 2014</v>
          </cell>
          <cell r="J930">
            <v>249157</v>
          </cell>
          <cell r="O930" t="str">
            <v>RECURSO 11</v>
          </cell>
          <cell r="W930" t="str">
            <v>Vigencia Presupuestal</v>
          </cell>
        </row>
        <row r="931">
          <cell r="A931">
            <v>92714</v>
          </cell>
          <cell r="B931" t="str">
            <v>Comisión</v>
          </cell>
          <cell r="C931">
            <v>20140332</v>
          </cell>
          <cell r="D931">
            <v>75914</v>
          </cell>
          <cell r="E931">
            <v>41716</v>
          </cell>
          <cell r="F931" t="str">
            <v>SUBDIRECCION ADMINISTRATIVA Y FINANCIERA</v>
          </cell>
          <cell r="G931">
            <v>79470202</v>
          </cell>
          <cell r="H931" t="str">
            <v>OMAR ARIEL GUEVARA MANCERA</v>
          </cell>
          <cell r="I931" t="str">
            <v>COMISION BUCARAMANGA DEL 24 FEB 2014</v>
          </cell>
          <cell r="J931">
            <v>112037</v>
          </cell>
          <cell r="O931" t="str">
            <v>RECURSO 11</v>
          </cell>
          <cell r="W931" t="str">
            <v>Vigencia Presupuestal</v>
          </cell>
        </row>
        <row r="932">
          <cell r="A932">
            <v>92814</v>
          </cell>
          <cell r="B932" t="str">
            <v>Comisión</v>
          </cell>
          <cell r="C932">
            <v>20140333</v>
          </cell>
          <cell r="D932">
            <v>75614</v>
          </cell>
          <cell r="E932">
            <v>41716</v>
          </cell>
          <cell r="F932" t="str">
            <v>SUBDIRECCION ADMINISTRATIVA Y FINANCIERA</v>
          </cell>
          <cell r="G932">
            <v>40987580</v>
          </cell>
          <cell r="H932" t="str">
            <v>LUZ FRANCY NAVARRO</v>
          </cell>
          <cell r="I932" t="str">
            <v>COMISION VILLAVICENCIO DEL 5 MARZO 2014</v>
          </cell>
          <cell r="J932">
            <v>83052</v>
          </cell>
          <cell r="O932" t="str">
            <v>RECURSO 11</v>
          </cell>
          <cell r="W932" t="str">
            <v>Vigencia Presupuestal</v>
          </cell>
        </row>
        <row r="933">
          <cell r="A933">
            <v>92914</v>
          </cell>
          <cell r="B933" t="str">
            <v>Comisión</v>
          </cell>
          <cell r="C933">
            <v>20140334</v>
          </cell>
          <cell r="D933">
            <v>75714</v>
          </cell>
          <cell r="E933">
            <v>41716</v>
          </cell>
          <cell r="F933" t="str">
            <v>SUBDIRECCION ADMINISTRATIVA Y FINANCIERA</v>
          </cell>
          <cell r="G933">
            <v>35455050</v>
          </cell>
          <cell r="H933" t="str">
            <v>SILVIA ALICIA POMBO CARRILLO</v>
          </cell>
          <cell r="I933" t="str">
            <v>COMISION SAN ANDRES DEL 27 AL 28 FEB 2014</v>
          </cell>
          <cell r="J933">
            <v>291295</v>
          </cell>
          <cell r="O933" t="str">
            <v>RECURSO 11</v>
          </cell>
          <cell r="W933" t="str">
            <v>Vigencia Presupuestal</v>
          </cell>
        </row>
        <row r="934">
          <cell r="A934">
            <v>93014</v>
          </cell>
          <cell r="B934" t="str">
            <v>Comisión</v>
          </cell>
          <cell r="C934">
            <v>20140339</v>
          </cell>
          <cell r="D934">
            <v>79414</v>
          </cell>
          <cell r="E934">
            <v>41716</v>
          </cell>
          <cell r="F934" t="str">
            <v>SUBDIRECCION ADMINISTRATIVA Y FINANCIERA</v>
          </cell>
          <cell r="G934">
            <v>52269310</v>
          </cell>
          <cell r="H934" t="str">
            <v>EVELYN PAOLA MORENO NIETO</v>
          </cell>
          <cell r="I934" t="str">
            <v>COMISION SAN ANDRES - PROVIDENCIA DEL 26 AL 28 FEB 2014</v>
          </cell>
          <cell r="J934">
            <v>488395</v>
          </cell>
          <cell r="O934" t="str">
            <v>RECURSO 11</v>
          </cell>
          <cell r="W934" t="str">
            <v>Vigencia Presupuestal</v>
          </cell>
        </row>
        <row r="935">
          <cell r="A935">
            <v>93114</v>
          </cell>
          <cell r="B935" t="str">
            <v>Comisión</v>
          </cell>
          <cell r="C935">
            <v>20140347</v>
          </cell>
          <cell r="D935">
            <v>77914</v>
          </cell>
          <cell r="E935">
            <v>41716</v>
          </cell>
          <cell r="F935" t="str">
            <v>SUBDIRECCION ADMINISTRATIVA Y FINANCIERA</v>
          </cell>
          <cell r="G935">
            <v>46667625</v>
          </cell>
          <cell r="H935" t="str">
            <v>EMMA JUDITH SALAMANCA GUAUQUE</v>
          </cell>
          <cell r="I935" t="str">
            <v>COMISION TUNJA - GARAGOA DEL 25 AL 27 FEB 2014</v>
          </cell>
          <cell r="J935">
            <v>415261</v>
          </cell>
          <cell r="O935" t="str">
            <v>RECURSO 11</v>
          </cell>
          <cell r="W935" t="str">
            <v>Vigencia Presupuestal</v>
          </cell>
        </row>
        <row r="936">
          <cell r="A936">
            <v>93214</v>
          </cell>
          <cell r="B936" t="str">
            <v>Comisión</v>
          </cell>
          <cell r="C936">
            <v>20140362</v>
          </cell>
          <cell r="D936">
            <v>80114</v>
          </cell>
          <cell r="E936">
            <v>41716</v>
          </cell>
          <cell r="F936" t="str">
            <v>SUBDIRECCION ADMINISTRATIVA Y FINANCIERA</v>
          </cell>
          <cell r="G936">
            <v>52157164</v>
          </cell>
          <cell r="H936" t="str">
            <v>CLAUDIA PATRICIA PINEDA</v>
          </cell>
          <cell r="I936" t="str">
            <v>COMISION RIONEGRO (ANTIOQUIA) DEL 27 AL 28 FEB 2014</v>
          </cell>
          <cell r="J936">
            <v>436943</v>
          </cell>
          <cell r="O936" t="str">
            <v>RECURSO 11</v>
          </cell>
          <cell r="W936" t="str">
            <v>Vigencia Presupuestal</v>
          </cell>
        </row>
        <row r="937">
          <cell r="A937">
            <v>93314</v>
          </cell>
          <cell r="B937" t="str">
            <v>Comisión</v>
          </cell>
          <cell r="C937">
            <v>20140364</v>
          </cell>
          <cell r="D937">
            <v>80214</v>
          </cell>
          <cell r="E937">
            <v>41716</v>
          </cell>
          <cell r="F937" t="str">
            <v>SUBDIRECCION ADMINISTRATIVA Y FINANCIERA</v>
          </cell>
          <cell r="G937">
            <v>39701805</v>
          </cell>
          <cell r="H937" t="str">
            <v>MARTA EDDY ARTEAGA DIAZ</v>
          </cell>
          <cell r="I937" t="str">
            <v>COMISION SANTA MARTA DEL 3 MARZO 2014</v>
          </cell>
          <cell r="J937">
            <v>97679</v>
          </cell>
          <cell r="O937" t="str">
            <v>RECURSO 11</v>
          </cell>
          <cell r="W937" t="str">
            <v>Vigencia Presupuestal</v>
          </cell>
        </row>
        <row r="938">
          <cell r="A938">
            <v>93414</v>
          </cell>
          <cell r="B938" t="str">
            <v>Comisión</v>
          </cell>
          <cell r="C938">
            <v>20140365</v>
          </cell>
          <cell r="D938">
            <v>82814</v>
          </cell>
          <cell r="E938">
            <v>41716</v>
          </cell>
          <cell r="F938" t="str">
            <v>SUBDIRECCION ADMINISTRATIVA Y FINANCIERA</v>
          </cell>
          <cell r="G938">
            <v>39701805</v>
          </cell>
          <cell r="H938" t="str">
            <v>MARTA EDDY ARTEAGA DIAZ</v>
          </cell>
          <cell r="I938" t="str">
            <v>COMISION APARTADO DEL 27 AL 28 FEB 2014</v>
          </cell>
          <cell r="J938">
            <v>293037</v>
          </cell>
          <cell r="O938" t="str">
            <v>RECURSO 11</v>
          </cell>
          <cell r="W938" t="str">
            <v>Vigencia Presupuestal</v>
          </cell>
        </row>
        <row r="939">
          <cell r="A939">
            <v>93514</v>
          </cell>
          <cell r="B939" t="str">
            <v>Comisión</v>
          </cell>
          <cell r="C939">
            <v>20140374</v>
          </cell>
          <cell r="D939">
            <v>80714</v>
          </cell>
          <cell r="E939">
            <v>41716</v>
          </cell>
          <cell r="F939" t="str">
            <v>SUBDIRECCION ADMINISTRATIVA Y FINANCIERA</v>
          </cell>
          <cell r="G939">
            <v>35455050</v>
          </cell>
          <cell r="H939" t="str">
            <v>SILVIA ALICIA POMBO CARRILLO</v>
          </cell>
          <cell r="I939" t="str">
            <v>COMISION SAN ANDRES DEL 3 MARZO 2014</v>
          </cell>
          <cell r="J939">
            <v>291295</v>
          </cell>
          <cell r="O939" t="str">
            <v>RECURSO 11</v>
          </cell>
          <cell r="W939" t="str">
            <v>Vigencia Presupuestal</v>
          </cell>
        </row>
        <row r="940">
          <cell r="A940">
            <v>93614</v>
          </cell>
          <cell r="B940" t="str">
            <v>Comisión</v>
          </cell>
          <cell r="C940">
            <v>20140380</v>
          </cell>
          <cell r="D940">
            <v>80914</v>
          </cell>
          <cell r="E940">
            <v>41716</v>
          </cell>
          <cell r="F940" t="str">
            <v>SUBDIRECCION ADMINISTRATIVA Y FINANCIERA</v>
          </cell>
          <cell r="G940">
            <v>14237801</v>
          </cell>
          <cell r="H940" t="str">
            <v>EDGAR OLAYA OSPINA</v>
          </cell>
          <cell r="I940" t="str">
            <v>COMISION RIONEGRO (MEDELLIN) DEL 27 AL 28 FEB 2014</v>
          </cell>
          <cell r="J940">
            <v>249157</v>
          </cell>
          <cell r="O940" t="str">
            <v>RECURSO 11</v>
          </cell>
          <cell r="W940" t="str">
            <v>Vigencia Presupuestal</v>
          </cell>
        </row>
        <row r="941">
          <cell r="A941">
            <v>93714</v>
          </cell>
          <cell r="B941" t="str">
            <v>Comisión</v>
          </cell>
          <cell r="C941">
            <v>20140392</v>
          </cell>
          <cell r="D941">
            <v>87114</v>
          </cell>
          <cell r="E941">
            <v>41716</v>
          </cell>
          <cell r="F941" t="str">
            <v>SUBDIRECCION ADMINISTRATIVA Y FINANCIERA</v>
          </cell>
          <cell r="G941">
            <v>51982340</v>
          </cell>
          <cell r="H941" t="str">
            <v>HILDER YAMILE UYAZAN SANCHEZ</v>
          </cell>
          <cell r="I941" t="str">
            <v>COMISION NEIVA NEIVA DEL 3 MARZO 2014</v>
          </cell>
          <cell r="J941">
            <v>117679</v>
          </cell>
          <cell r="N941" t="str">
            <v>RECURSO 2-10</v>
          </cell>
          <cell r="W941" t="str">
            <v>Vigencia Presupuestal</v>
          </cell>
        </row>
        <row r="942">
          <cell r="A942">
            <v>93814</v>
          </cell>
          <cell r="B942" t="str">
            <v>Comisión</v>
          </cell>
          <cell r="C942">
            <v>20140393</v>
          </cell>
          <cell r="D942">
            <v>88614</v>
          </cell>
          <cell r="E942">
            <v>41716</v>
          </cell>
          <cell r="F942" t="str">
            <v>SUBDIRECCION ADMINISTRATIVA Y FINANCIERA</v>
          </cell>
          <cell r="G942">
            <v>39688819</v>
          </cell>
          <cell r="H942" t="str">
            <v>MARCELA MONCADA BARRERA</v>
          </cell>
          <cell r="I942" t="str">
            <v>COMISION TUNJA, PAIPA, VILLA DE LEYVA DEL 5 AL 7 MARZO 2014</v>
          </cell>
          <cell r="J942">
            <v>602187</v>
          </cell>
          <cell r="O942" t="str">
            <v>RECURSO 11</v>
          </cell>
          <cell r="W942" t="str">
            <v>Vigencia Presupuestal</v>
          </cell>
        </row>
        <row r="943">
          <cell r="A943">
            <v>93914</v>
          </cell>
          <cell r="B943" t="str">
            <v>Comisión</v>
          </cell>
          <cell r="C943">
            <v>20140401</v>
          </cell>
          <cell r="D943">
            <v>89714</v>
          </cell>
          <cell r="E943">
            <v>41716</v>
          </cell>
          <cell r="F943" t="str">
            <v>SUBDIRECCION ADMINISTRATIVA Y FINANCIERA</v>
          </cell>
          <cell r="G943">
            <v>35455050</v>
          </cell>
          <cell r="H943" t="str">
            <v>SILVIA ALICIA POMBO CARRILLO</v>
          </cell>
          <cell r="I943" t="str">
            <v>COMISION POPAYAN DEL 4 AL 5 MARZO 2014</v>
          </cell>
          <cell r="J943">
            <v>436943</v>
          </cell>
          <cell r="O943" t="str">
            <v>RECURSO 11</v>
          </cell>
          <cell r="W943" t="str">
            <v>Vigencia Presupuestal</v>
          </cell>
        </row>
        <row r="944">
          <cell r="A944">
            <v>94014</v>
          </cell>
          <cell r="B944" t="str">
            <v>Comisión</v>
          </cell>
          <cell r="C944">
            <v>20140409</v>
          </cell>
          <cell r="D944">
            <v>90414</v>
          </cell>
          <cell r="E944">
            <v>41716</v>
          </cell>
          <cell r="F944" t="str">
            <v>SUBDIRECCION ADMINISTRATIVA Y FINANCIERA</v>
          </cell>
          <cell r="G944">
            <v>46667625</v>
          </cell>
          <cell r="H944" t="str">
            <v>EMMA JUDITH SALAMANCA GUAUQUE</v>
          </cell>
          <cell r="I944" t="str">
            <v>COMISION GARAGOA DEL 5  MARZO 2014</v>
          </cell>
          <cell r="J944">
            <v>83052</v>
          </cell>
          <cell r="O944" t="str">
            <v>RECURSO 11</v>
          </cell>
          <cell r="W944" t="str">
            <v>Vigencia Presupuestal</v>
          </cell>
        </row>
        <row r="945">
          <cell r="A945">
            <v>94114</v>
          </cell>
          <cell r="B945" t="str">
            <v>Comisión</v>
          </cell>
          <cell r="C945">
            <v>20140416</v>
          </cell>
          <cell r="D945">
            <v>91414</v>
          </cell>
          <cell r="E945">
            <v>41716</v>
          </cell>
          <cell r="F945" t="str">
            <v>SUBDIRECCION ADMINISTRATIVA Y FINANCIERA</v>
          </cell>
          <cell r="G945">
            <v>79753480</v>
          </cell>
          <cell r="H945" t="str">
            <v>MAURICIO ALDEMAR ARANZAZU OSPINA</v>
          </cell>
          <cell r="I945" t="str">
            <v>COMISION APARTADO DEL 5 AL 7 MARZO 2014</v>
          </cell>
          <cell r="J945">
            <v>608595</v>
          </cell>
          <cell r="O945" t="str">
            <v>RECURSO 11</v>
          </cell>
          <cell r="W945" t="str">
            <v>Vigencia Presupuestal</v>
          </cell>
        </row>
        <row r="946">
          <cell r="A946">
            <v>94214</v>
          </cell>
          <cell r="B946" t="str">
            <v>Comisión</v>
          </cell>
          <cell r="C946">
            <v>20140432</v>
          </cell>
          <cell r="D946">
            <v>92514</v>
          </cell>
          <cell r="E946">
            <v>41716</v>
          </cell>
          <cell r="F946" t="str">
            <v>SUBDIRECCION ADMINISTRATIVA Y FINANCIERA</v>
          </cell>
          <cell r="G946">
            <v>46667625</v>
          </cell>
          <cell r="H946" t="str">
            <v>EMMA JUDITH SALAMANCA GUAUQUE</v>
          </cell>
          <cell r="I946" t="str">
            <v>COMISION GARAGOA  DEL 6 MARZO 2014</v>
          </cell>
          <cell r="J946">
            <v>166104</v>
          </cell>
          <cell r="O946" t="str">
            <v>RECURSO 11</v>
          </cell>
          <cell r="W946" t="str">
            <v>Vigencia Presupuestal</v>
          </cell>
        </row>
        <row r="947">
          <cell r="A947">
            <v>94314</v>
          </cell>
          <cell r="B947" t="str">
            <v>Factura</v>
          </cell>
          <cell r="C947">
            <v>13490608</v>
          </cell>
          <cell r="D947">
            <v>105714</v>
          </cell>
          <cell r="E947">
            <v>41716</v>
          </cell>
          <cell r="F947" t="str">
            <v>SERVICIOS ADMINISTRATIVOS, ATENCIONA AL USUARIO, ARCHIVO Y CORRESPONDENCIA</v>
          </cell>
          <cell r="G947">
            <v>8301225661</v>
          </cell>
          <cell r="H947" t="str">
            <v>COLOMBIA TELECOMUNICACIONES S.A. E.S.P.</v>
          </cell>
          <cell r="I947" t="str">
            <v>PAGO SERVICIO PUBLICO FRA 13490608 CTA CLIENTE 800226366-0001 SERVICIO LARGA DISTANCIA  PERIODO DEL 1 AL 28 FEB 2014</v>
          </cell>
          <cell r="J947">
            <v>1039140</v>
          </cell>
          <cell r="N947" t="str">
            <v>RECURSO 2-10</v>
          </cell>
          <cell r="W947" t="str">
            <v>Vigencia Presupuestal</v>
          </cell>
        </row>
        <row r="948">
          <cell r="A948">
            <v>94414</v>
          </cell>
          <cell r="B948" t="str">
            <v>Oficio</v>
          </cell>
          <cell r="C948">
            <v>8083</v>
          </cell>
          <cell r="D948">
            <v>105214</v>
          </cell>
          <cell r="E948">
            <v>41716</v>
          </cell>
          <cell r="F948" t="str">
            <v>SUBDIRECCION ADMINISTRATIVA Y FINANCIERA</v>
          </cell>
          <cell r="G948">
            <v>8301153951</v>
          </cell>
          <cell r="H948" t="str">
            <v>MINISTERIO DE AMBIENTE Y DESARROLLO SOSTENIBLE</v>
          </cell>
          <cell r="I948" t="str">
            <v>REEMBOLSO CAJA MENOR VIATICOS N.614</v>
          </cell>
          <cell r="J948">
            <v>5476921</v>
          </cell>
          <cell r="N948" t="str">
            <v>RECURSO 2-10</v>
          </cell>
          <cell r="W948" t="str">
            <v>Vigencia Presupuestal</v>
          </cell>
        </row>
        <row r="949">
          <cell r="A949">
            <v>94514</v>
          </cell>
          <cell r="B949" t="str">
            <v>Comisión</v>
          </cell>
          <cell r="C949" t="str">
            <v>2014-1-0014</v>
          </cell>
          <cell r="D949">
            <v>45614</v>
          </cell>
          <cell r="E949">
            <v>41716</v>
          </cell>
          <cell r="F949" t="str">
            <v>SUBDIRECCION ADMINISTRATIVA Y FINANCIERA</v>
          </cell>
          <cell r="G949">
            <v>34602626</v>
          </cell>
          <cell r="H949" t="str">
            <v>ASTRID ELIANA REYES</v>
          </cell>
          <cell r="I949" t="str">
            <v>PAGO COMISION A QUIBDO 30-31 ENERO 2014</v>
          </cell>
          <cell r="J949">
            <v>303188</v>
          </cell>
          <cell r="L949">
            <v>10</v>
          </cell>
          <cell r="O949" t="str">
            <v>RECURSO 11</v>
          </cell>
          <cell r="W949" t="str">
            <v>Vigencia Presupuestal</v>
          </cell>
        </row>
        <row r="950">
          <cell r="A950">
            <v>94614</v>
          </cell>
          <cell r="B950" t="str">
            <v>Comisión</v>
          </cell>
          <cell r="C950" t="str">
            <v>2014-1-0059</v>
          </cell>
          <cell r="D950">
            <v>65514</v>
          </cell>
          <cell r="E950">
            <v>41716</v>
          </cell>
          <cell r="F950" t="str">
            <v>SUBDIRECCION ADMINISTRATIVA Y FINANCIERA</v>
          </cell>
          <cell r="G950">
            <v>73096641</v>
          </cell>
          <cell r="H950" t="str">
            <v>WILLIAM BATISTA JINETE</v>
          </cell>
          <cell r="I950" t="str">
            <v>PAGO COMISION A CARTAGENA 13-14 FEBRERO 2014</v>
          </cell>
          <cell r="J950">
            <v>312102</v>
          </cell>
          <cell r="L950">
            <v>10</v>
          </cell>
          <cell r="O950" t="str">
            <v>RECURSO 11</v>
          </cell>
          <cell r="W950" t="str">
            <v>Vigencia Presupuestal</v>
          </cell>
        </row>
        <row r="951">
          <cell r="A951">
            <v>94714</v>
          </cell>
          <cell r="B951" t="str">
            <v>Comisión</v>
          </cell>
          <cell r="C951" t="str">
            <v>2014-1-0076</v>
          </cell>
          <cell r="D951">
            <v>73014</v>
          </cell>
          <cell r="E951">
            <v>41716</v>
          </cell>
          <cell r="F951" t="str">
            <v>SUBDIRECCION ADMINISTRATIVA Y FINANCIERA</v>
          </cell>
          <cell r="G951">
            <v>56078300</v>
          </cell>
          <cell r="H951" t="str">
            <v>SANDRA MILENA ACOSTA</v>
          </cell>
          <cell r="I951" t="str">
            <v>PAGO COMISION A RIOHACHA  19-20 FEBERRO 2014</v>
          </cell>
          <cell r="J951">
            <v>307292</v>
          </cell>
          <cell r="L951">
            <v>10</v>
          </cell>
          <cell r="O951" t="str">
            <v>RECURSO 11</v>
          </cell>
          <cell r="W951" t="str">
            <v>Vigencia Presupuestal</v>
          </cell>
        </row>
        <row r="952">
          <cell r="A952">
            <v>94814</v>
          </cell>
          <cell r="B952" t="str">
            <v>Comisión</v>
          </cell>
          <cell r="C952" t="str">
            <v>2014-1-0078</v>
          </cell>
          <cell r="D952">
            <v>73614</v>
          </cell>
          <cell r="E952">
            <v>41716</v>
          </cell>
          <cell r="F952" t="str">
            <v>SUBDIRECCION ADMINISTRATIVA Y FINANCIERA</v>
          </cell>
          <cell r="G952">
            <v>46361834</v>
          </cell>
          <cell r="H952" t="str">
            <v>NANCY YOLANDA ALFONSO</v>
          </cell>
          <cell r="I952" t="str">
            <v>PAGO COMISION A YOPAL 19-21 FEBRERO 2014</v>
          </cell>
          <cell r="J952">
            <v>400134</v>
          </cell>
          <cell r="L952">
            <v>10</v>
          </cell>
          <cell r="O952" t="str">
            <v>RECURSO 11</v>
          </cell>
          <cell r="W952" t="str">
            <v>Vigencia Presupuestal</v>
          </cell>
        </row>
        <row r="953">
          <cell r="A953">
            <v>94914</v>
          </cell>
          <cell r="B953" t="str">
            <v>Comisión</v>
          </cell>
          <cell r="C953" t="str">
            <v>2014-1-0079</v>
          </cell>
          <cell r="D953">
            <v>74514</v>
          </cell>
          <cell r="E953">
            <v>41716</v>
          </cell>
          <cell r="F953" t="str">
            <v>SUBDIRECCION ADMINISTRATIVA Y FINANCIERA</v>
          </cell>
          <cell r="G953">
            <v>79297849</v>
          </cell>
          <cell r="H953" t="str">
            <v>KLUAUS HERBERT SCHUTZE</v>
          </cell>
          <cell r="I953" t="str">
            <v>PAGO COMISION A IBAGUE  20-22 FEBRERO 2014</v>
          </cell>
          <cell r="J953">
            <v>598170</v>
          </cell>
          <cell r="L953">
            <v>10</v>
          </cell>
          <cell r="O953" t="str">
            <v>RECURSO 11</v>
          </cell>
          <cell r="W953" t="str">
            <v>Vigencia Presupuestal</v>
          </cell>
        </row>
        <row r="954">
          <cell r="A954">
            <v>95014</v>
          </cell>
          <cell r="B954" t="str">
            <v>Comisión</v>
          </cell>
          <cell r="C954" t="str">
            <v>2014-1-0088</v>
          </cell>
          <cell r="D954">
            <v>78714</v>
          </cell>
          <cell r="E954">
            <v>41716</v>
          </cell>
          <cell r="F954" t="str">
            <v>SUBDIRECCION ADMINISTRATIVA Y FINANCIERA</v>
          </cell>
          <cell r="G954">
            <v>19342385</v>
          </cell>
          <cell r="H954" t="str">
            <v>RICARDO LINARES</v>
          </cell>
          <cell r="I954" t="str">
            <v>PAGO COMISION A BUCARAMANGA 24-28 FEBRERO 2014</v>
          </cell>
          <cell r="J954">
            <v>964306</v>
          </cell>
          <cell r="L954">
            <v>11</v>
          </cell>
          <cell r="O954" t="str">
            <v>RECURSO 11</v>
          </cell>
          <cell r="W954" t="str">
            <v>Vigencia Presupuestal</v>
          </cell>
        </row>
        <row r="955">
          <cell r="A955">
            <v>95114</v>
          </cell>
          <cell r="B955" t="str">
            <v>Comisión</v>
          </cell>
          <cell r="C955" t="str">
            <v>2014-1-0091</v>
          </cell>
          <cell r="D955">
            <v>82214</v>
          </cell>
          <cell r="E955">
            <v>41716</v>
          </cell>
          <cell r="F955" t="str">
            <v>SUBDIRECCION ADMINISTRATIVA Y FINANCIERA</v>
          </cell>
          <cell r="G955">
            <v>80769799</v>
          </cell>
          <cell r="H955" t="str">
            <v>DEVIS REYES</v>
          </cell>
          <cell r="I955" t="str">
            <v>PAGO COMISION A EL COCUY 26 FEBRERO - 1 AMRZO 2014</v>
          </cell>
          <cell r="J955">
            <v>500261</v>
          </cell>
          <cell r="L955">
            <v>10</v>
          </cell>
          <cell r="O955" t="str">
            <v>RECURSO 11</v>
          </cell>
          <cell r="W955" t="str">
            <v>Vigencia Presupuestal</v>
          </cell>
        </row>
        <row r="956">
          <cell r="A956">
            <v>95214</v>
          </cell>
          <cell r="B956" t="str">
            <v>Comisión</v>
          </cell>
          <cell r="C956" t="str">
            <v>2014-1-0093</v>
          </cell>
          <cell r="D956">
            <v>82014</v>
          </cell>
          <cell r="E956">
            <v>41716</v>
          </cell>
          <cell r="F956" t="str">
            <v>SUBDIRECCION ADMINISTRATIVA Y FINANCIERA</v>
          </cell>
          <cell r="G956">
            <v>80111644</v>
          </cell>
          <cell r="H956" t="str">
            <v>JAVIER EDUARDO ROJAS</v>
          </cell>
          <cell r="I956" t="str">
            <v>PAGO COMISION A MANIZALES 26-27 FEBRERO 2014</v>
          </cell>
          <cell r="J956">
            <v>214969</v>
          </cell>
          <cell r="L956">
            <v>10</v>
          </cell>
          <cell r="O956" t="str">
            <v>RECURSO 11</v>
          </cell>
          <cell r="W956" t="str">
            <v>Vigencia Presupuestal</v>
          </cell>
        </row>
        <row r="957">
          <cell r="A957">
            <v>95314</v>
          </cell>
          <cell r="B957" t="str">
            <v>Comisión</v>
          </cell>
          <cell r="C957" t="str">
            <v>2014-1-0094</v>
          </cell>
          <cell r="D957">
            <v>81114</v>
          </cell>
          <cell r="E957">
            <v>41716</v>
          </cell>
          <cell r="F957" t="str">
            <v>SUBDIRECCION ADMINISTRATIVA Y FINANCIERA</v>
          </cell>
          <cell r="G957">
            <v>53050037</v>
          </cell>
          <cell r="H957" t="str">
            <v>DENNISE CASTRO</v>
          </cell>
          <cell r="I957" t="str">
            <v>PAGO COMISION A MANIZALES 26-27 FEBRERO 2014</v>
          </cell>
          <cell r="J957">
            <v>274969</v>
          </cell>
          <cell r="L957">
            <v>10</v>
          </cell>
          <cell r="O957" t="str">
            <v>RECURSO 11</v>
          </cell>
          <cell r="W957" t="str">
            <v>Vigencia Presupuestal</v>
          </cell>
        </row>
        <row r="958">
          <cell r="A958">
            <v>95414</v>
          </cell>
          <cell r="B958" t="str">
            <v>Comisión</v>
          </cell>
          <cell r="C958" t="str">
            <v>2014-1-0095</v>
          </cell>
          <cell r="D958">
            <v>82114</v>
          </cell>
          <cell r="E958">
            <v>41716</v>
          </cell>
          <cell r="F958" t="str">
            <v>SUBDIRECCION ADMINISTRATIVA Y FINANCIERA</v>
          </cell>
          <cell r="G958">
            <v>7180263</v>
          </cell>
          <cell r="H958" t="str">
            <v>DAVID ORLANDO HERNANDEZ</v>
          </cell>
          <cell r="I958" t="str">
            <v>PAGO COMISION A MANIZALES 26-27 FEBRERO 2014</v>
          </cell>
          <cell r="J958">
            <v>214969</v>
          </cell>
          <cell r="L958">
            <v>10</v>
          </cell>
          <cell r="O958" t="str">
            <v>RECURSO 11</v>
          </cell>
          <cell r="W958" t="str">
            <v>Vigencia Presupuestal</v>
          </cell>
        </row>
        <row r="959">
          <cell r="A959">
            <v>95514</v>
          </cell>
          <cell r="B959" t="str">
            <v>Comisión</v>
          </cell>
          <cell r="C959" t="str">
            <v>2014-1-0096</v>
          </cell>
          <cell r="D959">
            <v>81214</v>
          </cell>
          <cell r="E959">
            <v>41716</v>
          </cell>
          <cell r="F959" t="str">
            <v>SUBDIRECCION ADMINISTRATIVA Y FINANCIERA</v>
          </cell>
          <cell r="G959">
            <v>63395913</v>
          </cell>
          <cell r="H959" t="str">
            <v>YUDY ALEXANDRA AVILA</v>
          </cell>
          <cell r="I959" t="str">
            <v>PAGO COMISION A MANIZALES 26-27 FEBRERO 2014</v>
          </cell>
          <cell r="J959">
            <v>262969</v>
          </cell>
          <cell r="L959">
            <v>10</v>
          </cell>
          <cell r="O959" t="str">
            <v>RECURSO 11</v>
          </cell>
          <cell r="W959" t="str">
            <v>Vigencia Presupuestal</v>
          </cell>
        </row>
        <row r="960">
          <cell r="A960">
            <v>95614</v>
          </cell>
          <cell r="B960" t="str">
            <v>Comisión</v>
          </cell>
          <cell r="C960" t="str">
            <v>2014-1-0100</v>
          </cell>
          <cell r="D960">
            <v>82914</v>
          </cell>
          <cell r="E960">
            <v>41716</v>
          </cell>
          <cell r="F960" t="str">
            <v>SUBDIRECCION ADMINISTRATIVA Y FINANCIERA</v>
          </cell>
          <cell r="G960">
            <v>79297849</v>
          </cell>
          <cell r="H960" t="str">
            <v>KLUAUS HERBERT SCHUTZE</v>
          </cell>
          <cell r="I960" t="str">
            <v>PAGO COMISION A ARAUCA 26 FEBRERO 1 MARZO 2014</v>
          </cell>
          <cell r="J960">
            <v>860238</v>
          </cell>
          <cell r="L960">
            <v>10</v>
          </cell>
          <cell r="O960" t="str">
            <v>RECURSO 11</v>
          </cell>
          <cell r="W960" t="str">
            <v>Vigencia Presupuestal</v>
          </cell>
        </row>
        <row r="961">
          <cell r="A961">
            <v>95714</v>
          </cell>
          <cell r="B961" t="str">
            <v>Comisión</v>
          </cell>
          <cell r="C961" t="str">
            <v>2014-1-0102</v>
          </cell>
          <cell r="D961">
            <v>86614</v>
          </cell>
          <cell r="E961">
            <v>41716</v>
          </cell>
          <cell r="F961" t="str">
            <v>SUBDIRECCION ADMINISTRATIVA Y FINANCIERA</v>
          </cell>
          <cell r="G961">
            <v>79314746</v>
          </cell>
          <cell r="H961" t="str">
            <v>LEONARDO MOLINA</v>
          </cell>
          <cell r="I961" t="str">
            <v>PAGO COMISION A FLORENCIA 3-5 MARZO 2014</v>
          </cell>
          <cell r="J961">
            <v>400134</v>
          </cell>
          <cell r="L961">
            <v>10</v>
          </cell>
          <cell r="O961" t="str">
            <v>RECURSO 11</v>
          </cell>
          <cell r="W961" t="str">
            <v>Vigencia Presupuestal</v>
          </cell>
        </row>
        <row r="962">
          <cell r="A962">
            <v>95814</v>
          </cell>
          <cell r="B962" t="str">
            <v>Comisión</v>
          </cell>
          <cell r="C962" t="str">
            <v>2014-1-0116</v>
          </cell>
          <cell r="D962">
            <v>90674</v>
          </cell>
          <cell r="E962">
            <v>41716</v>
          </cell>
          <cell r="F962" t="str">
            <v>SUBDIRECCION ADMINISTRATIVA Y FINANCIERA</v>
          </cell>
          <cell r="G962">
            <v>40043339</v>
          </cell>
          <cell r="H962" t="str">
            <v>SANDRA ALFONSO PALACIOS</v>
          </cell>
          <cell r="I962" t="str">
            <v>PAGO COMISION A DUITAMA 3 MARZO 2014</v>
          </cell>
          <cell r="J962">
            <v>168375</v>
          </cell>
          <cell r="L962">
            <v>10</v>
          </cell>
          <cell r="O962" t="str">
            <v>RECURSO 11</v>
          </cell>
          <cell r="W962" t="str">
            <v>Vigencia Presupuestal</v>
          </cell>
        </row>
        <row r="963">
          <cell r="A963">
            <v>95914</v>
          </cell>
          <cell r="B963" t="str">
            <v>Comisión</v>
          </cell>
          <cell r="C963">
            <v>20140161</v>
          </cell>
          <cell r="D963">
            <v>52214</v>
          </cell>
          <cell r="E963">
            <v>41716</v>
          </cell>
          <cell r="F963" t="str">
            <v>SUBDIRECCION ADMINISTRATIVA Y FINANCIERA</v>
          </cell>
          <cell r="G963">
            <v>60250256</v>
          </cell>
          <cell r="H963" t="str">
            <v>CLAUDIA ADALGIZA ARIAS</v>
          </cell>
          <cell r="I963" t="str">
            <v>PAGO COMISION A SANTUARIO ANTIOQUIA 13 FEBRERO 2014</v>
          </cell>
          <cell r="J963">
            <v>108837</v>
          </cell>
          <cell r="O963" t="str">
            <v>RECURSO 11</v>
          </cell>
          <cell r="W963" t="str">
            <v>Vigencia Presupuestal</v>
          </cell>
        </row>
        <row r="964">
          <cell r="A964">
            <v>96014</v>
          </cell>
          <cell r="B964" t="str">
            <v>Comisión</v>
          </cell>
          <cell r="C964">
            <v>20140196</v>
          </cell>
          <cell r="D964">
            <v>58314</v>
          </cell>
          <cell r="E964">
            <v>41716</v>
          </cell>
          <cell r="F964" t="str">
            <v>SUBDIRECCION ADMINISTRATIVA Y FINANCIERA</v>
          </cell>
          <cell r="G964">
            <v>14237801</v>
          </cell>
          <cell r="H964" t="str">
            <v>EDGAR OLAYA</v>
          </cell>
          <cell r="I964" t="str">
            <v>PAGO COMISION A CUCUTA 23-24 FEBRERO 2014</v>
          </cell>
          <cell r="J964">
            <v>249157</v>
          </cell>
          <cell r="O964" t="str">
            <v>RECURSO 11</v>
          </cell>
          <cell r="W964" t="str">
            <v>Vigencia Presupuestal</v>
          </cell>
        </row>
        <row r="965">
          <cell r="A965">
            <v>96114</v>
          </cell>
          <cell r="B965" t="str">
            <v>Comisión</v>
          </cell>
          <cell r="C965">
            <v>20140202</v>
          </cell>
          <cell r="D965">
            <v>60114</v>
          </cell>
          <cell r="E965">
            <v>41716</v>
          </cell>
          <cell r="F965" t="str">
            <v>SUBDIRECCION ADMINISTRATIVA Y FINANCIERA</v>
          </cell>
          <cell r="G965">
            <v>14237801</v>
          </cell>
          <cell r="H965" t="str">
            <v>EDGAR OLAYA</v>
          </cell>
          <cell r="I965" t="str">
            <v>PAGO COMISION A CARTAGENA 20-21 FEBRERO 2014</v>
          </cell>
          <cell r="J965">
            <v>249157</v>
          </cell>
          <cell r="O965" t="str">
            <v>RECURSO 11</v>
          </cell>
          <cell r="W965" t="str">
            <v>Vigencia Presupuestal</v>
          </cell>
        </row>
        <row r="966">
          <cell r="A966">
            <v>96214</v>
          </cell>
          <cell r="B966" t="str">
            <v>Comisión</v>
          </cell>
          <cell r="C966">
            <v>20140252</v>
          </cell>
          <cell r="D966">
            <v>65714</v>
          </cell>
          <cell r="E966">
            <v>41716</v>
          </cell>
          <cell r="F966" t="str">
            <v>SUBDIRECCION ADMINISTRATIVA Y FINANCIERA</v>
          </cell>
          <cell r="G966">
            <v>46667625</v>
          </cell>
          <cell r="H966" t="str">
            <v>EMMA JUDITH SALAMANCA</v>
          </cell>
          <cell r="I966" t="str">
            <v>PAGO COMISION A YOPAL 13-14 FEBRERO 2014</v>
          </cell>
          <cell r="J966">
            <v>249157</v>
          </cell>
          <cell r="O966" t="str">
            <v>RECURSO 11</v>
          </cell>
          <cell r="W966" t="str">
            <v>Vigencia Presupuestal</v>
          </cell>
        </row>
        <row r="967">
          <cell r="A967">
            <v>96314</v>
          </cell>
          <cell r="B967" t="str">
            <v>Comisión</v>
          </cell>
          <cell r="C967">
            <v>20140271</v>
          </cell>
          <cell r="D967">
            <v>66714</v>
          </cell>
          <cell r="E967">
            <v>41716</v>
          </cell>
          <cell r="F967" t="str">
            <v>SUBDIRECCION ADMINISTRATIVA Y FINANCIERA</v>
          </cell>
          <cell r="G967">
            <v>93288645</v>
          </cell>
          <cell r="H967" t="str">
            <v>HUGO GIRALDO</v>
          </cell>
          <cell r="I967" t="str">
            <v>PAGO COMISION A MEDELLIN 19-21 FEBRERO 2014</v>
          </cell>
          <cell r="J967">
            <v>341877</v>
          </cell>
          <cell r="O967" t="str">
            <v>RECURSO 11</v>
          </cell>
          <cell r="W967" t="str">
            <v>Vigencia Presupuestal</v>
          </cell>
        </row>
        <row r="968">
          <cell r="A968">
            <v>96414</v>
          </cell>
          <cell r="B968" t="str">
            <v>Comisión</v>
          </cell>
          <cell r="C968">
            <v>20140273</v>
          </cell>
          <cell r="D968">
            <v>66514</v>
          </cell>
          <cell r="E968">
            <v>41716</v>
          </cell>
          <cell r="F968" t="str">
            <v>SUBDIRECCION ADMINISTRATIVA Y FINANCIERA</v>
          </cell>
          <cell r="G968">
            <v>41732216</v>
          </cell>
          <cell r="H968" t="str">
            <v>MERY ASUNCIÓN TONCEL</v>
          </cell>
          <cell r="I968" t="str">
            <v>PAGO COMISION A SANTA MARTA 23-24 FEBRERO 2014</v>
          </cell>
          <cell r="J968">
            <v>249157</v>
          </cell>
          <cell r="O968" t="str">
            <v>RECURSO 11</v>
          </cell>
          <cell r="W968" t="str">
            <v>Vigencia Presupuestal</v>
          </cell>
        </row>
        <row r="969">
          <cell r="A969">
            <v>96514</v>
          </cell>
          <cell r="B969" t="str">
            <v>Comisión</v>
          </cell>
          <cell r="C969">
            <v>20140287</v>
          </cell>
          <cell r="D969">
            <v>69414</v>
          </cell>
          <cell r="E969">
            <v>41716</v>
          </cell>
          <cell r="F969" t="str">
            <v>SUBDIRECCION ADMINISTRATIVA Y FINANCIERA</v>
          </cell>
          <cell r="G969">
            <v>79391387</v>
          </cell>
          <cell r="H969" t="str">
            <v>GUILLERMO ORLANDO MURICA</v>
          </cell>
          <cell r="I969" t="str">
            <v>PAGO COMISION A TURBO APARTADO 19-21 FEBRERO 2014</v>
          </cell>
          <cell r="J969">
            <v>341877</v>
          </cell>
          <cell r="O969" t="str">
            <v>RECURSO 11</v>
          </cell>
          <cell r="W969" t="str">
            <v>Vigencia Presupuestal</v>
          </cell>
        </row>
        <row r="970">
          <cell r="A970">
            <v>96614</v>
          </cell>
          <cell r="B970" t="str">
            <v>Comisión</v>
          </cell>
          <cell r="C970">
            <v>20140290</v>
          </cell>
          <cell r="D970">
            <v>70214</v>
          </cell>
          <cell r="E970">
            <v>41716</v>
          </cell>
          <cell r="F970" t="str">
            <v>SUBDIRECCION ADMINISTRATIVA Y FINANCIERA</v>
          </cell>
          <cell r="G970">
            <v>91423177</v>
          </cell>
          <cell r="H970" t="str">
            <v>LUIS FRANCISCO CAMARGO</v>
          </cell>
          <cell r="I970" t="str">
            <v>PAGO COMISION A CALI 24 FEBRERO 2014</v>
          </cell>
          <cell r="J970">
            <v>68375</v>
          </cell>
          <cell r="O970" t="str">
            <v>RECURSO 11</v>
          </cell>
          <cell r="W970" t="str">
            <v>Vigencia Presupuestal</v>
          </cell>
        </row>
        <row r="971">
          <cell r="A971">
            <v>96714</v>
          </cell>
          <cell r="B971" t="str">
            <v>Comisión</v>
          </cell>
          <cell r="C971">
            <v>20140291</v>
          </cell>
          <cell r="D971">
            <v>70714</v>
          </cell>
          <cell r="E971">
            <v>41716</v>
          </cell>
          <cell r="F971" t="str">
            <v>SUBDIRECCION ADMINISTRATIVA Y FINANCIERA</v>
          </cell>
          <cell r="G971">
            <v>51832156</v>
          </cell>
          <cell r="H971" t="str">
            <v>LUZ ADRIANA  JIMENEZ</v>
          </cell>
          <cell r="I971" t="str">
            <v>PAGO COMISION A MANIZALES 18-19 FEBRERO 2014</v>
          </cell>
          <cell r="J971">
            <v>205126</v>
          </cell>
          <cell r="O971" t="str">
            <v>RECURSO 11</v>
          </cell>
          <cell r="W971" t="str">
            <v>Vigencia Presupuestal</v>
          </cell>
        </row>
        <row r="972">
          <cell r="A972">
            <v>96814</v>
          </cell>
          <cell r="B972" t="str">
            <v>Comisión</v>
          </cell>
          <cell r="C972">
            <v>20140293</v>
          </cell>
          <cell r="D972">
            <v>70914</v>
          </cell>
          <cell r="E972">
            <v>41716</v>
          </cell>
          <cell r="F972" t="str">
            <v>SUBDIRECCION ADMINISTRATIVA Y FINANCIERA</v>
          </cell>
          <cell r="G972">
            <v>39688819</v>
          </cell>
          <cell r="H972" t="str">
            <v>MARCELA MONCADA</v>
          </cell>
          <cell r="I972" t="str">
            <v>PAGO COMISION A MANIZALES 18-19 FEBTRERO 2014</v>
          </cell>
          <cell r="J972">
            <v>352112</v>
          </cell>
          <cell r="O972" t="str">
            <v>RECURSO 11</v>
          </cell>
          <cell r="W972" t="str">
            <v>Vigencia Presupuestal</v>
          </cell>
        </row>
        <row r="973">
          <cell r="A973">
            <v>96914</v>
          </cell>
          <cell r="B973" t="str">
            <v>Comisión</v>
          </cell>
          <cell r="C973">
            <v>20140319</v>
          </cell>
          <cell r="D973">
            <v>73514</v>
          </cell>
          <cell r="E973">
            <v>41716</v>
          </cell>
          <cell r="F973" t="str">
            <v>SUBDIRECCION ADMINISTRATIVA Y FINANCIERA</v>
          </cell>
          <cell r="G973">
            <v>33366449</v>
          </cell>
          <cell r="H973" t="str">
            <v>ANDREA DEL PILAR  GAYON</v>
          </cell>
          <cell r="I973" t="str">
            <v>PAGO COMISION A SANTA MARTA 19-21  FEBRERO 2014</v>
          </cell>
          <cell r="J973">
            <v>488395</v>
          </cell>
          <cell r="O973" t="str">
            <v>RECURSO 11</v>
          </cell>
          <cell r="W973" t="str">
            <v>Vigencia Presupuestal</v>
          </cell>
        </row>
        <row r="974">
          <cell r="A974">
            <v>97014</v>
          </cell>
          <cell r="B974" t="str">
            <v>Comisión</v>
          </cell>
          <cell r="C974">
            <v>20140326</v>
          </cell>
          <cell r="D974">
            <v>74214</v>
          </cell>
          <cell r="E974">
            <v>41716</v>
          </cell>
          <cell r="F974" t="str">
            <v>SUBDIRECCION ADMINISTRATIVA Y FINANCIERA</v>
          </cell>
          <cell r="G974">
            <v>79504062</v>
          </cell>
          <cell r="H974" t="str">
            <v>RICARDO RIVERA</v>
          </cell>
          <cell r="I974" t="str">
            <v>PAGO COMISION A CALI 24 FEBRERO 2014</v>
          </cell>
          <cell r="J974">
            <v>97679</v>
          </cell>
          <cell r="O974" t="str">
            <v>RECURSO 11</v>
          </cell>
          <cell r="W974" t="str">
            <v>Vigencia Presupuestal</v>
          </cell>
        </row>
        <row r="975">
          <cell r="A975">
            <v>97114</v>
          </cell>
          <cell r="B975" t="str">
            <v>Comisión</v>
          </cell>
          <cell r="C975">
            <v>20140330</v>
          </cell>
          <cell r="D975">
            <v>74414</v>
          </cell>
          <cell r="E975">
            <v>41716</v>
          </cell>
          <cell r="F975" t="str">
            <v>SUBDIRECCION ADMINISTRATIVA Y FINANCIERA</v>
          </cell>
          <cell r="G975">
            <v>84083179</v>
          </cell>
          <cell r="H975" t="str">
            <v>JUAN PABLO CALDAS</v>
          </cell>
          <cell r="I975" t="str">
            <v xml:space="preserve">PAGO COMISION A TUMACO 23-27 FEBRERO 2014 </v>
          </cell>
          <cell r="J975">
            <v>683753</v>
          </cell>
          <cell r="O975" t="str">
            <v>RECURSO 11</v>
          </cell>
          <cell r="W975" t="str">
            <v>Vigencia Presupuestal</v>
          </cell>
        </row>
        <row r="976">
          <cell r="A976">
            <v>97214</v>
          </cell>
          <cell r="B976" t="str">
            <v>Comisión</v>
          </cell>
          <cell r="C976">
            <v>20140338</v>
          </cell>
          <cell r="D976">
            <v>78314</v>
          </cell>
          <cell r="E976">
            <v>41716</v>
          </cell>
          <cell r="F976" t="str">
            <v>SUBDIRECCION ADMINISTRATIVA Y FINANCIERA</v>
          </cell>
          <cell r="G976">
            <v>52548288</v>
          </cell>
          <cell r="H976" t="str">
            <v>ANDREA RAMIREZ</v>
          </cell>
          <cell r="I976" t="str">
            <v>PAGO COMISION A SINCELEJO MONTERIA 26 FEBRERO 2014</v>
          </cell>
          <cell r="J976">
            <v>68375</v>
          </cell>
          <cell r="O976" t="str">
            <v>RECURSO 11</v>
          </cell>
          <cell r="W976" t="str">
            <v>Vigencia Presupuestal</v>
          </cell>
        </row>
        <row r="977">
          <cell r="A977">
            <v>97314</v>
          </cell>
          <cell r="B977" t="str">
            <v>Comisión</v>
          </cell>
          <cell r="C977">
            <v>20140346</v>
          </cell>
          <cell r="D977">
            <v>78814</v>
          </cell>
          <cell r="E977">
            <v>41716</v>
          </cell>
          <cell r="F977" t="str">
            <v>SUBDIRECCION ADMINISTRATIVA Y FINANCIERA</v>
          </cell>
          <cell r="G977">
            <v>79391387</v>
          </cell>
          <cell r="H977" t="str">
            <v>GUILLERMO ORLANDO MURCIA</v>
          </cell>
          <cell r="I977" t="str">
            <v>PAGO COMISION A BUCARAMANGA 24-25 FEBRERO 2014</v>
          </cell>
          <cell r="J977">
            <v>250126.5</v>
          </cell>
          <cell r="O977" t="str">
            <v>RECURSO 11</v>
          </cell>
          <cell r="W977" t="str">
            <v>Vigencia Presupuestal</v>
          </cell>
        </row>
        <row r="978">
          <cell r="A978">
            <v>97414</v>
          </cell>
          <cell r="B978" t="str">
            <v>Comisión</v>
          </cell>
          <cell r="C978">
            <v>20140355</v>
          </cell>
          <cell r="D978">
            <v>79714</v>
          </cell>
          <cell r="E978">
            <v>41716</v>
          </cell>
          <cell r="F978" t="str">
            <v>SUBDIRECCION ADMINISTRATIVA Y FINANCIERA</v>
          </cell>
          <cell r="G978">
            <v>51982340</v>
          </cell>
          <cell r="H978" t="str">
            <v>HILDER YAMILE UYAZAN</v>
          </cell>
          <cell r="I978" t="str">
            <v>PAGO COMISION ARMENIA 25 FEBRERO 2014</v>
          </cell>
          <cell r="J978">
            <v>277679</v>
          </cell>
          <cell r="N978" t="str">
            <v>RECURSO 2 -10</v>
          </cell>
          <cell r="W978" t="str">
            <v>Vigencia Presupuestal</v>
          </cell>
        </row>
        <row r="979">
          <cell r="A979">
            <v>97514</v>
          </cell>
          <cell r="B979" t="str">
            <v>Comisión</v>
          </cell>
          <cell r="C979">
            <v>20140356</v>
          </cell>
          <cell r="D979">
            <v>79814</v>
          </cell>
          <cell r="E979">
            <v>41716</v>
          </cell>
          <cell r="F979" t="str">
            <v>SUBDIRECCION ADMINISTRATIVA Y FINANCIERA</v>
          </cell>
          <cell r="G979">
            <v>91423177</v>
          </cell>
          <cell r="H979" t="str">
            <v>LUIS FRANCISCO CAMARGO</v>
          </cell>
          <cell r="I979" t="str">
            <v>PAGO COMISION A MANIZALES 26-27 FEBRERO 2014</v>
          </cell>
          <cell r="J979">
            <v>242126.5</v>
          </cell>
          <cell r="O979" t="str">
            <v>RECURSO 11</v>
          </cell>
          <cell r="W979" t="str">
            <v>Vigencia Presupuestal</v>
          </cell>
        </row>
        <row r="980">
          <cell r="A980">
            <v>97614</v>
          </cell>
          <cell r="B980" t="str">
            <v>Comisión</v>
          </cell>
          <cell r="C980">
            <v>20140358</v>
          </cell>
          <cell r="D980">
            <v>79914</v>
          </cell>
          <cell r="E980">
            <v>41716</v>
          </cell>
          <cell r="F980" t="str">
            <v>SUBDIRECCION ADMINISTRATIVA Y FINANCIERA</v>
          </cell>
          <cell r="G980">
            <v>52548288</v>
          </cell>
          <cell r="H980" t="str">
            <v>ANDREA RAMIREZ</v>
          </cell>
          <cell r="I980" t="str">
            <v>PAGO COMISION A SAN ANDRES 2-3 MARZO 2014</v>
          </cell>
          <cell r="J980">
            <v>205126</v>
          </cell>
          <cell r="O980" t="str">
            <v>RECURSO 11</v>
          </cell>
          <cell r="W980" t="str">
            <v>Vigencia Presupuestal</v>
          </cell>
        </row>
        <row r="981">
          <cell r="A981">
            <v>97714</v>
          </cell>
          <cell r="B981" t="str">
            <v>Comisión</v>
          </cell>
          <cell r="C981">
            <v>20140361</v>
          </cell>
          <cell r="D981">
            <v>82514</v>
          </cell>
          <cell r="E981">
            <v>41716</v>
          </cell>
          <cell r="F981" t="str">
            <v>SUBDIRECCION ADMINISTRATIVA Y FINANCIERA</v>
          </cell>
          <cell r="G981">
            <v>46370756</v>
          </cell>
          <cell r="H981" t="str">
            <v>MARTHA CRISTINA BARRAGAN</v>
          </cell>
          <cell r="I981" t="str">
            <v>PAGO COMISION A SINCELEJO MONTERIA 26 -28 FEBRERO 2014</v>
          </cell>
          <cell r="J981">
            <v>374877</v>
          </cell>
          <cell r="O981" t="str">
            <v>RECURSO 11</v>
          </cell>
          <cell r="W981" t="str">
            <v>Vigencia Presupuestal</v>
          </cell>
        </row>
        <row r="982">
          <cell r="A982">
            <v>97814</v>
          </cell>
          <cell r="B982" t="str">
            <v>Comisión</v>
          </cell>
          <cell r="C982">
            <v>20140378</v>
          </cell>
          <cell r="D982">
            <v>81614</v>
          </cell>
          <cell r="E982">
            <v>41716</v>
          </cell>
          <cell r="F982" t="str">
            <v>SUBDIRECCION ADMINISTRATIVA Y FINANCIERA</v>
          </cell>
          <cell r="G982">
            <v>1019005075</v>
          </cell>
          <cell r="H982" t="str">
            <v>CRISTIAN CAMILO RIVERA</v>
          </cell>
          <cell r="I982" t="str">
            <v>PAGO COMISION A BUCARAMANGA 25-26 FEBRERO 2014</v>
          </cell>
          <cell r="J982">
            <v>325037</v>
          </cell>
          <cell r="O982" t="str">
            <v>RECURSO 11</v>
          </cell>
          <cell r="W982" t="str">
            <v>Vigencia Presupuestal</v>
          </cell>
        </row>
        <row r="983">
          <cell r="A983">
            <v>97914</v>
          </cell>
          <cell r="B983" t="str">
            <v>Comisión</v>
          </cell>
          <cell r="C983">
            <v>20140379</v>
          </cell>
          <cell r="D983">
            <v>81514</v>
          </cell>
          <cell r="E983">
            <v>41716</v>
          </cell>
          <cell r="F983" t="str">
            <v>SUBDIRECCION ADMINISTRATIVA Y FINANCIERA</v>
          </cell>
          <cell r="G983">
            <v>38288689</v>
          </cell>
          <cell r="H983" t="str">
            <v>ADRIANA PAOLA RONDON</v>
          </cell>
          <cell r="I983" t="str">
            <v>PAGO COMISION A BUCARAMANGA 25-26 FEBRERO 2014</v>
          </cell>
          <cell r="J983">
            <v>281157</v>
          </cell>
          <cell r="N983" t="str">
            <v>RECURSO 2 -10</v>
          </cell>
          <cell r="W983" t="str">
            <v>Vigencia Presupuestal</v>
          </cell>
        </row>
        <row r="984">
          <cell r="A984">
            <v>98014</v>
          </cell>
          <cell r="B984" t="str">
            <v>Comisión</v>
          </cell>
          <cell r="C984">
            <v>20140381</v>
          </cell>
          <cell r="D984">
            <v>83414</v>
          </cell>
          <cell r="E984">
            <v>41716</v>
          </cell>
          <cell r="F984" t="str">
            <v>SUBDIRECCION ADMINISTRATIVA Y FINANCIERA</v>
          </cell>
          <cell r="G984">
            <v>79411773</v>
          </cell>
          <cell r="H984" t="str">
            <v>LUIS ALFONSO SIERRA</v>
          </cell>
          <cell r="I984" t="str">
            <v>PAGO COMISION A RIOHACHA 25-27 FEBRERO 2014</v>
          </cell>
          <cell r="J984">
            <v>415261</v>
          </cell>
          <cell r="O984" t="str">
            <v>RECURSO 11</v>
          </cell>
          <cell r="W984" t="str">
            <v>Vigencia Presupuestal</v>
          </cell>
        </row>
        <row r="985">
          <cell r="A985">
            <v>98114</v>
          </cell>
          <cell r="B985" t="str">
            <v>Comisión</v>
          </cell>
          <cell r="C985">
            <v>20140382</v>
          </cell>
          <cell r="D985">
            <v>82714</v>
          </cell>
          <cell r="E985">
            <v>41716</v>
          </cell>
          <cell r="F985" t="str">
            <v>SUBDIRECCION ADMINISTRATIVA Y FINANCIERA</v>
          </cell>
          <cell r="G985">
            <v>84083179</v>
          </cell>
          <cell r="H985" t="str">
            <v>JUAN PABLO CALDAS</v>
          </cell>
          <cell r="I985" t="str">
            <v xml:space="preserve">PAGO COMISION A TUMACO 23-27 FEBRERO 2014 </v>
          </cell>
          <cell r="J985">
            <v>287358</v>
          </cell>
          <cell r="O985" t="str">
            <v>RECURSO 11</v>
          </cell>
          <cell r="W985" t="str">
            <v>Vigencia Presupuestal</v>
          </cell>
        </row>
        <row r="986">
          <cell r="A986">
            <v>98214</v>
          </cell>
          <cell r="B986" t="str">
            <v>Comisión</v>
          </cell>
          <cell r="C986">
            <v>20140391</v>
          </cell>
          <cell r="D986">
            <v>87214</v>
          </cell>
          <cell r="E986">
            <v>41716</v>
          </cell>
          <cell r="F986" t="str">
            <v>SUBDIRECCION ADMINISTRATIVA Y FINANCIERA</v>
          </cell>
          <cell r="G986">
            <v>51968808</v>
          </cell>
          <cell r="H986" t="str">
            <v>LUISA FERNANDA BALLEN</v>
          </cell>
          <cell r="I986" t="str">
            <v>PAGO COMISION A CALI 3 MARZO 2014</v>
          </cell>
          <cell r="J986">
            <v>232037</v>
          </cell>
          <cell r="N986" t="str">
            <v>RECURSO 2 -10</v>
          </cell>
          <cell r="W986" t="str">
            <v>Vigencia Presupuestal</v>
          </cell>
        </row>
        <row r="987">
          <cell r="A987">
            <v>98314</v>
          </cell>
          <cell r="B987" t="str">
            <v>Oficio</v>
          </cell>
          <cell r="C987">
            <v>8837</v>
          </cell>
          <cell r="D987">
            <v>108214</v>
          </cell>
          <cell r="E987">
            <v>41716</v>
          </cell>
          <cell r="F987" t="str">
            <v>TALENTO HUMANO ACTIVO Y NO ACTIVO</v>
          </cell>
          <cell r="G987">
            <v>8301153951</v>
          </cell>
          <cell r="H987" t="str">
            <v>MINISTERIO DE AMBIENTE Y DESARROLLO SOSTENIBLE</v>
          </cell>
          <cell r="I987" t="str">
            <v>MESADA PENSIONAL CORRESPONDIENTE AL MES DE MARZO DE 2014</v>
          </cell>
          <cell r="J987">
            <v>948752875</v>
          </cell>
          <cell r="N987" t="str">
            <v>RECURSO 3-10</v>
          </cell>
          <cell r="Q987" t="str">
            <v>DEDUCCIONES GENERALES</v>
          </cell>
          <cell r="R987">
            <v>228546234</v>
          </cell>
          <cell r="W987" t="str">
            <v>Vigencia Presupuestal</v>
          </cell>
        </row>
        <row r="988">
          <cell r="A988">
            <v>98414</v>
          </cell>
          <cell r="B988" t="str">
            <v>Contrato</v>
          </cell>
          <cell r="C988">
            <v>210</v>
          </cell>
          <cell r="D988">
            <v>31514</v>
          </cell>
          <cell r="E988">
            <v>41716</v>
          </cell>
          <cell r="F988" t="str">
            <v>DIRECCION DE BOSQUES, BIODIVERSIDAD Y SERVICIOS ECOSISTEMICOS</v>
          </cell>
          <cell r="G988">
            <v>13743885</v>
          </cell>
          <cell r="H988" t="str">
            <v>JOSE JULIAN GONZALEZ ARENAS</v>
          </cell>
          <cell r="I988" t="str">
            <v>SEGUNDO DESEMBOLSO SEGÚN CERTIFICACION DEL SUPERVISOR</v>
          </cell>
          <cell r="J988">
            <v>6000000</v>
          </cell>
          <cell r="K988">
            <v>9.66</v>
          </cell>
          <cell r="O988" t="str">
            <v>RECURSO 11</v>
          </cell>
          <cell r="V988" t="str">
            <v>No tiene Dependientes</v>
          </cell>
          <cell r="W988" t="str">
            <v>Vigencia Presupuestal</v>
          </cell>
        </row>
        <row r="989">
          <cell r="A989">
            <v>98514</v>
          </cell>
          <cell r="B989" t="str">
            <v>Contrato</v>
          </cell>
          <cell r="C989">
            <v>71</v>
          </cell>
          <cell r="D989">
            <v>15314</v>
          </cell>
          <cell r="E989">
            <v>41716</v>
          </cell>
          <cell r="F989" t="str">
            <v>TALENTO HUMANO ACTIVO Y NO ACTIVO</v>
          </cell>
          <cell r="G989">
            <v>13346567</v>
          </cell>
          <cell r="H989" t="str">
            <v>MANUEL FRANCISCO PARADA CARVAJAL</v>
          </cell>
          <cell r="I989" t="str">
            <v>TERCER DESEMBOLSO SEGÚN CERTIFICACION DEL SUPERVISOR (Desc.de la Base RF x Dependientes)</v>
          </cell>
          <cell r="J989">
            <v>3600000</v>
          </cell>
          <cell r="K989">
            <v>9.66</v>
          </cell>
          <cell r="O989" t="str">
            <v>RECURSO 11</v>
          </cell>
          <cell r="V989" t="str">
            <v>Desc. 10% Dependientes - Base RF $4,094,550 RF $287,562</v>
          </cell>
          <cell r="W989" t="str">
            <v>Vigencia Presupuestal</v>
          </cell>
        </row>
        <row r="990">
          <cell r="A990">
            <v>98614</v>
          </cell>
          <cell r="B990" t="str">
            <v>Contrato</v>
          </cell>
          <cell r="C990">
            <v>67</v>
          </cell>
          <cell r="D990">
            <v>14214</v>
          </cell>
          <cell r="E990">
            <v>41716</v>
          </cell>
          <cell r="F990" t="str">
            <v>TALENTO HUMANO ACTIVO Y NO ACTIVO</v>
          </cell>
          <cell r="G990">
            <v>52748159</v>
          </cell>
          <cell r="H990" t="str">
            <v>NOHORA ANGELICA MOLINA MOLINA</v>
          </cell>
          <cell r="I990" t="str">
            <v>TERCER DESEMBOLSO SEGÚN CERTIFICACION DEL SUPERVISOR</v>
          </cell>
          <cell r="J990">
            <v>3300000</v>
          </cell>
          <cell r="K990">
            <v>9.66</v>
          </cell>
          <cell r="O990" t="str">
            <v>RECURSO 11</v>
          </cell>
          <cell r="V990" t="str">
            <v>No tiene Dependientes</v>
          </cell>
          <cell r="W990" t="str">
            <v>Vigencia Presupuestal</v>
          </cell>
        </row>
        <row r="991">
          <cell r="A991">
            <v>98714</v>
          </cell>
          <cell r="B991" t="str">
            <v>Contrato</v>
          </cell>
          <cell r="C991">
            <v>171</v>
          </cell>
          <cell r="D991">
            <v>26314</v>
          </cell>
          <cell r="E991">
            <v>41716</v>
          </cell>
          <cell r="F991" t="str">
            <v>DIRECCION DE ORDENAMIENTO AMBIENTAL Y COORDINACION DEL SINA</v>
          </cell>
          <cell r="G991">
            <v>32503855</v>
          </cell>
          <cell r="H991" t="str">
            <v>NORA ELENA MOLINA LINCE</v>
          </cell>
          <cell r="I991" t="str">
            <v>SEGUNDO DESEMBOLSO SEGÚN CERTIFICACION DEL SUPERVISOR (Desc. Base RF x Dependientes) SE AJU RTE FTE SOBRE TOTAL CTAS REGISTRADAS EN EL MES OP 90814 DEL 13 MAR/2014 BASE RTE FTE $11,796,705</v>
          </cell>
          <cell r="J991">
            <v>7000000</v>
          </cell>
          <cell r="K991">
            <v>9.66</v>
          </cell>
          <cell r="O991" t="str">
            <v>RECURSO 11</v>
          </cell>
          <cell r="V991" t="str">
            <v>Desc. 10% Dependientes</v>
          </cell>
          <cell r="W991" t="str">
            <v>Vigencia Presupuestal</v>
          </cell>
        </row>
        <row r="992">
          <cell r="A992">
            <v>98814</v>
          </cell>
          <cell r="B992" t="str">
            <v>Convenio</v>
          </cell>
          <cell r="C992">
            <v>221</v>
          </cell>
          <cell r="D992">
            <v>33214</v>
          </cell>
          <cell r="E992">
            <v>41716</v>
          </cell>
          <cell r="F992" t="str">
            <v>DIRECCION DE ASUNTOS MARINOS, COSTEROS Y RECURSOS ACUATICOS</v>
          </cell>
          <cell r="G992">
            <v>8600024643</v>
          </cell>
          <cell r="H992" t="str">
            <v>CORPORACION DE FERIAS Y EXPOSICIONES S.A - USUARIO OPERADOR ZONA FRANCA</v>
          </cell>
          <cell r="I992" t="str">
            <v>PAGO PARCIAL FRA 238079 PRIMER DESEMBOLSO SEGÚN CERTIFICACION DEL SUPERVISOR (GRAND CONTRIB, AUTORRET - SOLO SE APLICA ICA) LOS SOPORTES ORIGINALES ESTAN EN LA OP 98914 DE LA MISMA FECHA</v>
          </cell>
          <cell r="J992">
            <v>45000000</v>
          </cell>
          <cell r="O992" t="str">
            <v>RECURSO 11</v>
          </cell>
          <cell r="W992" t="str">
            <v>Vigencia Presupuestal</v>
          </cell>
        </row>
        <row r="993">
          <cell r="A993">
            <v>98914</v>
          </cell>
          <cell r="B993" t="str">
            <v>Convenio</v>
          </cell>
          <cell r="C993">
            <v>221</v>
          </cell>
          <cell r="D993">
            <v>33414</v>
          </cell>
          <cell r="E993">
            <v>41716</v>
          </cell>
          <cell r="F993" t="str">
            <v>DIRECCION DE BOSQUES, BIODIVERSIDAD Y SERVICIOS ECOSISTEMICOS</v>
          </cell>
          <cell r="G993">
            <v>8600024643</v>
          </cell>
          <cell r="H993" t="str">
            <v>CORPORACION DE FERIAS Y EXPOSICIONES S.A - USUARIO OPERADOR ZONA FRANCA</v>
          </cell>
          <cell r="I993" t="str">
            <v>PAGO PARCIAL FRA 238079 PRIMER DESEMBOLSO SEGÚN CERTIFICACION DEL SUPERVISOR</v>
          </cell>
          <cell r="J993">
            <v>50000000</v>
          </cell>
          <cell r="K993">
            <v>9.66</v>
          </cell>
          <cell r="M993">
            <v>16</v>
          </cell>
          <cell r="O993" t="str">
            <v>RECURSO 11</v>
          </cell>
          <cell r="W993" t="str">
            <v>Vigencia Presupuestal</v>
          </cell>
        </row>
        <row r="994">
          <cell r="A994">
            <v>99014</v>
          </cell>
          <cell r="B994" t="str">
            <v>Convenio</v>
          </cell>
          <cell r="C994">
            <v>221</v>
          </cell>
          <cell r="D994">
            <v>33514</v>
          </cell>
          <cell r="E994">
            <v>41716</v>
          </cell>
          <cell r="F994" t="str">
            <v>DIRECCION DE ASUNTOS AMBIENTALES, SECTORIAL Y URBANA</v>
          </cell>
          <cell r="G994">
            <v>8600024643</v>
          </cell>
          <cell r="H994" t="str">
            <v>CORPORACION DE FERIAS Y EXPOSICIONES S.A - USUARIO OPERADOR ZONA FRANCA</v>
          </cell>
          <cell r="I994" t="str">
            <v>PAGO PARCIAL FRA 238079 PRIMER DESEMBOLSO SEGÚN CERTIFICACION DEL SUPERVISOR (GRAND CONTRIB, AUTORRET - SOLO SE APLICA ICA) LOS SOPORTES ORIGINALES ESTAN EN LA OP 98914 DE LA MISMA FECHA</v>
          </cell>
          <cell r="J994">
            <v>50000000</v>
          </cell>
          <cell r="O994" t="str">
            <v>RECURSO 11</v>
          </cell>
          <cell r="W994" t="str">
            <v>Vigencia Presupuestal</v>
          </cell>
        </row>
        <row r="995">
          <cell r="A995">
            <v>99114</v>
          </cell>
          <cell r="B995" t="str">
            <v>Convenio</v>
          </cell>
          <cell r="C995">
            <v>221</v>
          </cell>
          <cell r="D995">
            <v>33014</v>
          </cell>
          <cell r="E995">
            <v>41716</v>
          </cell>
          <cell r="F995" t="str">
            <v>SUBDIRECCION DE EDUCACION Y PARTICIPACION</v>
          </cell>
          <cell r="G995">
            <v>8600024643</v>
          </cell>
          <cell r="H995" t="str">
            <v>CORPORACION DE FERIAS Y EXPOSICIONES S.A - USUARIO OPERADOR ZONA FRANCA</v>
          </cell>
          <cell r="I995" t="str">
            <v>PAGO PARCIAL FRA 238079 PRIMER DESEMBOLSO SEGÚN CERTIFICACION DEL SUPERVISOR (GRAND CONTRIB, AUTORRET - SOLO SE APLICA ICA) LOS SOPORTES ORIGINALES ESTAN EN LA OP 98914 DE LA MISMA FECHA</v>
          </cell>
          <cell r="J995">
            <v>20000000</v>
          </cell>
          <cell r="O995" t="str">
            <v>RECURSO 11</v>
          </cell>
          <cell r="W995" t="str">
            <v>Vigencia Presupuestal</v>
          </cell>
        </row>
        <row r="996">
          <cell r="A996">
            <v>99214</v>
          </cell>
          <cell r="B996" t="str">
            <v>Convenio</v>
          </cell>
          <cell r="C996">
            <v>221</v>
          </cell>
          <cell r="D996">
            <v>33114</v>
          </cell>
          <cell r="E996">
            <v>41716</v>
          </cell>
          <cell r="F996" t="str">
            <v>DIRECCION DE GENTION INTEGRAL DEL RECURSO HIDRICO</v>
          </cell>
          <cell r="G996">
            <v>8600024643</v>
          </cell>
          <cell r="H996" t="str">
            <v>CORPORACION DE FERIAS Y EXPOSICIONES S.A - USUARIO OPERADOR ZONA FRANCA</v>
          </cell>
          <cell r="I996" t="str">
            <v>PAGO PARCIAL FRA 238079 PRIMER DESEMBOLSO SEGÚN CERTIFICACION DEL SUPERVISOR (GRAND CONTRIB, AUTORRET - SOLO SE APLICA ICA) LOS SOPORTES ORIGINALES ESTAN EN LA OP 98914 DE LA MISMA FECHA</v>
          </cell>
          <cell r="J996">
            <v>35000000</v>
          </cell>
          <cell r="O996" t="str">
            <v>RECURSO 11</v>
          </cell>
          <cell r="W996" t="str">
            <v>Vigencia Presupuestal</v>
          </cell>
        </row>
        <row r="997">
          <cell r="A997">
            <v>99314</v>
          </cell>
          <cell r="B997" t="str">
            <v>Convenio</v>
          </cell>
          <cell r="C997">
            <v>221</v>
          </cell>
          <cell r="D997">
            <v>32814</v>
          </cell>
          <cell r="E997">
            <v>41716</v>
          </cell>
          <cell r="F997" t="str">
            <v>DIRECCION DE CAMBIO CLIMATICO</v>
          </cell>
          <cell r="G997">
            <v>8600024643</v>
          </cell>
          <cell r="H997" t="str">
            <v>CORPORACION DE FERIAS Y EXPOSICIONES S.A - USUARIO OPERADOR ZONA FRANCA</v>
          </cell>
          <cell r="I997" t="str">
            <v>PAGO SALDO FRA 238079 PRIMER DESEMBOLSO SEGÚN CERTIFICACION DEL SUPERVISOR (GRAND CONTRIB, AUTORRET - SOLO SE APLICA ICA) LOS SOPORTES ORIGINALES ESTAN EN LA OP 98914 DE LA MISMA FECHA</v>
          </cell>
          <cell r="J997">
            <v>35000000</v>
          </cell>
          <cell r="O997" t="str">
            <v>RECURSO 11</v>
          </cell>
          <cell r="W997" t="str">
            <v>Vigencia Presupuestal</v>
          </cell>
        </row>
        <row r="998">
          <cell r="A998">
            <v>99414</v>
          </cell>
          <cell r="B998" t="str">
            <v>Convenio</v>
          </cell>
          <cell r="C998">
            <v>299</v>
          </cell>
          <cell r="D998">
            <v>42114</v>
          </cell>
          <cell r="E998">
            <v>41716</v>
          </cell>
          <cell r="F998" t="str">
            <v>ORDENAMIENTO AMBIENTAL TERRITORIAL Y COORD SINA</v>
          </cell>
          <cell r="G998">
            <v>8300764365</v>
          </cell>
          <cell r="H998" t="str">
            <v>AUTORIDADES TRADICIONALES INDIGENAS DE COLOMBIA " GIOBIERNO MAYOR"</v>
          </cell>
          <cell r="I998" t="str">
            <v>SEGUNDO PAGO AL CONVENIO SEGÚN CERTIFICACION DEL SUPERVISOR ( ENTIDAD SIN ANIMO DE LUCRO-REG.ESPECIAL)</v>
          </cell>
          <cell r="J998">
            <v>118200000</v>
          </cell>
          <cell r="O998" t="str">
            <v>RECURSO 11</v>
          </cell>
          <cell r="W998" t="str">
            <v>Vigencia Presupuestal</v>
          </cell>
        </row>
        <row r="999">
          <cell r="A999">
            <v>99514</v>
          </cell>
          <cell r="B999" t="str">
            <v>Contrato</v>
          </cell>
          <cell r="C999">
            <v>43</v>
          </cell>
          <cell r="D999">
            <v>7414</v>
          </cell>
          <cell r="E999">
            <v>41716</v>
          </cell>
          <cell r="F999" t="str">
            <v>DIRECCION DE BOSQUES, BIODIVERSIDAD YSERVICIOS ECOSISTEMICOS</v>
          </cell>
          <cell r="G999">
            <v>39693887</v>
          </cell>
          <cell r="H999" t="str">
            <v>CLAUDIA PATRICIA FONSECA TOBIAN</v>
          </cell>
          <cell r="I999" t="str">
            <v>TERCER DESEMBOLSO SEGÚN CERTIFICACION DEL SUPERVISOR - Beneficio AFC $168,681</v>
          </cell>
          <cell r="J999">
            <v>6492848</v>
          </cell>
          <cell r="K999">
            <v>9.66</v>
          </cell>
          <cell r="O999" t="str">
            <v>RECURSO 11</v>
          </cell>
          <cell r="Q999" t="str">
            <v>AFC BANCOLOMBIA</v>
          </cell>
          <cell r="R999">
            <v>1947854</v>
          </cell>
          <cell r="V999" t="str">
            <v>No tiene Dependientes</v>
          </cell>
          <cell r="W999" t="str">
            <v>Vigencia Presupuestal</v>
          </cell>
        </row>
        <row r="1000">
          <cell r="A1000">
            <v>99614</v>
          </cell>
          <cell r="B1000" t="str">
            <v>Contrato</v>
          </cell>
          <cell r="C1000">
            <v>201</v>
          </cell>
          <cell r="D1000">
            <v>30114</v>
          </cell>
          <cell r="E1000">
            <v>41716</v>
          </cell>
          <cell r="F1000" t="str">
            <v>DIRECCION DE BOSQUES, BIODIVERSIDAD Y SERVICIOS ECOSISTEMICOS</v>
          </cell>
          <cell r="G1000">
            <v>1019029489</v>
          </cell>
          <cell r="H1000" t="str">
            <v>IVAN ANDRES ROJAS SARMIENTO</v>
          </cell>
          <cell r="I1000" t="str">
            <v>TERCER DESEMBOLSO SEGÚN CERTIFICACION DEL SUPERVISOR</v>
          </cell>
          <cell r="J1000">
            <v>3062130</v>
          </cell>
          <cell r="K1000">
            <v>9.66</v>
          </cell>
          <cell r="O1000" t="str">
            <v>RECURSO 11</v>
          </cell>
          <cell r="V1000" t="str">
            <v>No tiene Dependientes a Cargo</v>
          </cell>
          <cell r="W1000" t="str">
            <v>Vigencia Presupuestal</v>
          </cell>
        </row>
        <row r="1001">
          <cell r="A1001">
            <v>99714</v>
          </cell>
          <cell r="B1001" t="str">
            <v>Contrato</v>
          </cell>
          <cell r="C1001">
            <v>281</v>
          </cell>
          <cell r="D1001">
            <v>39014</v>
          </cell>
          <cell r="E1001">
            <v>41716</v>
          </cell>
          <cell r="F1001" t="str">
            <v>DIRECCION DE ORDENAMIENTO AMBIENTAL Y COORDINACION DEL SINA</v>
          </cell>
          <cell r="G1001">
            <v>52807876</v>
          </cell>
          <cell r="H1001" t="str">
            <v>MARIA ANGELICA BERNAL GRANADOS</v>
          </cell>
          <cell r="I1001" t="str">
            <v>SEGUNDO DESEMBOLSO SEGÚN CERTIFICACION DEL SUPERVISOR</v>
          </cell>
          <cell r="J1001">
            <v>5500000</v>
          </cell>
          <cell r="K1001">
            <v>9.66</v>
          </cell>
          <cell r="O1001" t="str">
            <v>RECURSO 11</v>
          </cell>
          <cell r="V1001" t="str">
            <v>No tiene Dependientes</v>
          </cell>
          <cell r="W1001" t="str">
            <v>Vigencia Presupuestal</v>
          </cell>
        </row>
        <row r="1002">
          <cell r="A1002">
            <v>99814</v>
          </cell>
          <cell r="B1002" t="str">
            <v>Contrato</v>
          </cell>
          <cell r="C1002">
            <v>196</v>
          </cell>
          <cell r="D1002">
            <v>29714</v>
          </cell>
          <cell r="E1002">
            <v>41716</v>
          </cell>
          <cell r="F1002" t="str">
            <v>DIRECCION DE ORDENAMIENTO AMBIENTAL Y COORDINACION DEL SINA</v>
          </cell>
          <cell r="G1002">
            <v>79946823</v>
          </cell>
          <cell r="H1002" t="str">
            <v>ANDRES MEJIA PIZANO</v>
          </cell>
          <cell r="I1002" t="str">
            <v xml:space="preserve">SEGUNDO DESEMBOLSO SEGÚN CERTIFICACION DEL SUPERVISOR </v>
          </cell>
          <cell r="J1002">
            <v>5500000</v>
          </cell>
          <cell r="K1002">
            <v>9.66</v>
          </cell>
          <cell r="O1002" t="str">
            <v>RECURSO 11</v>
          </cell>
          <cell r="V1002" t="str">
            <v>No tiene Dependientes</v>
          </cell>
          <cell r="W1002" t="str">
            <v>Vigencia Presupuestal</v>
          </cell>
        </row>
        <row r="1003">
          <cell r="A1003">
            <v>99914</v>
          </cell>
          <cell r="B1003" t="str">
            <v>Contrato</v>
          </cell>
          <cell r="C1003">
            <v>167</v>
          </cell>
          <cell r="D1003">
            <v>26614</v>
          </cell>
          <cell r="E1003">
            <v>41716</v>
          </cell>
          <cell r="F1003" t="str">
            <v>DIRECCION DE ORDENAMIENTO AMBIENTAL Y COORDINACION DEL SINA</v>
          </cell>
          <cell r="G1003">
            <v>53911075</v>
          </cell>
          <cell r="H1003" t="str">
            <v>DIANA MARCELA CLAVIJO TELLEZ</v>
          </cell>
          <cell r="I1003" t="str">
            <v>SEGUNDO DESEMBOLSO SEGÚN CERTIFICACION DEL SUPERVISOR</v>
          </cell>
          <cell r="J1003">
            <v>4500000</v>
          </cell>
          <cell r="K1003">
            <v>9.66</v>
          </cell>
          <cell r="O1003" t="str">
            <v>RECURSO 11</v>
          </cell>
          <cell r="V1003" t="str">
            <v>No tiene dependientes</v>
          </cell>
          <cell r="W1003" t="str">
            <v>Vigencia Presupuestal</v>
          </cell>
        </row>
        <row r="1004">
          <cell r="A1004">
            <v>100014</v>
          </cell>
          <cell r="B1004" t="str">
            <v>Contrato</v>
          </cell>
          <cell r="C1004">
            <v>211</v>
          </cell>
          <cell r="D1004">
            <v>31014</v>
          </cell>
          <cell r="E1004">
            <v>41716</v>
          </cell>
          <cell r="F1004" t="str">
            <v>DIRECCION DE BOSQUES, BIODIVERSIDAD Y SERVICIOS ECOSISTEMICOS</v>
          </cell>
          <cell r="G1004">
            <v>28557782</v>
          </cell>
          <cell r="H1004" t="str">
            <v>XIMENA CARRANZA HERNANDEZ</v>
          </cell>
          <cell r="I1004" t="str">
            <v>TERCER DESEMBOLSO SEGÚN CERTIFICACION DEL SUPERVISOR (Desc Base Rte Fte por Dependientes)</v>
          </cell>
          <cell r="J1004">
            <v>3052000</v>
          </cell>
          <cell r="K1004">
            <v>9.66</v>
          </cell>
          <cell r="O1004" t="str">
            <v>RECURSO 11</v>
          </cell>
          <cell r="V1004" t="str">
            <v>Desc. 10% Dependientes RF $129,456</v>
          </cell>
          <cell r="W1004" t="str">
            <v>Vigencia Presupuestal</v>
          </cell>
        </row>
        <row r="1005">
          <cell r="A1005">
            <v>100114</v>
          </cell>
          <cell r="B1005" t="str">
            <v>Contrato</v>
          </cell>
          <cell r="C1005">
            <v>72</v>
          </cell>
          <cell r="D1005">
            <v>15414</v>
          </cell>
          <cell r="E1005">
            <v>41716</v>
          </cell>
          <cell r="F1005" t="str">
            <v>DIRECCION DE BOSQUES, BIODIVERSIDAD Y SERVICIOS ECOSISTEMICOS</v>
          </cell>
          <cell r="G1005">
            <v>80074172</v>
          </cell>
          <cell r="H1005" t="str">
            <v>LUIS ALEJANDRO GARCIA ROMERO</v>
          </cell>
          <cell r="I1005" t="str">
            <v>TERCER DESEMBOLSO SEGÚN CERTIFICACION DEL SUPERVISOR</v>
          </cell>
          <cell r="J1005">
            <v>3052000</v>
          </cell>
          <cell r="K1005">
            <v>9.66</v>
          </cell>
          <cell r="O1005" t="str">
            <v>RECURSO 11</v>
          </cell>
          <cell r="V1005" t="str">
            <v>No tiene Dependientes</v>
          </cell>
          <cell r="W1005" t="str">
            <v>Vigencia Presupuestal</v>
          </cell>
        </row>
        <row r="1006">
          <cell r="A1006">
            <v>100214</v>
          </cell>
          <cell r="B1006" t="str">
            <v>Contrato</v>
          </cell>
          <cell r="C1006">
            <v>40</v>
          </cell>
          <cell r="D1006">
            <v>5114</v>
          </cell>
          <cell r="E1006">
            <v>41716</v>
          </cell>
          <cell r="F1006" t="str">
            <v>GRUPO DE COMUNICACIONES</v>
          </cell>
          <cell r="G1006">
            <v>80443180</v>
          </cell>
          <cell r="H1006" t="str">
            <v>DIEGO MAURICIO PINEDA ROMERO</v>
          </cell>
          <cell r="I1006" t="str">
            <v>TERCER DESEMBOLSO SEGÚN CERTIFICACION DEL SUPERVISOR</v>
          </cell>
          <cell r="J1006">
            <v>4283286</v>
          </cell>
          <cell r="K1006">
            <v>9.66</v>
          </cell>
          <cell r="O1006" t="str">
            <v>RECURSO 11</v>
          </cell>
          <cell r="V1006" t="str">
            <v>No tiene Dependientes</v>
          </cell>
          <cell r="W1006" t="str">
            <v>Vigencia Presupuestal</v>
          </cell>
        </row>
        <row r="1007">
          <cell r="A1007">
            <v>100314</v>
          </cell>
        </row>
        <row r="1008">
          <cell r="A1008">
            <v>100414</v>
          </cell>
          <cell r="B1008" t="str">
            <v>Contrato</v>
          </cell>
          <cell r="C1008">
            <v>134</v>
          </cell>
          <cell r="D1008">
            <v>24414</v>
          </cell>
          <cell r="E1008">
            <v>41716</v>
          </cell>
          <cell r="F1008" t="str">
            <v>DIRECCION DE BOSQUES, BIODIVERSIDAD Y SERVICIOS ECOSISTEMICOS</v>
          </cell>
          <cell r="G1008">
            <v>38070121</v>
          </cell>
          <cell r="H1008" t="str">
            <v>TANIA ROCIO OSPINA DELGADO</v>
          </cell>
          <cell r="I1008" t="str">
            <v>TERCER DESEMBOLSO SEGÚN CERTIFICACION DEL SUPERVISOR</v>
          </cell>
          <cell r="J1008">
            <v>5166052</v>
          </cell>
          <cell r="K1008">
            <v>9.66</v>
          </cell>
          <cell r="O1008" t="str">
            <v>RECURSO 11</v>
          </cell>
          <cell r="V1008" t="str">
            <v>No tiene Dependientes a Cargo</v>
          </cell>
          <cell r="W1008" t="str">
            <v>Vigencia Presupuestal</v>
          </cell>
        </row>
        <row r="1009">
          <cell r="A1009">
            <v>100514</v>
          </cell>
          <cell r="B1009" t="str">
            <v>Contrato</v>
          </cell>
          <cell r="C1009">
            <v>146</v>
          </cell>
          <cell r="D1009">
            <v>23214</v>
          </cell>
          <cell r="E1009">
            <v>41716</v>
          </cell>
          <cell r="F1009" t="str">
            <v>DIRECCION DE BOSQUES, BIODIVERSIDAD Y SERVICIOS ECOSISTEMICOS</v>
          </cell>
          <cell r="G1009">
            <v>52264205</v>
          </cell>
          <cell r="H1009" t="str">
            <v>PAULA ANDREA CASTAÑEDA GARCIA</v>
          </cell>
          <cell r="I1009" t="str">
            <v>SEGUNDO DESEMBOLSO SEGÚN CERTIFICACION DEL SUPERVISOR (Desc.de la Base RF x Dependientes)</v>
          </cell>
          <cell r="J1009">
            <v>5810392</v>
          </cell>
          <cell r="K1009">
            <v>9.66</v>
          </cell>
          <cell r="O1009" t="str">
            <v>RECURSO 11</v>
          </cell>
          <cell r="V1009" t="str">
            <v xml:space="preserve">Desc. 10% Dependientes </v>
          </cell>
          <cell r="W1009" t="str">
            <v>Vigencia Presupuestal</v>
          </cell>
        </row>
        <row r="1010">
          <cell r="A1010">
            <v>100614</v>
          </cell>
          <cell r="B1010" t="str">
            <v>Contrato</v>
          </cell>
          <cell r="C1010">
            <v>213</v>
          </cell>
          <cell r="D1010">
            <v>30914</v>
          </cell>
          <cell r="E1010">
            <v>41716</v>
          </cell>
          <cell r="F1010" t="str">
            <v>DIRECCION DE BOSQUES, BIODIVERSIDAD Y SERVICIOS ECOSISTEMICOS</v>
          </cell>
          <cell r="G1010">
            <v>52258551</v>
          </cell>
          <cell r="H1010" t="str">
            <v>MARIA CLAUDIA ORJUELA MARQUEZ</v>
          </cell>
          <cell r="I1010" t="str">
            <v xml:space="preserve">TERCER DESEMBOLSO SEGÚN CERTIFICACION DEL SUPERVISOR (Desc Base Rte Fte por Dependientes)   </v>
          </cell>
          <cell r="J1010">
            <v>6880000</v>
          </cell>
          <cell r="K1010">
            <v>9.66</v>
          </cell>
          <cell r="O1010" t="str">
            <v>RECURSO 11</v>
          </cell>
          <cell r="V1010" t="str">
            <v>Desc. 10% Dependientes RF $129,456</v>
          </cell>
          <cell r="W1010" t="str">
            <v>Vigencia Presupuestal</v>
          </cell>
        </row>
        <row r="1011">
          <cell r="A1011">
            <v>100714</v>
          </cell>
          <cell r="B1011" t="str">
            <v>Contrato</v>
          </cell>
          <cell r="C1011">
            <v>83</v>
          </cell>
          <cell r="D1011">
            <v>14814</v>
          </cell>
          <cell r="E1011">
            <v>41716</v>
          </cell>
          <cell r="F1011" t="str">
            <v>DIRECCION DE BOSQUES, BIODIVERSIDAD Y SERVICIOS ECOSISTEMICOS</v>
          </cell>
          <cell r="G1011">
            <v>52539015</v>
          </cell>
          <cell r="H1011" t="str">
            <v>LUZ HELENA ESCOBAR MARTINEZ</v>
          </cell>
          <cell r="I1011" t="str">
            <v>TERCER DESEMBOLSO SEGÚN CERTIFICACION DEL SUPERVISOR</v>
          </cell>
          <cell r="J1011">
            <v>6217000</v>
          </cell>
          <cell r="K1011">
            <v>9.66</v>
          </cell>
          <cell r="O1011" t="str">
            <v>RECURSO 11</v>
          </cell>
          <cell r="V1011" t="str">
            <v>No tiene Dependientes a Cargo</v>
          </cell>
          <cell r="W1011" t="str">
            <v>Vigencia Presupuestal</v>
          </cell>
        </row>
        <row r="1012">
          <cell r="A1012">
            <v>100814</v>
          </cell>
          <cell r="B1012" t="str">
            <v>Contrato</v>
          </cell>
          <cell r="C1012">
            <v>39</v>
          </cell>
          <cell r="D1012">
            <v>5214</v>
          </cell>
          <cell r="E1012">
            <v>41716</v>
          </cell>
          <cell r="F1012" t="str">
            <v>GRUPO DE COMUNICACIONES</v>
          </cell>
          <cell r="G1012">
            <v>79949823</v>
          </cell>
          <cell r="H1012" t="str">
            <v>DIEGO ALEXANDER CUEVAS GALVIS</v>
          </cell>
          <cell r="I1012" t="str">
            <v>TERCER DESEMBOLSO SEGÚN CERTIFICACION DEL SUPERVISOR (Desc.de la Base RF x Dependientes)</v>
          </cell>
          <cell r="J1012">
            <v>4119433</v>
          </cell>
          <cell r="K1012">
            <v>9.66</v>
          </cell>
          <cell r="O1012" t="str">
            <v>RECURSO 11</v>
          </cell>
          <cell r="V1012" t="str">
            <v>Desc. 10% Dependientes - Base RF $ 4,094,538 RF $ 287,559</v>
          </cell>
          <cell r="W1012" t="str">
            <v>Vigencia Presupuestal</v>
          </cell>
        </row>
        <row r="1013">
          <cell r="A1013">
            <v>100914</v>
          </cell>
          <cell r="B1013" t="str">
            <v>Contrato</v>
          </cell>
          <cell r="C1013">
            <v>41</v>
          </cell>
          <cell r="D1013">
            <v>5014</v>
          </cell>
          <cell r="E1013">
            <v>41716</v>
          </cell>
          <cell r="F1013" t="str">
            <v>GRUPO DE COMUNICACIONES</v>
          </cell>
          <cell r="G1013">
            <v>79690254</v>
          </cell>
          <cell r="H1013" t="str">
            <v>GABRIEL GONZALO CLAVIJO SERRANO</v>
          </cell>
          <cell r="I1013" t="str">
            <v>TERCER DESEMBOLSO SEGÚN CERTIFICACION DEL SUPERVISOR (Desc.de la Base RF x Dependientes)</v>
          </cell>
          <cell r="J1013">
            <v>4283286</v>
          </cell>
          <cell r="K1013">
            <v>9.66</v>
          </cell>
          <cell r="O1013" t="str">
            <v>RECURSO 11</v>
          </cell>
          <cell r="V1013" t="str">
            <v>Desc. 10% Dependientes - Base RF $ 4,094,538 RF $ 287,559</v>
          </cell>
          <cell r="W1013" t="str">
            <v>Vigencia Presupuestal</v>
          </cell>
        </row>
        <row r="1014">
          <cell r="A1014">
            <v>101014</v>
          </cell>
          <cell r="B1014" t="str">
            <v>Contrato</v>
          </cell>
          <cell r="C1014">
            <v>38</v>
          </cell>
          <cell r="D1014">
            <v>5314</v>
          </cell>
          <cell r="E1014">
            <v>41716</v>
          </cell>
          <cell r="F1014" t="str">
            <v>GRUPO DE COMUNICACIONES</v>
          </cell>
          <cell r="G1014">
            <v>79147965</v>
          </cell>
          <cell r="H1014" t="str">
            <v>JOSE ROBERTO ARANGO ROMERO</v>
          </cell>
          <cell r="I1014" t="str">
            <v>TERCER DESEMBOLSO SEGÚN CERTIFICACION DEL SUPERVISOR (Desc.de la Base RF x Dependientes)</v>
          </cell>
          <cell r="J1014">
            <v>4283286</v>
          </cell>
          <cell r="K1014">
            <v>9.66</v>
          </cell>
          <cell r="O1014" t="str">
            <v>RECURSO 11</v>
          </cell>
          <cell r="V1014" t="str">
            <v>Desc. 10% Dependientes - Base RF $ 4,094,538 RF $ 287,559</v>
          </cell>
          <cell r="W1014" t="str">
            <v>Vigencia Presupuestal</v>
          </cell>
        </row>
        <row r="1015">
          <cell r="A1015">
            <v>101114</v>
          </cell>
          <cell r="B1015" t="str">
            <v>Contrato</v>
          </cell>
          <cell r="C1015">
            <v>37</v>
          </cell>
          <cell r="D1015">
            <v>4914</v>
          </cell>
          <cell r="E1015">
            <v>41716</v>
          </cell>
          <cell r="F1015" t="str">
            <v>GRUPO DE COMUNICACIONES</v>
          </cell>
          <cell r="G1015">
            <v>1032391719</v>
          </cell>
          <cell r="H1015" t="str">
            <v>JAIME ALBERTO SILVA RODRIGUEZ</v>
          </cell>
          <cell r="I1015" t="str">
            <v>TERCER DESEMBOLSO SEGÚN CERTIFICACION DEL SUPERVISOR</v>
          </cell>
          <cell r="J1015">
            <v>4119433</v>
          </cell>
          <cell r="K1015">
            <v>9.66</v>
          </cell>
          <cell r="O1015" t="str">
            <v>RECURSO 11</v>
          </cell>
          <cell r="V1015" t="str">
            <v>No tiene Dependientes</v>
          </cell>
          <cell r="W1015" t="str">
            <v>Vigencia Presupuestal</v>
          </cell>
        </row>
        <row r="1016">
          <cell r="A1016">
            <v>101214</v>
          </cell>
          <cell r="B1016" t="str">
            <v>Contrato</v>
          </cell>
          <cell r="C1016">
            <v>47</v>
          </cell>
          <cell r="D1016">
            <v>7614</v>
          </cell>
          <cell r="E1016">
            <v>41717</v>
          </cell>
          <cell r="F1016" t="str">
            <v>DIRECCION DE BOSQUES, BIODIVERSIDAD Y SERVICIOS ECOSISTEMICOS</v>
          </cell>
          <cell r="G1016">
            <v>39775923</v>
          </cell>
          <cell r="H1016" t="str">
            <v>MARIA CAROLINA CARDENAS VILLAMIL</v>
          </cell>
          <cell r="I1016" t="str">
            <v>TERCER DESEMBOLSO SEGÚN CERTIFICACION DEL SUPERVISOR (Desc.de la Base RF x Dependientes)</v>
          </cell>
          <cell r="J1016">
            <v>8000000</v>
          </cell>
          <cell r="K1016">
            <v>9.66</v>
          </cell>
          <cell r="O1016" t="str">
            <v>RECURSO 11</v>
          </cell>
          <cell r="V1016" t="str">
            <v xml:space="preserve">Desc. 10% Dependientes </v>
          </cell>
          <cell r="W1016" t="str">
            <v>Vigencia Presupuestal</v>
          </cell>
        </row>
        <row r="1017">
          <cell r="A1017">
            <v>101314</v>
          </cell>
          <cell r="B1017" t="str">
            <v>Comisión</v>
          </cell>
          <cell r="C1017">
            <v>20140245</v>
          </cell>
          <cell r="D1017">
            <v>63114</v>
          </cell>
          <cell r="E1017">
            <v>41717</v>
          </cell>
          <cell r="F1017" t="str">
            <v>SUBDIRECCION ADMINISTRATIVA Y FINANCIERA</v>
          </cell>
          <cell r="G1017">
            <v>98554292</v>
          </cell>
          <cell r="H1017" t="str">
            <v>JAVIER EDUARDO POSADA MUÑOZ</v>
          </cell>
          <cell r="I1017" t="str">
            <v>COMISION CALI DEL 26 FEB 2014</v>
          </cell>
          <cell r="J1017">
            <v>178375</v>
          </cell>
          <cell r="O1017" t="str">
            <v>RECURSO 11</v>
          </cell>
          <cell r="W1017" t="str">
            <v>Vigencia Presupuestal</v>
          </cell>
        </row>
        <row r="1018">
          <cell r="A1018">
            <v>101414</v>
          </cell>
          <cell r="B1018" t="str">
            <v>Oficio</v>
          </cell>
          <cell r="E1018">
            <v>41717</v>
          </cell>
          <cell r="F1018" t="str">
            <v>SUBDIRECCION ADMINISTRATIVA Y FINANCIERA</v>
          </cell>
          <cell r="G1018">
            <v>8301153951</v>
          </cell>
          <cell r="H1018" t="str">
            <v>RADICACION CAJA MENOR N. 714</v>
          </cell>
          <cell r="I1018" t="str">
            <v>RADICACION CAJA MENOR N. 714</v>
          </cell>
        </row>
        <row r="1019">
          <cell r="A1019">
            <v>101514</v>
          </cell>
          <cell r="B1019" t="str">
            <v>Resolución</v>
          </cell>
          <cell r="C1019">
            <v>372</v>
          </cell>
          <cell r="D1019">
            <v>108514</v>
          </cell>
          <cell r="E1019">
            <v>41717</v>
          </cell>
          <cell r="F1019" t="str">
            <v>SUBDIRECCION ADMINISTRATIVA Y FINANCIERA</v>
          </cell>
          <cell r="G1019">
            <v>8301153951</v>
          </cell>
          <cell r="H1019" t="str">
            <v>MINISTERIO DE AMBIENTE Y DESARROLLO SOSTENIBLE</v>
          </cell>
          <cell r="I1019" t="str">
            <v>APERTURA CAJA MENOR N. 314 PARA VIATICOS. GASTOS DE VIAJE Y DESPLAZAMIENTO PARA FUNCIONARIOS Y CONTRATISTAS</v>
          </cell>
          <cell r="J1019">
            <v>32648000</v>
          </cell>
          <cell r="O1019" t="str">
            <v>RECURSO 11</v>
          </cell>
          <cell r="W1019" t="str">
            <v>Vigencia Presupuestal</v>
          </cell>
        </row>
        <row r="1020">
          <cell r="A1020">
            <v>101614</v>
          </cell>
          <cell r="B1020" t="str">
            <v>Contrato</v>
          </cell>
          <cell r="C1020">
            <v>161</v>
          </cell>
          <cell r="D1020">
            <v>25914</v>
          </cell>
          <cell r="E1020">
            <v>41717</v>
          </cell>
          <cell r="F1020" t="str">
            <v>OFICINA ASESORA DE PLANEACION</v>
          </cell>
          <cell r="G1020">
            <v>6775088</v>
          </cell>
          <cell r="H1020" t="str">
            <v>JOSE MIGUEL GARAY BARRERA</v>
          </cell>
          <cell r="I1020" t="str">
            <v>SEGUNDO DESEMBOLSO SEGÚN CERTIFICACION DEL SUPERVISOR (Desc. Base RF x Dependientes)</v>
          </cell>
          <cell r="J1020">
            <v>7000000</v>
          </cell>
          <cell r="K1020">
            <v>9.66</v>
          </cell>
          <cell r="O1020" t="str">
            <v>RECURSO 11</v>
          </cell>
          <cell r="V1020" t="str">
            <v>Desc. 10% Dependientes - Base RF $ 4,094,538 RF $ 287,559</v>
          </cell>
          <cell r="W1020" t="str">
            <v>Vigencia Presupuestal</v>
          </cell>
        </row>
        <row r="1021">
          <cell r="A1021">
            <v>101714</v>
          </cell>
          <cell r="B1021" t="str">
            <v>Contrato</v>
          </cell>
          <cell r="C1021">
            <v>22</v>
          </cell>
          <cell r="D1021">
            <v>3014</v>
          </cell>
          <cell r="E1021">
            <v>41717</v>
          </cell>
          <cell r="F1021" t="str">
            <v>GRUPO DE COMUNICACIONES</v>
          </cell>
          <cell r="G1021">
            <v>19370198</v>
          </cell>
          <cell r="H1021" t="str">
            <v>ANGEL GUSTAVO ZAPATA FERRO</v>
          </cell>
          <cell r="I1021" t="str">
            <v>PAGO 3 DE 12 DESEMBOLSO SEGÚN CERTIFICACION DEL SUPERVISOR (Desc.de la Base RF x Dependientes)</v>
          </cell>
          <cell r="J1021">
            <v>3050847</v>
          </cell>
          <cell r="K1021">
            <v>9.66</v>
          </cell>
          <cell r="O1021" t="str">
            <v>RECURSO 11</v>
          </cell>
          <cell r="V1021" t="str">
            <v>Desc. 10% Dependientes - Base RF $4,094,550 RF $287,562</v>
          </cell>
          <cell r="W1021" t="str">
            <v>Vigencia Presupuestal</v>
          </cell>
        </row>
        <row r="1022">
          <cell r="A1022">
            <v>101814</v>
          </cell>
          <cell r="B1022" t="str">
            <v>Contrato</v>
          </cell>
          <cell r="C1022">
            <v>266</v>
          </cell>
          <cell r="D1022">
            <v>38914</v>
          </cell>
          <cell r="E1022">
            <v>41717</v>
          </cell>
          <cell r="F1022" t="str">
            <v>DIRECCION DE BOSQUES, BIODIVERSIDAD Y SERVICIOS ECOSISTEMICOS</v>
          </cell>
          <cell r="G1022">
            <v>79984170</v>
          </cell>
          <cell r="H1022" t="str">
            <v>FREDY ALEXANDER NIÑO MORALES</v>
          </cell>
          <cell r="I1022" t="str">
            <v>TERCER DESEMBOLSO SEGÚN CERTIFICACION DEL SUPERVISOR</v>
          </cell>
          <cell r="J1022">
            <v>3062130</v>
          </cell>
          <cell r="K1022">
            <v>9.66</v>
          </cell>
          <cell r="O1022" t="str">
            <v>RECURSO 11</v>
          </cell>
          <cell r="V1022" t="str">
            <v>No tiene Dependientes</v>
          </cell>
          <cell r="W1022" t="str">
            <v>Vigencia Presupuestal</v>
          </cell>
        </row>
        <row r="1023">
          <cell r="A1023">
            <v>101914</v>
          </cell>
          <cell r="B1023" t="str">
            <v>Contrato</v>
          </cell>
          <cell r="C1023">
            <v>199</v>
          </cell>
          <cell r="D1023">
            <v>30614</v>
          </cell>
          <cell r="E1023">
            <v>41717</v>
          </cell>
          <cell r="F1023" t="str">
            <v>DIRECCION DE BOSQUES, BIODIVERSIDAD Y SERVICIOS ECOSISTEMICOS</v>
          </cell>
          <cell r="G1023">
            <v>1032365212</v>
          </cell>
          <cell r="H1023" t="str">
            <v>ALEXANDRA MELO ARDILA</v>
          </cell>
          <cell r="I1023" t="str">
            <v>TERCER DESEMBOLSO SEGÚN CERTIFICACION DEL SUPERVISOR</v>
          </cell>
          <cell r="J1023">
            <v>5303610</v>
          </cell>
          <cell r="K1023">
            <v>9.66</v>
          </cell>
          <cell r="O1023" t="str">
            <v>RECURSO 11</v>
          </cell>
          <cell r="V1023" t="str">
            <v>No tiene Dependientes</v>
          </cell>
          <cell r="W1023" t="str">
            <v>Vigencia Presupuestal</v>
          </cell>
        </row>
        <row r="1024">
          <cell r="A1024">
            <v>102014</v>
          </cell>
          <cell r="B1024" t="str">
            <v>Contrato</v>
          </cell>
          <cell r="C1024">
            <v>89</v>
          </cell>
          <cell r="D1024">
            <v>18614</v>
          </cell>
          <cell r="E1024">
            <v>41717</v>
          </cell>
          <cell r="F1024" t="str">
            <v>DIRECCION DE BOSQUES, BIODIVERSIDAD Y SERVICIOS ECOSISTEMICOS</v>
          </cell>
          <cell r="G1024">
            <v>52258642</v>
          </cell>
          <cell r="H1024" t="str">
            <v>EUGENIA MENDEZ REYEZ</v>
          </cell>
          <cell r="I1024" t="str">
            <v>PAGO FRA 09 TERCER DESEMBOLSO SEGÚN CERTIFICACION DEL SUPERVISOR (DESC BASE POR DEPENDIENTES)</v>
          </cell>
          <cell r="J1024">
            <v>10000000</v>
          </cell>
          <cell r="K1024">
            <v>9.66</v>
          </cell>
          <cell r="M1024">
            <v>16</v>
          </cell>
          <cell r="O1024" t="str">
            <v>RECURSO 11</v>
          </cell>
          <cell r="V1024" t="str">
            <v>Desc. 10% Dependientes - Base RF $3,529,774 RF $388,275</v>
          </cell>
          <cell r="W1024" t="str">
            <v>Vigencia Presupuestal</v>
          </cell>
        </row>
        <row r="1025">
          <cell r="A1025">
            <v>102114</v>
          </cell>
          <cell r="B1025" t="str">
            <v>Contrato</v>
          </cell>
          <cell r="C1025">
            <v>135</v>
          </cell>
          <cell r="D1025">
            <v>24514</v>
          </cell>
          <cell r="E1025">
            <v>41717</v>
          </cell>
          <cell r="F1025" t="str">
            <v>DIRECCION DE BOSQUES, BIODIVERSIDAD Y SERVICIOS ECOSISTEMICOS</v>
          </cell>
          <cell r="G1025">
            <v>52411563</v>
          </cell>
          <cell r="H1025" t="str">
            <v>MARIA STELLA SACHICA ALVAREZ</v>
          </cell>
          <cell r="I1025" t="str">
            <v>TERCER DESEMBOLSO SEGÚN CERTIFICACION DEL SUPERVISOR</v>
          </cell>
          <cell r="J1025">
            <v>7703805</v>
          </cell>
          <cell r="K1025">
            <v>9.66</v>
          </cell>
          <cell r="O1025" t="str">
            <v>RECURSO 11</v>
          </cell>
          <cell r="V1025" t="str">
            <v>No tiene Dependientes a Cargo</v>
          </cell>
          <cell r="W1025" t="str">
            <v>Vigencia Presupuestal</v>
          </cell>
        </row>
        <row r="1026">
          <cell r="A1026">
            <v>102214</v>
          </cell>
          <cell r="B1026" t="str">
            <v>Contrato</v>
          </cell>
          <cell r="C1026">
            <v>174</v>
          </cell>
          <cell r="D1026">
            <v>27414</v>
          </cell>
          <cell r="E1026">
            <v>41717</v>
          </cell>
          <cell r="F1026" t="str">
            <v>DIRECCION DE GENTION INTEGRAL DEL RECURSO HIDRICO</v>
          </cell>
          <cell r="G1026">
            <v>51901855</v>
          </cell>
          <cell r="H1026" t="str">
            <v>JANETH DIAZ GIL</v>
          </cell>
          <cell r="I1026" t="str">
            <v>SEGUNDO DESEMBOLSO SEGÚN CERTIFICACION DEL SUPERVISOR</v>
          </cell>
          <cell r="J1026">
            <v>8250000</v>
          </cell>
          <cell r="K1026">
            <v>9.66</v>
          </cell>
          <cell r="O1026" t="str">
            <v>RECURSO 11</v>
          </cell>
          <cell r="V1026" t="str">
            <v>Desc. 10% Dependientes</v>
          </cell>
          <cell r="W1026" t="str">
            <v>Vigencia Presupuestal</v>
          </cell>
        </row>
        <row r="1027">
          <cell r="A1027">
            <v>102314</v>
          </cell>
          <cell r="B1027" t="str">
            <v>Contrato</v>
          </cell>
          <cell r="C1027">
            <v>198</v>
          </cell>
          <cell r="D1027">
            <v>31714</v>
          </cell>
          <cell r="E1027">
            <v>41717</v>
          </cell>
          <cell r="F1027" t="str">
            <v>DIRECCION DE ORDENAMIENTO AMBIENTAL Y COORDINACION DEL SINA</v>
          </cell>
          <cell r="G1027">
            <v>42127326</v>
          </cell>
          <cell r="H1027" t="str">
            <v>DOROTEA CARDONA HERNANDEZ</v>
          </cell>
          <cell r="I1027" t="str">
            <v>SEGUNDO DESEMBOLSO SEGÚN CERTIFICACION DEL SUPERVISOR (Desc.de la Base RF x Dependientes)</v>
          </cell>
          <cell r="J1027">
            <v>5500000</v>
          </cell>
          <cell r="K1027">
            <v>9.66</v>
          </cell>
          <cell r="O1027" t="str">
            <v>RECURSO 11</v>
          </cell>
          <cell r="V1027" t="str">
            <v>Desc.Prepagada+Desc. 10% Dependientes</v>
          </cell>
          <cell r="W1027" t="str">
            <v>Vigencia Presupuestal</v>
          </cell>
        </row>
        <row r="1028">
          <cell r="A1028">
            <v>102414</v>
          </cell>
          <cell r="B1028" t="str">
            <v>Contrato</v>
          </cell>
          <cell r="C1028">
            <v>194</v>
          </cell>
          <cell r="D1028">
            <v>29614</v>
          </cell>
          <cell r="E1028">
            <v>41717</v>
          </cell>
          <cell r="F1028" t="str">
            <v>DIRECCION DE ORDENAMIENTO AMBIENTAL Y COORDINACION DEL SINA</v>
          </cell>
          <cell r="G1028">
            <v>42123833</v>
          </cell>
          <cell r="H1028" t="str">
            <v>PAOLA ANDREA MORALES RAMIREZ</v>
          </cell>
          <cell r="I1028" t="str">
            <v>SEGUNDO DESEMBOLSO SEGÚN CERTIFICACION DEL SUPERVISOR</v>
          </cell>
          <cell r="J1028">
            <v>7200000</v>
          </cell>
          <cell r="K1028">
            <v>9.66</v>
          </cell>
          <cell r="O1028" t="str">
            <v>RECURSO 11</v>
          </cell>
          <cell r="V1028" t="str">
            <v>No tiene Dependientes a Cargo</v>
          </cell>
          <cell r="W1028" t="str">
            <v>Vigencia Presupuestal</v>
          </cell>
        </row>
        <row r="1029">
          <cell r="A1029">
            <v>102514</v>
          </cell>
          <cell r="B1029" t="str">
            <v>Contrato</v>
          </cell>
          <cell r="C1029">
            <v>259</v>
          </cell>
          <cell r="D1029">
            <v>37514</v>
          </cell>
          <cell r="E1029">
            <v>41717</v>
          </cell>
          <cell r="F1029" t="str">
            <v>DIRECCION DE ORDENAMIENTO AMBIENTAL Y COORDINACION DEL SINA</v>
          </cell>
          <cell r="G1029">
            <v>80085094</v>
          </cell>
          <cell r="H1029" t="str">
            <v>JUAN CARLOS MESA CARVAJAL</v>
          </cell>
          <cell r="I1029" t="str">
            <v>SEGUNDO DESEMBOLSO SEGÚN CERTIFICACION DEL SUPERVISOR</v>
          </cell>
          <cell r="J1029">
            <v>7941000</v>
          </cell>
          <cell r="K1029">
            <v>9.66</v>
          </cell>
          <cell r="O1029" t="str">
            <v>RECURSO 11</v>
          </cell>
          <cell r="Q1029" t="str">
            <v>PENSIONES VOLUNTARIAS SKANDIA</v>
          </cell>
          <cell r="R1029">
            <v>1430000</v>
          </cell>
          <cell r="V1029" t="str">
            <v>Aporte Voluntario y Prepagada</v>
          </cell>
          <cell r="W1029" t="str">
            <v>Vigencia Presupuestal</v>
          </cell>
        </row>
        <row r="1030">
          <cell r="A1030">
            <v>102614</v>
          </cell>
          <cell r="B1030" t="str">
            <v>Contrato</v>
          </cell>
          <cell r="C1030">
            <v>155</v>
          </cell>
          <cell r="D1030">
            <v>25414</v>
          </cell>
          <cell r="E1030">
            <v>41717</v>
          </cell>
          <cell r="F1030" t="str">
            <v>DESPACHO VICEMINISTRA DE AMBIENTE Y DESARROLLO SOSTENIBLE</v>
          </cell>
          <cell r="G1030">
            <v>1140832065</v>
          </cell>
          <cell r="H1030" t="str">
            <v>JENNIFER DARLEEN CHAIN GRANADOS</v>
          </cell>
          <cell r="I1030" t="str">
            <v>TERCER DESEMBOLSO SEGÚN CERTIFICACION DEL SUPERVISOR</v>
          </cell>
          <cell r="J1030">
            <v>2660000</v>
          </cell>
          <cell r="K1030">
            <v>9.66</v>
          </cell>
          <cell r="O1030" t="str">
            <v>RECURSO 11</v>
          </cell>
          <cell r="V1030" t="str">
            <v>No tiene Dependientes</v>
          </cell>
          <cell r="W1030" t="str">
            <v>Vigencia Presupuestal</v>
          </cell>
        </row>
        <row r="1031">
          <cell r="A1031">
            <v>102714</v>
          </cell>
          <cell r="B1031" t="str">
            <v>Contrato</v>
          </cell>
          <cell r="C1031">
            <v>231</v>
          </cell>
          <cell r="D1031">
            <v>35014</v>
          </cell>
          <cell r="E1031">
            <v>41717</v>
          </cell>
          <cell r="F1031" t="str">
            <v>OFICINA DE TECNOLOGIAS, INFORMACION Y COMUNICACIONES TIC</v>
          </cell>
          <cell r="G1031">
            <v>1019062803</v>
          </cell>
          <cell r="H1031" t="str">
            <v>CAMILO ANDRES PULIDO RODRIGUEZ</v>
          </cell>
          <cell r="I1031" t="str">
            <v>TERCER DESEMBOLSO SEGÚN CERTIFICACION DEL SUPERVISOR</v>
          </cell>
          <cell r="J1031">
            <v>3500000</v>
          </cell>
          <cell r="K1031">
            <v>9.66</v>
          </cell>
          <cell r="O1031" t="str">
            <v>RECURSO 11</v>
          </cell>
          <cell r="V1031" t="str">
            <v>No tiene Dependientes</v>
          </cell>
          <cell r="W1031" t="str">
            <v>Vigencia Presupuestal</v>
          </cell>
        </row>
        <row r="1032">
          <cell r="A1032">
            <v>102814</v>
          </cell>
          <cell r="B1032" t="str">
            <v>Contrato</v>
          </cell>
          <cell r="C1032">
            <v>264</v>
          </cell>
          <cell r="D1032">
            <v>37614</v>
          </cell>
          <cell r="E1032">
            <v>41717</v>
          </cell>
          <cell r="F1032" t="str">
            <v>DIRECCION DE BOSQUES, BIODIVERSIDAD Y SERVICIOS ECOSISTEMICOS</v>
          </cell>
          <cell r="G1032">
            <v>79699715</v>
          </cell>
          <cell r="H1032" t="str">
            <v>MARCEL CORZO GARCIA</v>
          </cell>
          <cell r="I1032" t="str">
            <v>TERCER DESEMBOLSO SEGÚN CERTIFICACION DEL SUPERVISOR (Desc.de la Base RF x Dependientes)</v>
          </cell>
          <cell r="J1032">
            <v>6124260</v>
          </cell>
          <cell r="K1032">
            <v>9.66</v>
          </cell>
          <cell r="O1032" t="str">
            <v>RECURSO 11</v>
          </cell>
          <cell r="V1032" t="str">
            <v>Desc.x Dependientes</v>
          </cell>
          <cell r="W1032" t="str">
            <v>Vigencia Presupuestal</v>
          </cell>
        </row>
        <row r="1033">
          <cell r="A1033">
            <v>102914</v>
          </cell>
          <cell r="B1033" t="str">
            <v>Contrato</v>
          </cell>
          <cell r="C1033">
            <v>203</v>
          </cell>
          <cell r="D1033">
            <v>29914</v>
          </cell>
          <cell r="E1033">
            <v>41717</v>
          </cell>
          <cell r="F1033" t="str">
            <v>DIRECCION DE ORDENAMIENTO AMBIENTAL Y COORDINACION DEL SINA</v>
          </cell>
          <cell r="G1033">
            <v>52694062</v>
          </cell>
          <cell r="H1033" t="str">
            <v>LILIANA RAMIREZ HERNANDEZ</v>
          </cell>
          <cell r="I1033" t="str">
            <v>SEGUNDO DESEMBOLSO SEGÚN CERTIFICACION DEL SUPERVISOR</v>
          </cell>
          <cell r="J1033">
            <v>5500000</v>
          </cell>
          <cell r="K1033">
            <v>9.66</v>
          </cell>
          <cell r="O1033" t="str">
            <v>RECURSO 11</v>
          </cell>
          <cell r="V1033" t="str">
            <v>No tiene Dependientes a Cargo</v>
          </cell>
          <cell r="W1033" t="str">
            <v>Vigencia Presupuestal</v>
          </cell>
        </row>
        <row r="1034">
          <cell r="A1034">
            <v>103014</v>
          </cell>
          <cell r="B1034" t="str">
            <v>Contrato</v>
          </cell>
          <cell r="C1034">
            <v>11</v>
          </cell>
          <cell r="D1034">
            <v>514</v>
          </cell>
          <cell r="E1034">
            <v>41717</v>
          </cell>
          <cell r="F1034" t="str">
            <v>SUBDIRECCION ADMINISTRATIVA Y FINANCIERA</v>
          </cell>
          <cell r="G1034">
            <v>37828595</v>
          </cell>
          <cell r="H1034" t="str">
            <v xml:space="preserve">MARIA TERESA COTE DE ABRIL </v>
          </cell>
          <cell r="I1034" t="str">
            <v>TERCER DESEMBOLSO SEGÚN CERTIFICACION DEL SUPERVISOR</v>
          </cell>
          <cell r="J1034">
            <v>4513636</v>
          </cell>
          <cell r="K1034">
            <v>9.66</v>
          </cell>
          <cell r="O1034" t="str">
            <v>RECURSO 11</v>
          </cell>
          <cell r="V1034" t="str">
            <v>Int. Vivienda 7.656.139,39/12 $638,612 -No tiene Dependientes</v>
          </cell>
          <cell r="W1034" t="str">
            <v>Vigencia Presupuestal</v>
          </cell>
        </row>
        <row r="1035">
          <cell r="A1035">
            <v>103114</v>
          </cell>
          <cell r="B1035" t="str">
            <v>Comisión</v>
          </cell>
          <cell r="C1035">
            <v>20131297</v>
          </cell>
          <cell r="D1035">
            <v>198413</v>
          </cell>
          <cell r="E1035">
            <v>41718</v>
          </cell>
          <cell r="F1035" t="str">
            <v>SERVICIOS ADMINISTRATIVOS, ATENCIONA AL USUARIO, ARCHIVO Y CORRESPONDENCIA</v>
          </cell>
          <cell r="G1035">
            <v>41946415</v>
          </cell>
          <cell r="H1035" t="str">
            <v>CAROLINA VENENCIA VALENCIA</v>
          </cell>
          <cell r="I1035" t="str">
            <v>COMISION A MEDELLIN DEL 26-27 DE JULIO DE 2013</v>
          </cell>
          <cell r="J1035">
            <v>469667</v>
          </cell>
          <cell r="N1035" t="str">
            <v>RECURSO 2-10</v>
          </cell>
          <cell r="W1035" t="str">
            <v>Reserva Presupuestal</v>
          </cell>
        </row>
        <row r="1036">
          <cell r="A1036">
            <v>103214</v>
          </cell>
          <cell r="B1036" t="str">
            <v>Comisión</v>
          </cell>
          <cell r="C1036" t="str">
            <v>2014-1-0018</v>
          </cell>
          <cell r="D1036">
            <v>47714</v>
          </cell>
          <cell r="E1036">
            <v>41718</v>
          </cell>
          <cell r="F1036" t="str">
            <v>SERVICIOS ADMINISTRATIVOS, ATENCIONA AL USUARIO, ARCHIVO Y CORRESPONDENCIA</v>
          </cell>
          <cell r="G1036">
            <v>66947078</v>
          </cell>
          <cell r="H1036" t="str">
            <v>ANA MARIA OCAMPO GOMEZ</v>
          </cell>
          <cell r="I1036" t="str">
            <v>COMISION A PARIS DEL 10-14 DE FEBRERO DE 2014</v>
          </cell>
          <cell r="J1036">
            <v>4113023</v>
          </cell>
          <cell r="L1036">
            <v>10</v>
          </cell>
          <cell r="O1036" t="str">
            <v>RECURSO 11</v>
          </cell>
          <cell r="W1036" t="str">
            <v>Vigencia Presupuestal</v>
          </cell>
        </row>
        <row r="1037">
          <cell r="A1037">
            <v>103314</v>
          </cell>
          <cell r="B1037" t="str">
            <v>Comisión</v>
          </cell>
          <cell r="C1037" t="str">
            <v>2014-1-0024</v>
          </cell>
          <cell r="D1037">
            <v>47614</v>
          </cell>
          <cell r="E1037">
            <v>41718</v>
          </cell>
          <cell r="F1037" t="str">
            <v>SERVICIOS ADMINISTRATIVOS, ATENCIONA AL USUARIO, ARCHIVO Y CORRESPONDENCIA</v>
          </cell>
          <cell r="G1037">
            <v>34602626</v>
          </cell>
          <cell r="H1037" t="str">
            <v>ASTRID ELIANA REYES PEÑA</v>
          </cell>
          <cell r="I1037" t="str">
            <v>COMISION A MEDELLIN DEL 6-7 DE FEBRERO DE 2014</v>
          </cell>
          <cell r="J1037">
            <v>373188</v>
          </cell>
          <cell r="L1037">
            <v>10</v>
          </cell>
          <cell r="O1037" t="str">
            <v>RECURSO 11</v>
          </cell>
          <cell r="W1037" t="str">
            <v>Vigencia Presupuestal</v>
          </cell>
        </row>
        <row r="1038">
          <cell r="A1038">
            <v>103414</v>
          </cell>
          <cell r="B1038" t="str">
            <v>Comisión</v>
          </cell>
          <cell r="C1038" t="str">
            <v>2014-1-0083</v>
          </cell>
          <cell r="D1038">
            <v>74714</v>
          </cell>
          <cell r="E1038">
            <v>41718</v>
          </cell>
          <cell r="F1038" t="str">
            <v>SERVICIOS ADMINISTRATIVOS, ATENCIONA AL USUARIO, ARCHIVO Y CORRESPONDENCIA</v>
          </cell>
          <cell r="G1038">
            <v>52429474</v>
          </cell>
          <cell r="H1038" t="str">
            <v>MARIA NATALIA PATIÑO GUTIERREZ</v>
          </cell>
          <cell r="I1038" t="str">
            <v>COMISION A ARMENIA DEL 24-26 DE FEBRERO DE 2014</v>
          </cell>
          <cell r="J1038">
            <v>458415</v>
          </cell>
          <cell r="L1038">
            <v>10</v>
          </cell>
          <cell r="O1038" t="str">
            <v>RECURSO 11</v>
          </cell>
          <cell r="W1038" t="str">
            <v>Vigencia Presupuestal</v>
          </cell>
        </row>
        <row r="1039">
          <cell r="A1039">
            <v>103514</v>
          </cell>
          <cell r="B1039" t="str">
            <v>Comisión</v>
          </cell>
          <cell r="C1039" t="str">
            <v>2014-1-0087</v>
          </cell>
          <cell r="D1039">
            <v>77814</v>
          </cell>
          <cell r="E1039">
            <v>41718</v>
          </cell>
          <cell r="F1039" t="str">
            <v>SERVICIOS ADMINISTRATIVOS, ATENCIONA AL USUARIO, ARCHIVO Y CORRESPONDENCIA</v>
          </cell>
          <cell r="G1039">
            <v>52779622</v>
          </cell>
          <cell r="H1039" t="str">
            <v>NATALIA ESPERANZA CORDOBA CAMACHO</v>
          </cell>
          <cell r="I1039" t="str">
            <v>COMISION A NEIVA DEL 25-26 DE FEBRERO DE 2014</v>
          </cell>
          <cell r="J1039">
            <v>230969</v>
          </cell>
          <cell r="L1039">
            <v>10</v>
          </cell>
          <cell r="O1039" t="str">
            <v>RECURSO 11</v>
          </cell>
          <cell r="W1039" t="str">
            <v>Vigencia Presupuestal</v>
          </cell>
        </row>
        <row r="1040">
          <cell r="A1040">
            <v>103614</v>
          </cell>
          <cell r="B1040" t="str">
            <v>Comisión</v>
          </cell>
          <cell r="C1040" t="str">
            <v>2014-1-0101</v>
          </cell>
          <cell r="D1040">
            <v>81414</v>
          </cell>
          <cell r="E1040">
            <v>41718</v>
          </cell>
          <cell r="F1040" t="str">
            <v>SERVICIOS ADMINISTRATIVOS, ATENCIONA AL USUARIO, ARCHIVO Y CORRESPONDENCIA</v>
          </cell>
          <cell r="G1040">
            <v>80085094</v>
          </cell>
          <cell r="H1040" t="str">
            <v>JUAN CARLOS MESA CARVAJAL</v>
          </cell>
          <cell r="I1040" t="str">
            <v>COMISION A MEDELLIN DEL 6-8 MARZO DE 2014</v>
          </cell>
          <cell r="J1040">
            <v>520170</v>
          </cell>
          <cell r="L1040">
            <v>10</v>
          </cell>
          <cell r="O1040" t="str">
            <v>RECURSO 11</v>
          </cell>
          <cell r="W1040" t="str">
            <v>Vigencia Presupuestal</v>
          </cell>
        </row>
        <row r="1041">
          <cell r="A1041">
            <v>103714</v>
          </cell>
          <cell r="B1041" t="str">
            <v>Comisión</v>
          </cell>
          <cell r="C1041" t="str">
            <v>2014-1-0108</v>
          </cell>
          <cell r="D1041">
            <v>87914</v>
          </cell>
          <cell r="E1041">
            <v>41718</v>
          </cell>
          <cell r="F1041" t="str">
            <v>SERVICIOS ADMINISTRATIVOS, ATENCIONA AL USUARIO, ARCHIVO Y CORRESPONDENCIA</v>
          </cell>
          <cell r="G1041">
            <v>1032365212</v>
          </cell>
          <cell r="H1041" t="str">
            <v>ALEXANDRA MELO ARDILA</v>
          </cell>
          <cell r="I1041" t="str">
            <v>COMISION A MEDELLIN DEL 6-7 DE MARZO DE 2014</v>
          </cell>
          <cell r="J1041">
            <v>177969</v>
          </cell>
          <cell r="L1041">
            <v>10</v>
          </cell>
          <cell r="O1041" t="str">
            <v>RECURSO 11</v>
          </cell>
          <cell r="W1041" t="str">
            <v>Vigencia Presupuestal</v>
          </cell>
        </row>
        <row r="1042">
          <cell r="A1042">
            <v>103814</v>
          </cell>
          <cell r="B1042" t="str">
            <v>Comisión</v>
          </cell>
          <cell r="C1042" t="str">
            <v>2014-1-0130</v>
          </cell>
          <cell r="D1042">
            <v>92714</v>
          </cell>
          <cell r="E1042">
            <v>41718</v>
          </cell>
          <cell r="F1042" t="str">
            <v>SERVICIOS ADMINISTRATIVOS, ATENCIONA AL USUARIO, ARCHIVO Y CORRESPONDENCIA</v>
          </cell>
          <cell r="G1042">
            <v>80232638</v>
          </cell>
          <cell r="H1042" t="str">
            <v>WILSON ALEXANDER CASTAÑEDA RAMIREZ</v>
          </cell>
          <cell r="I1042" t="str">
            <v>COMISION A BUCARAMANGA DEL 7-9 DE MARZO DE 2014</v>
          </cell>
          <cell r="J1042">
            <v>302894</v>
          </cell>
          <cell r="L1042">
            <v>10</v>
          </cell>
          <cell r="O1042" t="str">
            <v>RECURSO 11</v>
          </cell>
          <cell r="W1042" t="str">
            <v>Vigencia Presupuestal</v>
          </cell>
        </row>
        <row r="1043">
          <cell r="A1043">
            <v>103914</v>
          </cell>
          <cell r="B1043" t="str">
            <v>Comisión</v>
          </cell>
          <cell r="C1043" t="str">
            <v>2014-1-0146</v>
          </cell>
          <cell r="D1043">
            <v>97714</v>
          </cell>
          <cell r="E1043">
            <v>41718</v>
          </cell>
          <cell r="F1043" t="str">
            <v>SERVICIOS ADMINISTRATIVOS, ATENCIONA AL USUARIO, ARCHIVO Y CORRESPONDENCIA</v>
          </cell>
          <cell r="G1043">
            <v>80232638</v>
          </cell>
          <cell r="H1043" t="str">
            <v>WILSON ALEXANDER CASTAÑEDA RAMIREZ</v>
          </cell>
          <cell r="I1043" t="str">
            <v>COMISION PRORROGA A BUCARAMANGA EL 10 DE MARZO DE 2014</v>
          </cell>
          <cell r="J1043">
            <v>121157</v>
          </cell>
          <cell r="L1043">
            <v>10</v>
          </cell>
          <cell r="O1043" t="str">
            <v>RECURSO 11</v>
          </cell>
          <cell r="W1043" t="str">
            <v>Vigencia Presupuestal</v>
          </cell>
        </row>
        <row r="1044">
          <cell r="A1044">
            <v>104014</v>
          </cell>
          <cell r="B1044" t="str">
            <v>Comisión</v>
          </cell>
          <cell r="C1044">
            <v>20140234</v>
          </cell>
          <cell r="D1044">
            <v>62314</v>
          </cell>
          <cell r="E1044">
            <v>41718</v>
          </cell>
          <cell r="F1044" t="str">
            <v>SERVICIOS ADMINISTRATIVOS, ATENCIONA AL USUARIO, ARCHIVO Y CORRESPONDENCIA</v>
          </cell>
          <cell r="G1044">
            <v>52409234</v>
          </cell>
          <cell r="H1044" t="str">
            <v>MARCELA GALVIS HERNANDEZ</v>
          </cell>
          <cell r="I1044" t="str">
            <v>COMISION A ARAUCA DEL 12-15 DE FEBRERO DE 2014</v>
          </cell>
          <cell r="J1044">
            <v>641364</v>
          </cell>
          <cell r="O1044" t="str">
            <v>RECURSO 11</v>
          </cell>
          <cell r="W1044" t="str">
            <v>Vigencia Presupuestal</v>
          </cell>
        </row>
        <row r="1045">
          <cell r="A1045">
            <v>104114</v>
          </cell>
          <cell r="B1045" t="str">
            <v>Comisión</v>
          </cell>
          <cell r="C1045">
            <v>20140274</v>
          </cell>
          <cell r="D1045">
            <v>67114</v>
          </cell>
          <cell r="E1045">
            <v>41718</v>
          </cell>
          <cell r="F1045" t="str">
            <v>SERVICIOS ADMINISTRATIVOS, ATENCIONA AL USUARIO, ARCHIVO Y CORRESPONDENCIA</v>
          </cell>
          <cell r="G1045">
            <v>60250256</v>
          </cell>
          <cell r="H1045" t="str">
            <v>CLAUDIA ADALGIZA ARIAS CUADROS</v>
          </cell>
          <cell r="I1045" t="str">
            <v>COMISION A APARTADO DEL 24-25 DE FEBRERO DE 2014</v>
          </cell>
          <cell r="J1045">
            <v>560187</v>
          </cell>
          <cell r="O1045" t="str">
            <v>RECURSO 11</v>
          </cell>
          <cell r="W1045" t="str">
            <v>Vigencia Presupuestal</v>
          </cell>
        </row>
        <row r="1046">
          <cell r="A1046">
            <v>104214</v>
          </cell>
          <cell r="B1046" t="str">
            <v>Comisión</v>
          </cell>
          <cell r="C1046">
            <v>20140275</v>
          </cell>
          <cell r="D1046">
            <v>66614</v>
          </cell>
          <cell r="E1046">
            <v>41718</v>
          </cell>
          <cell r="F1046" t="str">
            <v>SERVICIOS ADMINISTRATIVOS, ATENCIONA AL USUARIO, ARCHIVO Y CORRESPONDENCIA</v>
          </cell>
          <cell r="G1046">
            <v>60250256</v>
          </cell>
          <cell r="H1046" t="str">
            <v>CLAUDIA ADALGIZA ARIAS CUADROS</v>
          </cell>
          <cell r="I1046" t="str">
            <v>COMISION PRORROGA A APARTADO DEL 27-28 DE FEBRERO DE 2014</v>
          </cell>
          <cell r="J1046">
            <v>448150</v>
          </cell>
          <cell r="O1046" t="str">
            <v>RECURSO 11</v>
          </cell>
          <cell r="W1046" t="str">
            <v>Vigencia Presupuestal</v>
          </cell>
        </row>
        <row r="1047">
          <cell r="A1047">
            <v>104314</v>
          </cell>
          <cell r="B1047" t="str">
            <v>Comisión</v>
          </cell>
          <cell r="C1047">
            <v>20140288</v>
          </cell>
          <cell r="D1047">
            <v>69214</v>
          </cell>
          <cell r="E1047">
            <v>41718</v>
          </cell>
          <cell r="F1047" t="str">
            <v>SERVICIOS ADMINISTRATIVOS, ATENCIONA AL USUARIO, ARCHIVO Y CORRESPONDENCIA</v>
          </cell>
          <cell r="G1047">
            <v>79403515</v>
          </cell>
          <cell r="H1047" t="str">
            <v>RUBEN DARIO GUERRERO USEDA</v>
          </cell>
          <cell r="I1047" t="str">
            <v>COMISION A TURBO DEL 19-21 DE FEBRERO DE 2014</v>
          </cell>
          <cell r="J1047">
            <v>415261</v>
          </cell>
          <cell r="O1047" t="str">
            <v>RECURSO 11</v>
          </cell>
          <cell r="W1047" t="str">
            <v>Vigencia Presupuestal</v>
          </cell>
        </row>
        <row r="1048">
          <cell r="A1048">
            <v>104414</v>
          </cell>
          <cell r="B1048" t="str">
            <v>Comisión</v>
          </cell>
          <cell r="C1048">
            <v>20140323</v>
          </cell>
          <cell r="D1048">
            <v>74114</v>
          </cell>
          <cell r="E1048">
            <v>41718</v>
          </cell>
          <cell r="F1048" t="str">
            <v>SERVICIOS ADMINISTRATIVOS, ATENCIONA AL USUARIO, ARCHIVO Y CORRESPONDENCIA</v>
          </cell>
          <cell r="G1048">
            <v>52409234</v>
          </cell>
          <cell r="H1048" t="str">
            <v>MARCELA GALVIS HERNANDEZ</v>
          </cell>
          <cell r="I1048" t="str">
            <v>COMISION A IBAGUE DEL 20-22 DE FEBRERO DE 2014</v>
          </cell>
          <cell r="J1048">
            <v>534261</v>
          </cell>
          <cell r="O1048" t="str">
            <v>RECURSO 11</v>
          </cell>
          <cell r="W1048" t="str">
            <v>Vigencia Presupuestal</v>
          </cell>
        </row>
        <row r="1049">
          <cell r="A1049">
            <v>104514</v>
          </cell>
          <cell r="B1049" t="str">
            <v>Comisión</v>
          </cell>
          <cell r="C1049">
            <v>20140324</v>
          </cell>
          <cell r="D1049">
            <v>73714</v>
          </cell>
          <cell r="E1049">
            <v>41718</v>
          </cell>
          <cell r="F1049" t="str">
            <v>SERVICIOS ADMINISTRATIVOS, ATENCIONA AL USUARIO, ARCHIVO Y CORRESPONDENCIA</v>
          </cell>
          <cell r="G1049">
            <v>80196438</v>
          </cell>
          <cell r="H1049" t="str">
            <v>MAURICIO GAITAN VARON</v>
          </cell>
          <cell r="I1049" t="str">
            <v>COMISION A CALI EL 20 DE FEBRERO DE 2014</v>
          </cell>
          <cell r="J1049">
            <v>163375</v>
          </cell>
          <cell r="O1049" t="str">
            <v>RECURSO 11</v>
          </cell>
          <cell r="W1049" t="str">
            <v>Vigencia Presupuestal</v>
          </cell>
        </row>
        <row r="1050">
          <cell r="A1050">
            <v>104614</v>
          </cell>
          <cell r="B1050" t="str">
            <v>Comisión</v>
          </cell>
          <cell r="C1050">
            <v>20140348</v>
          </cell>
          <cell r="D1050">
            <v>78414</v>
          </cell>
          <cell r="E1050">
            <v>41718</v>
          </cell>
          <cell r="F1050" t="str">
            <v>SERVICIOS ADMINISTRATIVOS, ATENCIONA AL USUARIO, ARCHIVO Y CORRESPONDENCIA</v>
          </cell>
          <cell r="G1050">
            <v>79149043</v>
          </cell>
          <cell r="H1050" t="str">
            <v>ERNESTO ROMERO TOBON</v>
          </cell>
          <cell r="I1050" t="str">
            <v>COMISION A TUMACO DEL 23-27 DE FEBRERO DE 2014</v>
          </cell>
          <cell r="J1050">
            <v>1137337</v>
          </cell>
          <cell r="O1050" t="str">
            <v>RECURSO 11</v>
          </cell>
          <cell r="W1050" t="str">
            <v>Vigencia Presupuestal</v>
          </cell>
        </row>
        <row r="1051">
          <cell r="A1051">
            <v>104714</v>
          </cell>
          <cell r="B1051" t="str">
            <v>Comisión</v>
          </cell>
          <cell r="C1051">
            <v>20140359</v>
          </cell>
          <cell r="D1051">
            <v>81714</v>
          </cell>
          <cell r="E1051">
            <v>41718</v>
          </cell>
          <cell r="F1051" t="str">
            <v>SERVICIOS ADMINISTRATIVOS, ATENCIONA AL USUARIO, ARCHIVO Y CORRESPONDENCIA</v>
          </cell>
          <cell r="G1051">
            <v>52969536</v>
          </cell>
          <cell r="H1051" t="str">
            <v>ANA KARINA QUINTERO MORALES</v>
          </cell>
          <cell r="I1051" t="str">
            <v>COMISION A MANIZALES DEL 6-7 DE MARZO DE 2014</v>
          </cell>
          <cell r="J1051">
            <v>253126</v>
          </cell>
          <cell r="O1051" t="str">
            <v>RECURSO 11</v>
          </cell>
          <cell r="W1051" t="str">
            <v>Vigencia Presupuestal</v>
          </cell>
        </row>
        <row r="1052">
          <cell r="A1052">
            <v>104814</v>
          </cell>
          <cell r="B1052" t="str">
            <v>Comisión</v>
          </cell>
          <cell r="C1052">
            <v>20140363</v>
          </cell>
          <cell r="D1052">
            <v>81814</v>
          </cell>
          <cell r="E1052">
            <v>41718</v>
          </cell>
          <cell r="F1052" t="str">
            <v>SERVICIOS ADMINISTRATIVOS, ATENCIONA AL USUARIO, ARCHIVO Y CORRESPONDENCIA</v>
          </cell>
          <cell r="G1052">
            <v>53104007</v>
          </cell>
          <cell r="H1052" t="str">
            <v>ROSA ALEJANDRA RUIZ DIAZ</v>
          </cell>
          <cell r="I1052" t="str">
            <v>COMISION A QUIBDO DEL 4-7 DE MARZO DE 2014</v>
          </cell>
          <cell r="J1052">
            <v>683753</v>
          </cell>
          <cell r="O1052" t="str">
            <v>RECURSO 11</v>
          </cell>
          <cell r="W1052" t="str">
            <v>Vigencia Presupuestal</v>
          </cell>
        </row>
        <row r="1053">
          <cell r="A1053">
            <v>104914</v>
          </cell>
          <cell r="B1053" t="str">
            <v>Comisión</v>
          </cell>
          <cell r="C1053">
            <v>20140367</v>
          </cell>
          <cell r="D1053">
            <v>82314</v>
          </cell>
          <cell r="E1053">
            <v>41718</v>
          </cell>
          <cell r="F1053" t="str">
            <v>SERVICIOS ADMINISTRATIVOS, ATENCIONA AL USUARIO, ARCHIVO Y CORRESPONDENCIA</v>
          </cell>
          <cell r="G1053">
            <v>52409234</v>
          </cell>
          <cell r="H1053" t="str">
            <v>MARCELA GALVIS HERNANDEZ</v>
          </cell>
          <cell r="I1053" t="str">
            <v>COMISION A NEIVA DEL 27 DE FEBRERO AL 1 DE MARZO DE 2014</v>
          </cell>
          <cell r="J1053">
            <v>448261</v>
          </cell>
          <cell r="O1053" t="str">
            <v>RECURSO 11</v>
          </cell>
          <cell r="W1053" t="str">
            <v>Vigencia Presupuestal</v>
          </cell>
        </row>
        <row r="1054">
          <cell r="A1054">
            <v>105014</v>
          </cell>
          <cell r="B1054" t="str">
            <v>Comisión</v>
          </cell>
          <cell r="C1054">
            <v>20140375</v>
          </cell>
          <cell r="D1054">
            <v>82414</v>
          </cell>
          <cell r="E1054">
            <v>41718</v>
          </cell>
          <cell r="F1054" t="str">
            <v>SERVICIOS ADMINISTRATIVOS, ATENCIONA AL USUARIO, ARCHIVO Y CORRESPONDENCIA</v>
          </cell>
          <cell r="G1054">
            <v>52409234</v>
          </cell>
          <cell r="H1054" t="str">
            <v>MARCELA GALVIS HERNANDEZ</v>
          </cell>
          <cell r="I1054" t="str">
            <v>COMISION A MEDELLIN DEL 6-8 DE MARZO DE 2014</v>
          </cell>
          <cell r="J1054">
            <v>483261</v>
          </cell>
          <cell r="O1054" t="str">
            <v>RECURSO 11</v>
          </cell>
          <cell r="W1054" t="str">
            <v>Vigencia Presupuestal</v>
          </cell>
        </row>
        <row r="1055">
          <cell r="A1055">
            <v>105114</v>
          </cell>
          <cell r="B1055" t="str">
            <v>Comisión</v>
          </cell>
          <cell r="C1055">
            <v>20140384</v>
          </cell>
          <cell r="D1055">
            <v>86514</v>
          </cell>
          <cell r="E1055">
            <v>41718</v>
          </cell>
          <cell r="F1055" t="str">
            <v>SERVICIOS ADMINISTRATIVOS, ATENCIONA AL USUARIO, ARCHIVO Y CORRESPONDENCIA</v>
          </cell>
          <cell r="G1055">
            <v>79778817</v>
          </cell>
          <cell r="H1055" t="str">
            <v>PABLO ABBA VIEIRA SAMPER</v>
          </cell>
          <cell r="I1055" t="str">
            <v>COMISION A SAN ANDRES EL 3 DE MARZO DE 2014</v>
          </cell>
          <cell r="J1055">
            <v>145648</v>
          </cell>
          <cell r="O1055" t="str">
            <v>RECURSO 11</v>
          </cell>
          <cell r="W1055" t="str">
            <v>Vigencia Presupuestal</v>
          </cell>
        </row>
        <row r="1056">
          <cell r="A1056">
            <v>105214</v>
          </cell>
          <cell r="B1056" t="str">
            <v>Comisión</v>
          </cell>
          <cell r="C1056">
            <v>20140390</v>
          </cell>
          <cell r="D1056">
            <v>87514</v>
          </cell>
          <cell r="E1056">
            <v>41718</v>
          </cell>
          <cell r="F1056" t="str">
            <v>SERVICIOS ADMINISTRATIVOS, ATENCIONA AL USUARIO, ARCHIVO Y CORRESPONDENCIA</v>
          </cell>
          <cell r="G1056">
            <v>80034920</v>
          </cell>
          <cell r="H1056" t="str">
            <v>DIEGO FERNANDO MOLANO VARGAS</v>
          </cell>
          <cell r="I1056" t="str">
            <v>COMISION A TUNJA DEL 5-7 DE MARZO DE 2014</v>
          </cell>
          <cell r="J1056">
            <v>530395</v>
          </cell>
          <cell r="O1056" t="str">
            <v>RECURSO 11</v>
          </cell>
          <cell r="W1056" t="str">
            <v>Vigencia Presupuestal</v>
          </cell>
        </row>
        <row r="1057">
          <cell r="A1057">
            <v>105314</v>
          </cell>
          <cell r="B1057" t="str">
            <v>Comisión</v>
          </cell>
          <cell r="C1057">
            <v>20140396</v>
          </cell>
          <cell r="D1057">
            <v>88114</v>
          </cell>
          <cell r="E1057">
            <v>41718</v>
          </cell>
          <cell r="F1057" t="str">
            <v>SERVICIOS ADMINISTRATIVOS, ATENCIONA AL USUARIO, ARCHIVO Y CORRESPONDENCIA</v>
          </cell>
          <cell r="G1057">
            <v>93366055</v>
          </cell>
          <cell r="H1057" t="str">
            <v>CARLOS GARRID RIVERA OSPINA</v>
          </cell>
          <cell r="I1057" t="str">
            <v>COMISION A QUIBDO DEL 4-7 DE MARZO DE 2014</v>
          </cell>
          <cell r="J1057">
            <v>683753</v>
          </cell>
          <cell r="O1057" t="str">
            <v>RECURSO 11</v>
          </cell>
          <cell r="W1057" t="str">
            <v>Vigencia Presupuestal</v>
          </cell>
        </row>
        <row r="1058">
          <cell r="A1058">
            <v>105414</v>
          </cell>
          <cell r="B1058" t="str">
            <v>Comisión</v>
          </cell>
          <cell r="C1058">
            <v>20140403</v>
          </cell>
          <cell r="D1058">
            <v>89214</v>
          </cell>
          <cell r="E1058">
            <v>41718</v>
          </cell>
          <cell r="F1058" t="str">
            <v>SERVICIOS ADMINISTRATIVOS, ATENCIONA AL USUARIO, ARCHIVO Y CORRESPONDENCIA</v>
          </cell>
          <cell r="G1058">
            <v>79756241</v>
          </cell>
          <cell r="H1058" t="str">
            <v>LEONARDO GOMEZ</v>
          </cell>
          <cell r="I1058" t="str">
            <v>COMISION A MONTERIA DEL 5-6 DE MARZO DE 2014</v>
          </cell>
          <cell r="J1058">
            <v>331037</v>
          </cell>
          <cell r="O1058" t="str">
            <v>RECURSO 11</v>
          </cell>
          <cell r="W1058" t="str">
            <v>Vigencia Presupuestal</v>
          </cell>
        </row>
        <row r="1059">
          <cell r="A1059">
            <v>105514</v>
          </cell>
          <cell r="B1059" t="str">
            <v>Comisión</v>
          </cell>
          <cell r="C1059">
            <v>20140404</v>
          </cell>
          <cell r="D1059">
            <v>90314</v>
          </cell>
          <cell r="E1059">
            <v>41718</v>
          </cell>
          <cell r="F1059" t="str">
            <v>SERVICIOS ADMINISTRATIVOS, ATENCIONA AL USUARIO, ARCHIVO Y CORRESPONDENCIA</v>
          </cell>
          <cell r="G1059">
            <v>89001741</v>
          </cell>
          <cell r="H1059" t="str">
            <v>GUSTAVO GUARIN MEDINA</v>
          </cell>
          <cell r="I1059" t="str">
            <v>COMISION A MONTERIA DEL 5-6 DE MARZO DE 2014</v>
          </cell>
          <cell r="J1059">
            <v>331037</v>
          </cell>
          <cell r="O1059" t="str">
            <v>RECURSO 11</v>
          </cell>
          <cell r="W1059" t="str">
            <v>Vigencia Presupuestal</v>
          </cell>
        </row>
        <row r="1060">
          <cell r="A1060">
            <v>105614</v>
          </cell>
          <cell r="B1060" t="str">
            <v>Comisión</v>
          </cell>
          <cell r="C1060">
            <v>20140417</v>
          </cell>
          <cell r="D1060">
            <v>92114</v>
          </cell>
          <cell r="E1060">
            <v>41718</v>
          </cell>
          <cell r="F1060" t="str">
            <v>SERVICIOS ADMINISTRATIVOS, ATENCIONA AL USUARIO, ARCHIVO Y CORRESPONDENCIA</v>
          </cell>
          <cell r="G1060">
            <v>19387607</v>
          </cell>
          <cell r="H1060" t="str">
            <v>CARLOS AUGUSTO PINILLOS S.</v>
          </cell>
          <cell r="I1060" t="str">
            <v>COMISION A POPAYAN DEL 6-7 DE MARZO DE 2014</v>
          </cell>
          <cell r="J1060">
            <v>259623</v>
          </cell>
          <cell r="O1060" t="str">
            <v>RECURSO 11</v>
          </cell>
          <cell r="W1060" t="str">
            <v>Vigencia Presupuestal</v>
          </cell>
        </row>
        <row r="1061">
          <cell r="A1061">
            <v>105714</v>
          </cell>
          <cell r="B1061" t="str">
            <v>Comisión</v>
          </cell>
          <cell r="C1061">
            <v>20140426</v>
          </cell>
          <cell r="D1061">
            <v>94914</v>
          </cell>
          <cell r="E1061">
            <v>41718</v>
          </cell>
          <cell r="F1061" t="str">
            <v>SERVICIOS ADMINISTRATIVOS, ATENCIONA AL USUARIO, ARCHIVO Y CORRESPONDENCIA</v>
          </cell>
          <cell r="G1061">
            <v>23248957</v>
          </cell>
          <cell r="H1061" t="str">
            <v>ELIZABETH TAYLOR JAY</v>
          </cell>
          <cell r="I1061" t="str">
            <v>COMISION A SANTA MARTA EL 10 DE MARZO DE 2014</v>
          </cell>
          <cell r="J1061">
            <v>145648</v>
          </cell>
          <cell r="O1061" t="str">
            <v>RECURSO 11</v>
          </cell>
          <cell r="W1061" t="str">
            <v>Vigencia Presupuestal</v>
          </cell>
        </row>
        <row r="1062">
          <cell r="A1062">
            <v>105814</v>
          </cell>
          <cell r="B1062" t="str">
            <v>Comisión</v>
          </cell>
          <cell r="C1062">
            <v>20140431</v>
          </cell>
          <cell r="D1062">
            <v>93914</v>
          </cell>
          <cell r="E1062">
            <v>41718</v>
          </cell>
          <cell r="F1062" t="str">
            <v>SERVICIOS ADMINISTRATIVOS, ATENCIONA AL USUARIO, ARCHIVO Y CORRESPONDENCIA</v>
          </cell>
          <cell r="G1062">
            <v>51982340</v>
          </cell>
          <cell r="H1062" t="str">
            <v>HILDER YAMILE UYAZAN SANCHEZ</v>
          </cell>
          <cell r="I1062" t="str">
            <v>COMISION A NEIVA EL 7 DE MARZO DE 2014</v>
          </cell>
          <cell r="J1062">
            <v>117679</v>
          </cell>
          <cell r="N1062" t="str">
            <v>RECURSO 2-10</v>
          </cell>
          <cell r="W1062" t="str">
            <v>Vigencia Presupuestal</v>
          </cell>
        </row>
        <row r="1063">
          <cell r="A1063">
            <v>105914</v>
          </cell>
          <cell r="B1063" t="str">
            <v>Comisión</v>
          </cell>
          <cell r="C1063">
            <v>20140433</v>
          </cell>
          <cell r="D1063">
            <v>92614</v>
          </cell>
          <cell r="E1063">
            <v>41718</v>
          </cell>
          <cell r="F1063" t="str">
            <v>SERVICIOS ADMINISTRATIVOS, ATENCIONA AL USUARIO, ARCHIVO Y CORRESPONDENCIA</v>
          </cell>
          <cell r="G1063">
            <v>35455050</v>
          </cell>
          <cell r="H1063" t="str">
            <v>SILVIA ALICIA POMBO CARRILLO</v>
          </cell>
          <cell r="I1063" t="str">
            <v>COMISION A CALI EL 7 DE MARZO DE 2014</v>
          </cell>
          <cell r="J1063">
            <v>145648</v>
          </cell>
          <cell r="O1063" t="str">
            <v>RECURSO 11</v>
          </cell>
          <cell r="W1063" t="str">
            <v>Vigencia Presupuestal</v>
          </cell>
        </row>
        <row r="1064">
          <cell r="A1064">
            <v>106014</v>
          </cell>
          <cell r="B1064" t="str">
            <v>Comisión</v>
          </cell>
          <cell r="C1064">
            <v>20140470</v>
          </cell>
          <cell r="D1064">
            <v>99114</v>
          </cell>
          <cell r="E1064">
            <v>41718</v>
          </cell>
          <cell r="F1064" t="str">
            <v>SERVICIOS ADMINISTRATIVOS, ATENCIONA AL USUARIO, ARCHIVO Y CORRESPONDENCIA</v>
          </cell>
          <cell r="G1064">
            <v>14252378</v>
          </cell>
          <cell r="H1064" t="str">
            <v>JHON ALEXANDER HERNANDEZ PEREZ</v>
          </cell>
          <cell r="I1064" t="str">
            <v>COMISION A SAN GIL DEL 13-14 DE MARZO DE 2014</v>
          </cell>
          <cell r="J1064">
            <v>194301</v>
          </cell>
          <cell r="N1064" t="str">
            <v>RECURSO 2-10</v>
          </cell>
          <cell r="W1064" t="str">
            <v>Vigencia Presupuestal</v>
          </cell>
        </row>
        <row r="1065">
          <cell r="A1065">
            <v>106114</v>
          </cell>
          <cell r="B1065" t="str">
            <v>Comisión</v>
          </cell>
          <cell r="C1065">
            <v>20140471</v>
          </cell>
          <cell r="D1065">
            <v>98814</v>
          </cell>
          <cell r="E1065">
            <v>41718</v>
          </cell>
          <cell r="F1065" t="str">
            <v>SERVICIOS ADMINISTRATIVOS, ATENCIONA AL USUARIO, ARCHIVO Y CORRESPONDENCIA</v>
          </cell>
          <cell r="G1065">
            <v>79622755</v>
          </cell>
          <cell r="H1065" t="str">
            <v>EMILSON PEREZ CUEVAS</v>
          </cell>
          <cell r="I1065" t="str">
            <v>COMISION A SAN GIL DEL 13-14 DE MARZO DE 2014</v>
          </cell>
          <cell r="J1065">
            <v>226090</v>
          </cell>
          <cell r="N1065" t="str">
            <v>RECURSO 2-10</v>
          </cell>
          <cell r="W1065" t="str">
            <v>Vigencia Presupuestal</v>
          </cell>
        </row>
        <row r="1066">
          <cell r="A1066">
            <v>106214</v>
          </cell>
          <cell r="B1066" t="str">
            <v>Comisión</v>
          </cell>
          <cell r="C1066">
            <v>20140472</v>
          </cell>
          <cell r="D1066">
            <v>99414</v>
          </cell>
          <cell r="E1066">
            <v>41718</v>
          </cell>
          <cell r="F1066" t="str">
            <v>SERVICIOS ADMINISTRATIVOS, ATENCIONA AL USUARIO, ARCHIVO Y CORRESPONDENCIA</v>
          </cell>
          <cell r="G1066">
            <v>11255699</v>
          </cell>
          <cell r="H1066" t="str">
            <v>ALIRIO PIÑEROS</v>
          </cell>
          <cell r="I1066" t="str">
            <v>COMISION A SAN GIL DEL 13-14 DE MARZO DE 2014</v>
          </cell>
          <cell r="J1066">
            <v>160137</v>
          </cell>
          <cell r="N1066" t="str">
            <v>RECURSO 2-10</v>
          </cell>
          <cell r="W1066" t="str">
            <v>Vigencia Presupuestal</v>
          </cell>
        </row>
        <row r="1067">
          <cell r="A1067">
            <v>106314</v>
          </cell>
          <cell r="B1067" t="str">
            <v>Comisión</v>
          </cell>
          <cell r="C1067">
            <v>20140473</v>
          </cell>
          <cell r="D1067">
            <v>98714</v>
          </cell>
          <cell r="E1067">
            <v>41718</v>
          </cell>
          <cell r="F1067" t="str">
            <v>SERVICIOS ADMINISTRATIVOS, ATENCIONA AL USUARIO, ARCHIVO Y CORRESPONDENCIA</v>
          </cell>
          <cell r="G1067">
            <v>7722983</v>
          </cell>
          <cell r="H1067" t="str">
            <v>CARLOS ANDRES GARCIA</v>
          </cell>
          <cell r="I1067" t="str">
            <v>COMISION A SAN GIL DEL 13-14 DE MARZO DE 2014</v>
          </cell>
          <cell r="J1067">
            <v>160137</v>
          </cell>
          <cell r="N1067" t="str">
            <v>RECURSO 2-10</v>
          </cell>
          <cell r="W1067" t="str">
            <v>Vigencia Presupuestal</v>
          </cell>
        </row>
        <row r="1068">
          <cell r="A1068">
            <v>106414</v>
          </cell>
          <cell r="B1068" t="str">
            <v>Comisión</v>
          </cell>
          <cell r="C1068">
            <v>20140474</v>
          </cell>
          <cell r="D1068">
            <v>99514</v>
          </cell>
          <cell r="E1068">
            <v>41718</v>
          </cell>
          <cell r="F1068" t="str">
            <v>SERVICIOS ADMINISTRATIVOS, ATENCIONA AL USUARIO, ARCHIVO Y CORRESPONDENCIA</v>
          </cell>
          <cell r="G1068">
            <v>79514514</v>
          </cell>
          <cell r="H1068" t="str">
            <v>OSCAR ALBERTO GIRALDO LADINO</v>
          </cell>
          <cell r="I1068" t="str">
            <v>COMISION A SAN GIL DEL 13-14 DE MARZO DE 2014</v>
          </cell>
          <cell r="J1068">
            <v>160137</v>
          </cell>
          <cell r="N1068" t="str">
            <v>RECURSO 2-10</v>
          </cell>
          <cell r="W1068" t="str">
            <v>Vigencia Presupuestal</v>
          </cell>
        </row>
        <row r="1069">
          <cell r="A1069">
            <v>106514</v>
          </cell>
          <cell r="B1069" t="str">
            <v>Comisión</v>
          </cell>
          <cell r="C1069">
            <v>20140475</v>
          </cell>
          <cell r="D1069">
            <v>98614</v>
          </cell>
          <cell r="E1069">
            <v>41718</v>
          </cell>
          <cell r="F1069" t="str">
            <v>SERVICIOS ADMINISTRATIVOS, ATENCIONA AL USUARIO, ARCHIVO Y CORRESPONDENCIA</v>
          </cell>
          <cell r="G1069">
            <v>79579276</v>
          </cell>
          <cell r="H1069" t="str">
            <v>JULIO CESAR SANCHEZ RODRIGUEZ</v>
          </cell>
          <cell r="I1069" t="str">
            <v>COMISION A SAN GIL DEL 13-14 DE MARZO DE 2014</v>
          </cell>
          <cell r="J1069">
            <v>160137</v>
          </cell>
          <cell r="N1069" t="str">
            <v>RECURSO 2-10</v>
          </cell>
          <cell r="W1069" t="str">
            <v>Vigencia Presupuestal</v>
          </cell>
        </row>
        <row r="1070">
          <cell r="A1070">
            <v>106614</v>
          </cell>
          <cell r="B1070" t="str">
            <v>Comisión</v>
          </cell>
          <cell r="C1070">
            <v>20140476</v>
          </cell>
          <cell r="D1070">
            <v>99614</v>
          </cell>
          <cell r="E1070">
            <v>41718</v>
          </cell>
          <cell r="F1070" t="str">
            <v>SERVICIOS ADMINISTRATIVOS, ATENCIONA AL USUARIO, ARCHIVO Y CORRESPONDENCIA</v>
          </cell>
          <cell r="G1070">
            <v>79256007</v>
          </cell>
          <cell r="H1070" t="str">
            <v>JOSE MANUEL JAIME GOMEZ</v>
          </cell>
          <cell r="I1070" t="str">
            <v>COMISION A SAN GIL DEL 11-14 DE MARZO DE 2014</v>
          </cell>
          <cell r="J1070">
            <v>373653</v>
          </cell>
          <cell r="N1070" t="str">
            <v>RECURSO 2-10</v>
          </cell>
          <cell r="W1070" t="str">
            <v>Vigencia Presupuestal</v>
          </cell>
        </row>
        <row r="1071">
          <cell r="A1071">
            <v>106714</v>
          </cell>
          <cell r="B1071" t="str">
            <v>Comisión</v>
          </cell>
          <cell r="C1071">
            <v>20140477</v>
          </cell>
          <cell r="D1071">
            <v>98514</v>
          </cell>
          <cell r="E1071">
            <v>41718</v>
          </cell>
          <cell r="F1071" t="str">
            <v>SERVICIOS ADMINISTRATIVOS, ATENCIONA AL USUARIO, ARCHIVO Y CORRESPONDENCIA</v>
          </cell>
          <cell r="G1071">
            <v>79591531</v>
          </cell>
          <cell r="H1071" t="str">
            <v>LUIS EDUARDO SIERRA DIAZ</v>
          </cell>
          <cell r="I1071" t="str">
            <v>COMISION A SAN GIL DEL 11-14 DE MARZO DE 2014</v>
          </cell>
          <cell r="J1071">
            <v>453369</v>
          </cell>
          <cell r="N1071" t="str">
            <v>RECURSO 2-10</v>
          </cell>
          <cell r="W1071" t="str">
            <v>Vigencia Presupuestal</v>
          </cell>
        </row>
        <row r="1072">
          <cell r="A1072">
            <v>106814</v>
          </cell>
          <cell r="B1072" t="str">
            <v>Comisión</v>
          </cell>
          <cell r="C1072">
            <v>20140478</v>
          </cell>
          <cell r="D1072">
            <v>99214</v>
          </cell>
          <cell r="E1072">
            <v>41718</v>
          </cell>
          <cell r="F1072" t="str">
            <v>SERVICIOS ADMINISTRATIVOS, ATENCIONA AL USUARIO, ARCHIVO Y CORRESPONDENCIA</v>
          </cell>
          <cell r="G1072">
            <v>52796599</v>
          </cell>
          <cell r="H1072" t="str">
            <v>JULIET XIMENA MALAVER FRANCO</v>
          </cell>
          <cell r="I1072" t="str">
            <v>COMISION A SAN GIL DEL 13-14 DE MARZO DE 2014</v>
          </cell>
          <cell r="J1072">
            <v>194301</v>
          </cell>
          <cell r="N1072" t="str">
            <v>RECURSO 2-10</v>
          </cell>
          <cell r="W1072" t="str">
            <v>Vigencia Presupuestal</v>
          </cell>
        </row>
        <row r="1073">
          <cell r="A1073">
            <v>106914</v>
          </cell>
          <cell r="B1073" t="str">
            <v>Comisión</v>
          </cell>
          <cell r="C1073">
            <v>20140479</v>
          </cell>
          <cell r="D1073">
            <v>98414</v>
          </cell>
          <cell r="E1073">
            <v>41718</v>
          </cell>
          <cell r="F1073" t="str">
            <v>SERVICIOS ADMINISTRATIVOS, ATENCIONA AL USUARIO, ARCHIVO Y CORRESPONDENCIA</v>
          </cell>
          <cell r="G1073">
            <v>92541586</v>
          </cell>
          <cell r="H1073" t="str">
            <v>MARLON RODOLFO PEÑA TURIZO</v>
          </cell>
          <cell r="I1073" t="str">
            <v>COMISION A SAN GIL DEL 13-14 DE MARZO DE 2014</v>
          </cell>
          <cell r="J1073">
            <v>160137</v>
          </cell>
          <cell r="N1073" t="str">
            <v>RECURSO 2-10</v>
          </cell>
          <cell r="W1073" t="str">
            <v>Vigencia Presupuestal</v>
          </cell>
        </row>
        <row r="1074">
          <cell r="A1074">
            <v>107014</v>
          </cell>
          <cell r="B1074" t="str">
            <v>Comisión</v>
          </cell>
          <cell r="C1074">
            <v>20140480</v>
          </cell>
          <cell r="D1074">
            <v>99314</v>
          </cell>
          <cell r="E1074">
            <v>41718</v>
          </cell>
          <cell r="F1074" t="str">
            <v>SERVICIOS ADMINISTRATIVOS, ATENCIONA AL USUARIO, ARCHIVO Y CORRESPONDENCIA</v>
          </cell>
          <cell r="G1074">
            <v>79824414</v>
          </cell>
          <cell r="H1074" t="str">
            <v>SERGIO DAVID ACOSTA RODRIGUEZ</v>
          </cell>
          <cell r="I1074" t="str">
            <v>COMISION A SAN GIL DEL 13-14 DE MARZO DE 2014</v>
          </cell>
          <cell r="J1074">
            <v>226090</v>
          </cell>
          <cell r="N1074" t="str">
            <v>RECURSO 2-10</v>
          </cell>
          <cell r="W1074" t="str">
            <v>Vigencia Presupuestal</v>
          </cell>
        </row>
        <row r="1075">
          <cell r="A1075">
            <v>107114</v>
          </cell>
          <cell r="B1075" t="str">
            <v>Comisión</v>
          </cell>
          <cell r="C1075">
            <v>20140481</v>
          </cell>
          <cell r="D1075">
            <v>98314</v>
          </cell>
          <cell r="E1075">
            <v>41718</v>
          </cell>
          <cell r="F1075" t="str">
            <v>SERVICIOS ADMINISTRATIVOS, ATENCIONA AL USUARIO, ARCHIVO Y CORRESPONDENCIA</v>
          </cell>
          <cell r="G1075">
            <v>79627331</v>
          </cell>
          <cell r="H1075" t="str">
            <v>EDWIN RODRIGUEZ CELY</v>
          </cell>
          <cell r="I1075" t="str">
            <v>COMISION A SAN GIL DEL 13-14 DE MARZO DE 2014</v>
          </cell>
          <cell r="J1075">
            <v>160137</v>
          </cell>
          <cell r="N1075" t="str">
            <v>RECURSO 2-10</v>
          </cell>
          <cell r="W1075" t="str">
            <v>Vigencia Presupuestal</v>
          </cell>
        </row>
        <row r="1076">
          <cell r="A1076">
            <v>107214</v>
          </cell>
          <cell r="B1076" t="str">
            <v>Contrato</v>
          </cell>
          <cell r="C1076">
            <v>104</v>
          </cell>
          <cell r="D1076">
            <v>19014</v>
          </cell>
          <cell r="E1076">
            <v>41718</v>
          </cell>
          <cell r="F1076" t="str">
            <v>SUBDIRECCION ADMINISTRATIVA Y FINANCIERA</v>
          </cell>
          <cell r="G1076">
            <v>20568110</v>
          </cell>
          <cell r="H1076" t="str">
            <v>MARTHA ROSA BARRETO PERILLA</v>
          </cell>
          <cell r="I1076" t="str">
            <v>PAGO 3/12 DESEMBOLSO SEGÚN CERTIFICACION DEL SUPERVISOR (Desc.de la Base RF x Dependientes)</v>
          </cell>
          <cell r="J1076">
            <v>4759090</v>
          </cell>
          <cell r="K1076">
            <v>9.66</v>
          </cell>
          <cell r="O1076" t="str">
            <v>RECURSO 11</v>
          </cell>
          <cell r="V1076" t="str">
            <v>Desc. 10% Dependientes - Base RF $ 4,094,538 RF $ 287,559</v>
          </cell>
          <cell r="W1076" t="str">
            <v>Vigencia Presupuestal</v>
          </cell>
        </row>
        <row r="1077">
          <cell r="A1077">
            <v>107314</v>
          </cell>
          <cell r="B1077" t="str">
            <v>Contrato</v>
          </cell>
          <cell r="C1077">
            <v>226</v>
          </cell>
          <cell r="D1077">
            <v>35314</v>
          </cell>
          <cell r="E1077">
            <v>41718</v>
          </cell>
          <cell r="F1077" t="str">
            <v>SUBDIRECCION ADMINISTRATIVA Y FINANCIERA</v>
          </cell>
          <cell r="G1077">
            <v>52545196</v>
          </cell>
          <cell r="H1077" t="str">
            <v>OLGA LUCIA LADINO HERRERA</v>
          </cell>
          <cell r="I1077" t="str">
            <v>PAGO 3/12 DESEMBOLSO SEGÚN CERTIFICACION DEL SUPERVISOR (Desc Base Rte Fte por Dependientes)</v>
          </cell>
          <cell r="J1077">
            <v>2654545</v>
          </cell>
          <cell r="K1077">
            <v>9.66</v>
          </cell>
          <cell r="O1077" t="str">
            <v>RECURSO 11</v>
          </cell>
          <cell r="V1077" t="str">
            <v>Desc. 10% Dependientes</v>
          </cell>
          <cell r="W1077" t="str">
            <v>Vigencia Presupuestal</v>
          </cell>
        </row>
        <row r="1078">
          <cell r="A1078">
            <v>107414</v>
          </cell>
          <cell r="B1078" t="str">
            <v>Contrato</v>
          </cell>
          <cell r="C1078">
            <v>286</v>
          </cell>
          <cell r="D1078">
            <v>40514</v>
          </cell>
          <cell r="E1078">
            <v>41718</v>
          </cell>
          <cell r="F1078" t="str">
            <v>SUBDIRECCION ADMINISTRATIVA Y FINANCIERA</v>
          </cell>
          <cell r="G1078">
            <v>80725460</v>
          </cell>
          <cell r="H1078" t="str">
            <v>JAIME ANDRES LOPEZ GARZON</v>
          </cell>
          <cell r="I1078" t="str">
            <v>PAGO 3/12 DESEMBOLSO SEGÚN CERTIFICACION DEL SUPERVISOR</v>
          </cell>
          <cell r="J1078">
            <v>2240000</v>
          </cell>
          <cell r="K1078">
            <v>9.66</v>
          </cell>
          <cell r="O1078" t="str">
            <v>RECURSO 11</v>
          </cell>
          <cell r="V1078" t="str">
            <v>No tiene Dependientes</v>
          </cell>
          <cell r="W1078" t="str">
            <v>Vigencia Presupuestal</v>
          </cell>
        </row>
        <row r="1079">
          <cell r="A1079">
            <v>107514</v>
          </cell>
          <cell r="B1079" t="str">
            <v>Contrato</v>
          </cell>
          <cell r="C1079">
            <v>18</v>
          </cell>
          <cell r="D1079">
            <v>2514</v>
          </cell>
          <cell r="E1079">
            <v>41718</v>
          </cell>
          <cell r="F1079" t="str">
            <v>SUBDIRECCION ADMINISTRATIVA Y FINANCIERA</v>
          </cell>
          <cell r="G1079">
            <v>79221739</v>
          </cell>
          <cell r="H1079" t="str">
            <v>JOSE MANUEL MORENO MORA</v>
          </cell>
          <cell r="I1079" t="str">
            <v>PAGO 3/7 DESEMBOLSO SEGÚN CERTIFICACION DEL SUPERVISOR (Desc.de la Base RF x Dependientes)</v>
          </cell>
          <cell r="J1079">
            <v>1924230</v>
          </cell>
          <cell r="K1079">
            <v>9.66</v>
          </cell>
          <cell r="O1079" t="str">
            <v>RECURSO 11</v>
          </cell>
          <cell r="V1079" t="str">
            <v>Desc. 10% Dependientes - Base RF $4,094,550 RF $287,562</v>
          </cell>
          <cell r="W1079" t="str">
            <v>Vigencia Presupuestal</v>
          </cell>
        </row>
        <row r="1080">
          <cell r="A1080">
            <v>107614</v>
          </cell>
          <cell r="B1080" t="str">
            <v>Contrato</v>
          </cell>
          <cell r="C1080">
            <v>148</v>
          </cell>
          <cell r="D1080">
            <v>23414</v>
          </cell>
          <cell r="E1080">
            <v>41718</v>
          </cell>
          <cell r="F1080" t="str">
            <v>SUBDIRECCION ADMINISTRATIVA Y FINANCIERA</v>
          </cell>
          <cell r="G1080">
            <v>1018453657</v>
          </cell>
          <cell r="H1080" t="str">
            <v>ANDRES FELIPE CABRERA RENDON</v>
          </cell>
          <cell r="I1080" t="str">
            <v>PAGO 3/7 DESEMBOLSO SEGÚN CERTIFICACION DEL SUPERVISOR (Desc.de la Base RF x Dependientes)</v>
          </cell>
          <cell r="J1080">
            <v>1847127</v>
          </cell>
          <cell r="K1080">
            <v>9.66</v>
          </cell>
          <cell r="O1080" t="str">
            <v>RECURSO 11</v>
          </cell>
          <cell r="V1080" t="str">
            <v>Desc. 10% Dependientes - Base RF $4,094,550 RF $287,562</v>
          </cell>
          <cell r="W1080" t="str">
            <v>Vigencia Presupuestal</v>
          </cell>
        </row>
        <row r="1081">
          <cell r="A1081">
            <v>107714</v>
          </cell>
          <cell r="B1081" t="str">
            <v>Contrato</v>
          </cell>
          <cell r="C1081">
            <v>105</v>
          </cell>
          <cell r="D1081">
            <v>19114</v>
          </cell>
          <cell r="E1081">
            <v>41718</v>
          </cell>
          <cell r="F1081" t="str">
            <v>SUBDIRECCION ADMINISTRATIVA Y FINANCIERA</v>
          </cell>
          <cell r="G1081">
            <v>51709470</v>
          </cell>
          <cell r="H1081" t="str">
            <v>LUZ DERI ROJAS DE MENESES</v>
          </cell>
          <cell r="I1081" t="str">
            <v>PAGO 3/7 DESEMBOLSO SEGÚN CERTIFICACION DEL SUPERVISOR (Desc,Base x Dependientes)</v>
          </cell>
          <cell r="J1081">
            <v>1741250</v>
          </cell>
          <cell r="K1081">
            <v>9.66</v>
          </cell>
          <cell r="O1081" t="str">
            <v>RECURSO 11</v>
          </cell>
          <cell r="V1081" t="str">
            <v>Desc. 10% Dependientes - Base RF $4,094,550 RF $287,562</v>
          </cell>
          <cell r="W1081" t="str">
            <v>Vigencia Presupuestal</v>
          </cell>
        </row>
        <row r="1082">
          <cell r="A1082">
            <v>107814</v>
          </cell>
          <cell r="B1082" t="str">
            <v>Contrato</v>
          </cell>
          <cell r="C1082">
            <v>239</v>
          </cell>
          <cell r="D1082">
            <v>34714</v>
          </cell>
          <cell r="E1082">
            <v>41718</v>
          </cell>
          <cell r="F1082" t="str">
            <v>SUBDIRECCION ADMINISTRATIVA Y FINANCIERA</v>
          </cell>
          <cell r="G1082">
            <v>51845216</v>
          </cell>
          <cell r="H1082" t="str">
            <v>CLAUDIA PATRICIA FORERO TELLEZ</v>
          </cell>
          <cell r="I1082" t="str">
            <v>PAGO 3/7 DESEMBOLSO SEGÚN CERTIFICACION DEL SUPERVISOR</v>
          </cell>
          <cell r="J1082">
            <v>1706250</v>
          </cell>
          <cell r="K1082">
            <v>9.66</v>
          </cell>
          <cell r="O1082" t="str">
            <v>RECURSO 11</v>
          </cell>
          <cell r="V1082" t="str">
            <v>No tiene Dependientes</v>
          </cell>
          <cell r="W1082" t="str">
            <v>Vigencia Presupuestal</v>
          </cell>
        </row>
        <row r="1083">
          <cell r="A1083">
            <v>107914</v>
          </cell>
          <cell r="B1083" t="str">
            <v>Contrato</v>
          </cell>
          <cell r="C1083">
            <v>150</v>
          </cell>
          <cell r="D1083">
            <v>24614</v>
          </cell>
          <cell r="E1083">
            <v>41718</v>
          </cell>
          <cell r="F1083" t="str">
            <v>SUBDIRECCION ADMINISTRATIVA Y FINANCIERA</v>
          </cell>
          <cell r="G1083">
            <v>51699085</v>
          </cell>
          <cell r="H1083" t="str">
            <v>SILVIA PILAR RODRIGUEZ SILVA</v>
          </cell>
          <cell r="I1083" t="str">
            <v>PAGO 3/7 DESEMBOLSO SEGÚN CERTIFICACION DEL SUPERVISOR (Desc.de la Base RF x Dependientes)</v>
          </cell>
          <cell r="J1083">
            <v>2275000</v>
          </cell>
          <cell r="K1083">
            <v>9.66</v>
          </cell>
          <cell r="O1083" t="str">
            <v>RECURSO 11</v>
          </cell>
          <cell r="V1083" t="str">
            <v>Desc. 10% Dependientes - Base RF $4,094,550 RF $287,562</v>
          </cell>
          <cell r="W1083" t="str">
            <v>Vigencia Presupuestal</v>
          </cell>
        </row>
        <row r="1084">
          <cell r="A1084">
            <v>108014</v>
          </cell>
          <cell r="B1084" t="str">
            <v>Contrato</v>
          </cell>
          <cell r="C1084">
            <v>103</v>
          </cell>
          <cell r="D1084">
            <v>18914</v>
          </cell>
          <cell r="E1084">
            <v>41718</v>
          </cell>
          <cell r="F1084" t="str">
            <v>SUBDIRECCION ADMINISTRATIVA Y FINANCIERA</v>
          </cell>
          <cell r="G1084">
            <v>1014216096</v>
          </cell>
          <cell r="H1084" t="str">
            <v>MARIA ANDREA ROMERO MONTEJO</v>
          </cell>
          <cell r="I1084" t="str">
            <v>PAGO 3/7 DESEMBOLSO SEGÚN CERTIFICACION DEL SUPERVISOR</v>
          </cell>
          <cell r="J1084">
            <v>1741250</v>
          </cell>
          <cell r="K1084">
            <v>9.66</v>
          </cell>
          <cell r="O1084" t="str">
            <v>RECURSO 11</v>
          </cell>
          <cell r="V1084" t="str">
            <v>No tiene Dependientes</v>
          </cell>
          <cell r="W1084" t="str">
            <v>Vigencia Presupuestal</v>
          </cell>
        </row>
        <row r="1085">
          <cell r="A1085">
            <v>108114</v>
          </cell>
          <cell r="B1085" t="str">
            <v>Contrato</v>
          </cell>
          <cell r="C1085">
            <v>128</v>
          </cell>
          <cell r="D1085">
            <v>21214</v>
          </cell>
          <cell r="E1085">
            <v>41718</v>
          </cell>
          <cell r="F1085" t="str">
            <v>SUBDIRECCION ADMINISTRATIVA Y FINANCIERA</v>
          </cell>
          <cell r="G1085">
            <v>79859642</v>
          </cell>
          <cell r="H1085" t="str">
            <v>CARLOS HERNAN USECHE JARAMILLO</v>
          </cell>
          <cell r="I1085" t="str">
            <v xml:space="preserve">PAGO 3/12 DESEMBOLSO SEGÚN CERTIFICACION DEL SUPERVISOR (Desc.de la Base x Dependientes) </v>
          </cell>
          <cell r="J1085">
            <v>4759090</v>
          </cell>
          <cell r="K1085">
            <v>9.66</v>
          </cell>
          <cell r="O1085" t="str">
            <v>RECURSO 11</v>
          </cell>
          <cell r="V1085" t="str">
            <v>Desc. 10% Dependientes - Base RF $4,094,550 RF $287,562</v>
          </cell>
          <cell r="W1085" t="str">
            <v>Vigencia Presupuestal</v>
          </cell>
        </row>
        <row r="1086">
          <cell r="A1086">
            <v>108214</v>
          </cell>
          <cell r="B1086" t="str">
            <v>Contrato</v>
          </cell>
          <cell r="C1086">
            <v>291</v>
          </cell>
          <cell r="D1086">
            <v>42014</v>
          </cell>
          <cell r="E1086">
            <v>41718</v>
          </cell>
          <cell r="F1086" t="str">
            <v>DIRECCION DE ORDENAMIENTO AMBIENTAL Y COORDINACION DEL SINA</v>
          </cell>
          <cell r="G1086">
            <v>80761251</v>
          </cell>
          <cell r="H1086" t="str">
            <v>NICOLAS NEIRA MANOTAS</v>
          </cell>
          <cell r="I1086" t="str">
            <v xml:space="preserve">PAGO 2/11 DESEMBOLSO SEGÚN CERTIFICACION DEL SUPERVISOR </v>
          </cell>
          <cell r="J1086">
            <v>7090000</v>
          </cell>
          <cell r="K1086">
            <v>9.66</v>
          </cell>
          <cell r="O1086" t="str">
            <v>RECURSO 11</v>
          </cell>
          <cell r="V1086" t="str">
            <v xml:space="preserve">No tiene Dependientes - Base RF $ 3.226.650, RF $128.583 </v>
          </cell>
          <cell r="W1086" t="str">
            <v>Vigencia Presupuestal</v>
          </cell>
        </row>
        <row r="1087">
          <cell r="A1087">
            <v>108314</v>
          </cell>
          <cell r="B1087" t="str">
            <v>Contrato</v>
          </cell>
          <cell r="C1087">
            <v>238</v>
          </cell>
          <cell r="D1087">
            <v>34614</v>
          </cell>
          <cell r="E1087">
            <v>41718</v>
          </cell>
          <cell r="F1087" t="str">
            <v>SUBDIRECCION ADMINISTRATIVA Y FINANCIERA</v>
          </cell>
          <cell r="G1087">
            <v>1074129339</v>
          </cell>
          <cell r="H1087" t="str">
            <v>ANGELICA MARIA RICAURTE GOMEZ</v>
          </cell>
          <cell r="I1087" t="str">
            <v>PAGO 3/12 DESEMBOLSO SEGÚN CERTIFICACION DEL SUPERVISOR</v>
          </cell>
          <cell r="J1087">
            <v>4181818</v>
          </cell>
          <cell r="K1087">
            <v>9.66</v>
          </cell>
          <cell r="O1087" t="str">
            <v>RECURSO 11</v>
          </cell>
          <cell r="V1087" t="str">
            <v>No tiene Dependientes</v>
          </cell>
          <cell r="W1087" t="str">
            <v>Vigencia Presupuestal</v>
          </cell>
        </row>
        <row r="1088">
          <cell r="A1088">
            <v>108414</v>
          </cell>
          <cell r="B1088" t="str">
            <v>Contrato</v>
          </cell>
          <cell r="C1088">
            <v>4</v>
          </cell>
          <cell r="D1088">
            <v>614</v>
          </cell>
          <cell r="E1088">
            <v>41718</v>
          </cell>
          <cell r="F1088" t="str">
            <v>SUBDIRECCION ADMINISTRATIVA Y FINANCIERA</v>
          </cell>
          <cell r="G1088">
            <v>51995430</v>
          </cell>
          <cell r="H1088" t="str">
            <v>LILIANA DEL PILAR BECERRA CANDIA</v>
          </cell>
          <cell r="I1088" t="str">
            <v>PAGO 3/12  DESEMBOLSO SEGÚN CERTIFICACION DEL SUPERVISOR (DESC BASE RF DEPENDIENTES)</v>
          </cell>
          <cell r="J1088">
            <v>5015152</v>
          </cell>
          <cell r="K1088">
            <v>9.66</v>
          </cell>
          <cell r="O1088" t="str">
            <v>RECURSO 11</v>
          </cell>
          <cell r="V1088" t="str">
            <v>Desc. 10% Dependientes - Base RF $3,529,774 RF $388,275</v>
          </cell>
          <cell r="W1088" t="str">
            <v>Vigencia Presupuestal</v>
          </cell>
        </row>
        <row r="1089">
          <cell r="A1089">
            <v>108514</v>
          </cell>
          <cell r="B1089" t="str">
            <v>Contrato</v>
          </cell>
          <cell r="C1089">
            <v>179</v>
          </cell>
          <cell r="D1089">
            <v>28214</v>
          </cell>
          <cell r="E1089">
            <v>41718</v>
          </cell>
          <cell r="F1089" t="str">
            <v>DIRECCION DE ORDENAMIENTO AMBIENTAL Y COORDINACION DEL SINA</v>
          </cell>
          <cell r="G1089">
            <v>40022236</v>
          </cell>
          <cell r="H1089" t="str">
            <v>ANA ELVIA OCHOA JIMENEZ</v>
          </cell>
          <cell r="I1089" t="str">
            <v>PAGO 2/11 DESEMBOLSO SEGÚN CERTIFICACION DEL SUPERVISOR</v>
          </cell>
          <cell r="J1089">
            <v>8000000</v>
          </cell>
          <cell r="K1089">
            <v>9.66</v>
          </cell>
          <cell r="O1089" t="str">
            <v>RECURSO 11</v>
          </cell>
          <cell r="V1089" t="str">
            <v>Desc. 10% Dependientes</v>
          </cell>
          <cell r="W1089" t="str">
            <v>Vigencia Presupuestal</v>
          </cell>
        </row>
        <row r="1090">
          <cell r="A1090">
            <v>108614</v>
          </cell>
          <cell r="B1090" t="str">
            <v>Contrato</v>
          </cell>
          <cell r="C1090">
            <v>129</v>
          </cell>
          <cell r="D1090">
            <v>21314</v>
          </cell>
          <cell r="E1090">
            <v>41718</v>
          </cell>
          <cell r="F1090" t="str">
            <v>SUBDIRECCION ADMINISTRATIVA Y FINANCIERA</v>
          </cell>
          <cell r="G1090">
            <v>10770944</v>
          </cell>
          <cell r="H1090" t="str">
            <v>LEVER CIRON ORTIZ MORALES</v>
          </cell>
          <cell r="I1090" t="str">
            <v>PAGO 3/7 DESEMBOLSO SEGÚN CERTIFICACION DEL SUPERVISOR (Desc. Base RF x Dependientes)</v>
          </cell>
          <cell r="J1090">
            <v>1741250</v>
          </cell>
          <cell r="K1090">
            <v>9.66</v>
          </cell>
          <cell r="O1090" t="str">
            <v>RECURSO 11</v>
          </cell>
          <cell r="V1090" t="str">
            <v>Desc.x Dependientes</v>
          </cell>
          <cell r="W1090" t="str">
            <v>Vigencia Presupuestal</v>
          </cell>
        </row>
        <row r="1091">
          <cell r="A1091">
            <v>108714</v>
          </cell>
          <cell r="B1091" t="str">
            <v>Contrato</v>
          </cell>
          <cell r="C1091">
            <v>15</v>
          </cell>
          <cell r="D1091">
            <v>2214</v>
          </cell>
          <cell r="E1091">
            <v>41718</v>
          </cell>
          <cell r="F1091" t="str">
            <v>SUBDIRECCION ADMINISTRATIVA Y FINANCIERA</v>
          </cell>
          <cell r="G1091">
            <v>1010207237</v>
          </cell>
          <cell r="H1091" t="str">
            <v>NANCY KATHERIN ARIAS GAITAN</v>
          </cell>
          <cell r="I1091" t="str">
            <v>PAGO 3/7 DESEMBOLSO SEGÚN CERTIFICACION DEL SUPERVISOR</v>
          </cell>
          <cell r="J1091">
            <v>1709444</v>
          </cell>
          <cell r="K1091">
            <v>9.66</v>
          </cell>
          <cell r="O1091" t="str">
            <v>RECURSO 11</v>
          </cell>
          <cell r="V1091" t="str">
            <v>No tiene Dependientes</v>
          </cell>
          <cell r="W1091" t="str">
            <v>Vigencia Presupuestal</v>
          </cell>
        </row>
        <row r="1092">
          <cell r="A1092">
            <v>108814</v>
          </cell>
          <cell r="B1092" t="str">
            <v>Contrato</v>
          </cell>
          <cell r="C1092">
            <v>147</v>
          </cell>
          <cell r="D1092">
            <v>23314</v>
          </cell>
          <cell r="E1092">
            <v>41718</v>
          </cell>
          <cell r="F1092" t="str">
            <v>SUBDIRECCION ADMINISTRATIVA Y FINANCIERA</v>
          </cell>
          <cell r="G1092">
            <v>80121924</v>
          </cell>
          <cell r="H1092" t="str">
            <v>JONATHAN JIMENEZ ALVARADO</v>
          </cell>
          <cell r="I1092" t="str">
            <v>PAGO 3/7 DESEMBOLSO SEGÚN CERTIFICACION DEL SUPERVISOR</v>
          </cell>
          <cell r="J1092">
            <v>1983333</v>
          </cell>
          <cell r="K1092">
            <v>9.66</v>
          </cell>
          <cell r="O1092" t="str">
            <v>RECURSO 11</v>
          </cell>
          <cell r="V1092" t="str">
            <v>No tiene Dependientes</v>
          </cell>
          <cell r="W1092" t="str">
            <v>Vigencia Presupuestal</v>
          </cell>
        </row>
        <row r="1093">
          <cell r="A1093">
            <v>108914</v>
          </cell>
          <cell r="B1093" t="str">
            <v>Contrato</v>
          </cell>
          <cell r="C1093">
            <v>139</v>
          </cell>
          <cell r="D1093">
            <v>23814</v>
          </cell>
          <cell r="E1093">
            <v>41718</v>
          </cell>
          <cell r="F1093" t="str">
            <v>DIRECCION DE BOSQUES, BIODIVERSIDAD Y SERVICIOS ECOSISTEMICOS</v>
          </cell>
          <cell r="G1093">
            <v>40047300</v>
          </cell>
          <cell r="H1093" t="str">
            <v>MARIA FERNANDA RODRIGUEZ SANTAMARIA</v>
          </cell>
          <cell r="I1093" t="str">
            <v>PAGO 3/12 DESEMBOLSO SEGÚN CERTIFICACION DEL SUPERVISOR</v>
          </cell>
          <cell r="J1093">
            <v>3349582</v>
          </cell>
          <cell r="K1093">
            <v>9.66</v>
          </cell>
          <cell r="O1093" t="str">
            <v>RECURSO 11</v>
          </cell>
          <cell r="V1093" t="str">
            <v>No tiene Dependientes-RF $206,650</v>
          </cell>
          <cell r="W1093" t="str">
            <v>Vigencia Presupuestal</v>
          </cell>
        </row>
        <row r="1094">
          <cell r="A1094">
            <v>109014</v>
          </cell>
          <cell r="B1094" t="str">
            <v>Contrato</v>
          </cell>
          <cell r="C1094">
            <v>57</v>
          </cell>
          <cell r="D1094">
            <v>12714</v>
          </cell>
          <cell r="E1094">
            <v>41718</v>
          </cell>
          <cell r="F1094" t="str">
            <v>DIRECCION DE GENTION INTEGRAL DEL RECURSO HIDRICO</v>
          </cell>
          <cell r="G1094">
            <v>1010166732</v>
          </cell>
          <cell r="H1094" t="str">
            <v>ADRIANA CARRIAZO BAQUERO</v>
          </cell>
          <cell r="I1094" t="str">
            <v>PAGO 3/12 DESEMBOLSO SEGÚN CERTIFICACION DEL SUPERVISOR</v>
          </cell>
          <cell r="J1094">
            <v>2660000</v>
          </cell>
          <cell r="K1094">
            <v>9.66</v>
          </cell>
          <cell r="O1094" t="str">
            <v>RECURSO 11</v>
          </cell>
          <cell r="V1094" t="str">
            <v>No tiene Dependientes</v>
          </cell>
          <cell r="W1094" t="str">
            <v>Vigencia Presupuestal</v>
          </cell>
        </row>
        <row r="1095">
          <cell r="A1095">
            <v>109114</v>
          </cell>
          <cell r="B1095" t="str">
            <v>Contrato</v>
          </cell>
          <cell r="C1095">
            <v>12</v>
          </cell>
          <cell r="D1095">
            <v>814</v>
          </cell>
          <cell r="E1095">
            <v>41718</v>
          </cell>
          <cell r="F1095" t="str">
            <v>SUBDIRECCION ADMINISTRATIVA Y FINANCIERA</v>
          </cell>
          <cell r="G1095">
            <v>40610737</v>
          </cell>
          <cell r="H1095" t="str">
            <v>CAROLINA POLANCO HOLGUIN</v>
          </cell>
          <cell r="I1095" t="str">
            <v>PAGO 3/12 DESEMBOLSO SEGÚN CERTIFICACION DEL SUPERVISOR ( DESC BASE RF DEPENDIENTES)</v>
          </cell>
          <cell r="J1095">
            <v>3009091</v>
          </cell>
          <cell r="K1095">
            <v>9.66</v>
          </cell>
          <cell r="O1095" t="str">
            <v>RECURSO 11</v>
          </cell>
          <cell r="V1095" t="str">
            <v>Desc. 10% Dependientes - Base RF $3,529,774 RF $388,275</v>
          </cell>
          <cell r="W1095" t="str">
            <v>Vigencia Presupuestal</v>
          </cell>
        </row>
        <row r="1096">
          <cell r="A1096">
            <v>109214</v>
          </cell>
          <cell r="B1096" t="str">
            <v>Contrato</v>
          </cell>
          <cell r="C1096">
            <v>1</v>
          </cell>
          <cell r="D1096">
            <v>414</v>
          </cell>
          <cell r="E1096">
            <v>41718</v>
          </cell>
          <cell r="F1096" t="str">
            <v>SUBDIRECCION ADMINISTRATIVA Y FINANCIERA</v>
          </cell>
          <cell r="G1096">
            <v>79883661</v>
          </cell>
          <cell r="H1096" t="str">
            <v>RONALD STIVE SANCHEZ POSADA</v>
          </cell>
          <cell r="I1096" t="str">
            <v>PAGO 3/12 DESEMBOLSO SEGÚN CERTIFICACION DEL SUPERVISOR (Desc.de la Base RF x Dependientes)</v>
          </cell>
          <cell r="J1096">
            <v>5015152</v>
          </cell>
          <cell r="K1096">
            <v>9.66</v>
          </cell>
          <cell r="O1096" t="str">
            <v>RECURSO 11</v>
          </cell>
          <cell r="V1096" t="str">
            <v>Desc. 10% Dependientes - Base RF $4,094,550 RF $287,562</v>
          </cell>
          <cell r="W1096" t="str">
            <v>Vigencia Presupuestal</v>
          </cell>
        </row>
        <row r="1097">
          <cell r="A1097">
            <v>109314</v>
          </cell>
          <cell r="B1097" t="str">
            <v>Oficio</v>
          </cell>
          <cell r="C1097">
            <v>8935</v>
          </cell>
          <cell r="D1097">
            <v>110114</v>
          </cell>
          <cell r="E1097">
            <v>41719</v>
          </cell>
          <cell r="F1097" t="str">
            <v>SUBDIRECCION ADMINISTRATIVA Y FINANCIERA</v>
          </cell>
          <cell r="G1097">
            <v>8301153951</v>
          </cell>
          <cell r="H1097" t="str">
            <v>MINISTERIO DE AMBIENTE Y DESARROLLO SOSTENIBLE</v>
          </cell>
          <cell r="I1097" t="str">
            <v>REEMBOLSO CAJA MENOR VIATICOS N.714</v>
          </cell>
          <cell r="J1097">
            <v>5024224</v>
          </cell>
          <cell r="N1097" t="str">
            <v>RECURSO 2-10</v>
          </cell>
          <cell r="W1097" t="str">
            <v>Vigencia Presupuestal</v>
          </cell>
        </row>
        <row r="1098">
          <cell r="A1098">
            <v>109414</v>
          </cell>
          <cell r="B1098" t="str">
            <v>Contrato</v>
          </cell>
          <cell r="C1098">
            <v>177</v>
          </cell>
          <cell r="D1098">
            <v>28314</v>
          </cell>
          <cell r="E1098">
            <v>41719</v>
          </cell>
          <cell r="F1098" t="str">
            <v>SUBDIRECCION ADMINISTRATIVA Y FINANCIERA</v>
          </cell>
          <cell r="G1098">
            <v>35325209</v>
          </cell>
          <cell r="H1098" t="str">
            <v>LUZ ESMERALDA MANRIQUE DIAZ</v>
          </cell>
          <cell r="I1098" t="str">
            <v>PAGO 3/12 DESEMBOLSO SEGÚN CERTIFICACION DEL SUPERVISOR</v>
          </cell>
          <cell r="J1098">
            <v>6000000</v>
          </cell>
          <cell r="K1098">
            <v>9.66</v>
          </cell>
          <cell r="O1098" t="str">
            <v>RECURSO 11</v>
          </cell>
          <cell r="V1098" t="str">
            <v>No tiene Dependientes</v>
          </cell>
          <cell r="W1098" t="str">
            <v>Vigencia Presupuestal</v>
          </cell>
        </row>
        <row r="1099">
          <cell r="A1099">
            <v>109514</v>
          </cell>
          <cell r="B1099" t="str">
            <v>Contrato</v>
          </cell>
          <cell r="C1099">
            <v>192</v>
          </cell>
          <cell r="D1099">
            <v>29314</v>
          </cell>
          <cell r="E1099">
            <v>41719</v>
          </cell>
          <cell r="F1099" t="str">
            <v>DIRECCION DE ORDENAMIENTO AMBIENTAL Y COORDINACION DEL SINA</v>
          </cell>
          <cell r="G1099">
            <v>91105686</v>
          </cell>
          <cell r="H1099" t="str">
            <v>OSCAR JAVIER ACEVEDO AMAYA</v>
          </cell>
          <cell r="I1099" t="str">
            <v>SEGUNDO DESEMBOLSO SEGÚN CERTIFICACION DEL SUPERVISOR (Desc. Base RF x Dependientes)</v>
          </cell>
          <cell r="J1099">
            <v>5500000</v>
          </cell>
          <cell r="K1099">
            <v>9.66</v>
          </cell>
          <cell r="O1099" t="str">
            <v>RECURSO 11</v>
          </cell>
          <cell r="V1099" t="str">
            <v>Desc.x Dependientes</v>
          </cell>
          <cell r="W1099" t="str">
            <v>Vigencia Presupuestal</v>
          </cell>
        </row>
        <row r="1100">
          <cell r="A1100">
            <v>109614</v>
          </cell>
          <cell r="B1100" t="str">
            <v>Contrato</v>
          </cell>
          <cell r="C1100">
            <v>20</v>
          </cell>
          <cell r="D1100">
            <v>2714</v>
          </cell>
          <cell r="E1100">
            <v>41719</v>
          </cell>
          <cell r="F1100" t="str">
            <v>OFICINA ASESORA DE PLANEACION</v>
          </cell>
          <cell r="G1100">
            <v>51881783</v>
          </cell>
          <cell r="H1100" t="str">
            <v>IRMA GARDEAZABAL JARAMILLO</v>
          </cell>
          <cell r="I1100" t="str">
            <v>SEGUNDO DESEMBOLSO SEGÚN CERTIFICACION DEL SUPERVISOR (Desc.de la Base RF x Dependientes)</v>
          </cell>
          <cell r="J1100">
            <v>7000000</v>
          </cell>
          <cell r="K1100">
            <v>9.66</v>
          </cell>
          <cell r="O1100" t="str">
            <v>RECURSO 11</v>
          </cell>
          <cell r="V1100" t="str">
            <v xml:space="preserve">Desc. X Dependientes </v>
          </cell>
          <cell r="W1100" t="str">
            <v>Vigencia Presupuestal</v>
          </cell>
        </row>
        <row r="1101">
          <cell r="A1101">
            <v>109714</v>
          </cell>
          <cell r="B1101" t="str">
            <v>Contrato</v>
          </cell>
          <cell r="C1101">
            <v>172</v>
          </cell>
          <cell r="D1101">
            <v>26414</v>
          </cell>
          <cell r="E1101">
            <v>41719</v>
          </cell>
          <cell r="F1101" t="str">
            <v>GRUPO DE COMUNICACIONES</v>
          </cell>
          <cell r="G1101">
            <v>79589559</v>
          </cell>
          <cell r="H1101" t="str">
            <v>FERNANDO MURIEL PIEDRAHITA</v>
          </cell>
          <cell r="I1101" t="str">
            <v>PAGO 3/12 DESEMBOLSO SEGÚN CERTIFICACION DEL SUPERVISOR (Desc.de la Base RF x Dependientes)</v>
          </cell>
          <cell r="J1101">
            <v>4173913</v>
          </cell>
          <cell r="K1101">
            <v>9.66</v>
          </cell>
          <cell r="O1101" t="str">
            <v>RECURSO 11</v>
          </cell>
          <cell r="V1101" t="str">
            <v>Desc. 10% Dependientes RF $129,456</v>
          </cell>
          <cell r="W1101" t="str">
            <v>Vigencia Presupuestal</v>
          </cell>
        </row>
        <row r="1102">
          <cell r="A1102">
            <v>109814</v>
          </cell>
          <cell r="B1102" t="str">
            <v>Contrato</v>
          </cell>
          <cell r="C1102">
            <v>93</v>
          </cell>
          <cell r="D1102">
            <v>17414</v>
          </cell>
          <cell r="E1102">
            <v>41719</v>
          </cell>
          <cell r="F1102" t="str">
            <v>DIRECCION DE BOSQUES, BIODIVERSIDAD Y SERVICIOS ECOSISTEMICOS</v>
          </cell>
          <cell r="G1102">
            <v>1098678974</v>
          </cell>
          <cell r="H1102" t="str">
            <v>JOHANA MARTINEZ REYES</v>
          </cell>
          <cell r="I1102" t="str">
            <v>PAGO 3/12 DESEMBOLSO SEGÚN CERTIFICACION DEL SUPERVISOR</v>
          </cell>
          <cell r="J1102">
            <v>2875000</v>
          </cell>
          <cell r="K1102">
            <v>9.66</v>
          </cell>
          <cell r="O1102" t="str">
            <v>RECURSO 11</v>
          </cell>
          <cell r="V1102" t="str">
            <v>No tiene Dependientes</v>
          </cell>
          <cell r="W1102" t="str">
            <v>Vigencia Presupuestal</v>
          </cell>
        </row>
        <row r="1103">
          <cell r="A1103">
            <v>109914</v>
          </cell>
          <cell r="B1103" t="str">
            <v>Contrato</v>
          </cell>
          <cell r="C1103">
            <v>268</v>
          </cell>
          <cell r="D1103">
            <v>38414</v>
          </cell>
          <cell r="E1103">
            <v>41719</v>
          </cell>
          <cell r="F1103" t="str">
            <v>OFICINA DE TECNOLOGIAS, INFORMACION Y COMUNICACIONES TIC</v>
          </cell>
          <cell r="G1103">
            <v>80794818</v>
          </cell>
          <cell r="H1103" t="str">
            <v>RODRIGO ANTONIO CUBILLOS SANCHEZ</v>
          </cell>
          <cell r="I1103" t="str">
            <v xml:space="preserve">PAGO 3/12 DESEMBOLSO SEGÚN CERTIFICACION DEL SUPERVISOR </v>
          </cell>
          <cell r="J1103">
            <v>3500000</v>
          </cell>
          <cell r="K1103">
            <v>9.66</v>
          </cell>
          <cell r="O1103" t="str">
            <v>RECURSO 11</v>
          </cell>
          <cell r="V1103" t="str">
            <v xml:space="preserve">No tiene Dependientes </v>
          </cell>
          <cell r="W1103" t="str">
            <v>Vigencia Presupuestal</v>
          </cell>
        </row>
        <row r="1104">
          <cell r="A1104">
            <v>110014</v>
          </cell>
          <cell r="B1104" t="str">
            <v>Contrato</v>
          </cell>
          <cell r="C1104">
            <v>91</v>
          </cell>
          <cell r="D1104">
            <v>18814</v>
          </cell>
          <cell r="E1104">
            <v>41719</v>
          </cell>
          <cell r="F1104" t="str">
            <v>DIRECCION DE BOSQUES, BIODIVERSIDAD Y SERVICIOS ECOSISTEMICOS</v>
          </cell>
          <cell r="G1104">
            <v>33376130</v>
          </cell>
          <cell r="H1104" t="str">
            <v>GINA CAROLINA AVELLA CASTIBLANCO</v>
          </cell>
          <cell r="I1104" t="str">
            <v>PAGO 3/12 DESEMBOLSO SEGÚN CERTIFICACION DEL SUPERVISOR</v>
          </cell>
          <cell r="J1104">
            <v>5000000</v>
          </cell>
          <cell r="K1104">
            <v>9.66</v>
          </cell>
          <cell r="O1104" t="str">
            <v>RECURSO 11</v>
          </cell>
          <cell r="V1104" t="str">
            <v>No tiene Dependientes a Cargo</v>
          </cell>
          <cell r="W1104" t="str">
            <v>Vigencia Presupuestal</v>
          </cell>
        </row>
        <row r="1105">
          <cell r="A1105">
            <v>110114</v>
          </cell>
          <cell r="B1105" t="str">
            <v>Contrato</v>
          </cell>
          <cell r="C1105">
            <v>175</v>
          </cell>
          <cell r="D1105">
            <v>27914</v>
          </cell>
          <cell r="E1105">
            <v>41719</v>
          </cell>
          <cell r="F1105" t="str">
            <v>GRUPO DE COMUNICACIONES</v>
          </cell>
          <cell r="G1105">
            <v>79163299</v>
          </cell>
          <cell r="H1105" t="str">
            <v>LUIS HERNANDO MARROQUIN FRANCO</v>
          </cell>
          <cell r="I1105" t="str">
            <v>PAGO FRA 003 TERCER DESEMBOLSO SEGÚN CERTIFICACION DEL SUPERVISOR (Desc de la Base x Dependientes)</v>
          </cell>
          <cell r="J1105">
            <v>8869380</v>
          </cell>
          <cell r="K1105">
            <v>9.66</v>
          </cell>
          <cell r="M1105">
            <v>16</v>
          </cell>
          <cell r="O1105" t="str">
            <v>RECURSO 11</v>
          </cell>
          <cell r="V1105" t="str">
            <v>Desc.x Dependientes</v>
          </cell>
          <cell r="W1105" t="str">
            <v>Vigencia Presupuestal</v>
          </cell>
        </row>
        <row r="1106">
          <cell r="A1106">
            <v>110214</v>
          </cell>
          <cell r="B1106" t="str">
            <v>Contrato</v>
          </cell>
          <cell r="C1106">
            <v>212</v>
          </cell>
          <cell r="D1106">
            <v>31214</v>
          </cell>
          <cell r="E1106">
            <v>41719</v>
          </cell>
          <cell r="F1106" t="str">
            <v>DIRECCION DE BOSQUES, BIODIVERSIDAD Y SERVICIOS ECOSISTEMICOS</v>
          </cell>
          <cell r="G1106">
            <v>80544407</v>
          </cell>
          <cell r="H1106" t="str">
            <v>ANDRES FERNANDO FRANCO FANDIÑO</v>
          </cell>
          <cell r="I1106" t="str">
            <v>PAGO 3/12 DESEMBOLSO SEGÚN CERTIFICACION DEL SUPERVISOR (Desc.de la Base RF x Dependientes)</v>
          </cell>
          <cell r="J1106">
            <v>5214196</v>
          </cell>
          <cell r="K1106">
            <v>9.66</v>
          </cell>
          <cell r="O1106" t="str">
            <v>RECURSO 11</v>
          </cell>
          <cell r="V1106" t="str">
            <v>Desc. 10% Dependientes RF $129,456</v>
          </cell>
          <cell r="W1106" t="str">
            <v>Vigencia Presupuestal</v>
          </cell>
        </row>
        <row r="1107">
          <cell r="A1107">
            <v>110314</v>
          </cell>
          <cell r="B1107" t="str">
            <v>Contrato</v>
          </cell>
          <cell r="C1107">
            <v>263</v>
          </cell>
          <cell r="D1107">
            <v>37714</v>
          </cell>
          <cell r="E1107">
            <v>41719</v>
          </cell>
          <cell r="F1107" t="str">
            <v>DIRECCION DE BOSQUES, BIODIVERSIDAD Y SERVICIOS ECOSISTEMICOS</v>
          </cell>
          <cell r="G1107">
            <v>38227057</v>
          </cell>
          <cell r="H1107" t="str">
            <v>MARIA FANNY MONDRAGON LEONEL</v>
          </cell>
          <cell r="I1107" t="str">
            <v>PAGO 3/12 DESEMBOLSO SEGÚN CERTIFICACION DEL SUPERVISOR</v>
          </cell>
          <cell r="J1107">
            <v>7990000</v>
          </cell>
          <cell r="K1107">
            <v>9.66</v>
          </cell>
          <cell r="O1107" t="str">
            <v>RECURSO 11</v>
          </cell>
          <cell r="V1107" t="str">
            <v>No tiene Dependientes a Cargo</v>
          </cell>
          <cell r="W1107" t="str">
            <v>Vigencia Presupuestal</v>
          </cell>
        </row>
        <row r="1108">
          <cell r="A1108">
            <v>110414</v>
          </cell>
          <cell r="B1108" t="str">
            <v>Contrato</v>
          </cell>
          <cell r="C1108">
            <v>76</v>
          </cell>
          <cell r="D1108">
            <v>14914</v>
          </cell>
          <cell r="E1108">
            <v>41719</v>
          </cell>
          <cell r="F1108" t="str">
            <v>DIRECCION DE GENTION INTEGRAL DEL RECURSO HIDRICO</v>
          </cell>
          <cell r="G1108">
            <v>1057918195</v>
          </cell>
          <cell r="H1108" t="str">
            <v>LIZBETH GISELLA RAMIREZ RAMIREZ</v>
          </cell>
          <cell r="I1108" t="str">
            <v>PAGO 3/12 DESEMBOLSO SEGÚN CERTIFICACION DEL SUPERVISOR</v>
          </cell>
          <cell r="J1108">
            <v>4220000</v>
          </cell>
          <cell r="K1108">
            <v>9.66</v>
          </cell>
          <cell r="O1108" t="str">
            <v>RECURSO 11</v>
          </cell>
          <cell r="V1108" t="str">
            <v>No tiene Dependientes</v>
          </cell>
          <cell r="W1108" t="str">
            <v>Vigencia Presupuestal</v>
          </cell>
        </row>
        <row r="1109">
          <cell r="A1109">
            <v>110514</v>
          </cell>
          <cell r="B1109" t="str">
            <v>Contrato</v>
          </cell>
          <cell r="C1109">
            <v>207</v>
          </cell>
          <cell r="D1109">
            <v>31314</v>
          </cell>
          <cell r="E1109">
            <v>41719</v>
          </cell>
          <cell r="F1109" t="str">
            <v>DIRECCION DE GENTION INTEGRAL DEL RECURSO HIDRICO</v>
          </cell>
          <cell r="G1109">
            <v>10527523</v>
          </cell>
          <cell r="H1109" t="str">
            <v>GUSTAVO WILCHES CHAUX</v>
          </cell>
          <cell r="I1109" t="str">
            <v>PAGO FRA 0306 TERCER DESEMBOLSO SEGÚN CERTIFICACION DEL SUPERVISOR</v>
          </cell>
          <cell r="J1109">
            <v>10000000</v>
          </cell>
          <cell r="K1109">
            <v>9.66</v>
          </cell>
          <cell r="M1109">
            <v>16</v>
          </cell>
          <cell r="O1109" t="str">
            <v>RECURSO 11</v>
          </cell>
          <cell r="V1109" t="str">
            <v>No tiene Dependientes</v>
          </cell>
          <cell r="W1109" t="str">
            <v>Vigencia Presupuestal</v>
          </cell>
        </row>
        <row r="1110">
          <cell r="A1110">
            <v>110614</v>
          </cell>
          <cell r="B1110" t="str">
            <v>Contrato</v>
          </cell>
          <cell r="C1110">
            <v>17</v>
          </cell>
          <cell r="D1110">
            <v>2414</v>
          </cell>
          <cell r="E1110">
            <v>41719</v>
          </cell>
          <cell r="F1110" t="str">
            <v>SUBDIRECCION ADMINISTRATIVA Y FINANCIERA</v>
          </cell>
          <cell r="G1110">
            <v>80415684</v>
          </cell>
          <cell r="H1110" t="str">
            <v>LUIS HUMBERTO ESPINOSA FULA</v>
          </cell>
          <cell r="I1110" t="str">
            <v>PAGO 3/12 SEGÚN CERTIFICACION DEL SUPERVISOR</v>
          </cell>
          <cell r="J1110">
            <v>1742125</v>
          </cell>
          <cell r="K1110">
            <v>9.66</v>
          </cell>
          <cell r="O1110" t="str">
            <v>RECURSO 11</v>
          </cell>
          <cell r="V1110" t="str">
            <v>No tiene Dependientes</v>
          </cell>
          <cell r="W1110" t="str">
            <v>Vigencia Presupuestal</v>
          </cell>
        </row>
        <row r="1111">
          <cell r="A1111">
            <v>110714</v>
          </cell>
          <cell r="B1111" t="str">
            <v>Contrato</v>
          </cell>
          <cell r="C1111">
            <v>195</v>
          </cell>
          <cell r="D1111">
            <v>29414</v>
          </cell>
          <cell r="E1111">
            <v>41719</v>
          </cell>
          <cell r="F1111" t="str">
            <v>DIRECCION DE ORDENAMIENTO AMBIENTAL Y COORDINACION DEL SINA</v>
          </cell>
          <cell r="G1111">
            <v>80083703</v>
          </cell>
          <cell r="H1111" t="str">
            <v>NICOLAI CIONTESCU CAMARGO</v>
          </cell>
          <cell r="I1111" t="str">
            <v>PAGO 2/10 SEGÚN CERTIFICACION DEL SUPERVISOR (Desc. Base RF x Dependientes)</v>
          </cell>
          <cell r="J1111">
            <v>5500000</v>
          </cell>
          <cell r="K1111">
            <v>9.66</v>
          </cell>
          <cell r="O1111" t="str">
            <v>RECURSO 11</v>
          </cell>
          <cell r="V1111" t="str">
            <v>Desc. 10% Dependientes - Base RF $4,094,550 RF $287,562</v>
          </cell>
          <cell r="W1111" t="str">
            <v>Vigencia Presupuestal</v>
          </cell>
        </row>
        <row r="1112">
          <cell r="A1112">
            <v>110814</v>
          </cell>
          <cell r="B1112" t="str">
            <v>Contrato</v>
          </cell>
          <cell r="C1112">
            <v>252</v>
          </cell>
          <cell r="D1112">
            <v>36514</v>
          </cell>
          <cell r="E1112">
            <v>41719</v>
          </cell>
          <cell r="F1112" t="str">
            <v>DIRECCION DE BOSQUES, BIODIVERSIDAD Y SERVICIOS ECOSISTEMICOS</v>
          </cell>
          <cell r="G1112">
            <v>53012198</v>
          </cell>
          <cell r="H1112" t="str">
            <v>SANDRA MILENA YAZO MARTINEZ</v>
          </cell>
          <cell r="I1112" t="str">
            <v>PAGO 3/12 SEGÚN CERTIFICACION DEL SUPERVISOR</v>
          </cell>
          <cell r="J1112">
            <v>2723254</v>
          </cell>
          <cell r="K1112">
            <v>9.66</v>
          </cell>
          <cell r="O1112" t="str">
            <v>RECURSO 11</v>
          </cell>
          <cell r="V1112" t="str">
            <v>No tiene Dependientes</v>
          </cell>
          <cell r="W1112" t="str">
            <v>Vigencia Presupuestal</v>
          </cell>
        </row>
        <row r="1113">
          <cell r="A1113">
            <v>110914</v>
          </cell>
          <cell r="B1113" t="str">
            <v>Contrato</v>
          </cell>
          <cell r="C1113">
            <v>237</v>
          </cell>
          <cell r="D1113">
            <v>34214</v>
          </cell>
          <cell r="E1113">
            <v>41719</v>
          </cell>
          <cell r="F1113" t="str">
            <v>DIRECCION DE BOSQUES, BIODIVERSIDAD Y SERVICIOS ECOSISTEMICOS</v>
          </cell>
          <cell r="G1113">
            <v>1015431834</v>
          </cell>
          <cell r="H1113" t="str">
            <v>LIDA ANDREA VALBUENA MUÑOZ</v>
          </cell>
          <cell r="I1113" t="str">
            <v>PAGO 3/12 SEGÚN CERTIFICACION DEL SUPERVISOR</v>
          </cell>
          <cell r="J1113">
            <v>2723254</v>
          </cell>
          <cell r="K1113">
            <v>9.66</v>
          </cell>
          <cell r="O1113" t="str">
            <v>RECURSO 11</v>
          </cell>
          <cell r="V1113" t="str">
            <v>No tiene Dependientes a Cargo</v>
          </cell>
          <cell r="W1113" t="str">
            <v>Vigencia Presupuestal</v>
          </cell>
        </row>
        <row r="1114">
          <cell r="A1114">
            <v>111014</v>
          </cell>
          <cell r="B1114" t="str">
            <v>Contrato</v>
          </cell>
          <cell r="C1114">
            <v>236</v>
          </cell>
          <cell r="D1114">
            <v>33914</v>
          </cell>
          <cell r="E1114">
            <v>41719</v>
          </cell>
          <cell r="F1114" t="str">
            <v>DIRECCION DE BOSQUES, BIODIVERSIDAD Y SERVICIOS ECOSISTEMICOS</v>
          </cell>
          <cell r="G1114">
            <v>1019036153</v>
          </cell>
          <cell r="H1114" t="str">
            <v>ANDRES FELIPE MIRANDA DIAZ</v>
          </cell>
          <cell r="I1114" t="str">
            <v>PAGO 3/12 SEGÚN CERTIFICACION DEL SUPERVISOR</v>
          </cell>
          <cell r="J1114">
            <v>2723254</v>
          </cell>
          <cell r="K1114">
            <v>9.66</v>
          </cell>
          <cell r="O1114" t="str">
            <v>RECURSO 11</v>
          </cell>
          <cell r="V1114" t="str">
            <v>No tiene Dependientes</v>
          </cell>
          <cell r="W1114" t="str">
            <v>Vigencia Presupuestal</v>
          </cell>
        </row>
        <row r="1115">
          <cell r="A1115">
            <v>111114</v>
          </cell>
          <cell r="B1115" t="str">
            <v>Comisiòn</v>
          </cell>
          <cell r="C1115">
            <v>20140397</v>
          </cell>
          <cell r="D1115">
            <v>89414</v>
          </cell>
          <cell r="E1115">
            <v>41723</v>
          </cell>
          <cell r="F1115" t="str">
            <v>SERVICIOS ADMINISTRATIVOS, ATENCIONA AL USUARIO, ARCHIVO Y CORRESPONDENCIA</v>
          </cell>
          <cell r="G1115">
            <v>52789391</v>
          </cell>
          <cell r="H1115" t="str">
            <v>OLGA ANGELICA DIAZ BARRAGAN</v>
          </cell>
          <cell r="I1115" t="str">
            <v>COMISION A POPAYAN DEL 3-4 DE MARZO DE 2014</v>
          </cell>
          <cell r="J1115">
            <v>259623</v>
          </cell>
          <cell r="O1115" t="str">
            <v>RECURSO 11</v>
          </cell>
          <cell r="W1115" t="str">
            <v>Vigencia Presupuestal</v>
          </cell>
        </row>
        <row r="1116">
          <cell r="A1116">
            <v>111214</v>
          </cell>
          <cell r="B1116" t="str">
            <v>Contrato</v>
          </cell>
          <cell r="C1116">
            <v>35</v>
          </cell>
          <cell r="D1116">
            <v>4514</v>
          </cell>
          <cell r="E1116">
            <v>41723</v>
          </cell>
          <cell r="F1116" t="str">
            <v>SUBDIRECCION ADMINISTRATIVA Y FINANCIERA</v>
          </cell>
          <cell r="G1116">
            <v>80232638</v>
          </cell>
          <cell r="H1116" t="str">
            <v>WILSON ALEXANDER CASTAÑEDA RAMIREZ</v>
          </cell>
          <cell r="I1116" t="str">
            <v>PAGO 3 DE 12 SEGÚN CERTIFICACION DEL SUPERVISOR (Desc. Base RF x Dependientes)</v>
          </cell>
          <cell r="J1116">
            <v>2549575</v>
          </cell>
          <cell r="K1116">
            <v>9.66</v>
          </cell>
          <cell r="O1116" t="str">
            <v>RECURSO 11</v>
          </cell>
          <cell r="V1116" t="str">
            <v>Desc.x Dependientes</v>
          </cell>
          <cell r="W1116" t="str">
            <v>Vigencia Presupuestal</v>
          </cell>
        </row>
        <row r="1117">
          <cell r="A1117">
            <v>111314</v>
          </cell>
          <cell r="B1117" t="str">
            <v>Contrato</v>
          </cell>
          <cell r="C1117">
            <v>223</v>
          </cell>
          <cell r="D1117">
            <v>36114</v>
          </cell>
          <cell r="E1117">
            <v>41723</v>
          </cell>
          <cell r="F1117" t="str">
            <v>SUBDIRECCION ADMINISTRATIVA Y FINANCIERA</v>
          </cell>
          <cell r="G1117">
            <v>80778307</v>
          </cell>
          <cell r="H1117" t="str">
            <v>JOSE LEONARDO LOPEZ</v>
          </cell>
          <cell r="I1117" t="str">
            <v>PAGO 3 DE 7 SEGÚN CERTIFICACION DEL SUPERVISOR</v>
          </cell>
          <cell r="J1117">
            <v>1733334</v>
          </cell>
          <cell r="K1117">
            <v>9.66</v>
          </cell>
          <cell r="O1117" t="str">
            <v>RECURSO 11</v>
          </cell>
          <cell r="V1117" t="str">
            <v>No tiene Dependientes</v>
          </cell>
          <cell r="W1117" t="str">
            <v>Vigencia Presupuestal</v>
          </cell>
        </row>
        <row r="1118">
          <cell r="A1118">
            <v>111414</v>
          </cell>
          <cell r="B1118" t="str">
            <v>Contrato</v>
          </cell>
          <cell r="C1118">
            <v>200</v>
          </cell>
          <cell r="D1118">
            <v>30314</v>
          </cell>
          <cell r="E1118">
            <v>41723</v>
          </cell>
          <cell r="F1118" t="str">
            <v>DIRECCION DE BOSQUES, BIODIVERSIDAD Y SERVICIOS ECOSISTEMICOS</v>
          </cell>
          <cell r="G1118">
            <v>63337114</v>
          </cell>
          <cell r="H1118" t="str">
            <v>CAROLINA ESLAVA GALVIS</v>
          </cell>
          <cell r="I1118" t="str">
            <v>PAGO 3 DE 12 SEGÚN CERTIFICACION DEL SUPERVISOR (Desc. Base RF x Dependientes)</v>
          </cell>
          <cell r="J1118">
            <v>7395044</v>
          </cell>
          <cell r="K1118">
            <v>9.66</v>
          </cell>
          <cell r="O1118" t="str">
            <v>RECURSO 11</v>
          </cell>
          <cell r="V1118" t="str">
            <v>Desc.x Dependientes</v>
          </cell>
          <cell r="W1118" t="str">
            <v>Vigencia Presupuestal</v>
          </cell>
        </row>
        <row r="1119">
          <cell r="A1119">
            <v>111514</v>
          </cell>
          <cell r="B1119" t="str">
            <v>Contrato</v>
          </cell>
          <cell r="C1119">
            <v>261</v>
          </cell>
          <cell r="D1119">
            <v>37114</v>
          </cell>
          <cell r="E1119">
            <v>41723</v>
          </cell>
          <cell r="F1119" t="str">
            <v>DIRECCION DE ORDENAMIENTO AMBIENTAL Y COORDINACION DEL SINA</v>
          </cell>
          <cell r="G1119">
            <v>51714629</v>
          </cell>
          <cell r="H1119" t="str">
            <v>MARIA TERESA PALACIOS LOZANO</v>
          </cell>
          <cell r="I1119" t="str">
            <v>PAGO FRA 045 SEGUNDO DESEMBOLSO SEGÚN CERTIFICACION DEL SUPERVISOR (Desc. Base RF x Dependientes)</v>
          </cell>
          <cell r="J1119">
            <v>7100000</v>
          </cell>
          <cell r="K1119">
            <v>9.66</v>
          </cell>
          <cell r="M1119">
            <v>16</v>
          </cell>
          <cell r="O1119" t="str">
            <v>RECURSO 11</v>
          </cell>
          <cell r="V1119" t="str">
            <v>Desc x Dependientes</v>
          </cell>
          <cell r="W1119" t="str">
            <v>Vigencia Presupuestal</v>
          </cell>
        </row>
        <row r="1120">
          <cell r="A1120">
            <v>111614</v>
          </cell>
          <cell r="B1120" t="str">
            <v>Contrato</v>
          </cell>
          <cell r="C1120">
            <v>3</v>
          </cell>
          <cell r="D1120">
            <v>1314</v>
          </cell>
          <cell r="E1120">
            <v>41723</v>
          </cell>
          <cell r="F1120" t="str">
            <v>OFICINA ASESORA DE PLANEACION</v>
          </cell>
          <cell r="G1120">
            <v>39778512</v>
          </cell>
          <cell r="H1120" t="str">
            <v>BEATRIZ RINCON NIETO</v>
          </cell>
          <cell r="I1120" t="str">
            <v>PAGO 3 DE12  SEGÚN CERTIFICACION DEL SUPERVISOR (Desc.de la Base RF x Dependientes)</v>
          </cell>
          <cell r="J1120">
            <v>6018181</v>
          </cell>
          <cell r="K1120">
            <v>9.66</v>
          </cell>
          <cell r="O1120" t="str">
            <v>RECURSO 11</v>
          </cell>
          <cell r="V1120" t="str">
            <v>Desc. 10% Dependientes - Base RF $3,529,774 RF $388,275</v>
          </cell>
          <cell r="W1120" t="str">
            <v>Vigencia Presupuestal</v>
          </cell>
        </row>
        <row r="1121">
          <cell r="A1121">
            <v>111714</v>
          </cell>
          <cell r="B1121" t="str">
            <v>Contrato</v>
          </cell>
          <cell r="C1121">
            <v>64</v>
          </cell>
          <cell r="D1121">
            <v>13014</v>
          </cell>
          <cell r="E1121">
            <v>41723</v>
          </cell>
          <cell r="F1121" t="str">
            <v>SECRETARIA GENERAL</v>
          </cell>
          <cell r="G1121">
            <v>51865134</v>
          </cell>
          <cell r="H1121" t="str">
            <v>DIANA VELANDIA CASTRO</v>
          </cell>
          <cell r="I1121" t="str">
            <v>FACTURA 0029 PRIMER DESEMBOLSO SEGUN CERTIFICACION DEL SUPERVISOR (DESC. BASE POR DEPENDIENTES)</v>
          </cell>
          <cell r="J1121">
            <v>27000000</v>
          </cell>
          <cell r="K1121">
            <v>9.66</v>
          </cell>
          <cell r="M1121">
            <v>16</v>
          </cell>
          <cell r="O1121" t="str">
            <v>RECURSO 11</v>
          </cell>
          <cell r="V1121" t="str">
            <v>Desc. 10% Dependientes - Base RF $3,529,774 RF $388,275</v>
          </cell>
          <cell r="W1121" t="str">
            <v>Vigencia Presupuestal</v>
          </cell>
        </row>
        <row r="1122">
          <cell r="A1122">
            <v>111814</v>
          </cell>
          <cell r="B1122" t="str">
            <v>Contrato</v>
          </cell>
          <cell r="C1122">
            <v>108</v>
          </cell>
          <cell r="D1122">
            <v>19814</v>
          </cell>
          <cell r="E1122">
            <v>41723</v>
          </cell>
          <cell r="F1122" t="str">
            <v>OFICINA ASESORA DE PLANEACION</v>
          </cell>
          <cell r="G1122">
            <v>39800954</v>
          </cell>
          <cell r="H1122" t="str">
            <v>DINEIDA ORTIZ ROJAS</v>
          </cell>
          <cell r="I1122" t="str">
            <v>PAGO 3 DE 12 SEGÚN CERTIFICACION DEL SUPERVISOR</v>
          </cell>
          <cell r="J1122">
            <v>3300000</v>
          </cell>
          <cell r="K1122">
            <v>9.66</v>
          </cell>
          <cell r="O1122" t="str">
            <v>RECURSO 11</v>
          </cell>
          <cell r="V1122" t="str">
            <v>No tiene Dependientes</v>
          </cell>
          <cell r="W1122" t="str">
            <v>Vigencia Presupuestal</v>
          </cell>
        </row>
        <row r="1123">
          <cell r="A1123">
            <v>111914</v>
          </cell>
          <cell r="B1123" t="str">
            <v>Comisiòn</v>
          </cell>
          <cell r="C1123" t="str">
            <v>2014-1-0043</v>
          </cell>
          <cell r="D1123">
            <v>59814</v>
          </cell>
          <cell r="E1123">
            <v>41723</v>
          </cell>
          <cell r="F1123" t="str">
            <v>SERVICIOS ADMINISTRATIVOS, ATENCIONA AL USUARIO, ARCHIVO Y CORRESPONDENCIA</v>
          </cell>
          <cell r="G1123">
            <v>80244702</v>
          </cell>
          <cell r="H1123" t="str">
            <v>FRANCISCO BELTRAN CARRASCO</v>
          </cell>
          <cell r="I1123" t="str">
            <v>COMISION A QUIBDO DEL 12-14 DE FEBRERO DE 2014</v>
          </cell>
          <cell r="J1123">
            <v>400134</v>
          </cell>
          <cell r="L1123">
            <v>10</v>
          </cell>
          <cell r="O1123" t="str">
            <v>RECURSO 11</v>
          </cell>
          <cell r="W1123" t="str">
            <v>Vigencia Presupuestal</v>
          </cell>
        </row>
        <row r="1124">
          <cell r="A1124">
            <v>112014</v>
          </cell>
          <cell r="B1124" t="str">
            <v>Comisiòn</v>
          </cell>
          <cell r="C1124" t="str">
            <v>2014-1-0064</v>
          </cell>
          <cell r="D1124">
            <v>68214</v>
          </cell>
          <cell r="E1124">
            <v>41723</v>
          </cell>
          <cell r="F1124" t="str">
            <v>SERVICIOS ADMINISTRATIVOS, ATENCIONA AL USUARIO, ARCHIVO Y CORRESPONDENCIA</v>
          </cell>
          <cell r="G1124">
            <v>74180161</v>
          </cell>
          <cell r="H1124" t="str">
            <v>ANDRES BALCAZAR</v>
          </cell>
          <cell r="I1124" t="str">
            <v>COMISION A TURBACO-BOLIVAR DEL 17-21 DE FEBRERO DE 2014</v>
          </cell>
          <cell r="J1124">
            <v>1216306</v>
          </cell>
          <cell r="L1124">
            <v>10</v>
          </cell>
          <cell r="O1124" t="str">
            <v>RECURSO 11</v>
          </cell>
          <cell r="W1124" t="str">
            <v>Vigencia Presupuestal</v>
          </cell>
        </row>
        <row r="1125">
          <cell r="A1125">
            <v>112114</v>
          </cell>
          <cell r="B1125" t="str">
            <v>Comisiòn</v>
          </cell>
          <cell r="C1125" t="str">
            <v>2014-1-0065</v>
          </cell>
          <cell r="D1125">
            <v>68114</v>
          </cell>
          <cell r="E1125">
            <v>41723</v>
          </cell>
          <cell r="F1125" t="str">
            <v>SERVICIOS ADMINISTRATIVOS, ATENCIONA AL USUARIO, ARCHIVO Y CORRESPONDENCIA</v>
          </cell>
          <cell r="G1125">
            <v>52023019</v>
          </cell>
          <cell r="H1125" t="str">
            <v>LINA ESPERANZA MENDOZA SALAMANCA</v>
          </cell>
          <cell r="I1125" t="str">
            <v>COMISION A TURBACO-BOLIVAR DEL 17-21 DE FEBRERO DE 2014</v>
          </cell>
          <cell r="J1125">
            <v>1216306</v>
          </cell>
          <cell r="L1125">
            <v>10</v>
          </cell>
          <cell r="O1125" t="str">
            <v>RECURSO 11</v>
          </cell>
          <cell r="W1125" t="str">
            <v>Vigencia Presupuestal</v>
          </cell>
        </row>
        <row r="1126">
          <cell r="A1126">
            <v>112214</v>
          </cell>
          <cell r="B1126" t="str">
            <v>Contrato</v>
          </cell>
          <cell r="C1126">
            <v>109</v>
          </cell>
          <cell r="D1126">
            <v>20214</v>
          </cell>
          <cell r="E1126">
            <v>41723</v>
          </cell>
          <cell r="F1126" t="str">
            <v>OFICINA ASESORA DE PLANEACION</v>
          </cell>
          <cell r="G1126">
            <v>80111519</v>
          </cell>
          <cell r="H1126" t="str">
            <v>DIEGO ALEJANDRO MORENO BARCO</v>
          </cell>
          <cell r="I1126" t="str">
            <v>PAGO 3 DE 2 SEGÚN CERTIFICACION DEL SUPERVISOR (Desc de la Bse por Dependientes)</v>
          </cell>
          <cell r="J1126">
            <v>4000000</v>
          </cell>
          <cell r="K1126">
            <v>9.66</v>
          </cell>
          <cell r="O1126" t="str">
            <v>RECURSO 11</v>
          </cell>
          <cell r="V1126" t="str">
            <v>Desc. 10% Dependientes</v>
          </cell>
          <cell r="W1126" t="str">
            <v>Vigencia Presupuestal</v>
          </cell>
        </row>
        <row r="1127">
          <cell r="A1127">
            <v>112314</v>
          </cell>
          <cell r="B1127" t="str">
            <v>Comisiòn</v>
          </cell>
          <cell r="C1127" t="str">
            <v>2014-1-0070</v>
          </cell>
          <cell r="D1127">
            <v>69914</v>
          </cell>
          <cell r="E1127">
            <v>41723</v>
          </cell>
          <cell r="F1127" t="str">
            <v>SERVICIOS ADMINISTRATIVOS, ATENCIONA AL USUARIO, ARCHIVO Y CORRESPONDENCIA</v>
          </cell>
          <cell r="G1127">
            <v>79153840</v>
          </cell>
          <cell r="H1127" t="str">
            <v>JAVIER CORREAL PIZARRO</v>
          </cell>
          <cell r="I1127" t="str">
            <v>COMISION A CARTAGENA DEL 24-28 DE FEBRERO DE 2014</v>
          </cell>
          <cell r="J1127">
            <v>936306</v>
          </cell>
          <cell r="L1127">
            <v>11</v>
          </cell>
          <cell r="O1127" t="str">
            <v>RECURSO 11</v>
          </cell>
          <cell r="W1127" t="str">
            <v>Vigencia Presupuestal</v>
          </cell>
        </row>
        <row r="1128">
          <cell r="A1128">
            <v>112414</v>
          </cell>
          <cell r="B1128" t="str">
            <v>Contrato</v>
          </cell>
          <cell r="C1128">
            <v>50</v>
          </cell>
          <cell r="D1128">
            <v>7914</v>
          </cell>
          <cell r="E1128">
            <v>41723</v>
          </cell>
          <cell r="F1128" t="str">
            <v>DIRECCION DE ASUNTOS AMBIENTALES, SECTORIAL Y URBANA</v>
          </cell>
          <cell r="G1128">
            <v>63459707</v>
          </cell>
          <cell r="H1128" t="str">
            <v>RUTH MARGARITA OCHOA RAMIREZ</v>
          </cell>
          <cell r="I1128" t="str">
            <v>PAGO 3 DE 12 SEGÚN CERTIFICACION DEL SUPERVISOR (Desc.de la Base RF x Dependientes)</v>
          </cell>
          <cell r="J1128">
            <v>4781212</v>
          </cell>
          <cell r="K1128">
            <v>9.66</v>
          </cell>
          <cell r="O1128" t="str">
            <v>RECURSO 11</v>
          </cell>
          <cell r="V1128" t="str">
            <v>No tiene Dependientes</v>
          </cell>
          <cell r="W1128" t="str">
            <v>Vigencia Presupuestal</v>
          </cell>
        </row>
        <row r="1129">
          <cell r="A1129">
            <v>112514</v>
          </cell>
          <cell r="B1129" t="str">
            <v>Contrato</v>
          </cell>
          <cell r="C1129">
            <v>75</v>
          </cell>
          <cell r="D1129">
            <v>15114</v>
          </cell>
          <cell r="E1129">
            <v>41723</v>
          </cell>
          <cell r="F1129" t="str">
            <v>OFICINA ASESORA DE PLANEACION</v>
          </cell>
          <cell r="G1129">
            <v>88213055</v>
          </cell>
          <cell r="H1129" t="str">
            <v>JOSE EDUARDO PATIÑO SANTAFE</v>
          </cell>
          <cell r="I1129" t="str">
            <v>PAGO 3 DE 12 SEGÚN CERTIFICACION DEL SUPERVISOR (Desc Base Rte Fte por Dependientes+ Int.Vivienda $542.465)</v>
          </cell>
          <cell r="J1129">
            <v>5900000</v>
          </cell>
          <cell r="K1129">
            <v>9.66</v>
          </cell>
          <cell r="O1129" t="str">
            <v>RECURSO 11</v>
          </cell>
          <cell r="V1129" t="str">
            <v>Desc. 10% Dependientes</v>
          </cell>
          <cell r="W1129" t="str">
            <v>Vigencia Presupuestal</v>
          </cell>
        </row>
        <row r="1130">
          <cell r="A1130">
            <v>112614</v>
          </cell>
          <cell r="B1130" t="str">
            <v>Comisiòn</v>
          </cell>
          <cell r="C1130" t="str">
            <v>2014-1-0071</v>
          </cell>
          <cell r="D1130">
            <v>70014</v>
          </cell>
          <cell r="E1130">
            <v>41723</v>
          </cell>
          <cell r="F1130" t="str">
            <v>SERVICIOS ADMINISTRATIVOS, ATENCIONA AL USUARIO, ARCHIVO Y CORRESPONDENCIA</v>
          </cell>
          <cell r="G1130">
            <v>52023019</v>
          </cell>
          <cell r="H1130" t="str">
            <v>LINA ESPERANZA MENDOZA SALAMANCA</v>
          </cell>
          <cell r="I1130" t="str">
            <v>COMISION A CARTAGENA DEL 24-28 DE FEBRERO DE 2014</v>
          </cell>
          <cell r="J1130">
            <v>936306</v>
          </cell>
          <cell r="L1130">
            <v>10</v>
          </cell>
          <cell r="O1130" t="str">
            <v>RECURSO 11</v>
          </cell>
          <cell r="W1130" t="str">
            <v>Vigencia Presupuestal</v>
          </cell>
        </row>
        <row r="1131">
          <cell r="A1131">
            <v>112714</v>
          </cell>
          <cell r="B1131" t="str">
            <v>Contrato</v>
          </cell>
          <cell r="C1131">
            <v>186</v>
          </cell>
          <cell r="D1131">
            <v>28814</v>
          </cell>
          <cell r="E1131">
            <v>41723</v>
          </cell>
          <cell r="F1131" t="str">
            <v>OFICINA DE ASUNTOS INTERNACIONALES</v>
          </cell>
          <cell r="G1131">
            <v>1019035820</v>
          </cell>
          <cell r="H1131" t="str">
            <v>LAURA JULIANA ARCINIEGAS ROJAS</v>
          </cell>
          <cell r="I1131" t="str">
            <v>PAGO 3 DE 12 DESEMBOLSO SEGÚN CERTIFICACION DEL SUPERVISOR</v>
          </cell>
          <cell r="J1131">
            <v>3500000</v>
          </cell>
          <cell r="K1131">
            <v>9.66</v>
          </cell>
          <cell r="O1131" t="str">
            <v>RECURSO 11</v>
          </cell>
          <cell r="V1131" t="str">
            <v>No tiene Dependientes a Cargo</v>
          </cell>
          <cell r="W1131" t="str">
            <v>Vigencia Presupuestal</v>
          </cell>
        </row>
        <row r="1132">
          <cell r="A1132">
            <v>112814</v>
          </cell>
          <cell r="B1132" t="str">
            <v>Comisiòn</v>
          </cell>
          <cell r="C1132" t="str">
            <v>2014-1-0073</v>
          </cell>
          <cell r="D1132">
            <v>71014</v>
          </cell>
          <cell r="E1132">
            <v>41723</v>
          </cell>
          <cell r="F1132" t="str">
            <v>SERVICIOS ADMINISTRATIVOS, ATENCIONA AL USUARIO, ARCHIVO Y CORRESPONDENCIA</v>
          </cell>
          <cell r="G1132">
            <v>74180161</v>
          </cell>
          <cell r="H1132" t="str">
            <v>ANDRES BALCAZAR</v>
          </cell>
          <cell r="I1132" t="str">
            <v>COMISION A CARTAGENA DEL 24-28 DE FEBRERO DE 2014</v>
          </cell>
          <cell r="J1132">
            <v>936306</v>
          </cell>
          <cell r="L1132">
            <v>10</v>
          </cell>
          <cell r="O1132" t="str">
            <v>RECURSO 11</v>
          </cell>
          <cell r="W1132" t="str">
            <v>Vigencia Presupuestal</v>
          </cell>
        </row>
        <row r="1133">
          <cell r="A1133">
            <v>112914</v>
          </cell>
          <cell r="B1133" t="str">
            <v>Contrato</v>
          </cell>
          <cell r="C1133">
            <v>79</v>
          </cell>
          <cell r="D1133">
            <v>14714</v>
          </cell>
          <cell r="E1133">
            <v>41723</v>
          </cell>
          <cell r="F1133" t="str">
            <v>DIRECCION DE GENTION INTEGRAL DEL RECURSO HIDRICO</v>
          </cell>
          <cell r="G1133">
            <v>1018421457</v>
          </cell>
          <cell r="H1133" t="str">
            <v>JUAN SEBASTIAN HERNANDEZ SUAREZ</v>
          </cell>
          <cell r="I1133" t="str">
            <v>PAGO 3 DE12 DESEMBOLSO SEGÚN CERTIFICACION DEL SUPERVISOR</v>
          </cell>
          <cell r="J1133">
            <v>4220000</v>
          </cell>
          <cell r="K1133">
            <v>9.66</v>
          </cell>
          <cell r="O1133" t="str">
            <v>RECURSO 11</v>
          </cell>
          <cell r="V1133" t="str">
            <v>No tiene Dependientes a Cargo</v>
          </cell>
          <cell r="W1133" t="str">
            <v>Vigencia Presupuestal</v>
          </cell>
        </row>
        <row r="1134">
          <cell r="A1134">
            <v>113014</v>
          </cell>
          <cell r="B1134" t="str">
            <v>Comisiòn</v>
          </cell>
          <cell r="C1134" t="str">
            <v>2014-1-0074</v>
          </cell>
          <cell r="D1134">
            <v>71114</v>
          </cell>
          <cell r="E1134">
            <v>41723</v>
          </cell>
          <cell r="F1134" t="str">
            <v>SERVICIOS ADMINISTRATIVOS, ATENCIONA AL USUARIO, ARCHIVO Y CORRESPONDENCIA</v>
          </cell>
          <cell r="G1134">
            <v>78034306</v>
          </cell>
          <cell r="H1134" t="str">
            <v>JUAN CARVAJAL COGOLLO</v>
          </cell>
          <cell r="I1134" t="str">
            <v>COMISION A VALLEDUPAR-CARTAGENA DEL 24-28 DE FEBRERO DE 2014</v>
          </cell>
          <cell r="J1134">
            <v>1110306</v>
          </cell>
          <cell r="L1134">
            <v>10</v>
          </cell>
          <cell r="O1134" t="str">
            <v>RECURSO 11</v>
          </cell>
          <cell r="W1134" t="str">
            <v>Vigencia Presupuestal</v>
          </cell>
        </row>
        <row r="1135">
          <cell r="A1135">
            <v>113114</v>
          </cell>
          <cell r="B1135" t="str">
            <v>Contrato</v>
          </cell>
          <cell r="C1135">
            <v>187</v>
          </cell>
          <cell r="D1135">
            <v>27614</v>
          </cell>
          <cell r="E1135">
            <v>41723</v>
          </cell>
          <cell r="F1135" t="str">
            <v>OFICINA ASESORA JURIDICA</v>
          </cell>
          <cell r="G1135">
            <v>1014200539</v>
          </cell>
          <cell r="H1135" t="str">
            <v>LAURA ANGELICA RUBIO MONCADA</v>
          </cell>
          <cell r="I1135" t="str">
            <v>PAGO 3 DE 12 DESEMBOLSO SEGÚN CERTIFICACION DEL SUPERVISOR</v>
          </cell>
          <cell r="J1135">
            <v>1700000</v>
          </cell>
          <cell r="K1135">
            <v>9.66</v>
          </cell>
          <cell r="O1135" t="str">
            <v>RECURSO 11</v>
          </cell>
          <cell r="V1135" t="str">
            <v>No tiene Dependientes a Cargo</v>
          </cell>
          <cell r="W1135" t="str">
            <v>Vigencia Presupuestal</v>
          </cell>
        </row>
        <row r="1136">
          <cell r="A1136">
            <v>113214</v>
          </cell>
          <cell r="B1136" t="str">
            <v>Comisiòn</v>
          </cell>
          <cell r="C1136" t="str">
            <v>2014-1-0080</v>
          </cell>
          <cell r="D1136">
            <v>74614</v>
          </cell>
          <cell r="E1136">
            <v>41723</v>
          </cell>
          <cell r="F1136" t="str">
            <v>SERVICIOS ADMINISTRATIVOS, ATENCIONA AL USUARIO, ARCHIVO Y CORRESPONDENCIA</v>
          </cell>
          <cell r="G1136">
            <v>80882158</v>
          </cell>
          <cell r="H1136" t="str">
            <v>HAYATO JOSE GARCIA CUESTA</v>
          </cell>
          <cell r="I1136" t="str">
            <v>COMISION A CARTAGENA EL 21 DE FEBRERO DE 2014</v>
          </cell>
          <cell r="J1136">
            <v>104034</v>
          </cell>
          <cell r="L1136">
            <v>10</v>
          </cell>
          <cell r="O1136" t="str">
            <v>RECURSO 11</v>
          </cell>
          <cell r="W1136" t="str">
            <v>Vigencia Presupuestal</v>
          </cell>
        </row>
        <row r="1137">
          <cell r="A1137">
            <v>113314</v>
          </cell>
          <cell r="B1137" t="str">
            <v>Comisiòn</v>
          </cell>
          <cell r="C1137" t="str">
            <v>2014-1-0082</v>
          </cell>
          <cell r="D1137">
            <v>74914</v>
          </cell>
          <cell r="E1137">
            <v>41723</v>
          </cell>
          <cell r="F1137" t="str">
            <v>SERVICIOS ADMINISTRATIVOS, ATENCIONA AL USUARIO, ARCHIVO Y CORRESPONDENCIA</v>
          </cell>
          <cell r="G1137">
            <v>82391606</v>
          </cell>
          <cell r="H1137" t="str">
            <v>RICARDO ALFREDO CHIQUILLO ARAQUE</v>
          </cell>
          <cell r="I1137" t="str">
            <v>COMISION A PASTO DEL 25-27 DE FEBRERO DE 2014</v>
          </cell>
          <cell r="J1137">
            <v>476615</v>
          </cell>
          <cell r="L1137">
            <v>10</v>
          </cell>
          <cell r="O1137" t="str">
            <v>RECURSO 11</v>
          </cell>
          <cell r="W1137" t="str">
            <v>Vigencia Presupuestal</v>
          </cell>
        </row>
        <row r="1138">
          <cell r="A1138">
            <v>113414</v>
          </cell>
          <cell r="B1138" t="str">
            <v>Contrato</v>
          </cell>
          <cell r="C1138">
            <v>197</v>
          </cell>
          <cell r="D1138">
            <v>31814</v>
          </cell>
          <cell r="E1138">
            <v>41723</v>
          </cell>
          <cell r="F1138" t="str">
            <v>OFICINA DE ASUNTOS INTERNACIONALES</v>
          </cell>
          <cell r="G1138">
            <v>80076285</v>
          </cell>
          <cell r="H1138" t="str">
            <v>JUAN PABLO LIEVANO GAMBOA</v>
          </cell>
          <cell r="I1138" t="str">
            <v>PAGO 3 DE 12 DESEMBOLSO SEGÚN CERTIFICACION DEL SUPERVISOR</v>
          </cell>
          <cell r="J1138">
            <v>3867267</v>
          </cell>
          <cell r="K1138">
            <v>9.66</v>
          </cell>
          <cell r="O1138" t="str">
            <v>RECURSO 11</v>
          </cell>
          <cell r="V1138" t="str">
            <v>No tiene Dependientes a Cargo</v>
          </cell>
          <cell r="W1138" t="str">
            <v>Vigencia Presupuestal</v>
          </cell>
        </row>
        <row r="1139">
          <cell r="A1139">
            <v>113514</v>
          </cell>
          <cell r="B1139" t="str">
            <v>Comisiòn</v>
          </cell>
          <cell r="C1139" t="str">
            <v>2014-1-0103</v>
          </cell>
          <cell r="D1139">
            <v>86014</v>
          </cell>
          <cell r="E1139">
            <v>41723</v>
          </cell>
          <cell r="F1139" t="str">
            <v>SERVICIOS ADMINISTRATIVOS, ATENCIONA AL USUARIO, ARCHIVO Y CORRESPONDENCIA</v>
          </cell>
          <cell r="G1139">
            <v>52794345</v>
          </cell>
          <cell r="H1139" t="str">
            <v>PAOLA ANDREA BAUTISTA DUARTE</v>
          </cell>
          <cell r="I1139" t="str">
            <v>COMISION A TOLU DEL 3-4 DE MARZO DE 2014</v>
          </cell>
          <cell r="J1139">
            <v>297969</v>
          </cell>
          <cell r="L1139">
            <v>10</v>
          </cell>
          <cell r="O1139" t="str">
            <v>RECURSO 11</v>
          </cell>
          <cell r="W1139" t="str">
            <v>Vigencia Presupuestal</v>
          </cell>
        </row>
        <row r="1140">
          <cell r="A1140">
            <v>113614</v>
          </cell>
          <cell r="B1140" t="str">
            <v>Contrato</v>
          </cell>
          <cell r="C1140">
            <v>193</v>
          </cell>
          <cell r="D1140">
            <v>29514</v>
          </cell>
          <cell r="E1140">
            <v>41723</v>
          </cell>
          <cell r="F1140" t="str">
            <v>DIRECCION DE ORDENAMIENTO AMBIENTAL Y COORDINACION DEL SINA</v>
          </cell>
          <cell r="G1140">
            <v>80027406</v>
          </cell>
          <cell r="H1140" t="str">
            <v>DAVID ANDRES ESTRADA CARDONA</v>
          </cell>
          <cell r="I1140" t="str">
            <v>PAGO 2 DE 7 SEGÚN CERTIFICACION DEL SUPERVISOR</v>
          </cell>
          <cell r="J1140">
            <v>4500000</v>
          </cell>
          <cell r="K1140">
            <v>9.66</v>
          </cell>
          <cell r="O1140" t="str">
            <v>RECURSO 11</v>
          </cell>
          <cell r="V1140" t="str">
            <v>No tiene Dependientes</v>
          </cell>
          <cell r="W1140" t="str">
            <v>Vigencia Presupuestal</v>
          </cell>
        </row>
        <row r="1141">
          <cell r="A1141">
            <v>113714</v>
          </cell>
          <cell r="B1141" t="str">
            <v>Contrato</v>
          </cell>
          <cell r="C1141">
            <v>273</v>
          </cell>
          <cell r="D1141">
            <v>37814</v>
          </cell>
          <cell r="E1141">
            <v>41723</v>
          </cell>
          <cell r="F1141" t="str">
            <v>SUBDIRECCION DE EDUCACION Y PARTICIPACION</v>
          </cell>
          <cell r="G1141">
            <v>53038369</v>
          </cell>
          <cell r="H1141" t="str">
            <v>DIANA MARCELA MENDOZA OSPINA</v>
          </cell>
          <cell r="I1141" t="str">
            <v>PAGO 2 DE 5 SEGÚN CERTIFICACION DEL SUPERVISOR</v>
          </cell>
          <cell r="J1141">
            <v>5150000</v>
          </cell>
          <cell r="K1141">
            <v>9.66</v>
          </cell>
          <cell r="O1141" t="str">
            <v>RECURSO 11</v>
          </cell>
          <cell r="V1141" t="str">
            <v>No tiene Dependientes</v>
          </cell>
          <cell r="W1141" t="str">
            <v>Vigencia Presupuestal</v>
          </cell>
        </row>
        <row r="1142">
          <cell r="A1142">
            <v>113814</v>
          </cell>
          <cell r="B1142" t="str">
            <v>Comisiòn</v>
          </cell>
          <cell r="C1142" t="str">
            <v>2014-1-0112</v>
          </cell>
          <cell r="D1142">
            <v>88814</v>
          </cell>
          <cell r="E1142">
            <v>41723</v>
          </cell>
          <cell r="F1142" t="str">
            <v>SERVICIOS ADMINISTRATIVOS, ATENCIONA AL USUARIO, ARCHIVO Y CORRESPONDENCIA</v>
          </cell>
          <cell r="G1142">
            <v>52714435</v>
          </cell>
          <cell r="H1142" t="str">
            <v>JOHANNA ALEXANDRA RUIZ HERNANDEZ</v>
          </cell>
          <cell r="I1142" t="str">
            <v>COMISION A MANIZALES DEL 5-7 DE MARZO DE 2014</v>
          </cell>
          <cell r="J1142">
            <v>412615</v>
          </cell>
          <cell r="L1142">
            <v>10</v>
          </cell>
          <cell r="O1142" t="str">
            <v>RECURSO 11</v>
          </cell>
          <cell r="W1142" t="str">
            <v>Vigencia Presupuestal</v>
          </cell>
        </row>
        <row r="1143">
          <cell r="A1143">
            <v>113914</v>
          </cell>
          <cell r="B1143" t="str">
            <v>Contrato</v>
          </cell>
          <cell r="C1143">
            <v>206</v>
          </cell>
          <cell r="D1143">
            <v>31414</v>
          </cell>
          <cell r="E1143">
            <v>41723</v>
          </cell>
          <cell r="F1143" t="str">
            <v>OFICINA ASESORA JURIDICA</v>
          </cell>
          <cell r="G1143">
            <v>79948885</v>
          </cell>
          <cell r="H1143" t="str">
            <v>ANDRES GOMEZ REY</v>
          </cell>
          <cell r="I1143" t="str">
            <v>PAGO 3 DE 12 SEGÚN CERTIFICACION DEL SUPERVISOR (Desc Base Rte Fte por Dependientes)</v>
          </cell>
          <cell r="J1143">
            <v>7000000</v>
          </cell>
          <cell r="K1143">
            <v>9.66</v>
          </cell>
          <cell r="O1143" t="str">
            <v>RECURSO 11</v>
          </cell>
          <cell r="V1143" t="str">
            <v>Desc. 10% Dependientes RF $129,456</v>
          </cell>
          <cell r="W1143" t="str">
            <v>Vigencia Presupuestal</v>
          </cell>
        </row>
        <row r="1144">
          <cell r="A1144">
            <v>114014</v>
          </cell>
          <cell r="B1144" t="str">
            <v>Contrato</v>
          </cell>
          <cell r="C1144">
            <v>106</v>
          </cell>
          <cell r="D1144">
            <v>19214</v>
          </cell>
          <cell r="E1144">
            <v>41723</v>
          </cell>
          <cell r="F1144" t="str">
            <v>OFICINA ASESORA DE PLANEACION</v>
          </cell>
          <cell r="G1144">
            <v>1032383639</v>
          </cell>
          <cell r="H1144" t="str">
            <v>CARLOS EDUARDO ORTEGA PEÑA</v>
          </cell>
          <cell r="I1144" t="str">
            <v>PAGO 3 DE 12 SEGÚN CERTIFICACION DEL SUPERVISOR</v>
          </cell>
          <cell r="J1144">
            <v>3320000</v>
          </cell>
          <cell r="K1144">
            <v>9.66</v>
          </cell>
          <cell r="O1144" t="str">
            <v>RECURSO 11</v>
          </cell>
          <cell r="V1144" t="str">
            <v>No tiene Dependientes</v>
          </cell>
          <cell r="W1144" t="str">
            <v>Vigencia Presupuestal</v>
          </cell>
        </row>
        <row r="1145">
          <cell r="A1145">
            <v>114114</v>
          </cell>
          <cell r="B1145" t="str">
            <v>Contrato</v>
          </cell>
          <cell r="C1145">
            <v>82</v>
          </cell>
          <cell r="D1145">
            <v>14614</v>
          </cell>
          <cell r="E1145">
            <v>41723</v>
          </cell>
          <cell r="F1145" t="str">
            <v>OFICINA ASESORA JURIDICA</v>
          </cell>
          <cell r="G1145">
            <v>40043339</v>
          </cell>
          <cell r="H1145" t="str">
            <v>SANDRA PATRICIA ALFONSO PALACIOS</v>
          </cell>
          <cell r="I1145" t="str">
            <v>PAGO 3 DE 12 SEGÚN CERTIFICACION DEL SUPERVISOR (Desc Base Rte Fte por Dependientes)</v>
          </cell>
          <cell r="J1145">
            <v>3500000</v>
          </cell>
          <cell r="K1145">
            <v>9.66</v>
          </cell>
          <cell r="O1145" t="str">
            <v>RECURSO 11</v>
          </cell>
          <cell r="V1145" t="str">
            <v>Desc. 10% Dependientes RF $129,456</v>
          </cell>
          <cell r="W1145" t="str">
            <v>Vigencia Presupuestal</v>
          </cell>
        </row>
        <row r="1146">
          <cell r="A1146">
            <v>114214</v>
          </cell>
          <cell r="B1146" t="str">
            <v>Contrato</v>
          </cell>
          <cell r="C1146">
            <v>152</v>
          </cell>
          <cell r="D1146">
            <v>25114</v>
          </cell>
          <cell r="E1146">
            <v>41723</v>
          </cell>
          <cell r="F1146" t="str">
            <v>OFICINA ASESORA JURIDICA</v>
          </cell>
          <cell r="G1146">
            <v>52818031</v>
          </cell>
          <cell r="H1146" t="str">
            <v>SANDRA CAROLINA SIMANCAS CARDENAS</v>
          </cell>
          <cell r="I1146" t="str">
            <v>PAGO 3 DE 12 SEGÚN CERTIFICACION DEL SUPERVISOR</v>
          </cell>
          <cell r="J1146">
            <v>4000000</v>
          </cell>
          <cell r="K1146">
            <v>9.66</v>
          </cell>
          <cell r="O1146" t="str">
            <v>RECURSO 11</v>
          </cell>
          <cell r="V1146" t="str">
            <v>No tiene Dependientes a Cargo</v>
          </cell>
          <cell r="W1146" t="str">
            <v>Vigencia Presupuestal</v>
          </cell>
        </row>
        <row r="1147">
          <cell r="A1147">
            <v>114314</v>
          </cell>
          <cell r="B1147" t="str">
            <v>Contrato</v>
          </cell>
          <cell r="C1147">
            <v>132</v>
          </cell>
          <cell r="D1147">
            <v>23714</v>
          </cell>
          <cell r="E1147">
            <v>41723</v>
          </cell>
          <cell r="F1147" t="str">
            <v>OFICINA ASESORA DE PLANEACION</v>
          </cell>
          <cell r="G1147">
            <v>51985836</v>
          </cell>
          <cell r="H1147" t="str">
            <v>MAGDA ROCIO GONZALEZ RODRIGUEZ</v>
          </cell>
          <cell r="I1147" t="str">
            <v>PAGO 2 DE 6 SEGÚN CERTIFICACION DEL SUPERVISOR (Desc. Base RF x Dependientes)</v>
          </cell>
          <cell r="J1147">
            <v>4500000</v>
          </cell>
          <cell r="K1147">
            <v>9.66</v>
          </cell>
          <cell r="O1147" t="str">
            <v>RECURSO 11</v>
          </cell>
          <cell r="V1147" t="str">
            <v>Desc. 10% Dependientes - Base RF $3,529,774 RF $388,275</v>
          </cell>
          <cell r="W1147" t="str">
            <v>Vigencia Presupuestal</v>
          </cell>
        </row>
        <row r="1148">
          <cell r="A1148">
            <v>114414</v>
          </cell>
          <cell r="B1148" t="str">
            <v>Contrato</v>
          </cell>
          <cell r="C1148">
            <v>97</v>
          </cell>
          <cell r="D1148">
            <v>17914</v>
          </cell>
          <cell r="E1148">
            <v>41723</v>
          </cell>
          <cell r="F1148" t="str">
            <v>DIRECCION DE ASUNTOS MARINOS, COSTEROS Y RECURSOS ACUATICOS</v>
          </cell>
          <cell r="G1148">
            <v>79799400</v>
          </cell>
          <cell r="H1148" t="str">
            <v>ABEL BARRERA HURTADO</v>
          </cell>
          <cell r="I1148" t="str">
            <v>PAGO 3 DE 12 SEGÚN CERTIFICACION DEL SUPERVISOR</v>
          </cell>
          <cell r="J1148">
            <v>6580000</v>
          </cell>
          <cell r="K1148">
            <v>9.66</v>
          </cell>
          <cell r="O1148" t="str">
            <v>RECURSO 11</v>
          </cell>
          <cell r="V1148" t="str">
            <v>No tiene Dependientes</v>
          </cell>
          <cell r="W1148" t="str">
            <v>Vigencia Presupuestal</v>
          </cell>
        </row>
        <row r="1149">
          <cell r="A1149">
            <v>114514</v>
          </cell>
          <cell r="B1149" t="str">
            <v>Contrato</v>
          </cell>
          <cell r="C1149">
            <v>262</v>
          </cell>
          <cell r="D1149">
            <v>37914</v>
          </cell>
          <cell r="E1149">
            <v>41723</v>
          </cell>
          <cell r="F1149" t="str">
            <v>SUBDIRECCION ADMINISTRATIVA Y FINANCIERA</v>
          </cell>
          <cell r="G1149">
            <v>80022525</v>
          </cell>
          <cell r="H1149" t="str">
            <v>CARLOS JULIO VANEGAS YUMAYUZA</v>
          </cell>
          <cell r="I1149" t="str">
            <v xml:space="preserve">PAGO 3 DE 12 SEGÚN CERTIFICACION DEL SUPERVISOR (Desc.de la Base x Dependientes) </v>
          </cell>
          <cell r="J1149">
            <v>1243733</v>
          </cell>
          <cell r="K1149">
            <v>9.66</v>
          </cell>
          <cell r="O1149" t="str">
            <v>RECURSO 11</v>
          </cell>
          <cell r="Q1149" t="str">
            <v>EMBARGO OF 1534</v>
          </cell>
          <cell r="R1149">
            <v>313281</v>
          </cell>
          <cell r="V1149" t="str">
            <v>Desc. 10% Dependientes - Base RF $4,094,550 RF $287,562</v>
          </cell>
          <cell r="W1149" t="str">
            <v>Vigencia Presupuestal</v>
          </cell>
        </row>
        <row r="1150">
          <cell r="A1150">
            <v>114614</v>
          </cell>
          <cell r="B1150" t="str">
            <v>Comisiòn</v>
          </cell>
          <cell r="C1150" t="str">
            <v>2014-1-0137</v>
          </cell>
          <cell r="D1150">
            <v>96314</v>
          </cell>
          <cell r="E1150">
            <v>41723</v>
          </cell>
          <cell r="F1150" t="str">
            <v>SERVICIOS ADMINISTRATIVOS, ATENCIONA AL USUARIO, ARCHIVO Y CORRESPONDENCIA</v>
          </cell>
          <cell r="G1150">
            <v>39800954</v>
          </cell>
          <cell r="H1150" t="str">
            <v>DINEIDA ORTIZ ROJAS</v>
          </cell>
          <cell r="I1150" t="str">
            <v>COMISION A ARAUCA EL 10 DE MARZO DE 2014</v>
          </cell>
          <cell r="J1150">
            <v>68375</v>
          </cell>
          <cell r="L1150">
            <v>10</v>
          </cell>
          <cell r="O1150" t="str">
            <v>RECURSO 11</v>
          </cell>
          <cell r="W1150" t="str">
            <v>Vigencia Presupuestal</v>
          </cell>
        </row>
        <row r="1151">
          <cell r="A1151">
            <v>114714</v>
          </cell>
          <cell r="B1151" t="str">
            <v>Comisiòn</v>
          </cell>
          <cell r="C1151">
            <v>20140254</v>
          </cell>
          <cell r="D1151">
            <v>65614</v>
          </cell>
          <cell r="E1151">
            <v>41723</v>
          </cell>
          <cell r="F1151" t="str">
            <v>SERVICIOS ADMINISTRATIVOS, ATENCIONA AL USUARIO, ARCHIVO Y CORRESPONDENCIA</v>
          </cell>
          <cell r="G1151">
            <v>52383802</v>
          </cell>
          <cell r="H1151" t="str">
            <v>ERIKA PATRICIA CEBALLOS MONTAÑA</v>
          </cell>
          <cell r="I1151" t="str">
            <v>COMISION A CARTAGENA DEL 13-15 DE FEBRERO DE 2014</v>
          </cell>
          <cell r="J1151">
            <v>530705</v>
          </cell>
          <cell r="O1151" t="str">
            <v>RECURSO 11</v>
          </cell>
          <cell r="W1151" t="str">
            <v>Vigencia Presupuestal</v>
          </cell>
        </row>
        <row r="1152">
          <cell r="A1152">
            <v>114814</v>
          </cell>
          <cell r="B1152" t="str">
            <v>Contrato</v>
          </cell>
          <cell r="C1152">
            <v>183</v>
          </cell>
          <cell r="D1152">
            <v>28714</v>
          </cell>
          <cell r="E1152">
            <v>41723</v>
          </cell>
          <cell r="F1152" t="str">
            <v>SUBDIRECCION DE EDUCACION Y PARTICIPACION</v>
          </cell>
          <cell r="G1152">
            <v>52927596</v>
          </cell>
          <cell r="H1152" t="str">
            <v>SANDRA LILIANA ROJAS PAEZ</v>
          </cell>
          <cell r="I1152" t="str">
            <v>PAGO 3 DE 12  SEGÚN CERTIFICACION DEL SUPERVISOR</v>
          </cell>
          <cell r="J1152">
            <v>6500000</v>
          </cell>
          <cell r="K1152">
            <v>9.66</v>
          </cell>
          <cell r="O1152" t="str">
            <v>RECURSO 11</v>
          </cell>
          <cell r="V1152" t="str">
            <v>no tiene dependienes</v>
          </cell>
          <cell r="W1152" t="str">
            <v>Vigencia Presupuestal</v>
          </cell>
        </row>
        <row r="1153">
          <cell r="A1153">
            <v>114914</v>
          </cell>
          <cell r="B1153" t="str">
            <v>Comisiòn</v>
          </cell>
          <cell r="C1153">
            <v>20140308</v>
          </cell>
          <cell r="D1153">
            <v>72614</v>
          </cell>
          <cell r="E1153">
            <v>41723</v>
          </cell>
          <cell r="F1153" t="str">
            <v>SERVICIOS ADMINISTRATIVOS, ATENCIONA AL USUARIO, ARCHIVO Y CORRESPONDENCIA</v>
          </cell>
          <cell r="G1153">
            <v>79273340</v>
          </cell>
          <cell r="H1153" t="str">
            <v>OSCAR HERNAN MANRIQUE BETANCOURT</v>
          </cell>
          <cell r="I1153" t="str">
            <v>COMISION A CARTAGENA EL 25 DE FEBRERO DE 2014</v>
          </cell>
          <cell r="J1153">
            <v>68375</v>
          </cell>
          <cell r="O1153" t="str">
            <v>RECURSO 11</v>
          </cell>
          <cell r="W1153" t="str">
            <v>Vigencia Presupuestal</v>
          </cell>
        </row>
        <row r="1154">
          <cell r="A1154">
            <v>115014</v>
          </cell>
          <cell r="B1154" t="str">
            <v>Comisiòn</v>
          </cell>
          <cell r="C1154">
            <v>20140341</v>
          </cell>
          <cell r="D1154">
            <v>79214</v>
          </cell>
          <cell r="E1154">
            <v>41723</v>
          </cell>
          <cell r="F1154" t="str">
            <v>SERVICIOS ADMINISTRATIVOS, ATENCIONA AL USUARIO, ARCHIVO Y CORRESPONDENCIA</v>
          </cell>
          <cell r="G1154">
            <v>52383802</v>
          </cell>
          <cell r="H1154" t="str">
            <v>ERIKA PATRICIA CEBALLOS MONTAÑA</v>
          </cell>
          <cell r="I1154" t="str">
            <v>COMISION A CALI DEL 2-3 DE MARZO DE 2014</v>
          </cell>
          <cell r="J1154">
            <v>359623</v>
          </cell>
          <cell r="O1154" t="str">
            <v>RECURSO 11</v>
          </cell>
          <cell r="W1154" t="str">
            <v>Vigencia Presupuestal</v>
          </cell>
        </row>
        <row r="1155">
          <cell r="A1155">
            <v>115114</v>
          </cell>
          <cell r="B1155" t="str">
            <v>Contrato</v>
          </cell>
          <cell r="C1155">
            <v>53</v>
          </cell>
          <cell r="D1155">
            <v>8214</v>
          </cell>
          <cell r="E1155">
            <v>41723</v>
          </cell>
          <cell r="F1155" t="str">
            <v>DIRECCION DE ASUNTOS AMBIENTALES, SECTORIAL Y URBANA</v>
          </cell>
          <cell r="G1155">
            <v>341036</v>
          </cell>
          <cell r="H1155" t="str">
            <v>GREGORIO RODRIGUEZ</v>
          </cell>
          <cell r="I1155" t="str">
            <v>PAGO 3 DE 11 DESEMBOLSO SEGÚN CERTIFICACION DEL SUPERVISOR (Desc.de la Base RF x Dependientes) SE AJUS RTE FTE SOBRE TOTAL CTAS RADICADAS EN EL MES</v>
          </cell>
          <cell r="J1155">
            <v>8000000</v>
          </cell>
          <cell r="K1155">
            <v>9.66</v>
          </cell>
          <cell r="O1155" t="str">
            <v>RECURSO 11</v>
          </cell>
          <cell r="V1155" t="str">
            <v>Desc. 10% Dependientes</v>
          </cell>
          <cell r="W1155" t="str">
            <v>Vigencia Presupuestal</v>
          </cell>
        </row>
        <row r="1156">
          <cell r="A1156">
            <v>115214</v>
          </cell>
          <cell r="B1156" t="str">
            <v>Contrato</v>
          </cell>
          <cell r="C1156">
            <v>133</v>
          </cell>
          <cell r="D1156">
            <v>24114</v>
          </cell>
          <cell r="E1156">
            <v>41723</v>
          </cell>
          <cell r="F1156" t="str">
            <v>DIRECCION DE ASUNTOS AMBIENTALES, SECTORIAL Y URBANA</v>
          </cell>
          <cell r="G1156">
            <v>5946720</v>
          </cell>
          <cell r="H1156" t="str">
            <v>LUIS ERNESTO LOMBANA ARROYAVE</v>
          </cell>
          <cell r="I1156" t="str">
            <v>PAGO 3 DE 11 SEGÚN CERTIFICACION DEL SUPERVISOR</v>
          </cell>
          <cell r="J1156">
            <v>6500000</v>
          </cell>
          <cell r="K1156">
            <v>9.66</v>
          </cell>
          <cell r="O1156" t="str">
            <v>RECURSO 11</v>
          </cell>
          <cell r="V1156" t="str">
            <v>No tiene Dependientes</v>
          </cell>
          <cell r="W1156" t="str">
            <v>Vigencia Presupuestal</v>
          </cell>
        </row>
        <row r="1157">
          <cell r="A1157">
            <v>115314</v>
          </cell>
          <cell r="B1157" t="str">
            <v>Comisiòn</v>
          </cell>
          <cell r="C1157">
            <v>20140369</v>
          </cell>
          <cell r="D1157">
            <v>83214</v>
          </cell>
          <cell r="E1157">
            <v>41723</v>
          </cell>
          <cell r="F1157" t="str">
            <v>SERVICIOS ADMINISTRATIVOS, ATENCIONA AL USUARIO, ARCHIVO Y CORRESPONDENCIA</v>
          </cell>
          <cell r="G1157">
            <v>80049519</v>
          </cell>
          <cell r="H1157" t="str">
            <v>EDGAR ALEXANDER OSPINA GRANADOS</v>
          </cell>
          <cell r="I1157" t="str">
            <v>COMISION A RIOHACHA DEL 5-7 DE MARZO DE 2014</v>
          </cell>
          <cell r="J1157">
            <v>578395</v>
          </cell>
          <cell r="O1157" t="str">
            <v>RECURSO 11</v>
          </cell>
          <cell r="W1157" t="str">
            <v>Vigencia Presupuestal</v>
          </cell>
        </row>
        <row r="1158">
          <cell r="A1158">
            <v>115414</v>
          </cell>
          <cell r="B1158" t="str">
            <v>Contrato</v>
          </cell>
          <cell r="C1158">
            <v>227</v>
          </cell>
          <cell r="D1158">
            <v>33714</v>
          </cell>
          <cell r="E1158">
            <v>41723</v>
          </cell>
          <cell r="F1158" t="str">
            <v>DIRECCION GESTION INTEGRAL DEL RECURSO HIDRICO</v>
          </cell>
          <cell r="G1158">
            <v>46361834</v>
          </cell>
          <cell r="H1158" t="str">
            <v>NANCY YOLANDA ALFONSO BERNAL</v>
          </cell>
          <cell r="I1158" t="str">
            <v>PAGO 2 DE 6 SEGÚN CERTIFICACION DEL SUPERVISOR (Desc. Base RF x Dependientes-Plan Complem.Salud)</v>
          </cell>
          <cell r="J1158">
            <v>6600000</v>
          </cell>
          <cell r="K1158">
            <v>9.66</v>
          </cell>
          <cell r="O1158" t="str">
            <v>RECURSO 11</v>
          </cell>
          <cell r="V1158" t="str">
            <v xml:space="preserve">Plan Complementario Salud+Desc. 10% Dependientes </v>
          </cell>
          <cell r="W1158" t="str">
            <v>Vigencia Presupuestal</v>
          </cell>
        </row>
        <row r="1159">
          <cell r="A1159">
            <v>115514</v>
          </cell>
          <cell r="B1159" t="str">
            <v>Comisiòn</v>
          </cell>
          <cell r="C1159">
            <v>20140376</v>
          </cell>
          <cell r="D1159">
            <v>80814</v>
          </cell>
          <cell r="E1159">
            <v>41723</v>
          </cell>
          <cell r="F1159" t="str">
            <v>SERVICIOS ADMINISTRATIVOS, ATENCIONA AL USUARIO, ARCHIVO Y CORRESPONDENCIA</v>
          </cell>
          <cell r="G1159">
            <v>79753480</v>
          </cell>
          <cell r="H1159" t="str">
            <v>MAURICIO ALDEMAR ARANZAZU OSPINA</v>
          </cell>
          <cell r="I1159" t="str">
            <v>COMISION A POPAYAN DEL 13-15 DE MARZO DE 2014</v>
          </cell>
          <cell r="J1159">
            <v>523395</v>
          </cell>
          <cell r="O1159" t="str">
            <v>RECURSO 11</v>
          </cell>
          <cell r="W1159" t="str">
            <v>Vigencia Presupuestal</v>
          </cell>
        </row>
        <row r="1160">
          <cell r="A1160">
            <v>115614</v>
          </cell>
          <cell r="B1160" t="str">
            <v>Contrato</v>
          </cell>
          <cell r="C1160">
            <v>228</v>
          </cell>
          <cell r="D1160">
            <v>33814</v>
          </cell>
          <cell r="E1160">
            <v>41723</v>
          </cell>
          <cell r="F1160" t="str">
            <v>DIRECCION DE ORDENAMIENTO AMBIENTAL Y COORDINACION DEL SINA</v>
          </cell>
          <cell r="G1160">
            <v>71875120</v>
          </cell>
          <cell r="H1160" t="str">
            <v>JOSE DIDIER ZAPATA SUAREZ</v>
          </cell>
          <cell r="I1160" t="str">
            <v>PAGO 2 DE 6 SEGÚN CERTIFICACION DEL SUPERVISOR</v>
          </cell>
          <cell r="J1160">
            <v>6600000</v>
          </cell>
          <cell r="K1160">
            <v>9.66</v>
          </cell>
          <cell r="O1160" t="str">
            <v>RECURSO 11</v>
          </cell>
          <cell r="V1160" t="str">
            <v>No tiene Dependientes a Cargo</v>
          </cell>
          <cell r="W1160" t="str">
            <v>Vigencia Presupuestal</v>
          </cell>
        </row>
        <row r="1161">
          <cell r="A1161">
            <v>115714</v>
          </cell>
          <cell r="B1161" t="str">
            <v>Comisiòn</v>
          </cell>
          <cell r="C1161">
            <v>20140377</v>
          </cell>
          <cell r="D1161">
            <v>83314</v>
          </cell>
          <cell r="E1161">
            <v>41723</v>
          </cell>
          <cell r="F1161" t="str">
            <v>SERVICIOS ADMINISTRATIVOS, ATENCIONA AL USUARIO, ARCHIVO Y CORRESPONDENCIA</v>
          </cell>
          <cell r="G1161">
            <v>41732216</v>
          </cell>
          <cell r="H1161" t="str">
            <v>MERY ASUNCIÓN TONCEL GAVIRIA</v>
          </cell>
          <cell r="I1161" t="str">
            <v>COMISION A MONTERIA DEL 27-28 DE FEBRERO DE 2014</v>
          </cell>
          <cell r="J1161">
            <v>249157</v>
          </cell>
          <cell r="O1161" t="str">
            <v>RECURSO 11</v>
          </cell>
          <cell r="W1161" t="str">
            <v>Vigencia Presupuestal</v>
          </cell>
        </row>
        <row r="1162">
          <cell r="A1162">
            <v>115814</v>
          </cell>
          <cell r="B1162" t="str">
            <v>Contrato</v>
          </cell>
          <cell r="C1162">
            <v>181</v>
          </cell>
          <cell r="D1162">
            <v>28514</v>
          </cell>
          <cell r="E1162">
            <v>41723</v>
          </cell>
          <cell r="F1162" t="str">
            <v>OFICINA DE ASUNTOS INTERNACIONALES</v>
          </cell>
          <cell r="G1162">
            <v>52418599</v>
          </cell>
          <cell r="H1162" t="str">
            <v>TATIANA NUÑEZ SUAREZ</v>
          </cell>
          <cell r="I1162" t="str">
            <v>PAGO FRA 003 TERCER DESEMBOLSO SEGÚN CERTIFICACION DEL SUPERVISOR (Beneficio AFC $246,990)</v>
          </cell>
          <cell r="J1162">
            <v>8600000</v>
          </cell>
          <cell r="K1162">
            <v>9.66</v>
          </cell>
          <cell r="M1162">
            <v>16</v>
          </cell>
          <cell r="O1162" t="str">
            <v>RECURSO 11</v>
          </cell>
          <cell r="Q1162" t="str">
            <v>AFC BANCOLOMBIA</v>
          </cell>
          <cell r="R1162">
            <v>1500000</v>
          </cell>
          <cell r="V1162" t="str">
            <v>No tiene Dependientes a Cargo</v>
          </cell>
          <cell r="W1162" t="str">
            <v>Vigencia Presupuestal</v>
          </cell>
        </row>
        <row r="1163">
          <cell r="A1163">
            <v>115914</v>
          </cell>
          <cell r="B1163" t="str">
            <v>Comisiòn</v>
          </cell>
          <cell r="C1163">
            <v>20140395</v>
          </cell>
          <cell r="D1163">
            <v>90114</v>
          </cell>
          <cell r="E1163">
            <v>41723</v>
          </cell>
          <cell r="F1163" t="str">
            <v>SERVICIOS ADMINISTRATIVOS, ATENCIONA AL USUARIO, ARCHIVO Y CORRESPONDENCIA</v>
          </cell>
          <cell r="G1163">
            <v>52548288</v>
          </cell>
          <cell r="H1163" t="str">
            <v>ANDREA RAMIREZ MARTINEZ</v>
          </cell>
          <cell r="I1163" t="str">
            <v>COMISION A CALI DEL 5-6 DE MARZO DE 2014</v>
          </cell>
          <cell r="J1163">
            <v>310126</v>
          </cell>
          <cell r="O1163" t="str">
            <v>RECURSO 11</v>
          </cell>
          <cell r="W1163" t="str">
            <v>Vigencia Presupuestal</v>
          </cell>
        </row>
        <row r="1164">
          <cell r="A1164">
            <v>116014</v>
          </cell>
          <cell r="B1164" t="str">
            <v>Comisiòn</v>
          </cell>
          <cell r="C1164">
            <v>20140402</v>
          </cell>
          <cell r="D1164">
            <v>88214</v>
          </cell>
          <cell r="E1164">
            <v>41723</v>
          </cell>
          <cell r="F1164" t="str">
            <v>SERVICIOS ADMINISTRATIVOS, ATENCIONA AL USUARIO, ARCHIVO Y CORRESPONDENCIA</v>
          </cell>
          <cell r="G1164">
            <v>10547587</v>
          </cell>
          <cell r="H1164" t="str">
            <v>GUSTAVO ALFONSO LACERA LAGUNA</v>
          </cell>
          <cell r="I1164" t="str">
            <v>COMISION A CALI DEL 6-7 DE MARZO DE 2014</v>
          </cell>
          <cell r="J1164">
            <v>363037</v>
          </cell>
          <cell r="O1164" t="str">
            <v>RECURSO 11</v>
          </cell>
          <cell r="W1164" t="str">
            <v>Vigencia Presupuestal</v>
          </cell>
        </row>
        <row r="1165">
          <cell r="A1165">
            <v>116114</v>
          </cell>
          <cell r="B1165" t="str">
            <v>Contrato</v>
          </cell>
          <cell r="C1165">
            <v>52</v>
          </cell>
          <cell r="D1165">
            <v>8114</v>
          </cell>
          <cell r="E1165">
            <v>41723</v>
          </cell>
          <cell r="F1165" t="str">
            <v>DIRECCION DE ASUNTOS AMBIENTALES, SECTORIAL Y URBANA</v>
          </cell>
          <cell r="G1165">
            <v>64700784</v>
          </cell>
          <cell r="H1165" t="str">
            <v>ANDREA LUCIA ARANGO HERNANDEZ</v>
          </cell>
          <cell r="I1165" t="str">
            <v>PAGO 3 DE 11 SEGÚN CERTIFICACION DEL SUPERVISOR</v>
          </cell>
          <cell r="J1165">
            <v>6272727</v>
          </cell>
          <cell r="K1165">
            <v>9.66</v>
          </cell>
          <cell r="O1165" t="str">
            <v>RECURSO 11</v>
          </cell>
          <cell r="V1165" t="str">
            <v>No tiene Dependientes</v>
          </cell>
          <cell r="W1165" t="str">
            <v>Vigencia Presupuestal</v>
          </cell>
        </row>
        <row r="1166">
          <cell r="A1166">
            <v>116214</v>
          </cell>
          <cell r="B1166" t="str">
            <v>Comisiòn</v>
          </cell>
          <cell r="C1166">
            <v>20140405</v>
          </cell>
          <cell r="D1166">
            <v>90214</v>
          </cell>
          <cell r="E1166">
            <v>41723</v>
          </cell>
          <cell r="F1166" t="str">
            <v>SERVICIOS ADMINISTRATIVOS, ATENCIONA AL USUARIO, ARCHIVO Y CORRESPONDENCIA</v>
          </cell>
          <cell r="G1166">
            <v>79981896</v>
          </cell>
          <cell r="H1166" t="str">
            <v>ANDRES MAURICIO ALVARADO PEREZ</v>
          </cell>
          <cell r="I1166" t="str">
            <v>COMISION A MEDELLIN DEL 6-8 DE MARZO DE 2014</v>
          </cell>
          <cell r="J1166">
            <v>660187</v>
          </cell>
          <cell r="N1166" t="str">
            <v>RECURSO 2-10</v>
          </cell>
          <cell r="W1166" t="str">
            <v>Vigencia Presupuestal</v>
          </cell>
        </row>
        <row r="1167">
          <cell r="A1167">
            <v>116314</v>
          </cell>
          <cell r="B1167" t="str">
            <v>Contrato</v>
          </cell>
          <cell r="C1167">
            <v>208</v>
          </cell>
          <cell r="D1167">
            <v>31614</v>
          </cell>
          <cell r="E1167">
            <v>41723</v>
          </cell>
          <cell r="F1167" t="str">
            <v>DIRECCION DE ORDENAMIENTO AMBIENTAL Y COORDINACION DEL SINA</v>
          </cell>
          <cell r="G1167">
            <v>41738865</v>
          </cell>
          <cell r="H1167" t="str">
            <v>CLAUDIA MARIA CORDOBA GARCIA</v>
          </cell>
          <cell r="I1167" t="str">
            <v>PAGO 2 DE 10 DESEMBOLSO SEGÚN CERTIFICACION DEL SUPERVISOR (Desc. Base RF x Dependientes)</v>
          </cell>
          <cell r="J1167">
            <v>7500000</v>
          </cell>
          <cell r="K1167">
            <v>9.66</v>
          </cell>
          <cell r="O1167" t="str">
            <v>RECURSO 11</v>
          </cell>
          <cell r="V1167" t="str">
            <v>Desc. 10% Dependientes</v>
          </cell>
          <cell r="W1167" t="str">
            <v>Vigencia Presupuestal</v>
          </cell>
        </row>
        <row r="1168">
          <cell r="A1168">
            <v>116414</v>
          </cell>
          <cell r="B1168" t="str">
            <v>Comisiòn</v>
          </cell>
          <cell r="C1168">
            <v>20140406</v>
          </cell>
          <cell r="D1168">
            <v>89314</v>
          </cell>
          <cell r="E1168">
            <v>41723</v>
          </cell>
          <cell r="F1168" t="str">
            <v>SERVICIOS ADMINISTRATIVOS, ATENCIONA AL USUARIO, ARCHIVO Y CORRESPONDENCIA</v>
          </cell>
          <cell r="G1168">
            <v>52261383</v>
          </cell>
          <cell r="H1168" t="str">
            <v>CLAUDIA LILIANA BUITRAGO AGUIRRE</v>
          </cell>
          <cell r="I1168" t="str">
            <v>COMISION A IBAGUE DEL 6-7 DE MARZO DE 2014</v>
          </cell>
          <cell r="J1168">
            <v>271157</v>
          </cell>
          <cell r="O1168" t="str">
            <v>RECURSO 11</v>
          </cell>
          <cell r="W1168" t="str">
            <v>Vigencia Presupuestal</v>
          </cell>
        </row>
        <row r="1169">
          <cell r="A1169">
            <v>116514</v>
          </cell>
          <cell r="B1169" t="str">
            <v>Comisiòn</v>
          </cell>
          <cell r="C1169">
            <v>20140415</v>
          </cell>
          <cell r="D1169">
            <v>91214</v>
          </cell>
          <cell r="E1169">
            <v>41723</v>
          </cell>
          <cell r="F1169" t="str">
            <v>SERVICIOS ADMINISTRATIVOS, ATENCIONA AL USUARIO, ARCHIVO Y CORRESPONDENCIA</v>
          </cell>
          <cell r="G1169">
            <v>41732216</v>
          </cell>
          <cell r="H1169" t="str">
            <v>MERY ASUNCIÓN TONCEL GAVIRIA</v>
          </cell>
          <cell r="I1169" t="str">
            <v>COMISION A VALLEDUPAR DEL 5-6 DE MARZO DE 2014</v>
          </cell>
          <cell r="J1169">
            <v>249157</v>
          </cell>
          <cell r="O1169" t="str">
            <v>RECURSO 11</v>
          </cell>
          <cell r="W1169" t="str">
            <v>Vigencia Presupuestal</v>
          </cell>
        </row>
        <row r="1170">
          <cell r="A1170">
            <v>116614</v>
          </cell>
          <cell r="B1170" t="str">
            <v>Comisiòn</v>
          </cell>
          <cell r="C1170">
            <v>20140420</v>
          </cell>
          <cell r="D1170">
            <v>92414</v>
          </cell>
          <cell r="E1170">
            <v>41723</v>
          </cell>
          <cell r="F1170" t="str">
            <v>SERVICIOS ADMINISTRATIVOS, ATENCIONA AL USUARIO, ARCHIVO Y CORRESPONDENCIA</v>
          </cell>
          <cell r="G1170">
            <v>52548288</v>
          </cell>
          <cell r="H1170" t="str">
            <v>ANDREA RAMIREZ MARTINEZ</v>
          </cell>
          <cell r="I1170" t="str">
            <v>COMISION A SANTA MARTA DEL 10 DE MARZO DE 2014</v>
          </cell>
          <cell r="J1170">
            <v>68375</v>
          </cell>
          <cell r="O1170" t="str">
            <v>RECURSO 11</v>
          </cell>
          <cell r="W1170" t="str">
            <v>Vigencia Presupuestal</v>
          </cell>
        </row>
        <row r="1171">
          <cell r="A1171">
            <v>116714</v>
          </cell>
          <cell r="B1171" t="str">
            <v>Comisiòn</v>
          </cell>
          <cell r="C1171">
            <v>20140429</v>
          </cell>
          <cell r="D1171">
            <v>94314</v>
          </cell>
          <cell r="E1171">
            <v>41723</v>
          </cell>
          <cell r="F1171" t="str">
            <v>SERVICIOS ADMINISTRATIVOS, ATENCIONA AL USUARIO, ARCHIVO Y CORRESPONDENCIA</v>
          </cell>
          <cell r="G1171">
            <v>41732216</v>
          </cell>
          <cell r="H1171" t="str">
            <v>MERY ASUNCIÓN TONCEL GAVIRIA</v>
          </cell>
          <cell r="I1171" t="str">
            <v>COMISION A MONTERIA DEL 10-11 DE MARZO DE 2014</v>
          </cell>
          <cell r="J1171">
            <v>249157</v>
          </cell>
          <cell r="O1171" t="str">
            <v>RECURSO 11</v>
          </cell>
          <cell r="W1171" t="str">
            <v>Vigencia Presupuestal</v>
          </cell>
        </row>
        <row r="1172">
          <cell r="A1172">
            <v>116814</v>
          </cell>
          <cell r="B1172" t="str">
            <v>Comisiòn</v>
          </cell>
          <cell r="C1172">
            <v>20140430</v>
          </cell>
          <cell r="D1172">
            <v>93814</v>
          </cell>
          <cell r="E1172">
            <v>41723</v>
          </cell>
          <cell r="F1172" t="str">
            <v>SERVICIOS ADMINISTRATIVOS, ATENCIONA AL USUARIO, ARCHIVO Y CORRESPONDENCIA</v>
          </cell>
          <cell r="G1172">
            <v>71610890</v>
          </cell>
          <cell r="H1172" t="str">
            <v>LUIS ALFONSO ESCOBAR TRUJILLO</v>
          </cell>
          <cell r="I1172" t="str">
            <v>COMISION A CUCUTA EL 6 DE MARZO DE 2014</v>
          </cell>
          <cell r="J1172">
            <v>150648</v>
          </cell>
          <cell r="O1172" t="str">
            <v>RECURSO 11</v>
          </cell>
          <cell r="W1172" t="str">
            <v>Vigencia Presupuestal</v>
          </cell>
        </row>
        <row r="1173">
          <cell r="A1173">
            <v>116914</v>
          </cell>
          <cell r="B1173" t="str">
            <v>Comisiòn</v>
          </cell>
          <cell r="C1173">
            <v>20140454</v>
          </cell>
          <cell r="D1173">
            <v>95314</v>
          </cell>
          <cell r="E1173">
            <v>41723</v>
          </cell>
          <cell r="F1173" t="str">
            <v>SERVICIOS ADMINISTRATIVOS, ATENCIONA AL USUARIO, ARCHIVO Y CORRESPONDENCIA</v>
          </cell>
          <cell r="G1173">
            <v>35455050</v>
          </cell>
          <cell r="H1173" t="str">
            <v>SILVIA ALICIA POMBO CARRILLO</v>
          </cell>
          <cell r="I1173" t="str">
            <v>COMISION A CARTAGENA EL 11 DE MARZO DE 2014</v>
          </cell>
          <cell r="J1173">
            <v>145648</v>
          </cell>
          <cell r="O1173" t="str">
            <v>RECURSO 11</v>
          </cell>
          <cell r="W1173" t="str">
            <v>Vigencia Presupuestal</v>
          </cell>
        </row>
        <row r="1174">
          <cell r="A1174">
            <v>117014</v>
          </cell>
          <cell r="B1174" t="str">
            <v>Comisiòn</v>
          </cell>
          <cell r="C1174">
            <v>20140493</v>
          </cell>
          <cell r="D1174">
            <v>102314</v>
          </cell>
          <cell r="E1174">
            <v>41723</v>
          </cell>
          <cell r="F1174" t="str">
            <v>SERVICIOS ADMINISTRATIVOS, ATENCIONA AL USUARIO, ARCHIVO Y CORRESPONDENCIA</v>
          </cell>
          <cell r="G1174">
            <v>41732216</v>
          </cell>
          <cell r="H1174" t="str">
            <v>MERY ASUNCIÓN TONCEL GAVIRIA</v>
          </cell>
          <cell r="I1174" t="str">
            <v>COMISION A SANTA MARTA DEL 12-13 DE MARZO DE 2014</v>
          </cell>
          <cell r="J1174">
            <v>249157</v>
          </cell>
          <cell r="O1174" t="str">
            <v>RECURSO 11</v>
          </cell>
          <cell r="W1174" t="str">
            <v>Vigencia Presupuestal</v>
          </cell>
        </row>
        <row r="1175">
          <cell r="A1175">
            <v>117114</v>
          </cell>
          <cell r="B1175" t="str">
            <v>Comisiòn</v>
          </cell>
          <cell r="C1175">
            <v>20140505</v>
          </cell>
          <cell r="D1175">
            <v>103714</v>
          </cell>
          <cell r="E1175">
            <v>41723</v>
          </cell>
          <cell r="F1175" t="str">
            <v>SERVICIOS ADMINISTRATIVOS, ATENCIONA AL USUARIO, ARCHIVO Y CORRESPONDENCIA</v>
          </cell>
          <cell r="G1175">
            <v>79354306</v>
          </cell>
          <cell r="H1175" t="str">
            <v>OMAR CHUNZA TORRES</v>
          </cell>
          <cell r="I1175" t="str">
            <v>COMISION A BUCARAMANGA EL 13 DE MARZO DE 2014</v>
          </cell>
          <cell r="J1175">
            <v>169364</v>
          </cell>
          <cell r="N1175" t="str">
            <v>RECURSO 2-10</v>
          </cell>
          <cell r="W1175" t="str">
            <v>Vigencia Presupuestal</v>
          </cell>
        </row>
        <row r="1176">
          <cell r="A1176">
            <v>117214</v>
          </cell>
          <cell r="B1176" t="str">
            <v>Contrato</v>
          </cell>
          <cell r="C1176">
            <v>216</v>
          </cell>
          <cell r="D1176">
            <v>30414</v>
          </cell>
          <cell r="E1176">
            <v>41723</v>
          </cell>
          <cell r="F1176" t="str">
            <v>DIRECCION DE ORDENAMIENTO AMBIENTAL Y COORDINACION DEL SINA</v>
          </cell>
          <cell r="G1176">
            <v>16071055</v>
          </cell>
          <cell r="H1176" t="str">
            <v>DAVID FERNANDO ARIAS ARISTIZABAL</v>
          </cell>
          <cell r="I1176" t="str">
            <v>PAGO 3 DE 7 SEGÚN CERTIFICACION DEL SUPERVISOR</v>
          </cell>
          <cell r="J1176">
            <v>7150000</v>
          </cell>
          <cell r="K1176">
            <v>9.66</v>
          </cell>
          <cell r="O1176" t="str">
            <v>RECURSO 11</v>
          </cell>
          <cell r="V1176" t="str">
            <v>no tiene dependienes</v>
          </cell>
          <cell r="W1176" t="str">
            <v>Vigencia Presupuestal</v>
          </cell>
        </row>
        <row r="1177">
          <cell r="A1177">
            <v>117314</v>
          </cell>
          <cell r="B1177" t="str">
            <v>Contrato</v>
          </cell>
          <cell r="C1177">
            <v>274</v>
          </cell>
          <cell r="D1177">
            <v>38114</v>
          </cell>
          <cell r="E1177">
            <v>41723</v>
          </cell>
          <cell r="F1177" t="str">
            <v>OFICINA DE ASUNTOS INTERNACIONALES</v>
          </cell>
          <cell r="G1177">
            <v>51958614</v>
          </cell>
          <cell r="H1177" t="str">
            <v>JIMENA NIETO CARRASCO</v>
          </cell>
          <cell r="I1177" t="str">
            <v xml:space="preserve">PAGO 3 DE 12 SEGÚN CERTIFICACION DEL SUPERVISOR </v>
          </cell>
          <cell r="J1177">
            <v>7840909</v>
          </cell>
          <cell r="K1177">
            <v>9.66</v>
          </cell>
          <cell r="O1177" t="str">
            <v>RECURSO 11</v>
          </cell>
          <cell r="V1177" t="str">
            <v>No tiene Dependientes a Cargo</v>
          </cell>
          <cell r="W1177" t="str">
            <v>Vigencia Presupuestal</v>
          </cell>
        </row>
        <row r="1178">
          <cell r="A1178">
            <v>117414</v>
          </cell>
          <cell r="B1178" t="str">
            <v>Contrato</v>
          </cell>
          <cell r="C1178">
            <v>269</v>
          </cell>
          <cell r="D1178">
            <v>38214</v>
          </cell>
          <cell r="E1178">
            <v>41723</v>
          </cell>
          <cell r="F1178" t="str">
            <v>OFICINA DE NEGOCIOS VERDES Y SOSTENIBLES</v>
          </cell>
          <cell r="G1178">
            <v>19316905</v>
          </cell>
          <cell r="H1178" t="str">
            <v>ROBERTO ESGUERRA BARRAGAN</v>
          </cell>
          <cell r="I1178" t="str">
            <v>PAGO 2 DE 9 SEGÚN CERTIFICACION DEL SUPERVISOR (Desc.de la Base RF x Dependientes)</v>
          </cell>
          <cell r="J1178">
            <v>5000000</v>
          </cell>
          <cell r="K1178">
            <v>9.66</v>
          </cell>
          <cell r="O1178" t="str">
            <v>RECURSO 11</v>
          </cell>
          <cell r="V1178" t="str">
            <v xml:space="preserve">Desc. 10% Dependientes </v>
          </cell>
          <cell r="W1178" t="str">
            <v>Vigencia Presupuestal</v>
          </cell>
        </row>
        <row r="1179">
          <cell r="A1179">
            <v>117514</v>
          </cell>
          <cell r="B1179" t="str">
            <v>Contrato</v>
          </cell>
          <cell r="C1179">
            <v>209</v>
          </cell>
          <cell r="D1179">
            <v>31114</v>
          </cell>
          <cell r="E1179">
            <v>41723</v>
          </cell>
          <cell r="F1179" t="str">
            <v>DIRECCION DE BOSQUES, BIODIVERSIDAD Y SERVICIOS ECOSISTEMICOS</v>
          </cell>
          <cell r="G1179">
            <v>1010161419</v>
          </cell>
          <cell r="H1179" t="str">
            <v>MIGUEL FERNANDO ARIAS PATIÑO</v>
          </cell>
          <cell r="I1179" t="str">
            <v>PAGO 3 DE 4 SEGÚN CERTIFICACION DEL SUPERVISOR</v>
          </cell>
          <cell r="J1179">
            <v>3800000</v>
          </cell>
          <cell r="K1179">
            <v>9.66</v>
          </cell>
          <cell r="O1179" t="str">
            <v>RECURSO 11</v>
          </cell>
          <cell r="V1179" t="str">
            <v>No tiene Dependientes</v>
          </cell>
          <cell r="W1179" t="str">
            <v>Vigencia Presupuestal</v>
          </cell>
        </row>
        <row r="1180">
          <cell r="A1180">
            <v>117614</v>
          </cell>
          <cell r="B1180" t="str">
            <v>Contrato</v>
          </cell>
          <cell r="C1180">
            <v>267</v>
          </cell>
          <cell r="D1180">
            <v>38814</v>
          </cell>
          <cell r="E1180">
            <v>41723</v>
          </cell>
          <cell r="F1180" t="str">
            <v>DIRECCION DE BOSQUES, BIODIVERSIDAD Y SERVICIOS ECOSISTEMICOS</v>
          </cell>
          <cell r="G1180">
            <v>1032436810</v>
          </cell>
          <cell r="H1180" t="str">
            <v>ALVARO ANDRES CUBILLOS BUITRAGO</v>
          </cell>
          <cell r="I1180" t="str">
            <v>PAGO 3 DE 4 SEGÚN CERTIFICACION DEL SUPERVISOR</v>
          </cell>
          <cell r="J1180">
            <v>2500000</v>
          </cell>
          <cell r="K1180">
            <v>9.66</v>
          </cell>
          <cell r="O1180" t="str">
            <v>RECURSO 11</v>
          </cell>
          <cell r="V1180" t="str">
            <v>No tiene Dependientes</v>
          </cell>
          <cell r="W1180" t="str">
            <v>Vigencia Presupuestal</v>
          </cell>
        </row>
        <row r="1181">
          <cell r="A1181">
            <v>117714</v>
          </cell>
          <cell r="B1181" t="str">
            <v>Contrato</v>
          </cell>
          <cell r="C1181">
            <v>247</v>
          </cell>
          <cell r="D1181">
            <v>36014</v>
          </cell>
          <cell r="E1181">
            <v>41723</v>
          </cell>
          <cell r="F1181" t="str">
            <v>DIRECCION DE BOSQUES, BIODIVERSIDAD Y SERVICIOS ECOSISTEMICOS</v>
          </cell>
          <cell r="G1181">
            <v>21492482</v>
          </cell>
          <cell r="H1181" t="str">
            <v>BEATRIZ ZAPATA ARBELAEZ</v>
          </cell>
          <cell r="I1181" t="str">
            <v xml:space="preserve">PAGO 3 DE 4 SEGÚN CERTIFICACION DEL SUPERVISOR </v>
          </cell>
          <cell r="J1181">
            <v>3800000</v>
          </cell>
          <cell r="K1181">
            <v>9.66</v>
          </cell>
          <cell r="O1181" t="str">
            <v>RECURSO 11</v>
          </cell>
          <cell r="V1181" t="str">
            <v>No tiene Dependientes</v>
          </cell>
          <cell r="W1181" t="str">
            <v>Vigencia Presupuestal</v>
          </cell>
        </row>
        <row r="1182">
          <cell r="A1182">
            <v>117814</v>
          </cell>
          <cell r="B1182" t="str">
            <v>Contrato</v>
          </cell>
          <cell r="C1182">
            <v>107</v>
          </cell>
          <cell r="D1182">
            <v>19414</v>
          </cell>
          <cell r="E1182">
            <v>41723</v>
          </cell>
          <cell r="F1182" t="str">
            <v>OFICINA ASESORA DE PLANEACION</v>
          </cell>
          <cell r="G1182">
            <v>42111704</v>
          </cell>
          <cell r="H1182" t="str">
            <v>LUZ ANGELA QUINTERO AGUDELO</v>
          </cell>
          <cell r="I1182" t="str">
            <v>PAGO 3 DE 12 SEGÚN CERTIFICACION DEL SUPERVISOR (Desc Base Rte Fte por Dependientes)</v>
          </cell>
          <cell r="J1182">
            <v>7000000</v>
          </cell>
          <cell r="K1182">
            <v>9.66</v>
          </cell>
          <cell r="O1182" t="str">
            <v>RECURSO 11</v>
          </cell>
          <cell r="V1182" t="str">
            <v>Desc. 10% Dependientes</v>
          </cell>
          <cell r="W1182" t="str">
            <v>Vigencia Presupuestal</v>
          </cell>
        </row>
        <row r="1183">
          <cell r="A1183">
            <v>117914</v>
          </cell>
          <cell r="B1183" t="str">
            <v>Contrato</v>
          </cell>
          <cell r="C1183">
            <v>48</v>
          </cell>
          <cell r="D1183">
            <v>7714</v>
          </cell>
          <cell r="E1183">
            <v>41723</v>
          </cell>
          <cell r="F1183" t="str">
            <v>DIRECCION DE BOSQUES, BIODIVERSIDAD YSERVICIOS ECOSISTEMICOS</v>
          </cell>
          <cell r="G1183">
            <v>80095795</v>
          </cell>
          <cell r="H1183" t="str">
            <v>DIEGO ANDRES RUIZ VILLEGAS</v>
          </cell>
          <cell r="I1183" t="str">
            <v>PAGO 3 DE 12 SEGÚN CERTIFICACION DEL SUPERVISOR</v>
          </cell>
          <cell r="J1183">
            <v>5177763</v>
          </cell>
          <cell r="K1183">
            <v>9.66</v>
          </cell>
          <cell r="O1183" t="str">
            <v>RECURSO 11</v>
          </cell>
          <cell r="V1183" t="str">
            <v>No tiene Dependientes</v>
          </cell>
          <cell r="W1183" t="str">
            <v>Vigencia Presupuestal</v>
          </cell>
        </row>
        <row r="1184">
          <cell r="A1184">
            <v>118014</v>
          </cell>
          <cell r="B1184" t="str">
            <v>Contrato</v>
          </cell>
          <cell r="C1184">
            <v>144</v>
          </cell>
          <cell r="D1184">
            <v>23014</v>
          </cell>
          <cell r="E1184">
            <v>41723</v>
          </cell>
          <cell r="F1184" t="str">
            <v>DIRECCION DE BOSQUES, BIODIVERSIDAD Y SERVICIOS ECOSISTEMICOS</v>
          </cell>
          <cell r="G1184">
            <v>1023863075</v>
          </cell>
          <cell r="H1184" t="str">
            <v>DAVID FERNANDO URREGO HERNANDEZ</v>
          </cell>
          <cell r="I1184" t="str">
            <v>PAGO 3 DE 12 SEGÚN CERTIFICACION DEL SUPERVISOR</v>
          </cell>
          <cell r="J1184">
            <v>2982709</v>
          </cell>
          <cell r="K1184">
            <v>9.66</v>
          </cell>
          <cell r="O1184" t="str">
            <v>RECURSO 11</v>
          </cell>
          <cell r="V1184" t="str">
            <v>No tiene Dependientes a Cargo</v>
          </cell>
          <cell r="W1184" t="str">
            <v>Vigencia Presupuestal</v>
          </cell>
        </row>
        <row r="1185">
          <cell r="A1185">
            <v>118114</v>
          </cell>
          <cell r="B1185" t="str">
            <v>Contrato</v>
          </cell>
          <cell r="C1185">
            <v>21</v>
          </cell>
          <cell r="D1185">
            <v>2814</v>
          </cell>
          <cell r="E1185">
            <v>41723</v>
          </cell>
          <cell r="F1185" t="str">
            <v>OFICINA ASESORA DE PLANEACION</v>
          </cell>
          <cell r="G1185">
            <v>80350493</v>
          </cell>
          <cell r="H1185" t="str">
            <v>HECTOR CAMELO PAEZ</v>
          </cell>
          <cell r="I1185" t="str">
            <v>PAGO 3 DE 12 SEGÚN CERTIFICACION DEL SUPERVISOR   - AJU RT</v>
          </cell>
          <cell r="J1185">
            <v>5000000</v>
          </cell>
          <cell r="K1185">
            <v>9.66</v>
          </cell>
          <cell r="O1185" t="str">
            <v>RECURSO 11</v>
          </cell>
          <cell r="V1185" t="str">
            <v>No tiene Dependientes</v>
          </cell>
          <cell r="W1185" t="str">
            <v>Vigencia Presupuestal</v>
          </cell>
        </row>
        <row r="1186">
          <cell r="A1186">
            <v>118214</v>
          </cell>
          <cell r="B1186" t="str">
            <v>Contrato</v>
          </cell>
          <cell r="C1186">
            <v>44</v>
          </cell>
          <cell r="D1186">
            <v>7314</v>
          </cell>
          <cell r="E1186">
            <v>41723</v>
          </cell>
          <cell r="F1186" t="str">
            <v>DIRECCION DE BOSQUES, BIODIVERSIDAD Y SERVICIOS ECOSISTEMICOS</v>
          </cell>
          <cell r="G1186">
            <v>52217561</v>
          </cell>
          <cell r="H1186" t="str">
            <v>LEDYS FARLEY PARRA CUELLAR</v>
          </cell>
          <cell r="I1186" t="str">
            <v>PAGO 3 DE12 SEGÚN CERTIFICACION DEL SUPERVISOR</v>
          </cell>
          <cell r="J1186">
            <v>3062130</v>
          </cell>
          <cell r="K1186">
            <v>9.66</v>
          </cell>
          <cell r="O1186" t="str">
            <v>RECURSO 11</v>
          </cell>
          <cell r="V1186" t="str">
            <v>No tiene Dependientes</v>
          </cell>
          <cell r="W1186" t="str">
            <v>Vigencia Presupuestal</v>
          </cell>
        </row>
        <row r="1187">
          <cell r="A1187">
            <v>118314</v>
          </cell>
          <cell r="B1187" t="str">
            <v>Contrato</v>
          </cell>
          <cell r="C1187">
            <v>101</v>
          </cell>
          <cell r="D1187">
            <v>18314</v>
          </cell>
          <cell r="E1187">
            <v>41723</v>
          </cell>
          <cell r="F1187" t="str">
            <v>DIRECCION DE BOSQUES, BIODIVERSIDAD Y SERVICIOS ECOSISTEMICOS</v>
          </cell>
          <cell r="G1187">
            <v>80031924</v>
          </cell>
          <cell r="H1187" t="str">
            <v>TELLY DE JESUS MONTH PARRA</v>
          </cell>
          <cell r="I1187" t="str">
            <v>PAGO 3 DE 12 SEGÚN CERTIFICACION DEL SUPERVISOR</v>
          </cell>
          <cell r="J1187">
            <v>5613905</v>
          </cell>
          <cell r="K1187">
            <v>9.66</v>
          </cell>
          <cell r="O1187" t="str">
            <v>RECURSO 11</v>
          </cell>
          <cell r="V1187" t="str">
            <v>No tiene Dependientes a Cargo</v>
          </cell>
          <cell r="W1187" t="str">
            <v>Vigencia Presupuestal</v>
          </cell>
        </row>
        <row r="1188">
          <cell r="A1188">
            <v>118414</v>
          </cell>
          <cell r="B1188" t="str">
            <v>Factura</v>
          </cell>
          <cell r="C1188">
            <v>4401017123</v>
          </cell>
          <cell r="D1188">
            <v>113114</v>
          </cell>
          <cell r="E1188">
            <v>41723</v>
          </cell>
          <cell r="F1188" t="str">
            <v>SERVICIOS ADMINISTRATIVOS, ATENCIONA AL USUARIO, ARCHIVO Y CORRESPONDENCIA</v>
          </cell>
          <cell r="G1188">
            <v>8001539937</v>
          </cell>
          <cell r="H1188" t="str">
            <v>COMUNICACIÓN CELULAR S.A - COMCEL S.A</v>
          </cell>
          <cell r="I1188" t="str">
            <v>PAGO FRA 4401017123 CEL 3212638558 DEL 11 FEB/2014 AL 10 MAR 2014</v>
          </cell>
          <cell r="J1188">
            <v>822463</v>
          </cell>
          <cell r="N1188" t="str">
            <v>RECURSO 2-10</v>
          </cell>
          <cell r="W1188" t="str">
            <v>Vigencia Presupuestal</v>
          </cell>
        </row>
        <row r="1189">
          <cell r="A1189">
            <v>118514</v>
          </cell>
          <cell r="B1189" t="str">
            <v>Contrato</v>
          </cell>
          <cell r="C1189">
            <v>19</v>
          </cell>
          <cell r="D1189">
            <v>2614</v>
          </cell>
          <cell r="E1189">
            <v>41723</v>
          </cell>
          <cell r="F1189" t="str">
            <v>SUBDIRECCION ADMINISTRATIVA Y FINANCIERA</v>
          </cell>
          <cell r="G1189">
            <v>1032366573</v>
          </cell>
          <cell r="H1189" t="str">
            <v>KAREN XIMENA MAHECHA PEREZ</v>
          </cell>
          <cell r="I1189" t="str">
            <v>TERCER DESEMBOLSO SEGÚN CERTIFICACION DEL SUPERVISOR</v>
          </cell>
          <cell r="J1189">
            <v>1583750</v>
          </cell>
          <cell r="K1189">
            <v>9.66</v>
          </cell>
          <cell r="O1189" t="str">
            <v>RECURSO 11</v>
          </cell>
          <cell r="V1189" t="str">
            <v>No tiene Dependientes</v>
          </cell>
          <cell r="W1189" t="str">
            <v>Vigencia Presupuestal</v>
          </cell>
        </row>
        <row r="1190">
          <cell r="A1190">
            <v>118614</v>
          </cell>
          <cell r="B1190" t="str">
            <v>Contrato</v>
          </cell>
          <cell r="C1190">
            <v>127</v>
          </cell>
          <cell r="D1190">
            <v>21014</v>
          </cell>
          <cell r="E1190">
            <v>41723</v>
          </cell>
          <cell r="F1190" t="str">
            <v>SUBDIRECCION ADMINISTRATIVA Y FINANCIERA</v>
          </cell>
          <cell r="G1190">
            <v>1030556883</v>
          </cell>
          <cell r="H1190" t="str">
            <v>YEFERSSON ALEXANDER MELO GARCIA</v>
          </cell>
          <cell r="I1190" t="str">
            <v>TERCER DESEMBOLSO SEGÚN CERTIFICACION DEL SUPERVISOR</v>
          </cell>
          <cell r="J1190">
            <v>1741250</v>
          </cell>
          <cell r="K1190">
            <v>9.66</v>
          </cell>
          <cell r="O1190" t="str">
            <v>RECURSO 11</v>
          </cell>
          <cell r="V1190" t="str">
            <v>No tiene Dependientes</v>
          </cell>
          <cell r="W1190" t="str">
            <v>Vigencia Presupuestal</v>
          </cell>
        </row>
        <row r="1191">
          <cell r="A1191">
            <v>118714</v>
          </cell>
          <cell r="B1191" t="str">
            <v>Contrato</v>
          </cell>
          <cell r="C1191">
            <v>14</v>
          </cell>
          <cell r="D1191">
            <v>2114</v>
          </cell>
          <cell r="E1191">
            <v>41724</v>
          </cell>
          <cell r="F1191" t="str">
            <v>SUBDIRECCION ADMINISTRATIVA Y FINANCIERA</v>
          </cell>
          <cell r="G1191">
            <v>52544132</v>
          </cell>
          <cell r="H1191" t="str">
            <v>CLARA PAULINA MARTHA BASTIDAS</v>
          </cell>
          <cell r="I1191" t="str">
            <v>TERCER DESEMBOLSO SEGÚN CERTIFICACION DEL SUPERVISOR (Desc.de la Base RF x Dependientes)</v>
          </cell>
          <cell r="J1191">
            <v>1583750</v>
          </cell>
          <cell r="K1191">
            <v>9.66</v>
          </cell>
          <cell r="O1191" t="str">
            <v>RECURSO 11</v>
          </cell>
          <cell r="V1191" t="str">
            <v>Desc. 10% Dependientes - Base RF $4,094,550 RF $287,562</v>
          </cell>
          <cell r="W1191" t="str">
            <v>Vigencia Presupuestal</v>
          </cell>
        </row>
        <row r="1192">
          <cell r="A1192">
            <v>118814</v>
          </cell>
          <cell r="B1192" t="str">
            <v>Contrato</v>
          </cell>
          <cell r="C1192">
            <v>295</v>
          </cell>
          <cell r="D1192">
            <v>41614</v>
          </cell>
          <cell r="E1192">
            <v>41724</v>
          </cell>
          <cell r="F1192" t="str">
            <v>SUBDIRECCION ADMINISTRATIVA Y FINANCIERA</v>
          </cell>
          <cell r="G1192">
            <v>53080337</v>
          </cell>
          <cell r="H1192" t="str">
            <v>BRIGITTE DELGADO GARCIA</v>
          </cell>
          <cell r="I1192" t="str">
            <v>TERCER DESEMBOLSO SEGÚN CERTIFICACION DEL SUPERVISOR (Desc Base Rte Fte por Dependientes)</v>
          </cell>
          <cell r="J1192">
            <v>1898334</v>
          </cell>
          <cell r="K1192">
            <v>9.66</v>
          </cell>
          <cell r="O1192" t="str">
            <v>RECURSO 11</v>
          </cell>
          <cell r="V1192" t="str">
            <v>Desc. 10% Dependientes</v>
          </cell>
          <cell r="W1192" t="str">
            <v>Vigencia Presupuestal</v>
          </cell>
        </row>
        <row r="1193">
          <cell r="A1193">
            <v>118914</v>
          </cell>
          <cell r="B1193" t="str">
            <v>Contrato</v>
          </cell>
          <cell r="C1193">
            <v>16</v>
          </cell>
          <cell r="D1193">
            <v>2314</v>
          </cell>
          <cell r="E1193">
            <v>41724</v>
          </cell>
          <cell r="F1193" t="str">
            <v>SUBDIRECCION ADMINISTRATIVA Y FINANCIERA</v>
          </cell>
          <cell r="G1193">
            <v>80154185</v>
          </cell>
          <cell r="H1193" t="str">
            <v>JOHN RAUL APONTE CASTEBLANCO</v>
          </cell>
          <cell r="I1193" t="str">
            <v>TERCER DESEMBOLSO SEGÚN CERTIFICACION DEL SUPERVISOR</v>
          </cell>
          <cell r="J1193">
            <v>1709444</v>
          </cell>
          <cell r="K1193">
            <v>9.66</v>
          </cell>
          <cell r="O1193" t="str">
            <v>RECURSO 11</v>
          </cell>
          <cell r="V1193" t="str">
            <v>No tiene Dependientes</v>
          </cell>
          <cell r="W1193" t="str">
            <v>Vigencia Presupuestal</v>
          </cell>
        </row>
        <row r="1194">
          <cell r="A1194">
            <v>119014</v>
          </cell>
          <cell r="B1194" t="str">
            <v>Contrato</v>
          </cell>
          <cell r="C1194">
            <v>8</v>
          </cell>
          <cell r="D1194">
            <v>914</v>
          </cell>
          <cell r="E1194">
            <v>41724</v>
          </cell>
          <cell r="F1194" t="str">
            <v>SUBDIRECCION ADMINISTRATIVA Y FINANCIERA</v>
          </cell>
          <cell r="G1194">
            <v>80458697</v>
          </cell>
          <cell r="H1194" t="str">
            <v>MELCO CIFUENTES MAHECHA</v>
          </cell>
          <cell r="I1194" t="str">
            <v>TERCER  DESEMBOLSO SEGÚN CERTIFICACION DEL SUPERVISOR ( DESC BASE RF DEPENDIENTES)</v>
          </cell>
          <cell r="J1194">
            <v>1805455</v>
          </cell>
          <cell r="K1194">
            <v>9.66</v>
          </cell>
          <cell r="O1194" t="str">
            <v>RECURSO 11</v>
          </cell>
          <cell r="V1194" t="str">
            <v>Desc. 10% Dependientes - Base RF $3,529,774 RF $388,275</v>
          </cell>
          <cell r="W1194" t="str">
            <v>Vigencia Presupuestal</v>
          </cell>
        </row>
        <row r="1195">
          <cell r="A1195">
            <v>119114</v>
          </cell>
          <cell r="B1195" t="str">
            <v>Convenio</v>
          </cell>
          <cell r="C1195">
            <v>104</v>
          </cell>
          <cell r="D1195">
            <v>13314</v>
          </cell>
          <cell r="E1195">
            <v>41724</v>
          </cell>
          <cell r="F1195" t="str">
            <v>DIRECCION DE BOSQUES, BIODIVERSIDAD Y SERVICIOS ECOSISTEMICOS</v>
          </cell>
          <cell r="G1195">
            <v>8200001422</v>
          </cell>
          <cell r="H1195" t="str">
            <v>INST.INVEST.RECURSO BIOLOGICO ALEXANDER VON HUMBOLDT</v>
          </cell>
          <cell r="I1195" t="str">
            <v>PAGO 6 DE 7 SEGÚN CERTIFIACION DEL SUPERVISOR</v>
          </cell>
          <cell r="J1195">
            <v>133000000</v>
          </cell>
          <cell r="O1195" t="str">
            <v>RECURSO 11</v>
          </cell>
          <cell r="W1195" t="str">
            <v>Vigencia Presupuestal</v>
          </cell>
        </row>
        <row r="1196">
          <cell r="A1196">
            <v>119214</v>
          </cell>
          <cell r="B1196" t="str">
            <v>Convenio</v>
          </cell>
          <cell r="C1196">
            <v>159</v>
          </cell>
          <cell r="D1196">
            <v>25514</v>
          </cell>
          <cell r="E1196">
            <v>41724</v>
          </cell>
          <cell r="F1196" t="str">
            <v>OFICINA DE NEGOCIOS VERDES Y SOSTENIBLES</v>
          </cell>
          <cell r="G1196">
            <v>8180001568</v>
          </cell>
          <cell r="H1196" t="str">
            <v>INST.INVEST.AMBIENTALES DEL PACIFICO JOHN VON NEUMAN</v>
          </cell>
          <cell r="I1196" t="str">
            <v>PAGO 1 DE 4 SEGÚN CERTIFICACION DEL SUPERVISOR</v>
          </cell>
          <cell r="J1196">
            <v>104520000</v>
          </cell>
          <cell r="O1196" t="str">
            <v>RECURSO 11</v>
          </cell>
          <cell r="W1196" t="str">
            <v>Vigencia Presupuestal</v>
          </cell>
        </row>
        <row r="1197">
          <cell r="A1197">
            <v>119314</v>
          </cell>
          <cell r="B1197" t="str">
            <v>Convenio</v>
          </cell>
          <cell r="C1197">
            <v>256</v>
          </cell>
          <cell r="D1197">
            <v>36714</v>
          </cell>
          <cell r="E1197">
            <v>41724</v>
          </cell>
          <cell r="F1197" t="str">
            <v>OFICINA DE NEGOCIOS VERDES Y SOSTENIBLES</v>
          </cell>
          <cell r="G1197">
            <v>8999990626</v>
          </cell>
          <cell r="H1197" t="str">
            <v>CORPORACION AUTONOMA REGIONAL DE CUNDINAMARCA - CAR</v>
          </cell>
          <cell r="I1197" t="str">
            <v>PAGO 1 DE 3 SEGÚN CERTIFICACION DEL SUPERVISOR</v>
          </cell>
          <cell r="J1197">
            <v>43000000</v>
          </cell>
          <cell r="O1197" t="str">
            <v>RECURSO 11</v>
          </cell>
          <cell r="W1197" t="str">
            <v>Vigencia Presupuestal</v>
          </cell>
        </row>
        <row r="1198">
          <cell r="A1198">
            <v>119414</v>
          </cell>
          <cell r="B1198" t="str">
            <v>Convenio</v>
          </cell>
          <cell r="C1198">
            <v>338</v>
          </cell>
          <cell r="D1198">
            <v>366313</v>
          </cell>
          <cell r="E1198">
            <v>41724</v>
          </cell>
          <cell r="F1198" t="str">
            <v>ORDENAMIENTO AMBIENTAL TERRITORIAL Y COORD SINA</v>
          </cell>
          <cell r="G1198">
            <v>9005197294</v>
          </cell>
          <cell r="H1198" t="str">
            <v xml:space="preserve">AUTORIDADES INDIGENAS DE COLOMBIA -AICO </v>
          </cell>
          <cell r="I1198" t="str">
            <v>PAGO 3 DE 3 SEGÚN CERTIFICACION DEL SUPERVISOR</v>
          </cell>
          <cell r="J1198">
            <v>37352000</v>
          </cell>
          <cell r="O1198" t="str">
            <v>RECURSO 11</v>
          </cell>
          <cell r="W1198" t="str">
            <v>Reserva Presupuestal</v>
          </cell>
        </row>
        <row r="1199">
          <cell r="A1199">
            <v>119514</v>
          </cell>
          <cell r="B1199" t="str">
            <v>Convenio</v>
          </cell>
          <cell r="C1199">
            <v>257</v>
          </cell>
          <cell r="D1199">
            <v>37214</v>
          </cell>
          <cell r="E1199">
            <v>41724</v>
          </cell>
          <cell r="F1199" t="str">
            <v>DIRECCION DE BOSQUES, BIODIVERSIDAD Y SERVICIOS ECOSISTEMICOS</v>
          </cell>
          <cell r="G1199">
            <v>8600611103</v>
          </cell>
          <cell r="H1199" t="str">
            <v>INSTITUTO AMAZONICO DE INVESTIGACIONES CIENTIFICAS SINCHI</v>
          </cell>
          <cell r="I1199" t="str">
            <v>PAGO 1 DE 4 SEGÚN CERTIFICACION DEL SUPERVISOR</v>
          </cell>
          <cell r="J1199">
            <v>60000000</v>
          </cell>
          <cell r="O1199" t="str">
            <v>RECURSO 11</v>
          </cell>
          <cell r="W1199" t="str">
            <v>Vigencia Presupuestal</v>
          </cell>
        </row>
        <row r="1200">
          <cell r="A1200">
            <v>119614</v>
          </cell>
          <cell r="B1200" t="str">
            <v>Convenio</v>
          </cell>
          <cell r="C1200">
            <v>296</v>
          </cell>
          <cell r="D1200">
            <v>41314</v>
          </cell>
          <cell r="E1200">
            <v>41724</v>
          </cell>
          <cell r="F1200" t="str">
            <v>DIRECCION DE BOSQUES, BIODIVERSIDAD Y SERVICIOS ECOSISTEMICOS</v>
          </cell>
          <cell r="G1200">
            <v>8001413975</v>
          </cell>
          <cell r="H1200" t="str">
            <v>POLICIA NACIONAL DE COLOMBIA</v>
          </cell>
          <cell r="I1200" t="str">
            <v>PAGO 1 Y 2 DE 3 SEGÚN CERTIFICACION DEL SUPERVISOR</v>
          </cell>
          <cell r="J1200">
            <v>360000000</v>
          </cell>
          <cell r="O1200" t="str">
            <v>RECURSO 11</v>
          </cell>
          <cell r="W1200" t="str">
            <v>Vigencia Presupuestal</v>
          </cell>
        </row>
        <row r="1201">
          <cell r="A1201">
            <v>119714</v>
          </cell>
          <cell r="B1201" t="str">
            <v>Contrato</v>
          </cell>
          <cell r="C1201">
            <v>23</v>
          </cell>
          <cell r="D1201">
            <v>3414</v>
          </cell>
          <cell r="E1201">
            <v>41724</v>
          </cell>
          <cell r="F1201" t="str">
            <v>SECRETARIA GENERAL</v>
          </cell>
          <cell r="G1201">
            <v>39538743</v>
          </cell>
          <cell r="H1201" t="str">
            <v>DAISSY YAMILE PATIÑO POVEDA</v>
          </cell>
          <cell r="I1201" t="str">
            <v xml:space="preserve">PAGO FRA 0084 TERCER DESEMBOLSO SEGÚN CERTIFICACION DEL SUPERVISOR </v>
          </cell>
          <cell r="J1201">
            <v>6800000</v>
          </cell>
          <cell r="K1201">
            <v>9.66</v>
          </cell>
          <cell r="M1201">
            <v>16</v>
          </cell>
          <cell r="O1201" t="str">
            <v>RECURSO 11</v>
          </cell>
          <cell r="V1201" t="str">
            <v>No tiene Dependientes</v>
          </cell>
          <cell r="W1201" t="str">
            <v>Vigencia Presupuestal</v>
          </cell>
        </row>
        <row r="1202">
          <cell r="A1202">
            <v>119814</v>
          </cell>
          <cell r="B1202" t="str">
            <v>Contrato</v>
          </cell>
          <cell r="C1202">
            <v>34</v>
          </cell>
          <cell r="D1202">
            <v>4614</v>
          </cell>
          <cell r="E1202">
            <v>41724</v>
          </cell>
          <cell r="F1202" t="str">
            <v>SUBDIRECCION ADMINISTRATIVA Y FINANCIERA</v>
          </cell>
          <cell r="G1202">
            <v>1032368586</v>
          </cell>
          <cell r="H1202" t="str">
            <v>ANDRES FERNANDO MENDOZA CHUNZA</v>
          </cell>
          <cell r="I1202" t="str">
            <v>TERCER DESEMBOLSO SEGÚN CERTIFICACION DEL SUPERVISOR</v>
          </cell>
          <cell r="J1202">
            <v>1805455</v>
          </cell>
          <cell r="K1202">
            <v>9.66</v>
          </cell>
          <cell r="O1202" t="str">
            <v>RECURSO 11</v>
          </cell>
          <cell r="V1202" t="str">
            <v>No tiene Dependientes</v>
          </cell>
          <cell r="W1202" t="str">
            <v>Vigencia Presupuestal</v>
          </cell>
        </row>
        <row r="1203">
          <cell r="A1203">
            <v>119914</v>
          </cell>
          <cell r="B1203" t="str">
            <v>Contrato</v>
          </cell>
          <cell r="C1203">
            <v>6</v>
          </cell>
          <cell r="D1203">
            <v>1414</v>
          </cell>
          <cell r="E1203">
            <v>41724</v>
          </cell>
          <cell r="F1203" t="str">
            <v>SUBDIRECCION ADMINISTRATIVA Y FINANCIERA</v>
          </cell>
          <cell r="G1203">
            <v>1033722027</v>
          </cell>
          <cell r="H1203" t="str">
            <v>ANDERSON STEEVEN PINZON VARGAS</v>
          </cell>
          <cell r="I1203" t="str">
            <v>TERCER DESEMBOLSO SEGÚN CERTIFICACION DEL SUPERVISOR</v>
          </cell>
          <cell r="J1203">
            <v>1805455</v>
          </cell>
          <cell r="K1203">
            <v>9.66</v>
          </cell>
          <cell r="O1203" t="str">
            <v>RECURSO 11</v>
          </cell>
          <cell r="V1203" t="str">
            <v>No tiene Dependientes</v>
          </cell>
          <cell r="W1203" t="str">
            <v>Vigencia Presupuestal</v>
          </cell>
        </row>
        <row r="1204">
          <cell r="A1204">
            <v>120014</v>
          </cell>
          <cell r="B1204" t="str">
            <v>Contrato</v>
          </cell>
          <cell r="C1204">
            <v>5</v>
          </cell>
          <cell r="D1204">
            <v>714</v>
          </cell>
          <cell r="E1204">
            <v>41724</v>
          </cell>
          <cell r="F1204" t="str">
            <v>SUBDIRECCION ADMINISTRATIVA Y FINANCIERA</v>
          </cell>
          <cell r="G1204">
            <v>79051428</v>
          </cell>
          <cell r="H1204" t="str">
            <v>JAIME ALBERTO GONZALEZ QUIROGA</v>
          </cell>
          <cell r="I1204" t="str">
            <v>TERCER DESEMBOLSO SEGÚN CERTIFICACION DEL SUPERVISOR (Desc.de la Base RF x Dependientes)</v>
          </cell>
          <cell r="J1204">
            <v>1805455</v>
          </cell>
          <cell r="K1204">
            <v>9.66</v>
          </cell>
          <cell r="O1204" t="str">
            <v>RECURSO 11</v>
          </cell>
          <cell r="V1204" t="str">
            <v>Desc. 10% Dependientes - Base RF $3,529,774 RF $388,275</v>
          </cell>
          <cell r="W1204" t="str">
            <v>Vigencia Presupuestal</v>
          </cell>
        </row>
        <row r="1205">
          <cell r="A1205">
            <v>120114</v>
          </cell>
          <cell r="B1205" t="str">
            <v>Contrato</v>
          </cell>
          <cell r="C1205">
            <v>9</v>
          </cell>
          <cell r="D1205">
            <v>1014</v>
          </cell>
          <cell r="E1205">
            <v>41724</v>
          </cell>
          <cell r="F1205" t="str">
            <v>SUBDIRECCION ADMINISTRATIVA Y FINANCIERA</v>
          </cell>
          <cell r="G1205">
            <v>79797240</v>
          </cell>
          <cell r="H1205" t="str">
            <v>JONATHAN FELIPE RODRIGUEZ MARTINEZ</v>
          </cell>
          <cell r="I1205" t="str">
            <v>TERCER DESEMBOLSO SEGÚN CERTIFICACION DEL SUPERVISOR</v>
          </cell>
          <cell r="J1205">
            <v>1805455</v>
          </cell>
          <cell r="K1205">
            <v>9.66</v>
          </cell>
          <cell r="O1205" t="str">
            <v>RECURSO 11</v>
          </cell>
          <cell r="V1205" t="str">
            <v>No tiene Dependientes</v>
          </cell>
          <cell r="W1205" t="str">
            <v>Vigencia Presupuestal</v>
          </cell>
        </row>
        <row r="1206">
          <cell r="A1206">
            <v>120214</v>
          </cell>
          <cell r="B1206" t="str">
            <v>Contrato</v>
          </cell>
          <cell r="C1206">
            <v>240</v>
          </cell>
          <cell r="D1206">
            <v>34314</v>
          </cell>
          <cell r="E1206">
            <v>41724</v>
          </cell>
          <cell r="F1206" t="str">
            <v>DIRECCION DE BOSQUES, BIODIVERSIDAD Y SERVICIOS ECOSISTEMICOS</v>
          </cell>
          <cell r="G1206">
            <v>1010172281</v>
          </cell>
          <cell r="H1206" t="str">
            <v>ESTEFANIA ARDILA ROBLES</v>
          </cell>
          <cell r="I1206" t="str">
            <v>TERCER DESEMBOLSO SEGÚN CERTIFICACION DEL SUPERVISOR</v>
          </cell>
          <cell r="J1206">
            <v>5000000</v>
          </cell>
          <cell r="K1206">
            <v>9.66</v>
          </cell>
          <cell r="O1206" t="str">
            <v>RECURSO 11</v>
          </cell>
          <cell r="V1206" t="str">
            <v>No tiene Dependientes a Cargo</v>
          </cell>
          <cell r="W1206" t="str">
            <v>Vigencia Presupuestal</v>
          </cell>
        </row>
        <row r="1207">
          <cell r="A1207">
            <v>120314</v>
          </cell>
          <cell r="B1207" t="str">
            <v>Contrato</v>
          </cell>
          <cell r="C1207">
            <v>123</v>
          </cell>
          <cell r="D1207">
            <v>20414</v>
          </cell>
          <cell r="E1207">
            <v>41724</v>
          </cell>
          <cell r="F1207" t="str">
            <v>DIRECCION DE BOSQUES, BIODIVERSIDAD Y SERVICIOS ECOSISTEMICOS</v>
          </cell>
          <cell r="G1207">
            <v>52887997</v>
          </cell>
          <cell r="H1207" t="str">
            <v>INGRID REVOLLO CASTAÑEDA</v>
          </cell>
          <cell r="I1207" t="str">
            <v>TERCER DESEMBOLSO SEGÚN CERTIFICACION DEL SUPERVISOR (Desc Base Rte Fte por Dependientes)</v>
          </cell>
          <cell r="J1207">
            <v>5659690</v>
          </cell>
          <cell r="K1207">
            <v>9.66</v>
          </cell>
          <cell r="O1207" t="str">
            <v>RECURSO 11</v>
          </cell>
          <cell r="V1207" t="str">
            <v>Desc. 10% Dependientes RF $129,456</v>
          </cell>
          <cell r="W1207" t="str">
            <v>Vigencia Presupuestal</v>
          </cell>
        </row>
        <row r="1208">
          <cell r="A1208">
            <v>120414</v>
          </cell>
          <cell r="B1208" t="str">
            <v>Contrato</v>
          </cell>
          <cell r="C1208">
            <v>222</v>
          </cell>
          <cell r="D1208">
            <v>32714</v>
          </cell>
          <cell r="E1208">
            <v>41724</v>
          </cell>
          <cell r="F1208" t="str">
            <v>SUBDIRECCION ADMINISTRATIVA Y FINANCIERA</v>
          </cell>
          <cell r="G1208">
            <v>79626003</v>
          </cell>
          <cell r="H1208" t="str">
            <v>CARLOS ERNESTO FUENTES TASCON</v>
          </cell>
          <cell r="I1208" t="str">
            <v>TERCER DESEMBOLSO SEGÚN CERTIFICACION DEL SUPERVISOR</v>
          </cell>
          <cell r="J1208">
            <v>1800000</v>
          </cell>
          <cell r="K1208">
            <v>9.66</v>
          </cell>
          <cell r="O1208" t="str">
            <v>RECURSO 11</v>
          </cell>
          <cell r="V1208" t="str">
            <v>No tiene Dependientes a Cargo</v>
          </cell>
          <cell r="W1208" t="str">
            <v>Vigencia Presupuestal</v>
          </cell>
        </row>
        <row r="1209">
          <cell r="A1209">
            <v>120514</v>
          </cell>
          <cell r="B1209" t="str">
            <v>Contrato</v>
          </cell>
          <cell r="C1209">
            <v>287</v>
          </cell>
          <cell r="D1209">
            <v>39714</v>
          </cell>
          <cell r="E1209">
            <v>41724</v>
          </cell>
          <cell r="F1209" t="str">
            <v>DIRECCION DE BOSQUES, BIODIVERSIDAD Y SERVICIOS ECOSISTEMICOS</v>
          </cell>
          <cell r="G1209">
            <v>26431577</v>
          </cell>
          <cell r="H1209" t="str">
            <v>AZALIA INES PARRA CUELLAR</v>
          </cell>
          <cell r="I1209" t="str">
            <v>TERCER DESEMBOLSO SEGÚN CERTIFICACION DEL SUPERVISOR</v>
          </cell>
          <cell r="J1209">
            <v>2755917</v>
          </cell>
          <cell r="K1209">
            <v>9.66</v>
          </cell>
          <cell r="O1209" t="str">
            <v>RECURSO 11</v>
          </cell>
          <cell r="V1209" t="str">
            <v>No tiene Dependientes a Cargo</v>
          </cell>
          <cell r="W1209" t="str">
            <v>Vigencia Presupuestal</v>
          </cell>
        </row>
        <row r="1210">
          <cell r="A1210">
            <v>120614</v>
          </cell>
          <cell r="B1210" t="str">
            <v>Contrato</v>
          </cell>
          <cell r="C1210">
            <v>271</v>
          </cell>
          <cell r="D1210">
            <v>38014</v>
          </cell>
          <cell r="E1210">
            <v>41724</v>
          </cell>
          <cell r="F1210" t="str">
            <v>DIRECCION DE BOSQUES, BIODIVERSIDAD Y SERVICIOS ECOSISTEMICOS</v>
          </cell>
          <cell r="G1210">
            <v>80164442</v>
          </cell>
          <cell r="H1210" t="str">
            <v>JOHN JAIRO SANCHEZ CORREA</v>
          </cell>
          <cell r="I1210" t="str">
            <v>TERCER DESEMBOLSO SEGÚN CERTIFICACION DEL SUPERVISOR (Desc. Base RF x Dependientes)</v>
          </cell>
          <cell r="J1210">
            <v>5103550</v>
          </cell>
          <cell r="K1210">
            <v>9.66</v>
          </cell>
          <cell r="O1210" t="str">
            <v>RECURSO 11</v>
          </cell>
          <cell r="V1210" t="str">
            <v>Desc. 10% Dependientes - Base RF $4,094,550 RF $287,562</v>
          </cell>
          <cell r="W1210" t="str">
            <v>Vigencia Presupuestal</v>
          </cell>
        </row>
        <row r="1211">
          <cell r="A1211">
            <v>120714</v>
          </cell>
          <cell r="B1211" t="str">
            <v>Contrato</v>
          </cell>
          <cell r="C1211">
            <v>74</v>
          </cell>
          <cell r="D1211">
            <v>15614</v>
          </cell>
          <cell r="E1211">
            <v>41724</v>
          </cell>
          <cell r="F1211" t="str">
            <v>DIRECCION DE BOSQUES, BIODIVERSIDAD Y SERVICIOS ECOSISTEMICOS</v>
          </cell>
          <cell r="G1211">
            <v>52855392</v>
          </cell>
          <cell r="H1211" t="str">
            <v>YESMIN MAYERLLY VILLAMIZAR ALBARRACIN</v>
          </cell>
          <cell r="I1211" t="str">
            <v>TERCER DESEMBOLSO SEGÚN CERTIFICACION DEL SUPERVISOR (Desc.de la Base RF x Dependientes)</v>
          </cell>
          <cell r="J1211">
            <v>3438759</v>
          </cell>
          <cell r="K1211">
            <v>9.66</v>
          </cell>
          <cell r="O1211" t="str">
            <v>RECURSO 11</v>
          </cell>
          <cell r="V1211" t="str">
            <v>Desc. 10% Dependientes RF $129,456</v>
          </cell>
          <cell r="W1211" t="str">
            <v>Vigencia Presupuestal</v>
          </cell>
        </row>
        <row r="1212">
          <cell r="A1212">
            <v>120814</v>
          </cell>
          <cell r="B1212" t="str">
            <v>Contrato</v>
          </cell>
          <cell r="C1212">
            <v>77</v>
          </cell>
          <cell r="D1212">
            <v>15014</v>
          </cell>
          <cell r="E1212">
            <v>41724</v>
          </cell>
          <cell r="F1212" t="str">
            <v>TALENTO HUMANO ACTIVO Y NO ACTIVO</v>
          </cell>
          <cell r="G1212">
            <v>20735657</v>
          </cell>
          <cell r="H1212" t="str">
            <v>MARTHA NYDIA LOZANO PORTELA</v>
          </cell>
          <cell r="I1212" t="str">
            <v>TERCER DESEMBOLSO SEGÚN CERTIFICACION DEL SUPERVISOR (Desc. Base RF x Dependientes)</v>
          </cell>
          <cell r="J1212">
            <v>6026000</v>
          </cell>
          <cell r="K1212">
            <v>9.66</v>
          </cell>
          <cell r="O1212" t="str">
            <v>RECURSO 11</v>
          </cell>
          <cell r="V1212" t="str">
            <v>Desc. 10% Dependientes</v>
          </cell>
          <cell r="W1212" t="str">
            <v>Vigencia Presupuestal</v>
          </cell>
        </row>
        <row r="1213">
          <cell r="A1213">
            <v>120914</v>
          </cell>
          <cell r="B1213" t="str">
            <v>Contrato</v>
          </cell>
          <cell r="C1213">
            <v>242</v>
          </cell>
          <cell r="D1213">
            <v>35214</v>
          </cell>
          <cell r="E1213">
            <v>41724</v>
          </cell>
          <cell r="F1213" t="str">
            <v>DIRECCION DE BOSQUES, BIODIVERSIDAD YSERVICIOS ECOSISTEMICOS</v>
          </cell>
          <cell r="G1213">
            <v>52707803</v>
          </cell>
          <cell r="H1213" t="str">
            <v>LUZ ANDREA SILVA RESTREPO</v>
          </cell>
          <cell r="I1213" t="str">
            <v>TERCER DESEMBOLSO SEGÚN CERTIFICACION DEL SUPERVISOR (Desc.de la Base x Dependientes)</v>
          </cell>
          <cell r="J1213">
            <v>4438072</v>
          </cell>
          <cell r="K1213">
            <v>9.66</v>
          </cell>
          <cell r="O1213" t="str">
            <v>RECURSO 11</v>
          </cell>
          <cell r="V1213" t="str">
            <v>Desc. 10% Dependientes - Base RF $ 4,094,538 RF $ 287,559</v>
          </cell>
          <cell r="W1213" t="str">
            <v>Vigencia Presupuestal</v>
          </cell>
        </row>
        <row r="1214">
          <cell r="A1214">
            <v>121014</v>
          </cell>
          <cell r="B1214" t="str">
            <v>Contrato</v>
          </cell>
          <cell r="C1214">
            <v>278</v>
          </cell>
          <cell r="D1214">
            <v>40814</v>
          </cell>
          <cell r="E1214">
            <v>41724</v>
          </cell>
          <cell r="F1214" t="str">
            <v>DIRECCION DE BOSQUES, BIODIVERSIDAD Y SERVICIOS ECOSISTEMICOS</v>
          </cell>
          <cell r="G1214">
            <v>19384110</v>
          </cell>
          <cell r="H1214" t="str">
            <v>JAFET BEJARANO SANCHEZ</v>
          </cell>
          <cell r="I1214" t="str">
            <v>TERCER DESEMBOLSO SEGÚN CERTIFICACION DEL SUPERVISOR</v>
          </cell>
          <cell r="J1214">
            <v>6634615</v>
          </cell>
          <cell r="K1214">
            <v>9.66</v>
          </cell>
          <cell r="O1214" t="str">
            <v>RECURSO 11</v>
          </cell>
          <cell r="V1214" t="str">
            <v>No tiene Dependientes a Cargo</v>
          </cell>
          <cell r="W1214" t="str">
            <v>Vigencia Presupuestal</v>
          </cell>
        </row>
        <row r="1215">
          <cell r="A1215">
            <v>121114</v>
          </cell>
          <cell r="B1215" t="str">
            <v>Contrato</v>
          </cell>
          <cell r="C1215">
            <v>250</v>
          </cell>
          <cell r="D1215">
            <v>36214</v>
          </cell>
          <cell r="E1215">
            <v>41724</v>
          </cell>
          <cell r="F1215" t="str">
            <v>DIRECCION DE BOSQUES, BIODIVERSIDAD Y SERVICIOS ECOSISTEMICOS</v>
          </cell>
          <cell r="G1215">
            <v>79314746</v>
          </cell>
          <cell r="H1215" t="str">
            <v>LEONARDO MOLINA SUAREZ</v>
          </cell>
          <cell r="I1215" t="str">
            <v>TERCER DESEMBOLSO SEGÚN CERTIFICACION DEL SUPERVISOR (Desc.de la Base RF x Dependientes)</v>
          </cell>
          <cell r="J1215">
            <v>6634615</v>
          </cell>
          <cell r="K1215">
            <v>9.66</v>
          </cell>
          <cell r="O1215" t="str">
            <v>RECURSO 11</v>
          </cell>
          <cell r="V1215" t="str">
            <v>Desc. 10% Dependientes RF $129,456</v>
          </cell>
          <cell r="W1215" t="str">
            <v>Vigencia Presupuestal</v>
          </cell>
        </row>
        <row r="1216">
          <cell r="A1216">
            <v>121214</v>
          </cell>
          <cell r="B1216" t="str">
            <v>Contrato</v>
          </cell>
          <cell r="C1216">
            <v>246</v>
          </cell>
          <cell r="D1216">
            <v>35914</v>
          </cell>
          <cell r="E1216">
            <v>41724</v>
          </cell>
          <cell r="F1216" t="str">
            <v>DIRECCION DE BOSQUES, BIODIVERSIDAD Y SERVICIOS ECOSISTEMICOS</v>
          </cell>
          <cell r="G1216">
            <v>80433842</v>
          </cell>
          <cell r="H1216" t="str">
            <v>MANUEL ANTONIO ZAMBRANO GUERRERO</v>
          </cell>
          <cell r="I1216" t="str">
            <v>PAGO 3 DE 12 SEGÚN CERTIFICACION DEL SUPERVISOR (Desc. De la Base Por Dependientes)</v>
          </cell>
          <cell r="J1216">
            <v>3438759</v>
          </cell>
          <cell r="K1216">
            <v>9.66</v>
          </cell>
          <cell r="O1216" t="str">
            <v>RECURSO 11</v>
          </cell>
          <cell r="V1216" t="str">
            <v>Desc. 10% Dependientes - Base RF $4,094,550 RF $287,562</v>
          </cell>
          <cell r="W1216" t="str">
            <v>Vigencia Presupuestal</v>
          </cell>
        </row>
        <row r="1217">
          <cell r="A1217">
            <v>121314</v>
          </cell>
          <cell r="B1217" t="str">
            <v>Contrato</v>
          </cell>
          <cell r="C1217">
            <v>58</v>
          </cell>
          <cell r="D1217">
            <v>12914</v>
          </cell>
          <cell r="E1217">
            <v>41724</v>
          </cell>
          <cell r="F1217" t="str">
            <v>DIRECCION DE ASUNTOS AMBIENTALES, SECTORIAL Y URBANA</v>
          </cell>
          <cell r="G1217">
            <v>35250839</v>
          </cell>
          <cell r="H1217" t="str">
            <v>HEIDDY JOHANNA LAITON MORALES</v>
          </cell>
          <cell r="I1217" t="str">
            <v>PAGO 3 DE 12 DESEMBOLSO SEGUN CERTIFICACION DEL SUPERVISOR (Desc.de la Base x Dependientes)</v>
          </cell>
          <cell r="J1217">
            <v>3868182</v>
          </cell>
          <cell r="K1217">
            <v>9.66</v>
          </cell>
          <cell r="O1217" t="str">
            <v>RECURSO 11</v>
          </cell>
          <cell r="V1217" t="str">
            <v>Desc. 10% Dependientes RF $129,456</v>
          </cell>
          <cell r="W1217" t="str">
            <v>Vigencia Presupuestal</v>
          </cell>
        </row>
        <row r="1218">
          <cell r="A1218">
            <v>121414</v>
          </cell>
          <cell r="B1218" t="str">
            <v>Resolucion</v>
          </cell>
          <cell r="C1218">
            <v>414</v>
          </cell>
          <cell r="D1218">
            <v>116014</v>
          </cell>
          <cell r="E1218">
            <v>41724</v>
          </cell>
          <cell r="F1218" t="str">
            <v>TALENTO HUMANO ACTIVO Y NO ACTIVO</v>
          </cell>
          <cell r="G1218">
            <v>8902089466</v>
          </cell>
          <cell r="H1218" t="str">
            <v>SERVICIOS FUNEBRES SAN PEDRO</v>
          </cell>
          <cell r="I1218" t="str">
            <v xml:space="preserve">RECONOCIMIENTO Y PAGO DE AUXILIO FUNERARIO </v>
          </cell>
          <cell r="J1218">
            <v>2947500</v>
          </cell>
          <cell r="N1218" t="str">
            <v>RECURSO 2-10</v>
          </cell>
          <cell r="W1218" t="str">
            <v>Vigencia Presupuestal</v>
          </cell>
        </row>
        <row r="1219">
          <cell r="A1219">
            <v>121514</v>
          </cell>
          <cell r="B1219" t="str">
            <v>Resolucion</v>
          </cell>
          <cell r="C1219">
            <v>413</v>
          </cell>
          <cell r="D1219">
            <v>115914</v>
          </cell>
          <cell r="E1219">
            <v>41724</v>
          </cell>
          <cell r="F1219" t="str">
            <v>TALENTO HUMANO ACTIVO Y NO ACTIVO</v>
          </cell>
          <cell r="G1219">
            <v>21930906</v>
          </cell>
          <cell r="H1219" t="str">
            <v>PIEDAD DEL SOCORRO HERNANDEZ IZQUIERDO</v>
          </cell>
          <cell r="I1219" t="str">
            <v xml:space="preserve">RECONOCIMIENTO Y PAGO DE AUXILIO FUNERARIO </v>
          </cell>
          <cell r="J1219">
            <v>2947500</v>
          </cell>
          <cell r="N1219" t="str">
            <v>RECURSO 2-10</v>
          </cell>
          <cell r="W1219" t="str">
            <v>Vigencia Presupuestal</v>
          </cell>
        </row>
        <row r="1220">
          <cell r="A1220">
            <v>121614</v>
          </cell>
          <cell r="B1220" t="str">
            <v>Resolucion</v>
          </cell>
          <cell r="C1220">
            <v>403</v>
          </cell>
          <cell r="D1220">
            <v>115814</v>
          </cell>
          <cell r="E1220">
            <v>41724</v>
          </cell>
          <cell r="F1220" t="str">
            <v>TALENTO HUMANO ACTIVO Y NO ACTIVO</v>
          </cell>
          <cell r="G1220">
            <v>40775992</v>
          </cell>
          <cell r="H1220" t="str">
            <v>FLORDELI ALVAREZ RODRIGUEZ</v>
          </cell>
          <cell r="I1220" t="str">
            <v xml:space="preserve">RECONOCIMIENTO Y PAGO DE AUXILIO FUNERARIO </v>
          </cell>
          <cell r="J1220">
            <v>2947500</v>
          </cell>
          <cell r="N1220" t="str">
            <v>RECURSO 2-10</v>
          </cell>
          <cell r="W1220" t="str">
            <v>Vigencia Presupuestal</v>
          </cell>
        </row>
        <row r="1221">
          <cell r="A1221">
            <v>121714</v>
          </cell>
          <cell r="B1221" t="str">
            <v>Resolucion</v>
          </cell>
          <cell r="C1221">
            <v>402</v>
          </cell>
          <cell r="D1221">
            <v>115714</v>
          </cell>
          <cell r="E1221">
            <v>41724</v>
          </cell>
          <cell r="F1221" t="str">
            <v>TALENTO HUMANO ACTIVO Y NO ACTIVO</v>
          </cell>
          <cell r="G1221">
            <v>36530985</v>
          </cell>
          <cell r="H1221" t="str">
            <v>ALVIS ESTHER RAMOS DE REYES</v>
          </cell>
          <cell r="I1221" t="str">
            <v xml:space="preserve">RECONOCIMIENTO Y PAGO DE AUXILIO FUNERARIO </v>
          </cell>
          <cell r="J1221">
            <v>2947500</v>
          </cell>
          <cell r="N1221" t="str">
            <v>RECURSO 2-10</v>
          </cell>
          <cell r="W1221" t="str">
            <v>Vigencia Presupuestal</v>
          </cell>
        </row>
        <row r="1222">
          <cell r="A1222">
            <v>121814</v>
          </cell>
          <cell r="B1222" t="str">
            <v>Contrato</v>
          </cell>
          <cell r="C1222">
            <v>288</v>
          </cell>
          <cell r="D1222">
            <v>39914</v>
          </cell>
          <cell r="E1222">
            <v>41725</v>
          </cell>
          <cell r="F1222" t="str">
            <v>SUBDIRECCION DE EDUCACION Y PARTICIPACION</v>
          </cell>
          <cell r="G1222">
            <v>52185841</v>
          </cell>
          <cell r="H1222" t="str">
            <v>ANDREA MILENA OVALLE PINZON</v>
          </cell>
          <cell r="I1222" t="str">
            <v>PAGO 3 DE 12 SEGÚN CERTIFICACION DEL SUPERVISOR (Desc Base Rte Fte por Dependientes)</v>
          </cell>
          <cell r="J1222">
            <v>3500000</v>
          </cell>
          <cell r="K1222">
            <v>9.66</v>
          </cell>
          <cell r="O1222" t="str">
            <v>RECURSO 11</v>
          </cell>
          <cell r="V1222" t="str">
            <v>Desc. 10% Dependientes</v>
          </cell>
          <cell r="W1222" t="str">
            <v>Vigencia Presupuestal</v>
          </cell>
        </row>
        <row r="1223">
          <cell r="A1223">
            <v>121914</v>
          </cell>
          <cell r="B1223" t="str">
            <v>Contrato</v>
          </cell>
          <cell r="C1223">
            <v>188</v>
          </cell>
          <cell r="D1223">
            <v>27514</v>
          </cell>
          <cell r="E1223">
            <v>41725</v>
          </cell>
          <cell r="F1223" t="str">
            <v>SUBDIRECCION DE EDUCACION Y PARTICIPACION</v>
          </cell>
          <cell r="G1223">
            <v>41365653</v>
          </cell>
          <cell r="H1223" t="str">
            <v>HILDA DUGAND CARLING</v>
          </cell>
          <cell r="I1223" t="str">
            <v xml:space="preserve">PAGO 3 DE 8 SEGÚN CERTIFICACION DEL SUPERVISOR </v>
          </cell>
          <cell r="J1223">
            <v>4285000</v>
          </cell>
          <cell r="K1223">
            <v>9.66</v>
          </cell>
          <cell r="O1223" t="str">
            <v>RECURSO 11</v>
          </cell>
          <cell r="V1223" t="str">
            <v>No tiene Dependientes</v>
          </cell>
          <cell r="W1223" t="str">
            <v>Vigencia Presupuestal</v>
          </cell>
        </row>
        <row r="1224">
          <cell r="A1224">
            <v>122014</v>
          </cell>
          <cell r="B1224" t="str">
            <v>Contrato</v>
          </cell>
          <cell r="C1224">
            <v>102</v>
          </cell>
          <cell r="D1224">
            <v>18414</v>
          </cell>
          <cell r="E1224">
            <v>41725</v>
          </cell>
          <cell r="F1224" t="str">
            <v>SUBDIRECCION DE EDUCACION Y PARTICIPACION</v>
          </cell>
          <cell r="G1224">
            <v>1032392064</v>
          </cell>
          <cell r="H1224" t="str">
            <v>DORA JACQUELINE ORJUELA CALDERON</v>
          </cell>
          <cell r="I1224" t="str">
            <v>PAGO 3 DE 12 SEGÚN CERTIFICACION DEL SUPERVISOR</v>
          </cell>
          <cell r="J1224">
            <v>3000000</v>
          </cell>
          <cell r="K1224">
            <v>9.66</v>
          </cell>
          <cell r="O1224" t="str">
            <v>RECURSO 11</v>
          </cell>
          <cell r="V1224" t="str">
            <v>No tiene Dependientes</v>
          </cell>
          <cell r="W1224" t="str">
            <v>Vigencia Presupuestal</v>
          </cell>
        </row>
        <row r="1225">
          <cell r="A1225">
            <v>122114</v>
          </cell>
          <cell r="B1225" t="str">
            <v>Contrato</v>
          </cell>
          <cell r="C1225">
            <v>217</v>
          </cell>
          <cell r="D1225">
            <v>30514</v>
          </cell>
          <cell r="E1225">
            <v>41725</v>
          </cell>
          <cell r="F1225" t="str">
            <v>DIRECCION DE ASUNTOS MARINOS, COSTEROS Y RECURSOS ACUATICOS</v>
          </cell>
          <cell r="G1225">
            <v>56078300</v>
          </cell>
          <cell r="H1225" t="str">
            <v>SANDRA MILENA ACOSTA GONZALEZ</v>
          </cell>
          <cell r="I1225" t="str">
            <v>PAGO 3 DE 10 SEGÚN CERTIFICACION DEL SUPERVISOR (Desc Base Rte Fte por Dependientes)- AJU RTE FTE SOBRE TOTAL INGRESOS RECIBIDOS EN EL MES OP 39614 DEL 18 FEB 2014</v>
          </cell>
          <cell r="J1225">
            <v>5700000</v>
          </cell>
          <cell r="K1225">
            <v>9.66</v>
          </cell>
          <cell r="O1225" t="str">
            <v>RECURSO 11</v>
          </cell>
          <cell r="V1225" t="str">
            <v>Desc. 10% Dependientes</v>
          </cell>
          <cell r="W1225" t="str">
            <v>Vigencia Presupuestal</v>
          </cell>
        </row>
        <row r="1226">
          <cell r="A1226">
            <v>122214</v>
          </cell>
          <cell r="B1226" t="str">
            <v>Contrato</v>
          </cell>
          <cell r="C1226">
            <v>142</v>
          </cell>
          <cell r="D1226">
            <v>24314</v>
          </cell>
          <cell r="E1226">
            <v>41725</v>
          </cell>
          <cell r="F1226" t="str">
            <v>DIRECCION DE BOSQUES, BIODIVERSIDAD Y SERVICIOS ECOSISTEMICOS</v>
          </cell>
          <cell r="G1226">
            <v>51993845</v>
          </cell>
          <cell r="H1226" t="str">
            <v xml:space="preserve">EMILCE MORA JAIME </v>
          </cell>
          <cell r="I1226" t="str">
            <v>PAGO 3 DE 12 SEGÚN CERTIFICACION DEL SUPERVISOR</v>
          </cell>
          <cell r="J1226">
            <v>6000000</v>
          </cell>
          <cell r="K1226">
            <v>9.66</v>
          </cell>
          <cell r="O1226" t="str">
            <v>RECURSO 11</v>
          </cell>
          <cell r="V1226" t="str">
            <v>No tiene Dependientes a Cargo</v>
          </cell>
          <cell r="W1226" t="str">
            <v>Vigencia Presupuestal</v>
          </cell>
        </row>
        <row r="1227">
          <cell r="A1227">
            <v>122314</v>
          </cell>
          <cell r="B1227" t="str">
            <v>Contrato</v>
          </cell>
          <cell r="C1227">
            <v>143</v>
          </cell>
          <cell r="D1227">
            <v>22614</v>
          </cell>
          <cell r="E1227">
            <v>41725</v>
          </cell>
          <cell r="F1227" t="str">
            <v>DIRECCION DE BOSQUES, BIODIVERSIDAD Y SERVICIOS ECOSISTEMICOS</v>
          </cell>
          <cell r="G1227">
            <v>53016588</v>
          </cell>
          <cell r="H1227" t="str">
            <v>ASTRID MILENA CARO ROA</v>
          </cell>
          <cell r="I1227" t="str">
            <v>PAGO 2 Y 3 DE 12 SEGÚN CERTIFICACION DEL SUPERVISOR</v>
          </cell>
          <cell r="J1227">
            <v>5965418</v>
          </cell>
          <cell r="K1227">
            <v>9.66</v>
          </cell>
          <cell r="O1227" t="str">
            <v>RECURSO 11</v>
          </cell>
          <cell r="V1227" t="str">
            <v>No tiene Dependientes</v>
          </cell>
          <cell r="W1227" t="str">
            <v>Vigencia Presupuestal</v>
          </cell>
        </row>
        <row r="1228">
          <cell r="A1228">
            <v>122414</v>
          </cell>
          <cell r="B1228" t="str">
            <v>Contrato</v>
          </cell>
          <cell r="C1228">
            <v>141</v>
          </cell>
          <cell r="D1228">
            <v>24214</v>
          </cell>
          <cell r="E1228">
            <v>41725</v>
          </cell>
          <cell r="F1228" t="str">
            <v>DIRECCION DE BOSQUES, BIODIVERSIDAD Y SERVICIOS ECOSISTEMICOS</v>
          </cell>
          <cell r="G1228">
            <v>7184973</v>
          </cell>
          <cell r="H1228" t="str">
            <v>WINSTON WILCHES ALVAREZ</v>
          </cell>
          <cell r="I1228" t="str">
            <v>PAGO 3 DE 12 SEGÚN CERTIFICACION DEL SUPERVISOR  ( DESC BASE RF DEPENDIENTES)</v>
          </cell>
          <cell r="J1228">
            <v>3349582</v>
          </cell>
          <cell r="K1228">
            <v>9.66</v>
          </cell>
          <cell r="O1228" t="str">
            <v>RECURSO 11</v>
          </cell>
          <cell r="V1228" t="str">
            <v>Desc. 10% Dependientes</v>
          </cell>
          <cell r="W1228" t="str">
            <v>Vigencia Presupuestal</v>
          </cell>
        </row>
        <row r="1229">
          <cell r="A1229">
            <v>122514</v>
          </cell>
          <cell r="B1229" t="str">
            <v>Contrato</v>
          </cell>
          <cell r="C1229">
            <v>145</v>
          </cell>
          <cell r="D1229">
            <v>23114</v>
          </cell>
          <cell r="E1229">
            <v>41725</v>
          </cell>
          <cell r="F1229" t="str">
            <v>DIRECCION DE BOSQUES, BIODIVERSIDAD YSERVICIOS ECOSISTEMICOS</v>
          </cell>
          <cell r="G1229">
            <v>53074556</v>
          </cell>
          <cell r="H1229" t="str">
            <v>NATHALIA ANDREA RAMIREZ MORAN</v>
          </cell>
          <cell r="I1229" t="str">
            <v>PAGO 3 DE 12 SEGÚN CERTIFICACION DEL SUPERVISOR</v>
          </cell>
          <cell r="J1229">
            <v>2982709</v>
          </cell>
          <cell r="K1229">
            <v>9.66</v>
          </cell>
          <cell r="O1229" t="str">
            <v>RECURSO 11</v>
          </cell>
          <cell r="V1229" t="str">
            <v>No tiene Dependientes</v>
          </cell>
          <cell r="W1229" t="str">
            <v>Vigencia Presupuestal</v>
          </cell>
        </row>
        <row r="1230">
          <cell r="A1230">
            <v>122614</v>
          </cell>
          <cell r="B1230" t="str">
            <v>Contrato</v>
          </cell>
          <cell r="C1230">
            <v>140</v>
          </cell>
          <cell r="D1230">
            <v>23914</v>
          </cell>
          <cell r="E1230">
            <v>41725</v>
          </cell>
          <cell r="F1230" t="str">
            <v>DIRECCION DE BOSQUES, BIODIVERSIDAD YSERVICIOS ECOSISTEMICOS</v>
          </cell>
          <cell r="G1230">
            <v>1032380732</v>
          </cell>
          <cell r="H1230" t="str">
            <v>LAURA MANUELA LOPEZ GUTIERREZ</v>
          </cell>
          <cell r="I1230" t="str">
            <v>PAGO 3 DE 12 SEGÚN CERTIFICACION DEL SUPERVISOR</v>
          </cell>
          <cell r="J1230">
            <v>3349582</v>
          </cell>
          <cell r="K1230">
            <v>9.66</v>
          </cell>
          <cell r="O1230" t="str">
            <v>RECURSO 11</v>
          </cell>
          <cell r="V1230" t="str">
            <v>No tiene Dependientes a Cargo</v>
          </cell>
          <cell r="W1230" t="str">
            <v>Vigencia Presupuestal</v>
          </cell>
        </row>
        <row r="1231">
          <cell r="A1231">
            <v>122714</v>
          </cell>
          <cell r="B1231" t="str">
            <v>Contrato</v>
          </cell>
          <cell r="C1231">
            <v>51</v>
          </cell>
          <cell r="D1231">
            <v>8014</v>
          </cell>
          <cell r="E1231">
            <v>41725</v>
          </cell>
          <cell r="F1231" t="str">
            <v>DIRECCION DE ASUNTOS AMBIENTALES, SECTORIAL Y URBANA</v>
          </cell>
          <cell r="G1231">
            <v>34602626</v>
          </cell>
          <cell r="H1231" t="str">
            <v>ASTRID ELIANA REYES PEÑA</v>
          </cell>
          <cell r="I1231" t="str">
            <v>PAGO 3 DE 11 SEGÚN CERTIFICACION DEL SUPERVISOR</v>
          </cell>
          <cell r="J1231">
            <v>7000000</v>
          </cell>
          <cell r="K1231">
            <v>9.66</v>
          </cell>
          <cell r="O1231" t="str">
            <v>RECURSO 11</v>
          </cell>
          <cell r="V1231" t="str">
            <v>No tiene Dependientes</v>
          </cell>
          <cell r="W1231" t="str">
            <v>Vigencia Presupuestal</v>
          </cell>
        </row>
        <row r="1232">
          <cell r="A1232">
            <v>122814</v>
          </cell>
          <cell r="B1232" t="str">
            <v>Contrato</v>
          </cell>
          <cell r="C1232">
            <v>146</v>
          </cell>
          <cell r="D1232">
            <v>23214</v>
          </cell>
          <cell r="E1232">
            <v>41725</v>
          </cell>
          <cell r="F1232" t="str">
            <v>DIRECCION DE BOSQUES, BIODIVERSIDAD Y SERVICIOS ECOSISTEMICOS</v>
          </cell>
          <cell r="G1232">
            <v>52264205</v>
          </cell>
          <cell r="H1232" t="str">
            <v>PAULA ANDREA CASTAÑEDA GARCIA</v>
          </cell>
          <cell r="I1232" t="str">
            <v>PAGO 3 DE 12 SEGÚN CERTIFICACION DEL SUPERVISOR (Desc.de la Base RF x Dependientes) AJU RTE FTE SOBRE CTAS RADICADAS EN EL MES OP 100514 DEL 18 MAR 2014</v>
          </cell>
          <cell r="J1232">
            <v>5810392</v>
          </cell>
          <cell r="K1232">
            <v>9.66</v>
          </cell>
          <cell r="O1232" t="str">
            <v>RECURSO 11</v>
          </cell>
          <cell r="V1232" t="str">
            <v>Desc. 10% Dependientes - Base RF $4,094,550 RF $287,562</v>
          </cell>
          <cell r="W1232" t="str">
            <v>Vigencia Presupuestal</v>
          </cell>
        </row>
        <row r="1233">
          <cell r="A1233">
            <v>122914</v>
          </cell>
          <cell r="B1233" t="str">
            <v>Contrato</v>
          </cell>
          <cell r="C1233">
            <v>137</v>
          </cell>
          <cell r="D1233">
            <v>25014</v>
          </cell>
          <cell r="E1233">
            <v>41725</v>
          </cell>
          <cell r="F1233" t="str">
            <v>DIRECCION DE BOSQUES, BIODIVERSIDAD YSERVICIOS ECOSISTEMICOS</v>
          </cell>
          <cell r="G1233">
            <v>79866324</v>
          </cell>
          <cell r="H1233" t="str">
            <v>MANUEL DAVID CORTES PARDO</v>
          </cell>
          <cell r="I1233" t="str">
            <v>PAGO 2 DE 12 SEGÚN CERTIFICACION DEL SUPERVISOR (Desc. Base RF x Dependientes)</v>
          </cell>
          <cell r="J1233">
            <v>5166052</v>
          </cell>
          <cell r="K1233">
            <v>9.66</v>
          </cell>
          <cell r="O1233" t="str">
            <v>RECURSO 11</v>
          </cell>
          <cell r="V1233" t="str">
            <v>Desc. 10% Dependientes</v>
          </cell>
          <cell r="W1233" t="str">
            <v>Vigencia Presupuestal</v>
          </cell>
        </row>
        <row r="1234">
          <cell r="A1234">
            <v>123014</v>
          </cell>
          <cell r="B1234" t="str">
            <v>Contrato</v>
          </cell>
          <cell r="C1234">
            <v>78</v>
          </cell>
          <cell r="D1234">
            <v>14514</v>
          </cell>
          <cell r="E1234">
            <v>41725</v>
          </cell>
          <cell r="F1234" t="str">
            <v>DIRECCION DE ASUNTOS MARINOS, COSTEROS Y RECURSOS ACUATICOS</v>
          </cell>
          <cell r="G1234">
            <v>52713119</v>
          </cell>
          <cell r="H1234" t="str">
            <v>MARIA ANGELICA MARTINEZ SILVA</v>
          </cell>
          <cell r="I1234" t="str">
            <v xml:space="preserve">PAGO 3 DE 6 SEGÚN CERTIFICACION DEL SUPERVISOR </v>
          </cell>
          <cell r="J1234">
            <v>3500000</v>
          </cell>
          <cell r="K1234">
            <v>9.66</v>
          </cell>
          <cell r="O1234" t="str">
            <v>RECURSO 11</v>
          </cell>
          <cell r="V1234" t="str">
            <v>No tiene Dependientes</v>
          </cell>
          <cell r="W1234" t="str">
            <v>Vigencia Presupuestal</v>
          </cell>
        </row>
        <row r="1235">
          <cell r="A1235">
            <v>123114</v>
          </cell>
          <cell r="B1235" t="str">
            <v>Contrato</v>
          </cell>
          <cell r="C1235">
            <v>254</v>
          </cell>
          <cell r="D1235">
            <v>38714</v>
          </cell>
          <cell r="E1235">
            <v>41725</v>
          </cell>
          <cell r="F1235" t="str">
            <v>DIRECCION DE ASUNTOS MARINOS, COSTEROS Y RECURSOS ACUATICOS</v>
          </cell>
          <cell r="G1235">
            <v>42867515</v>
          </cell>
          <cell r="H1235" t="str">
            <v>BLANCA OLIVA POSADA POSADA</v>
          </cell>
          <cell r="I1235" t="str">
            <v>PAGO 2 DE 9 SEGÚN CERTIFICACION DEL SUPERVISOR</v>
          </cell>
          <cell r="J1235">
            <v>9500000</v>
          </cell>
          <cell r="K1235">
            <v>9.66</v>
          </cell>
          <cell r="O1235" t="str">
            <v>RECURSO 11</v>
          </cell>
          <cell r="V1235" t="str">
            <v>No tiene Dependientes</v>
          </cell>
          <cell r="W1235" t="str">
            <v>Vigencia Presupuestal</v>
          </cell>
        </row>
        <row r="1236">
          <cell r="A1236">
            <v>123214</v>
          </cell>
          <cell r="B1236" t="str">
            <v>Contrato</v>
          </cell>
          <cell r="C1236">
            <v>176</v>
          </cell>
          <cell r="D1236">
            <v>28114</v>
          </cell>
          <cell r="E1236">
            <v>41725</v>
          </cell>
          <cell r="F1236" t="str">
            <v>SUBDIRECCION ADMINISTRATIVA Y FINANCIERA</v>
          </cell>
          <cell r="G1236">
            <v>6757664</v>
          </cell>
          <cell r="H1236" t="str">
            <v>BELISARIO NEIRA MUÑOZ</v>
          </cell>
          <cell r="I1236" t="str">
            <v>PAGO 3 DE 11 SEGÚN CERTIFICACION DEL SUPERVISOR (Desc de la Bse por Dependientes)</v>
          </cell>
          <cell r="J1236">
            <v>5000000</v>
          </cell>
          <cell r="K1236">
            <v>9.66</v>
          </cell>
          <cell r="O1236" t="str">
            <v>RECURSO 11</v>
          </cell>
          <cell r="V1236" t="str">
            <v>Desc. 10% Dependientes</v>
          </cell>
          <cell r="W1236" t="str">
            <v>Vigencia Presupuestal</v>
          </cell>
        </row>
        <row r="1237">
          <cell r="A1237">
            <v>123314</v>
          </cell>
          <cell r="B1237" t="str">
            <v>Contrato</v>
          </cell>
          <cell r="C1237">
            <v>56</v>
          </cell>
          <cell r="D1237">
            <v>13114</v>
          </cell>
          <cell r="E1237">
            <v>41725</v>
          </cell>
          <cell r="F1237" t="str">
            <v>DIRECCION DE ORDENAMIENTO AMBIENTAL Y COORDINACION DEL SINA</v>
          </cell>
          <cell r="G1237">
            <v>34545710</v>
          </cell>
          <cell r="H1237" t="str">
            <v>MARIA  CECILIA CONCHA ALBAN</v>
          </cell>
          <cell r="I1237" t="str">
            <v>PAGO 3 DE 11 SEGÚN CERTIFICACION DEL SUPERVISOR (Desc.de la Base RF x Dependientes)</v>
          </cell>
          <cell r="J1237">
            <v>8000000</v>
          </cell>
          <cell r="K1237">
            <v>9.66</v>
          </cell>
          <cell r="O1237" t="str">
            <v>RECURSO 11</v>
          </cell>
          <cell r="V1237" t="str">
            <v>Desc. 10% Dependientes</v>
          </cell>
          <cell r="W1237" t="str">
            <v>Vigencia Presupuestal</v>
          </cell>
        </row>
        <row r="1238">
          <cell r="A1238">
            <v>123414</v>
          </cell>
          <cell r="B1238" t="str">
            <v>Contrato</v>
          </cell>
          <cell r="C1238">
            <v>270</v>
          </cell>
          <cell r="D1238">
            <v>38614</v>
          </cell>
          <cell r="E1238">
            <v>41725</v>
          </cell>
          <cell r="F1238" t="str">
            <v>SUBDIRECCION ADMINISTRATIVA Y FINANCIERA</v>
          </cell>
          <cell r="G1238">
            <v>1065607597</v>
          </cell>
          <cell r="H1238" t="str">
            <v>CAROLINA CARRASCAL LOZANO</v>
          </cell>
          <cell r="I1238" t="str">
            <v xml:space="preserve">PAGO 2 DE 11 SEGÚN CERTIFICACION DEL SUPERVISOR </v>
          </cell>
          <cell r="J1238">
            <v>2600000</v>
          </cell>
          <cell r="K1238">
            <v>9.66</v>
          </cell>
          <cell r="O1238" t="str">
            <v>RECURSO 11</v>
          </cell>
          <cell r="V1238" t="str">
            <v>No tiene Dependientes</v>
          </cell>
          <cell r="W1238" t="str">
            <v>Vigencia Presupuestal</v>
          </cell>
        </row>
        <row r="1239">
          <cell r="A1239">
            <v>123514</v>
          </cell>
          <cell r="B1239" t="str">
            <v>Contrato</v>
          </cell>
          <cell r="C1239">
            <v>2</v>
          </cell>
          <cell r="D1239">
            <v>214</v>
          </cell>
          <cell r="E1239">
            <v>41725</v>
          </cell>
          <cell r="F1239" t="str">
            <v>DESPACHO MINISTRO DE AMBIENTE Y DESARROLLO SOSTENIBLE</v>
          </cell>
          <cell r="G1239">
            <v>80882158</v>
          </cell>
          <cell r="H1239" t="str">
            <v xml:space="preserve">HAYATO JOSE GARCIA CUESTA </v>
          </cell>
          <cell r="I1239" t="str">
            <v>PAGO 3 DE 12 SEGÚN CERTIFICACION DEL SUPERVISOR</v>
          </cell>
          <cell r="J1239">
            <v>7021212</v>
          </cell>
          <cell r="K1239">
            <v>9.66</v>
          </cell>
          <cell r="O1239" t="str">
            <v>RECURSO 11</v>
          </cell>
          <cell r="V1239" t="str">
            <v>No tiene Dependientes</v>
          </cell>
          <cell r="W1239" t="str">
            <v>Vigencia Presupuestal</v>
          </cell>
        </row>
        <row r="1240">
          <cell r="A1240">
            <v>123614</v>
          </cell>
          <cell r="B1240" t="str">
            <v>Contrato</v>
          </cell>
          <cell r="C1240">
            <v>115</v>
          </cell>
          <cell r="D1240">
            <v>19914</v>
          </cell>
          <cell r="E1240">
            <v>41725</v>
          </cell>
          <cell r="F1240" t="str">
            <v>DESPACHO MINISTRO DE AMBIENTE Y DESARROLLO SOSTENIBLE</v>
          </cell>
          <cell r="G1240">
            <v>22086663</v>
          </cell>
          <cell r="H1240" t="str">
            <v>GIRLEZA DEL SOCORRO GOMEZ SIERRA</v>
          </cell>
          <cell r="I1240" t="str">
            <v>PAGO 3 DE 12 SEGÚN CERTIFICACION DEL SUPERVISOR</v>
          </cell>
          <cell r="J1240">
            <v>2734820</v>
          </cell>
          <cell r="K1240">
            <v>9.66</v>
          </cell>
          <cell r="O1240" t="str">
            <v>RECURSO 11</v>
          </cell>
          <cell r="V1240" t="str">
            <v>No tiene Dependientes</v>
          </cell>
          <cell r="W1240" t="str">
            <v>Vigencia Presupuestal</v>
          </cell>
        </row>
        <row r="1241">
          <cell r="A1241">
            <v>123714</v>
          </cell>
          <cell r="B1241" t="str">
            <v>Contrato</v>
          </cell>
          <cell r="C1241">
            <v>233</v>
          </cell>
          <cell r="D1241">
            <v>34514</v>
          </cell>
          <cell r="E1241">
            <v>41725</v>
          </cell>
          <cell r="F1241" t="str">
            <v>DIRECCION DE BOSQUES, BIODIVERSIDAD Y SERVICIOS ECOSISTEMICOS</v>
          </cell>
          <cell r="G1241">
            <v>80244702</v>
          </cell>
          <cell r="H1241" t="str">
            <v>FRANCISCO BELTRAN CARRASCO</v>
          </cell>
          <cell r="I1241" t="str">
            <v>PAGO 3 DE 12 SEGÚN CERTIFICACION DEL SUPERVISOR</v>
          </cell>
          <cell r="J1241">
            <v>6634615</v>
          </cell>
          <cell r="K1241">
            <v>9.66</v>
          </cell>
          <cell r="O1241" t="str">
            <v>RECURSO 11</v>
          </cell>
          <cell r="V1241" t="str">
            <v>No tiene Dependientes a Cargo</v>
          </cell>
          <cell r="W1241" t="str">
            <v>Vigencia Presupuestal</v>
          </cell>
        </row>
        <row r="1242">
          <cell r="A1242">
            <v>123814</v>
          </cell>
          <cell r="B1242" t="str">
            <v>Contrato</v>
          </cell>
          <cell r="C1242">
            <v>136</v>
          </cell>
          <cell r="D1242">
            <v>24814</v>
          </cell>
          <cell r="E1242">
            <v>41725</v>
          </cell>
          <cell r="F1242" t="str">
            <v>DIRECCION DE BOSQUES, BIODIVERSIDAD Y SERVICIOS ECOSISTEMICOS</v>
          </cell>
          <cell r="G1242">
            <v>52994360</v>
          </cell>
          <cell r="H1242" t="str">
            <v>MONICA BORRAS ULLOA</v>
          </cell>
          <cell r="I1242" t="str">
            <v>PAGO 3 DE 12 SEGÚN CERTIFICACION DEL SUPERVISOR</v>
          </cell>
          <cell r="J1242">
            <v>5000000</v>
          </cell>
          <cell r="K1242">
            <v>9.66</v>
          </cell>
          <cell r="O1242" t="str">
            <v>RECURSO 11</v>
          </cell>
          <cell r="V1242" t="str">
            <v>No tiene Dependientes a Cargo</v>
          </cell>
          <cell r="W1242" t="str">
            <v>Vigencia Presupuestal</v>
          </cell>
        </row>
        <row r="1243">
          <cell r="A1243">
            <v>123914</v>
          </cell>
          <cell r="B1243" t="str">
            <v>Contrato</v>
          </cell>
          <cell r="C1243">
            <v>169</v>
          </cell>
          <cell r="D1243">
            <v>26914</v>
          </cell>
          <cell r="E1243">
            <v>41725</v>
          </cell>
          <cell r="F1243" t="str">
            <v>DIRECCION DE ASUNTOS AMBIENTALES, SECTORIAL Y URBANA</v>
          </cell>
          <cell r="G1243">
            <v>10317177</v>
          </cell>
          <cell r="H1243" t="str">
            <v>DIMER YASMANI SOTELO ZEMANATE</v>
          </cell>
          <cell r="I1243" t="str">
            <v>PAGO 3 DE 10 SEGÚN CERTIFICACION DEL SUPERVISOR</v>
          </cell>
          <cell r="J1243">
            <v>4000000</v>
          </cell>
          <cell r="K1243">
            <v>9.66</v>
          </cell>
          <cell r="O1243" t="str">
            <v>RECURSO 11</v>
          </cell>
          <cell r="V1243" t="str">
            <v>No tiene Dependientes</v>
          </cell>
          <cell r="W1243" t="str">
            <v>Vigencia Presupuestal</v>
          </cell>
        </row>
        <row r="1244">
          <cell r="A1244">
            <v>124014</v>
          </cell>
          <cell r="B1244" t="str">
            <v>Contrato</v>
          </cell>
          <cell r="C1244">
            <v>260</v>
          </cell>
          <cell r="D1244">
            <v>37314</v>
          </cell>
          <cell r="E1244">
            <v>41725</v>
          </cell>
          <cell r="F1244" t="str">
            <v>SUBDIRECCION ADMINISTRATIVA Y FINANCIERA</v>
          </cell>
          <cell r="G1244">
            <v>1013646998</v>
          </cell>
          <cell r="H1244" t="str">
            <v>JHONNATAN STEVE GOMEZ GUTIERREZ</v>
          </cell>
          <cell r="I1244" t="str">
            <v>PAGO 3 DE 3 SEGÚN CERTIFICACION DEL SUPERVISOR</v>
          </cell>
          <cell r="J1244">
            <v>1215000</v>
          </cell>
          <cell r="K1244">
            <v>9.66</v>
          </cell>
          <cell r="O1244" t="str">
            <v>RECURSO 11</v>
          </cell>
          <cell r="V1244" t="str">
            <v>No tiene Dependientes</v>
          </cell>
          <cell r="W1244" t="str">
            <v>Vigencia Presupuestal</v>
          </cell>
        </row>
        <row r="1245">
          <cell r="A1245">
            <v>124114</v>
          </cell>
          <cell r="B1245" t="str">
            <v>Contrato</v>
          </cell>
          <cell r="C1245">
            <v>149</v>
          </cell>
          <cell r="D1245">
            <v>23614</v>
          </cell>
          <cell r="E1245">
            <v>41725</v>
          </cell>
          <cell r="F1245" t="str">
            <v>SUBDIRECCION ADMINISTRATIVA Y FINANCIERA</v>
          </cell>
          <cell r="G1245">
            <v>1079262664</v>
          </cell>
          <cell r="H1245" t="str">
            <v>LAURA VIVIANA HERNANDEZ MARROQUIN</v>
          </cell>
          <cell r="I1245" t="str">
            <v>PAGO 3 DE 3 SEGÚN CERTIFICACION DEL SUPERVISOR (Desc Base Rte Fte por Dependientes)</v>
          </cell>
          <cell r="J1245">
            <v>1733333</v>
          </cell>
          <cell r="K1245">
            <v>9.66</v>
          </cell>
          <cell r="O1245" t="str">
            <v>RECURSO 11</v>
          </cell>
          <cell r="V1245" t="str">
            <v>Desc. 10% Dependientes</v>
          </cell>
          <cell r="W1245" t="str">
            <v>Vigencia Presupuestal</v>
          </cell>
        </row>
        <row r="1246">
          <cell r="A1246">
            <v>124214</v>
          </cell>
          <cell r="B1246" t="str">
            <v>Contrato</v>
          </cell>
          <cell r="C1246">
            <v>251</v>
          </cell>
          <cell r="D1246">
            <v>36414</v>
          </cell>
          <cell r="E1246">
            <v>41725</v>
          </cell>
          <cell r="F1246" t="str">
            <v>SUBDIRECCION ADMINISTRATIVA Y FINANCIERA</v>
          </cell>
          <cell r="G1246">
            <v>52758625</v>
          </cell>
          <cell r="H1246" t="str">
            <v>BLANCA MILENA GORDILLO LUGO</v>
          </cell>
          <cell r="I1246" t="str">
            <v>PAGO 3 DE 3 SEGÚN CERTIFICACION DEL SUPERVISOR (Desc Base Rte Fte por Dependientes)</v>
          </cell>
          <cell r="J1246">
            <v>1640000</v>
          </cell>
          <cell r="K1246">
            <v>9.66</v>
          </cell>
          <cell r="O1246" t="str">
            <v>RECURSO 11</v>
          </cell>
          <cell r="V1246" t="str">
            <v>Desc. 10% Dependientes</v>
          </cell>
          <cell r="W1246" t="str">
            <v>Vigencia Presupuestal</v>
          </cell>
        </row>
        <row r="1247">
          <cell r="A1247">
            <v>124314</v>
          </cell>
          <cell r="B1247" t="str">
            <v>Contrato</v>
          </cell>
          <cell r="C1247">
            <v>263</v>
          </cell>
          <cell r="D1247">
            <v>34814</v>
          </cell>
          <cell r="E1247">
            <v>41725</v>
          </cell>
          <cell r="F1247" t="str">
            <v>SUBDIRECCION ADMINISTRATIVA Y FINANCIERA</v>
          </cell>
          <cell r="G1247">
            <v>80255548</v>
          </cell>
          <cell r="H1247" t="str">
            <v>MAURICIO ALEJANDRO ERAZO</v>
          </cell>
          <cell r="I1247" t="str">
            <v>PAGO 3 DE 3 SEGÚN CERTIFICACION DEL SUPERVISOR (Desc Base Rte Fte por Dependientes)</v>
          </cell>
          <cell r="J1247">
            <v>1230000</v>
          </cell>
          <cell r="K1247">
            <v>9.66</v>
          </cell>
          <cell r="O1247" t="str">
            <v>RECURSO 11</v>
          </cell>
          <cell r="V1247" t="str">
            <v>Desc. 10% Dependientes</v>
          </cell>
          <cell r="W1247" t="str">
            <v>Vigencia Presupuestal</v>
          </cell>
        </row>
        <row r="1248">
          <cell r="A1248">
            <v>124414</v>
          </cell>
          <cell r="B1248" t="str">
            <v>Contrato</v>
          </cell>
          <cell r="C1248">
            <v>224</v>
          </cell>
          <cell r="D1248">
            <v>35814</v>
          </cell>
          <cell r="E1248">
            <v>41725</v>
          </cell>
          <cell r="F1248" t="str">
            <v>DIRECCION DE ORDENAMIENTO AMBIENTAL Y COORDINACION DEL SINA</v>
          </cell>
          <cell r="G1248">
            <v>40040854</v>
          </cell>
          <cell r="H1248" t="str">
            <v>DIANA MARCELA OCHOA PARRA</v>
          </cell>
          <cell r="I1248" t="str">
            <v>PAGO 2 DE 6 SEGÚN CERTIFICACION DEL SUPERVISOR (DESC BASE POR DEPENDIENTES)</v>
          </cell>
          <cell r="J1248">
            <v>6600000</v>
          </cell>
          <cell r="K1248">
            <v>9.66</v>
          </cell>
          <cell r="O1248" t="str">
            <v>RECURSO 11</v>
          </cell>
          <cell r="V1248" t="str">
            <v xml:space="preserve">Desc. 10% Dependientes </v>
          </cell>
          <cell r="W1248" t="str">
            <v>Vigencia Presupuestal</v>
          </cell>
        </row>
        <row r="1249">
          <cell r="A1249">
            <v>124514</v>
          </cell>
          <cell r="B1249" t="str">
            <v>Contrato</v>
          </cell>
          <cell r="C1249">
            <v>279</v>
          </cell>
          <cell r="D1249">
            <v>39214</v>
          </cell>
          <cell r="E1249">
            <v>41725</v>
          </cell>
          <cell r="F1249" t="str">
            <v>SUBDIRECCION ADMINISTRATIVA Y FINANCIERA</v>
          </cell>
          <cell r="G1249">
            <v>80768695</v>
          </cell>
          <cell r="H1249" t="str">
            <v>WILBER LEONARDO JIMENEZ CASTRO</v>
          </cell>
          <cell r="I1249" t="str">
            <v>PAGO 3 DE 3 SEGÚN CERTIFICACION DEL SUPERVISOR (Desc. Base RF x Dependientes)</v>
          </cell>
          <cell r="J1249">
            <v>1215000</v>
          </cell>
          <cell r="K1249">
            <v>9.66</v>
          </cell>
          <cell r="O1249" t="str">
            <v>RECURSO 11</v>
          </cell>
          <cell r="V1249" t="str">
            <v>Desc. X Dependientes</v>
          </cell>
          <cell r="W1249" t="str">
            <v>Vigencia Presupuestal</v>
          </cell>
        </row>
        <row r="1250">
          <cell r="A1250">
            <v>124614</v>
          </cell>
          <cell r="B1250" t="str">
            <v>Contrato</v>
          </cell>
          <cell r="C1250">
            <v>116</v>
          </cell>
          <cell r="D1250">
            <v>20014</v>
          </cell>
          <cell r="E1250">
            <v>41725</v>
          </cell>
          <cell r="F1250" t="str">
            <v>DESPACHO MINISTRO DE AMBIENTE Y DESARROLLO SOSTENIBLE</v>
          </cell>
          <cell r="G1250">
            <v>35472517</v>
          </cell>
          <cell r="H1250" t="str">
            <v>ROSA ESMERALDA HOYOS BAZURTO</v>
          </cell>
          <cell r="I1250" t="str">
            <v>PAGO 3 DE 12 SEGÚN CERTIFICACION DEL SUPERVISOR</v>
          </cell>
          <cell r="J1250">
            <v>2734820</v>
          </cell>
          <cell r="K1250">
            <v>9.66</v>
          </cell>
          <cell r="O1250" t="str">
            <v>RECURSO 11</v>
          </cell>
          <cell r="V1250" t="str">
            <v>No tiene Dependientes</v>
          </cell>
          <cell r="W1250" t="str">
            <v>Vigencia Presupuestal</v>
          </cell>
        </row>
        <row r="1251">
          <cell r="A1251">
            <v>124714</v>
          </cell>
          <cell r="B1251" t="str">
            <v>Contrato</v>
          </cell>
          <cell r="C1251">
            <v>55</v>
          </cell>
          <cell r="D1251">
            <v>10714</v>
          </cell>
          <cell r="E1251">
            <v>41725</v>
          </cell>
          <cell r="F1251" t="str">
            <v>DESPACHO MINISTRO DE AMBIENTE Y DESARROLLO SOSTENIBLE</v>
          </cell>
          <cell r="G1251">
            <v>52416225</v>
          </cell>
          <cell r="H1251" t="str">
            <v>ANA CRISTINA SANCHEZ THORIN</v>
          </cell>
          <cell r="I1251" t="str">
            <v>PAGO 3 DE 8 SEGÚN CERTIFICACION DEL SUPERVISOR - Beneficio AFC $506,272</v>
          </cell>
          <cell r="J1251">
            <v>13400000</v>
          </cell>
          <cell r="K1251">
            <v>9.66</v>
          </cell>
          <cell r="O1251" t="str">
            <v>RECURSO 11</v>
          </cell>
          <cell r="Q1251" t="str">
            <v>AFC BANCOLOMBIA</v>
          </cell>
          <cell r="R1251">
            <v>2500000</v>
          </cell>
          <cell r="V1251" t="str">
            <v>No tiene Dependientes</v>
          </cell>
          <cell r="W1251" t="str">
            <v>Vigencia Presupuestal</v>
          </cell>
        </row>
        <row r="1252">
          <cell r="A1252">
            <v>124814</v>
          </cell>
          <cell r="B1252" t="str">
            <v>Contrato</v>
          </cell>
          <cell r="C1252">
            <v>182</v>
          </cell>
          <cell r="D1252">
            <v>28914</v>
          </cell>
          <cell r="E1252">
            <v>41725</v>
          </cell>
          <cell r="F1252" t="str">
            <v>OFICINA DE ASUNTOS INTERNACIONALES</v>
          </cell>
          <cell r="G1252">
            <v>79968625</v>
          </cell>
          <cell r="H1252" t="str">
            <v>IVAN DARIO VALENCIA RODRIGUEZ</v>
          </cell>
          <cell r="I1252" t="str">
            <v>PAGO 3 DE 12 SEGÚN CERTIFICACION DEL SUPERVISOR</v>
          </cell>
          <cell r="J1252">
            <v>7826087</v>
          </cell>
          <cell r="K1252">
            <v>9.66</v>
          </cell>
          <cell r="O1252" t="str">
            <v>RECURSO 11</v>
          </cell>
          <cell r="V1252" t="str">
            <v>Desc. X Prepagada 10/MAR/2014 - No tiene Dependientes</v>
          </cell>
          <cell r="W1252" t="str">
            <v>Vigencia Presupuestal</v>
          </cell>
        </row>
        <row r="1253">
          <cell r="A1253">
            <v>124914</v>
          </cell>
          <cell r="B1253" t="str">
            <v>Contrato</v>
          </cell>
          <cell r="C1253">
            <v>94</v>
          </cell>
          <cell r="D1253">
            <v>17514</v>
          </cell>
          <cell r="E1253">
            <v>41725</v>
          </cell>
          <cell r="F1253" t="str">
            <v>DIRECCION DE CAMBIO CLIMATICO</v>
          </cell>
          <cell r="G1253">
            <v>42124986</v>
          </cell>
          <cell r="H1253" t="str">
            <v>KATHERINE ARCILA BURGOS</v>
          </cell>
          <cell r="I1253" t="str">
            <v>PAGO 3 DE 10 SEGÚN CERTIFICACION DEL SUPERVISOR</v>
          </cell>
          <cell r="J1253">
            <v>6000000</v>
          </cell>
          <cell r="K1253">
            <v>9.66</v>
          </cell>
          <cell r="O1253" t="str">
            <v>RECURSO 11</v>
          </cell>
          <cell r="V1253" t="str">
            <v>No tiene Dependientes</v>
          </cell>
          <cell r="W1253" t="str">
            <v>Vigencia Presupuestal</v>
          </cell>
        </row>
        <row r="1254">
          <cell r="A1254">
            <v>125014</v>
          </cell>
          <cell r="B1254" t="str">
            <v>Contrato</v>
          </cell>
          <cell r="C1254">
            <v>7</v>
          </cell>
          <cell r="D1254">
            <v>1514</v>
          </cell>
          <cell r="E1254">
            <v>41725</v>
          </cell>
          <cell r="F1254" t="str">
            <v>GRUPO CONTRATOS</v>
          </cell>
          <cell r="G1254">
            <v>1032431429</v>
          </cell>
          <cell r="H1254" t="str">
            <v>JUAN FRANCISCO CORREDOR ORDOÑEZ</v>
          </cell>
          <cell r="I1254" t="str">
            <v>PAGO 3 DE 12 SEGÚN CERTIFICACION DEL SUPERVISOR (Desc. Base RF x Dependientes)</v>
          </cell>
          <cell r="J1254">
            <v>2005636</v>
          </cell>
          <cell r="K1254">
            <v>9.66</v>
          </cell>
          <cell r="O1254" t="str">
            <v>RECURSO 11</v>
          </cell>
          <cell r="V1254" t="str">
            <v>Desc. 10% Dependientes - Base RF $3,529,774 RF $388,275</v>
          </cell>
          <cell r="W1254" t="str">
            <v>Vigencia Presupuestal</v>
          </cell>
        </row>
        <row r="1255">
          <cell r="A1255">
            <v>125114</v>
          </cell>
          <cell r="B1255" t="str">
            <v>Contrato</v>
          </cell>
          <cell r="C1255">
            <v>36</v>
          </cell>
          <cell r="D1255">
            <v>4414</v>
          </cell>
          <cell r="E1255">
            <v>41725</v>
          </cell>
          <cell r="F1255" t="str">
            <v>SECRETARIA GENERAL</v>
          </cell>
          <cell r="G1255">
            <v>1094900821</v>
          </cell>
          <cell r="H1255" t="str">
            <v>PABLO ESTEBAN QUIÑONES OSORIO</v>
          </cell>
          <cell r="I1255" t="str">
            <v>PAGO 3 DE 12 SEGÚN CERTIFICACION DEL SUPERVISOR</v>
          </cell>
          <cell r="J1255">
            <v>3519553</v>
          </cell>
          <cell r="K1255">
            <v>9.66</v>
          </cell>
          <cell r="O1255" t="str">
            <v>RECURSO 11</v>
          </cell>
          <cell r="V1255" t="str">
            <v>No tiene Dependientes</v>
          </cell>
          <cell r="W1255" t="str">
            <v>Vigencia Presupuestal</v>
          </cell>
        </row>
        <row r="1256">
          <cell r="A1256">
            <v>125214</v>
          </cell>
          <cell r="B1256" t="str">
            <v>Contrato</v>
          </cell>
          <cell r="C1256">
            <v>189</v>
          </cell>
          <cell r="D1256">
            <v>29014</v>
          </cell>
          <cell r="E1256">
            <v>41725</v>
          </cell>
          <cell r="F1256" t="str">
            <v>SECRETARIA GENERAL</v>
          </cell>
          <cell r="G1256">
            <v>1020741755</v>
          </cell>
          <cell r="H1256" t="str">
            <v>HENRY ANDRES CEPEDA RUEDA</v>
          </cell>
          <cell r="I1256" t="str">
            <v>PAGO 3 DE 12 SEGÚN CERTIFICACION DEL SUPERVISOR - AJU RTE FTE SOBRE TOTAL CTAS RADICADAS EN EL MES</v>
          </cell>
          <cell r="J1256">
            <v>2000000</v>
          </cell>
          <cell r="K1256">
            <v>9.66</v>
          </cell>
          <cell r="O1256" t="str">
            <v>RECURSO 11</v>
          </cell>
          <cell r="V1256" t="str">
            <v>No tiene Dependientes</v>
          </cell>
          <cell r="W1256" t="str">
            <v>Vigencia Presupuestal</v>
          </cell>
        </row>
        <row r="1257">
          <cell r="A1257">
            <v>125314</v>
          </cell>
          <cell r="B1257" t="str">
            <v>Factura</v>
          </cell>
          <cell r="C1257">
            <v>107751871</v>
          </cell>
          <cell r="D1257">
            <v>121414</v>
          </cell>
          <cell r="E1257">
            <v>41725</v>
          </cell>
          <cell r="F1257" t="str">
            <v>SERVICIOS ADMINISTRATIVOS, ATENCIONA AL USUARIO, ARCHIVO Y CORRESPONDENCIA</v>
          </cell>
          <cell r="G1257">
            <v>8999990941</v>
          </cell>
          <cell r="H1257" t="str">
            <v>EMPRESA DE ACUEDUCTO Y ALCANTARILLADO DE BOGOTA ESP</v>
          </cell>
          <cell r="I1257" t="str">
            <v>PAGO FRA 107751871 CTA CTO N.11442908 PERIODO DEL 01 ENE 2014 AL 28 FEB 2014</v>
          </cell>
          <cell r="J1257">
            <v>4059090</v>
          </cell>
          <cell r="N1257" t="str">
            <v>RECURSO 2-10</v>
          </cell>
          <cell r="W1257" t="str">
            <v>Vigencia Presupuestal</v>
          </cell>
        </row>
        <row r="1258">
          <cell r="A1258">
            <v>125414</v>
          </cell>
          <cell r="B1258" t="str">
            <v>Contrato</v>
          </cell>
          <cell r="C1258">
            <v>178</v>
          </cell>
          <cell r="D1258">
            <v>28414</v>
          </cell>
          <cell r="E1258">
            <v>41725</v>
          </cell>
          <cell r="F1258" t="str">
            <v>DIRECCION DE BOSQUES, BIODIVERSIDAD Y SERVICIOS ECOSISTEMICOS</v>
          </cell>
          <cell r="G1258">
            <v>19342385</v>
          </cell>
          <cell r="H1258" t="str">
            <v>RICARDO LINARES PRIETO</v>
          </cell>
          <cell r="I1258" t="str">
            <v xml:space="preserve">PAGO FRA 0042 TERCER DESEMBOLSO SEGÚN CERTIFICACION DEL SUPERVISOR  (Desc Base Rte Fte por Dependientes) </v>
          </cell>
          <cell r="J1258">
            <v>8451479</v>
          </cell>
          <cell r="K1258">
            <v>9.66</v>
          </cell>
          <cell r="M1258">
            <v>16</v>
          </cell>
          <cell r="O1258" t="str">
            <v>RECURSO 11</v>
          </cell>
          <cell r="V1258" t="str">
            <v>Desc. 10% Dependientes</v>
          </cell>
          <cell r="W1258" t="str">
            <v>Vigencia Presupuestal</v>
          </cell>
        </row>
        <row r="1259">
          <cell r="A1259">
            <v>125514</v>
          </cell>
          <cell r="B1259" t="str">
            <v>Contrato</v>
          </cell>
          <cell r="C1259">
            <v>280</v>
          </cell>
          <cell r="D1259">
            <v>39114</v>
          </cell>
          <cell r="E1259">
            <v>41725</v>
          </cell>
          <cell r="F1259" t="str">
            <v>OFICINA DE TECNOLOGIAS, INFORMACION Y COMUNICACIONES TIC</v>
          </cell>
          <cell r="G1259">
            <v>80778973</v>
          </cell>
          <cell r="H1259" t="str">
            <v>FABIO FELIPE BELTRAN PINTO</v>
          </cell>
          <cell r="I1259" t="str">
            <v>PAGO 3 DE 12 DESEMBOLSO SEGÚN CERTIFICACION DEL SUPERVISOR (Desc Base Rte Fte por Dependientes+ Prepagada 20marzo/2014)</v>
          </cell>
          <cell r="J1259">
            <v>4500000</v>
          </cell>
          <cell r="K1259">
            <v>9.66</v>
          </cell>
          <cell r="O1259" t="str">
            <v>RECURSO 11</v>
          </cell>
          <cell r="V1259" t="str">
            <v>Desc. 10% Dependientes + Prepagada 20 Mar/2014</v>
          </cell>
          <cell r="W1259" t="str">
            <v>Vigencia Presupuestal</v>
          </cell>
        </row>
        <row r="1260">
          <cell r="A1260">
            <v>125614</v>
          </cell>
          <cell r="B1260" t="str">
            <v>Contrato</v>
          </cell>
          <cell r="C1260">
            <v>225</v>
          </cell>
          <cell r="D1260">
            <v>35614</v>
          </cell>
          <cell r="E1260">
            <v>41725</v>
          </cell>
          <cell r="F1260" t="str">
            <v>DIRECCION GESTION INTEGRAL DEL RECURSO HIDRICO</v>
          </cell>
          <cell r="G1260">
            <v>79295230</v>
          </cell>
          <cell r="H1260" t="str">
            <v>WALTER LEONARDO NIÑO PARRA</v>
          </cell>
          <cell r="I1260" t="str">
            <v>PAGO FRA 82 SEGUNDO DESEMBOLSO SEGÚN CERTIFICACION DEL SUPERVISOR (Desc. De la Base x Dependientes)</v>
          </cell>
          <cell r="J1260">
            <v>8912500</v>
          </cell>
          <cell r="K1260">
            <v>9.66</v>
          </cell>
          <cell r="M1260">
            <v>16</v>
          </cell>
          <cell r="O1260" t="str">
            <v>RECURSO 11</v>
          </cell>
          <cell r="V1260" t="str">
            <v>Desc. 10% Dependientes</v>
          </cell>
          <cell r="W1260" t="str">
            <v>Vigencia Presupuestal</v>
          </cell>
        </row>
        <row r="1261">
          <cell r="A1261">
            <v>125714</v>
          </cell>
          <cell r="B1261" t="str">
            <v>Contrato</v>
          </cell>
          <cell r="C1261">
            <v>45</v>
          </cell>
          <cell r="D1261">
            <v>7514</v>
          </cell>
          <cell r="E1261">
            <v>41725</v>
          </cell>
          <cell r="F1261" t="str">
            <v>DIRECCION DE BOSQUES, BIODIVERSIDAD YSERVICIOS ECOSISTEMICOS</v>
          </cell>
          <cell r="G1261">
            <v>91108705</v>
          </cell>
          <cell r="H1261" t="str">
            <v>HECTOR JAVIER GRISALES GOMEZ</v>
          </cell>
          <cell r="I1261" t="str">
            <v>PAGO 3 DE 12 SEGÚN CERTIFICACION DEL SUPERVISOR (Desc.de la Base RF x Dependientes)</v>
          </cell>
          <cell r="J1261">
            <v>6124260</v>
          </cell>
          <cell r="K1261">
            <v>9.66</v>
          </cell>
          <cell r="O1261" t="str">
            <v>RECURSO 11</v>
          </cell>
          <cell r="V1261" t="str">
            <v>Desc. 10% Dependientes - Base RF $ 4,094,538 RF $ 287,559</v>
          </cell>
          <cell r="W1261" t="str">
            <v>Vigencia Presupuestal</v>
          </cell>
        </row>
        <row r="1262">
          <cell r="A1262">
            <v>125814</v>
          </cell>
          <cell r="B1262" t="str">
            <v>Contrato</v>
          </cell>
          <cell r="C1262">
            <v>229</v>
          </cell>
          <cell r="D1262">
            <v>33614</v>
          </cell>
          <cell r="E1262">
            <v>41725</v>
          </cell>
          <cell r="F1262" t="str">
            <v>DIRECCION DE BOSQUES, BIODIVERSIDAD Y SERVICIOS ECOSISTEMICOS</v>
          </cell>
          <cell r="G1262">
            <v>63506593</v>
          </cell>
          <cell r="H1262" t="str">
            <v>NOHORA YOLANDA ARDILA GONZALEZ</v>
          </cell>
          <cell r="I1262" t="str">
            <v>PAGO 3 DE 12 SEGÚN CERTIFICACION DEL SUPERVISOR - (Desc Base Rte Fte por Dependientes)</v>
          </cell>
          <cell r="J1262">
            <v>4438072</v>
          </cell>
          <cell r="K1262">
            <v>9.66</v>
          </cell>
          <cell r="O1262" t="str">
            <v>RECURSO 11</v>
          </cell>
          <cell r="V1262" t="str">
            <v>Desc. 10% Dependientes - Base RF $ 4,094,538 RF $ 287,559</v>
          </cell>
          <cell r="W1262" t="str">
            <v>Vigencia Presupuestal</v>
          </cell>
        </row>
        <row r="1263">
          <cell r="A1263">
            <v>125914</v>
          </cell>
          <cell r="B1263" t="str">
            <v>Contrato</v>
          </cell>
          <cell r="C1263">
            <v>68</v>
          </cell>
          <cell r="D1263">
            <v>14014</v>
          </cell>
          <cell r="E1263">
            <v>41725</v>
          </cell>
          <cell r="F1263" t="str">
            <v>TALENTO HUMANO ACTIVO Y NO ACTIVO</v>
          </cell>
          <cell r="G1263">
            <v>1024472818</v>
          </cell>
          <cell r="H1263" t="str">
            <v>JENIFER LADY CAMARGO PARRA</v>
          </cell>
          <cell r="I1263" t="str">
            <v>PAGO 3 DE 12 SEGÚN CERTIFICACION DEL SUPERVISOR (Desc.de la Base RF x Dependientes)</v>
          </cell>
          <cell r="J1263">
            <v>1800000</v>
          </cell>
          <cell r="K1263">
            <v>9.66</v>
          </cell>
          <cell r="O1263" t="str">
            <v>RECURSO 11</v>
          </cell>
          <cell r="V1263" t="str">
            <v>Desc. 10% Dependientes - Base RF $4,094,550 RF $287,562</v>
          </cell>
          <cell r="W1263" t="str">
            <v>Vigencia Presupuestal</v>
          </cell>
        </row>
        <row r="1264">
          <cell r="A1264">
            <v>126014</v>
          </cell>
          <cell r="B1264" t="str">
            <v>Contrato</v>
          </cell>
          <cell r="C1264">
            <v>249</v>
          </cell>
          <cell r="D1264">
            <v>36314</v>
          </cell>
          <cell r="E1264">
            <v>41725</v>
          </cell>
          <cell r="F1264" t="str">
            <v>DIRECCION DE BOSQUES, BIODIVERSIDAD Y SERVICIOS ECOSISTEMICOS</v>
          </cell>
          <cell r="G1264">
            <v>52771733</v>
          </cell>
          <cell r="H1264" t="str">
            <v>MARIA ALEXANDRA GARZON PATIÑO</v>
          </cell>
          <cell r="I1264" t="str">
            <v>PAGO 3 DE 12 SEGÚN CERTIFICACION DEL SUPERVISOR (Desc. Base RF x Dependientes)</v>
          </cell>
          <cell r="J1264">
            <v>2723254</v>
          </cell>
          <cell r="K1264">
            <v>9.66</v>
          </cell>
          <cell r="O1264" t="str">
            <v>RECURSO 11</v>
          </cell>
          <cell r="V1264" t="str">
            <v>Desc.x Dependientes</v>
          </cell>
          <cell r="W1264" t="str">
            <v>Vigencia Presupuestal</v>
          </cell>
        </row>
        <row r="1265">
          <cell r="A1265">
            <v>126114</v>
          </cell>
          <cell r="B1265" t="str">
            <v>Contrato</v>
          </cell>
          <cell r="C1265">
            <v>13</v>
          </cell>
          <cell r="D1265">
            <v>1614</v>
          </cell>
          <cell r="E1265">
            <v>41725</v>
          </cell>
          <cell r="F1265" t="str">
            <v>SECRETARIA GENERAL</v>
          </cell>
          <cell r="G1265">
            <v>51938927</v>
          </cell>
          <cell r="H1265" t="str">
            <v>LIDIA PATRICIA TOVAR SALAMANCA</v>
          </cell>
          <cell r="I1265" t="str">
            <v>PAGO 3 DE 12 SEGÚN CERTIFICACION DEL SUPERVISOR (Desc.de la Base RF x Dependientes)</v>
          </cell>
          <cell r="J1265">
            <v>3519553</v>
          </cell>
          <cell r="K1265">
            <v>9.66</v>
          </cell>
          <cell r="O1265" t="str">
            <v>RECURSO 11</v>
          </cell>
          <cell r="V1265" t="str">
            <v>Desc. 10% Dependientes - Base RF $3,529,774 RF $388,275</v>
          </cell>
          <cell r="W1265" t="str">
            <v>Vigencia Presupuestal</v>
          </cell>
        </row>
        <row r="1266">
          <cell r="A1266">
            <v>126214</v>
          </cell>
          <cell r="B1266" t="str">
            <v>Contrato</v>
          </cell>
          <cell r="C1266">
            <v>282</v>
          </cell>
          <cell r="D1266">
            <v>39414</v>
          </cell>
          <cell r="E1266">
            <v>41725</v>
          </cell>
          <cell r="F1266" t="str">
            <v>DIRECCION DE BOSQUES, BIODIVERSIDAD Y SERVICIOS ECOSISTEMICOS</v>
          </cell>
          <cell r="G1266">
            <v>8999990049</v>
          </cell>
          <cell r="H1266" t="str">
            <v>INSTITUTO GEOGRAFICO AGUSTIN CODAZZI</v>
          </cell>
          <cell r="I1266" t="str">
            <v>PAGO FRA 761706 PRIMER DESEMBOLSO SEGÚN CERTIFICACION DEL SUPERVISOR (ENTIDAD PUBLICA - GRANDES CONTRIBUYENTES - N/A RTE FUENTE)</v>
          </cell>
          <cell r="J1266">
            <v>30000000</v>
          </cell>
          <cell r="M1266">
            <v>16</v>
          </cell>
          <cell r="O1266" t="str">
            <v>RECURSO 11</v>
          </cell>
          <cell r="P1266" t="str">
            <v>CXP</v>
          </cell>
          <cell r="W1266" t="str">
            <v>Vigencia Presupuestal</v>
          </cell>
        </row>
        <row r="1267">
          <cell r="A1267">
            <v>126314</v>
          </cell>
          <cell r="B1267" t="str">
            <v>Contrato</v>
          </cell>
          <cell r="C1267">
            <v>113</v>
          </cell>
          <cell r="D1267">
            <v>19514</v>
          </cell>
          <cell r="E1267">
            <v>41725</v>
          </cell>
          <cell r="F1267" t="str">
            <v>DIRECCION DE CAMBIO CLIMATICO</v>
          </cell>
          <cell r="G1267">
            <v>52430539</v>
          </cell>
          <cell r="H1267" t="str">
            <v>JOSEFINA HELENA SANCHEZ CUERVO</v>
          </cell>
          <cell r="I1267" t="str">
            <v>PAGO 3 DE 9 SEGÚN CERTIFICACION DEL SUPERVISOR (Desc. Base RF x Dependientes)</v>
          </cell>
          <cell r="J1267">
            <v>7000000</v>
          </cell>
          <cell r="K1267">
            <v>9.66</v>
          </cell>
          <cell r="O1267" t="str">
            <v>RECURSO 11</v>
          </cell>
          <cell r="V1267" t="str">
            <v>Desc.x Dependientes</v>
          </cell>
          <cell r="W1267" t="str">
            <v>Vigencia Presupuestal</v>
          </cell>
        </row>
        <row r="1268">
          <cell r="A1268">
            <v>126414</v>
          </cell>
          <cell r="B1268" t="str">
            <v>Contrato</v>
          </cell>
          <cell r="C1268">
            <v>235</v>
          </cell>
          <cell r="D1268">
            <v>34014</v>
          </cell>
          <cell r="E1268">
            <v>41726</v>
          </cell>
          <cell r="F1268" t="str">
            <v>OFICINA DE ASUNTOS INTERNACIONALES</v>
          </cell>
          <cell r="G1268">
            <v>80821039</v>
          </cell>
          <cell r="H1268" t="str">
            <v>FABIAN NAVARRETE LE BAS</v>
          </cell>
          <cell r="I1268" t="str">
            <v>PAGO FRA 6 TERCER DESEMBOLSO SEGÚN CERTIFICACION DEL SUPERVISOR - (DESC.DE LA BASE RF X DEPENDIENTES)</v>
          </cell>
          <cell r="J1268">
            <v>10000000</v>
          </cell>
          <cell r="K1268">
            <v>9.66</v>
          </cell>
          <cell r="M1268">
            <v>16</v>
          </cell>
          <cell r="O1268" t="str">
            <v>RECURSO 11</v>
          </cell>
          <cell r="V1268" t="str">
            <v>Desc. 10% Dependientes</v>
          </cell>
          <cell r="W1268" t="str">
            <v>Vigencia Presupuestal</v>
          </cell>
        </row>
        <row r="1269">
          <cell r="A1269">
            <v>126514</v>
          </cell>
          <cell r="B1269" t="str">
            <v>Contrato</v>
          </cell>
          <cell r="C1269">
            <v>96</v>
          </cell>
          <cell r="D1269">
            <v>17714</v>
          </cell>
          <cell r="E1269">
            <v>41726</v>
          </cell>
          <cell r="F1269" t="str">
            <v>DIRECCION DE ASUNTOS MARINOS, COSTEROS Y RECURSOS ACUATICOS</v>
          </cell>
          <cell r="G1269">
            <v>52794345</v>
          </cell>
          <cell r="H1269" t="str">
            <v>PAOLA ANDREA BAUTISTA DUARTE</v>
          </cell>
          <cell r="I1269" t="str">
            <v xml:space="preserve">PAGO 3 DE 10 SEGÚN CERTIFICACION DEL SUPERVISOR </v>
          </cell>
          <cell r="J1269">
            <v>5400000</v>
          </cell>
          <cell r="K1269">
            <v>9.66</v>
          </cell>
          <cell r="O1269" t="str">
            <v>RECURSO 11</v>
          </cell>
          <cell r="V1269" t="str">
            <v>No tiene Dependientes</v>
          </cell>
          <cell r="W1269" t="str">
            <v>Vigencia Presupuestal</v>
          </cell>
        </row>
        <row r="1270">
          <cell r="A1270">
            <v>126614</v>
          </cell>
          <cell r="B1270" t="str">
            <v>Contrato</v>
          </cell>
          <cell r="C1270">
            <v>81</v>
          </cell>
          <cell r="D1270">
            <v>14414</v>
          </cell>
          <cell r="E1270">
            <v>41726</v>
          </cell>
          <cell r="F1270" t="str">
            <v>OFICINA ASESORA JURIDICA</v>
          </cell>
          <cell r="G1270">
            <v>51838162</v>
          </cell>
          <cell r="H1270" t="str">
            <v>LILIAN BIBIANA ROJAS MEJIA</v>
          </cell>
          <cell r="I1270" t="str">
            <v xml:space="preserve">PAGO 3 DE 12 SEGÚN CERTIFICACION DEL SUPERVISOR (Desc Base Rte Fte por Dependientes) </v>
          </cell>
          <cell r="J1270">
            <v>7814492</v>
          </cell>
          <cell r="K1270">
            <v>9.66</v>
          </cell>
          <cell r="O1270" t="str">
            <v>RECURSO 11</v>
          </cell>
          <cell r="V1270" t="str">
            <v>Desc. 10% Dependientes</v>
          </cell>
          <cell r="W1270" t="str">
            <v>Vigencia Presupuestal</v>
          </cell>
        </row>
        <row r="1271">
          <cell r="A1271">
            <v>126714</v>
          </cell>
          <cell r="B1271" t="str">
            <v>Contrato</v>
          </cell>
          <cell r="C1271">
            <v>125</v>
          </cell>
          <cell r="D1271">
            <v>20714</v>
          </cell>
          <cell r="E1271">
            <v>41726</v>
          </cell>
          <cell r="F1271" t="str">
            <v>DIRECCION DE BOSQUES, BIODIVERSIDAD Y SERVICIOS ECOSISTEMICOS</v>
          </cell>
          <cell r="G1271">
            <v>52909876</v>
          </cell>
          <cell r="H1271" t="str">
            <v>LUZ STELLA CARRERO MORALES</v>
          </cell>
          <cell r="I1271" t="str">
            <v>PAGO 3 DE 12 SEGÚN CERTIFICACION DEL SUPERVISOR (Desc.de la Base RF x Dependientes)</v>
          </cell>
          <cell r="J1271">
            <v>4334473</v>
          </cell>
          <cell r="K1271">
            <v>9.66</v>
          </cell>
          <cell r="O1271" t="str">
            <v>RECURSO 11</v>
          </cell>
          <cell r="V1271" t="str">
            <v>Desc. 10% Dependientes RF $129,456</v>
          </cell>
          <cell r="W1271" t="str">
            <v>Vigencia Presupuestal</v>
          </cell>
        </row>
        <row r="1272">
          <cell r="A1272">
            <v>126814</v>
          </cell>
          <cell r="B1272" t="str">
            <v>Contrato</v>
          </cell>
          <cell r="C1272">
            <v>234</v>
          </cell>
          <cell r="D1272">
            <v>34414</v>
          </cell>
          <cell r="E1272">
            <v>41726</v>
          </cell>
          <cell r="F1272" t="str">
            <v>DIRECCION DE BOSQUES, BIODIVERSIDAD YSERVICIOS ECOSISTEMICOS</v>
          </cell>
          <cell r="G1272">
            <v>52714435</v>
          </cell>
          <cell r="H1272" t="str">
            <v>JOHANNA ALEXANDRA RUIZ HERNANDEZ</v>
          </cell>
          <cell r="I1272" t="str">
            <v xml:space="preserve">PAGO 3 DE 12 SEGÚN CERTIFICACION DEL SUPERVISOR </v>
          </cell>
          <cell r="J1272">
            <v>4438072</v>
          </cell>
          <cell r="K1272">
            <v>9.66</v>
          </cell>
          <cell r="O1272" t="str">
            <v>RECURSO 11</v>
          </cell>
          <cell r="V1272" t="str">
            <v>No Pertenece a la Categoria de Empleados- No tiene desc x dependientes</v>
          </cell>
          <cell r="W1272" t="str">
            <v>Vigencia Presupuestal</v>
          </cell>
        </row>
        <row r="1273">
          <cell r="A1273">
            <v>126914</v>
          </cell>
          <cell r="B1273" t="str">
            <v>Contrato</v>
          </cell>
          <cell r="C1273">
            <v>126</v>
          </cell>
          <cell r="D1273">
            <v>21114</v>
          </cell>
          <cell r="E1273">
            <v>41726</v>
          </cell>
          <cell r="F1273" t="str">
            <v>SUBDIRECCION ADMINISTRATIVA Y FINANCIERA</v>
          </cell>
          <cell r="G1273">
            <v>52390218</v>
          </cell>
          <cell r="H1273" t="str">
            <v>ROCIO RODRIGUEZ GRANADOS</v>
          </cell>
          <cell r="I1273" t="str">
            <v>PAGO 3 DE 11 SEGÚN CERTIFICACION DEL SUPERVISOR (Desc. Base RF x Dependientes)</v>
          </cell>
          <cell r="J1273">
            <v>4950000</v>
          </cell>
          <cell r="K1273">
            <v>9.66</v>
          </cell>
          <cell r="O1273" t="str">
            <v>RECURSO 11</v>
          </cell>
          <cell r="V1273" t="str">
            <v>Desc.x Dependientes</v>
          </cell>
          <cell r="W1273" t="str">
            <v>Vigencia Presupuestal</v>
          </cell>
        </row>
        <row r="1274">
          <cell r="A1274">
            <v>127014</v>
          </cell>
          <cell r="B1274" t="str">
            <v>Contrato</v>
          </cell>
          <cell r="C1274">
            <v>99</v>
          </cell>
          <cell r="D1274">
            <v>18114</v>
          </cell>
          <cell r="E1274">
            <v>41726</v>
          </cell>
          <cell r="F1274" t="str">
            <v>DIRECCION DE CAMBIO CLIMATICO</v>
          </cell>
          <cell r="G1274">
            <v>1016022479</v>
          </cell>
          <cell r="H1274" t="str">
            <v>ANGIE CAROLINA CORTES SALGADO</v>
          </cell>
          <cell r="I1274" t="str">
            <v>PAGO 3 DE 12 SEGÚN CERTIFICACION DEL SUPERVISOR (Desc. Base RF x Dependientes)</v>
          </cell>
          <cell r="J1274">
            <v>2200000</v>
          </cell>
          <cell r="K1274">
            <v>9.66</v>
          </cell>
          <cell r="O1274" t="str">
            <v>RECURSO 11</v>
          </cell>
          <cell r="V1274" t="str">
            <v>No tiene dependientes</v>
          </cell>
          <cell r="W1274" t="str">
            <v>Vigencia Presupuestal</v>
          </cell>
        </row>
        <row r="1275">
          <cell r="A1275">
            <v>127114</v>
          </cell>
          <cell r="B1275" t="str">
            <v>Contrato</v>
          </cell>
          <cell r="C1275">
            <v>151</v>
          </cell>
          <cell r="D1275">
            <v>24914</v>
          </cell>
          <cell r="E1275">
            <v>41726</v>
          </cell>
          <cell r="F1275" t="str">
            <v>DIRECCION DE ASUNTOS AMBIENTALES, SECTORIAL Y URBANA</v>
          </cell>
          <cell r="G1275">
            <v>66947078</v>
          </cell>
          <cell r="H1275" t="str">
            <v>ANA MARIA OCAMPO GOMEZ</v>
          </cell>
          <cell r="I1275" t="str">
            <v>PAGO FRA 3 TERCER DESEMBOLSO SEGÚN CERTIFICACION DEL SUPERVISOR</v>
          </cell>
          <cell r="J1275">
            <v>10000000</v>
          </cell>
          <cell r="K1275">
            <v>9.66</v>
          </cell>
          <cell r="M1275">
            <v>16</v>
          </cell>
          <cell r="O1275" t="str">
            <v>RECURSO 11</v>
          </cell>
          <cell r="V1275" t="str">
            <v xml:space="preserve">No tiene Dependientes </v>
          </cell>
          <cell r="W1275" t="str">
            <v>Vigencia Presupuestal</v>
          </cell>
        </row>
        <row r="1276">
          <cell r="A1276">
            <v>127214</v>
          </cell>
          <cell r="B1276" t="str">
            <v>Contrato</v>
          </cell>
          <cell r="C1276">
            <v>248</v>
          </cell>
          <cell r="D1276">
            <v>36614</v>
          </cell>
          <cell r="E1276">
            <v>41726</v>
          </cell>
          <cell r="F1276" t="str">
            <v>DIRECCION DE BOSQUES, BIODIVERSIDAD Y SERVICIOS ECOSISTEMICOS</v>
          </cell>
          <cell r="G1276">
            <v>65778539</v>
          </cell>
          <cell r="H1276" t="str">
            <v>LEDY NOHEMY TRUJILLO ORTIZ</v>
          </cell>
          <cell r="I1276" t="str">
            <v>PAGO 3 DE 12 SEGÚN CERTIFICACION DEL SUPERVISOR</v>
          </cell>
          <cell r="J1276">
            <v>5100000</v>
          </cell>
          <cell r="K1276">
            <v>9.66</v>
          </cell>
          <cell r="O1276" t="str">
            <v>RECURSO 11</v>
          </cell>
          <cell r="V1276" t="str">
            <v>No tiene Dependientes a Cargo</v>
          </cell>
          <cell r="W1276" t="str">
            <v>Vigencia Presupuestal</v>
          </cell>
        </row>
        <row r="1277">
          <cell r="A1277">
            <v>127314</v>
          </cell>
          <cell r="B1277" t="str">
            <v>Contrato</v>
          </cell>
          <cell r="C1277">
            <v>98</v>
          </cell>
          <cell r="D1277">
            <v>18014</v>
          </cell>
          <cell r="E1277">
            <v>41726</v>
          </cell>
          <cell r="F1277" t="str">
            <v>OFICINA DE ASUNTOS INTERNACIONALES</v>
          </cell>
          <cell r="G1277">
            <v>52437472</v>
          </cell>
          <cell r="H1277" t="str">
            <v>VIVIANA ANGELICA CASTRO PORRAS</v>
          </cell>
          <cell r="I1277" t="str">
            <v>PAGO 3 DE 12 DESEMBOLSO SEGÚN CERTIFICACION DEL SUPERVISOR (Desc de la Bse por Dependientes+ AFC 25 Mar 2014 $1,300,000)</v>
          </cell>
          <cell r="J1277">
            <v>6580000</v>
          </cell>
          <cell r="K1277">
            <v>9.66</v>
          </cell>
          <cell r="O1277" t="str">
            <v>RECURSO 11</v>
          </cell>
          <cell r="V1277" t="str">
            <v>AFC + Desc. 10% Dependientes</v>
          </cell>
          <cell r="W1277" t="str">
            <v>Vigencia Presupuestal</v>
          </cell>
        </row>
        <row r="1278">
          <cell r="A1278">
            <v>127414</v>
          </cell>
          <cell r="B1278" t="str">
            <v>Contrato</v>
          </cell>
          <cell r="C1278">
            <v>214</v>
          </cell>
          <cell r="D1278">
            <v>30814</v>
          </cell>
          <cell r="E1278">
            <v>41726</v>
          </cell>
          <cell r="F1278" t="str">
            <v>DIRECCION DE ORDENAMIENTO AMBIENTAL Y COORDINACION DEL SINA</v>
          </cell>
          <cell r="G1278">
            <v>79297849</v>
          </cell>
          <cell r="H1278" t="str">
            <v>KLAUS HERBERT SCHUTZA PAEZ</v>
          </cell>
          <cell r="I1278" t="str">
            <v>PAGO 2 DE 11 DESEMBOLSO SEGÚN CERTIFICACION DEL SUPERVISOR (Desc. Base RF x Dependientes)</v>
          </cell>
          <cell r="J1278">
            <v>8000000</v>
          </cell>
          <cell r="K1278">
            <v>9.66</v>
          </cell>
          <cell r="O1278" t="str">
            <v>RECURSO 11</v>
          </cell>
          <cell r="V1278" t="str">
            <v xml:space="preserve">Desc. 10% Dependientes </v>
          </cell>
          <cell r="W1278" t="str">
            <v>Vigencia Presupuestal</v>
          </cell>
        </row>
        <row r="1279">
          <cell r="A1279">
            <v>127514</v>
          </cell>
          <cell r="B1279" t="str">
            <v>Contrato</v>
          </cell>
          <cell r="C1279">
            <v>80</v>
          </cell>
          <cell r="D1279">
            <v>14314</v>
          </cell>
          <cell r="E1279">
            <v>41726</v>
          </cell>
          <cell r="F1279" t="str">
            <v>DIRECCION DE ASUNTOS AMBIENTALES, SECTORIAL Y URBANA</v>
          </cell>
          <cell r="G1279">
            <v>18490857</v>
          </cell>
          <cell r="H1279" t="str">
            <v>CARLOS ANTONIO BELLO QUINTERO</v>
          </cell>
          <cell r="I1279" t="str">
            <v>PAGO 3 DE 11 FRA 0101 SEGÚN CERTIFICACION DEL SUPERVISOR (Desc. Base RF x Dependientes)</v>
          </cell>
          <cell r="J1279">
            <v>8000000</v>
          </cell>
          <cell r="K1279">
            <v>9.66</v>
          </cell>
          <cell r="M1279">
            <v>16</v>
          </cell>
          <cell r="O1279" t="str">
            <v>RECURSO 11</v>
          </cell>
          <cell r="V1279" t="str">
            <v>Desc.x Dependientes</v>
          </cell>
          <cell r="W1279" t="str">
            <v>Vigencia Presupuestal</v>
          </cell>
        </row>
        <row r="1280">
          <cell r="A1280">
            <v>127614</v>
          </cell>
          <cell r="B1280" t="str">
            <v>Contrato</v>
          </cell>
          <cell r="C1280">
            <v>111</v>
          </cell>
          <cell r="D1280">
            <v>19314</v>
          </cell>
          <cell r="E1280">
            <v>41726</v>
          </cell>
          <cell r="F1280" t="str">
            <v>DIRECCION DE CAMBIO CLIMATICO</v>
          </cell>
          <cell r="G1280">
            <v>1032413304</v>
          </cell>
          <cell r="H1280" t="str">
            <v>LAURA MARIA ARANGURE NIÑO</v>
          </cell>
          <cell r="I1280" t="str">
            <v>PAGO 3 DE 12 SEGÚN CERTIFICACION DEL SUPERVISOR</v>
          </cell>
          <cell r="J1280">
            <v>3600000</v>
          </cell>
          <cell r="K1280">
            <v>9.66</v>
          </cell>
          <cell r="O1280" t="str">
            <v>RECURSO 11</v>
          </cell>
          <cell r="V1280" t="str">
            <v>No tiene Dependientes</v>
          </cell>
          <cell r="W1280" t="str">
            <v>Vigencia Presupuestal</v>
          </cell>
        </row>
        <row r="1281">
          <cell r="A1281">
            <v>127714</v>
          </cell>
          <cell r="B1281" t="str">
            <v>Contrato</v>
          </cell>
          <cell r="C1281">
            <v>339</v>
          </cell>
          <cell r="D1281">
            <v>371413</v>
          </cell>
          <cell r="E1281">
            <v>41726</v>
          </cell>
          <cell r="F1281" t="str">
            <v>OFICINA DE ASUNTOS INTERNACIONALES</v>
          </cell>
          <cell r="G1281">
            <v>8040028936</v>
          </cell>
          <cell r="H1281" t="str">
            <v>PENSEMOS S.A</v>
          </cell>
          <cell r="I1281" t="str">
            <v>PAGO PARCIAL FRA 183 UNICO DESEMBOLSO SEGÚN CERTIFICACION DEL SUPERVISOR (REGIMEN COMUN)</v>
          </cell>
          <cell r="J1281">
            <v>8000000</v>
          </cell>
          <cell r="O1281" t="str">
            <v>RECURSO 11</v>
          </cell>
          <cell r="W1281" t="str">
            <v>Reserva Presupuestal</v>
          </cell>
        </row>
        <row r="1282">
          <cell r="A1282">
            <v>127814</v>
          </cell>
          <cell r="B1282" t="str">
            <v>Contrato</v>
          </cell>
          <cell r="C1282">
            <v>339</v>
          </cell>
          <cell r="D1282">
            <v>371513</v>
          </cell>
          <cell r="E1282">
            <v>41726</v>
          </cell>
          <cell r="F1282" t="str">
            <v>OFICINA DE ASUNTOS INTERNACIONALES</v>
          </cell>
          <cell r="G1282">
            <v>8040028936</v>
          </cell>
          <cell r="H1282" t="str">
            <v>PENSEMOS S.A</v>
          </cell>
          <cell r="I1282" t="str">
            <v>PAGO SALDO FRA 183 UNICO DESEMBOLSO SEGÚN CERTIFICACION DEL SUPERVISOR (REGIMEN COMUN) (RTE FTE 3.5 SERV. LICENCIAMIENTO) LOS ORIGINALES ESTAN EN LA OP 127714</v>
          </cell>
          <cell r="J1282">
            <v>7799200</v>
          </cell>
          <cell r="K1282">
            <v>6.9</v>
          </cell>
          <cell r="L1282">
            <v>3.5</v>
          </cell>
          <cell r="M1282">
            <v>16</v>
          </cell>
          <cell r="O1282" t="str">
            <v>RECURSO 11</v>
          </cell>
          <cell r="W1282" t="str">
            <v>Reserva Presupuestal</v>
          </cell>
        </row>
        <row r="1283">
          <cell r="A1283">
            <v>127914</v>
          </cell>
          <cell r="B1283" t="str">
            <v>Contrato</v>
          </cell>
          <cell r="C1283">
            <v>114</v>
          </cell>
          <cell r="D1283">
            <v>19714</v>
          </cell>
          <cell r="E1283">
            <v>41726</v>
          </cell>
          <cell r="F1283" t="str">
            <v>DIRECCION DE CAMBIO CLIMATICO</v>
          </cell>
          <cell r="G1283">
            <v>1020759690</v>
          </cell>
          <cell r="H1283" t="str">
            <v>JENNY ANDREA ACOSTA GIRALDO</v>
          </cell>
          <cell r="I1283" t="str">
            <v>PAGO 3 DE 11 SEGÚN CERTIFICACION DEL SUPERVISOR</v>
          </cell>
          <cell r="J1283">
            <v>2900000</v>
          </cell>
          <cell r="K1283">
            <v>9.66</v>
          </cell>
          <cell r="O1283" t="str">
            <v>RECURSO 11</v>
          </cell>
          <cell r="V1283" t="str">
            <v>No tiene Dependientes</v>
          </cell>
          <cell r="W1283" t="str">
            <v>Vigencia Presupuestal</v>
          </cell>
        </row>
        <row r="1284">
          <cell r="A1284">
            <v>128014</v>
          </cell>
          <cell r="B1284" t="str">
            <v>Contrato</v>
          </cell>
          <cell r="C1284">
            <v>153</v>
          </cell>
          <cell r="D1284">
            <v>24714</v>
          </cell>
          <cell r="E1284">
            <v>41726</v>
          </cell>
          <cell r="F1284" t="str">
            <v>DIRECCION DE ASUNTOS AMBIENTALES, SECTORIAL Y URBANA</v>
          </cell>
          <cell r="G1284">
            <v>52410498</v>
          </cell>
          <cell r="H1284" t="str">
            <v>CAROLINA GONZALEZ BARRETO</v>
          </cell>
          <cell r="I1284" t="str">
            <v>PAGO 3 DE 12 SEGÚN CERTIFICACION DEL SUPERVISOR (Desc. Base RF x Dependientes+AFC 26 Mar 2014 $1,000,000)</v>
          </cell>
          <cell r="J1284">
            <v>8000000</v>
          </cell>
          <cell r="K1284">
            <v>9.66</v>
          </cell>
          <cell r="O1284" t="str">
            <v>RECURSO 11</v>
          </cell>
          <cell r="V1284" t="str">
            <v>AFC+Desc. X Dependientes</v>
          </cell>
          <cell r="W1284" t="str">
            <v>Vigencia Presupuestal</v>
          </cell>
        </row>
        <row r="1285">
          <cell r="A1285">
            <v>128114</v>
          </cell>
          <cell r="B1285" t="str">
            <v>Contrato</v>
          </cell>
          <cell r="C1285">
            <v>73</v>
          </cell>
          <cell r="D1285">
            <v>15514</v>
          </cell>
          <cell r="E1285">
            <v>41726</v>
          </cell>
          <cell r="F1285" t="str">
            <v>DIRECCION DE ASUNTOS AMBIENTALES, SECTORIAL Y URBANA</v>
          </cell>
          <cell r="G1285">
            <v>53152846</v>
          </cell>
          <cell r="H1285" t="str">
            <v>YUDY LIZETH CANTOR CANTOR</v>
          </cell>
          <cell r="I1285" t="str">
            <v>PAGO 3 DE 10 SEGÚN CERTIFICACION DEL SUPERVISOR</v>
          </cell>
          <cell r="J1285">
            <v>6600000</v>
          </cell>
          <cell r="K1285">
            <v>9.66</v>
          </cell>
          <cell r="O1285" t="str">
            <v>RECURSO 11</v>
          </cell>
          <cell r="V1285" t="str">
            <v>No tiene Dependientes</v>
          </cell>
          <cell r="W1285" t="str">
            <v>Vigencia Presupuestal</v>
          </cell>
        </row>
        <row r="1286">
          <cell r="A1286">
            <v>128214</v>
          </cell>
          <cell r="B1286" t="str">
            <v>Contrato</v>
          </cell>
          <cell r="C1286">
            <v>95</v>
          </cell>
          <cell r="D1286">
            <v>17614</v>
          </cell>
          <cell r="E1286">
            <v>41726</v>
          </cell>
          <cell r="F1286" t="str">
            <v>OFICINA DE TECNOLOGIAS, INFORMACION Y COMUNICACIONES TIC</v>
          </cell>
          <cell r="G1286">
            <v>52538575</v>
          </cell>
          <cell r="H1286" t="str">
            <v>MARITZABEL MUÑOZ CARRERO</v>
          </cell>
          <cell r="I1286" t="str">
            <v>PAGO 3 DE 8 SEGÚN CERTIFICACION DEL SUPERVISOR (Desc.de la Base RF x Dependientes)</v>
          </cell>
          <cell r="J1286">
            <v>1700000</v>
          </cell>
          <cell r="K1286">
            <v>9.66</v>
          </cell>
          <cell r="O1286" t="str">
            <v>RECURSO 11</v>
          </cell>
          <cell r="V1286" t="str">
            <v>Desc. 10% Dependientes</v>
          </cell>
          <cell r="W1286" t="str">
            <v>Vigencia Presupuestal</v>
          </cell>
        </row>
        <row r="1287">
          <cell r="A1287">
            <v>128314</v>
          </cell>
          <cell r="B1287" t="str">
            <v>Contrato</v>
          </cell>
          <cell r="C1287">
            <v>124</v>
          </cell>
          <cell r="D1287">
            <v>24014</v>
          </cell>
          <cell r="E1287">
            <v>41726</v>
          </cell>
          <cell r="F1287" t="str">
            <v>DIRECCION DE BOSQUES, BIODIVERSIDAD Y SERVICIOS ECOSISTEMICOS</v>
          </cell>
          <cell r="G1287">
            <v>1018407749</v>
          </cell>
          <cell r="H1287" t="str">
            <v>WILLIAN GILBERTO PINTO MUÑOZ</v>
          </cell>
          <cell r="I1287" t="str">
            <v>PAGO 3 DE 12 SEGÚN CERTIFICACION DEL SUPERVISOR</v>
          </cell>
          <cell r="J1287">
            <v>3656052</v>
          </cell>
          <cell r="K1287">
            <v>9.66</v>
          </cell>
          <cell r="O1287" t="str">
            <v>RECURSO 11</v>
          </cell>
          <cell r="V1287" t="str">
            <v>No tiene Dependientes</v>
          </cell>
          <cell r="W1287" t="str">
            <v>Vigencia Presupuestal</v>
          </cell>
        </row>
        <row r="1288">
          <cell r="A1288">
            <v>128414</v>
          </cell>
          <cell r="B1288" t="str">
            <v>Anulada</v>
          </cell>
          <cell r="C1288">
            <v>100</v>
          </cell>
          <cell r="D1288">
            <v>18214</v>
          </cell>
          <cell r="E1288">
            <v>41726</v>
          </cell>
          <cell r="F1288" t="str">
            <v>DIRECCION DE BOSQUES, BIODIVERSIDAD Y SERVICIOS ECOSISTEMICOS</v>
          </cell>
          <cell r="G1288">
            <v>6768778</v>
          </cell>
          <cell r="H1288" t="str">
            <v>SAMUEL LOZANO BARON</v>
          </cell>
          <cell r="I1288" t="str">
            <v>ANULADA ----- PAGO FRA 3 TERCER DESEMBOLSO SEGÚN CERTIFICACION DEL SUPERVISOR (Desc.de la Base RF x Dependientes+Benefic.x Int. Vivienda/2013+ AFC 06 mar/2014 $700,000)                     RETENCION MINIMA ART 384</v>
          </cell>
          <cell r="J1288">
            <v>8502514</v>
          </cell>
          <cell r="K1288">
            <v>9.66</v>
          </cell>
          <cell r="M1288">
            <v>16</v>
          </cell>
          <cell r="O1288" t="str">
            <v>RECURSO 11</v>
          </cell>
          <cell r="V1288" t="str">
            <v xml:space="preserve">AFC+Beneficio Int. Vivienda $10,729,620/12meses $894,135- Desc. 10% Dependientes </v>
          </cell>
          <cell r="W1288" t="str">
            <v>Vigencia Presupuestal</v>
          </cell>
        </row>
        <row r="1289">
          <cell r="A1289">
            <v>128514</v>
          </cell>
          <cell r="B1289" t="str">
            <v>Contrato</v>
          </cell>
          <cell r="C1289">
            <v>292</v>
          </cell>
          <cell r="D1289">
            <v>40014</v>
          </cell>
          <cell r="E1289">
            <v>41726</v>
          </cell>
          <cell r="F1289" t="str">
            <v>SECRETARIA GENERAL</v>
          </cell>
          <cell r="G1289">
            <v>9005838484</v>
          </cell>
          <cell r="H1289" t="str">
            <v>IDGL SAS</v>
          </cell>
          <cell r="I1289" t="str">
            <v>PAGO FRA 233 PRIMER DESEMBOLSO SEGÚN CERTIFICAICION DEL SUPERVISOR (REG. COMUN)</v>
          </cell>
          <cell r="J1289">
            <v>11000000</v>
          </cell>
          <cell r="K1289">
            <v>9.66</v>
          </cell>
          <cell r="L1289">
            <v>11</v>
          </cell>
          <cell r="M1289">
            <v>16</v>
          </cell>
          <cell r="O1289" t="str">
            <v>RECURSO 11</v>
          </cell>
          <cell r="W1289" t="str">
            <v>Vigencia Presupuestal</v>
          </cell>
        </row>
        <row r="1290">
          <cell r="A1290">
            <v>128614</v>
          </cell>
          <cell r="B1290" t="str">
            <v>Contrato</v>
          </cell>
          <cell r="C1290">
            <v>293</v>
          </cell>
          <cell r="D1290">
            <v>9814</v>
          </cell>
          <cell r="E1290">
            <v>41726</v>
          </cell>
          <cell r="F1290" t="str">
            <v>SERVICIOS ADMINISTRATIVOS, ATENCIONA AL USUARIO, ARCHIVO Y CORRESPONDENCIA</v>
          </cell>
          <cell r="G1290">
            <v>8300231782</v>
          </cell>
          <cell r="H1290" t="str">
            <v>GRAN IMAGEN E.U</v>
          </cell>
          <cell r="I1290" t="str">
            <v>PAGO FRA 4053 TERCER DESEMBOLSO SEGÚN CERTIFICACION DEL SUPERVISOR (IVA $4,566,378) RTE FTE 4% SERV.DECLARANTES</v>
          </cell>
          <cell r="J1290">
            <v>33106240</v>
          </cell>
          <cell r="K1290">
            <v>9.66</v>
          </cell>
          <cell r="L1290">
            <v>4</v>
          </cell>
          <cell r="M1290">
            <v>16</v>
          </cell>
          <cell r="N1290" t="str">
            <v>RECURSO 2-10</v>
          </cell>
          <cell r="W1290" t="str">
            <v>Vigencia Presupuestal</v>
          </cell>
        </row>
        <row r="1291">
          <cell r="A1291">
            <v>128714</v>
          </cell>
          <cell r="B1291" t="str">
            <v>Contrato</v>
          </cell>
          <cell r="C1291">
            <v>117</v>
          </cell>
          <cell r="D1291">
            <v>20114</v>
          </cell>
          <cell r="E1291">
            <v>41726</v>
          </cell>
          <cell r="F1291" t="str">
            <v>DIRECCION DE ASUNTOS AMBIENTALES, SECTORIAL Y URBANA</v>
          </cell>
          <cell r="G1291">
            <v>91235347</v>
          </cell>
          <cell r="H1291" t="str">
            <v>ELIAS PINTO MARTINEZ</v>
          </cell>
          <cell r="I1291" t="str">
            <v>PAGO FRA 080 TERCER DESEMBOLSO SEGÚN CERTIFICACION DEL SUPERVISOR</v>
          </cell>
          <cell r="J1291">
            <v>10800000</v>
          </cell>
          <cell r="K1291">
            <v>9.66</v>
          </cell>
          <cell r="M1291">
            <v>16</v>
          </cell>
          <cell r="O1291" t="str">
            <v>RECURSO 11</v>
          </cell>
          <cell r="V1291" t="str">
            <v>No tiene Dependientes</v>
          </cell>
          <cell r="W1291" t="str">
            <v>Vigencia Presupuestal</v>
          </cell>
        </row>
        <row r="1292">
          <cell r="A1292">
            <v>128814</v>
          </cell>
        </row>
        <row r="1293">
          <cell r="A1293">
            <v>128914</v>
          </cell>
          <cell r="B1293" t="str">
            <v>Convenio</v>
          </cell>
          <cell r="C1293">
            <v>284</v>
          </cell>
          <cell r="D1293">
            <v>39514</v>
          </cell>
          <cell r="E1293">
            <v>41726</v>
          </cell>
          <cell r="F1293" t="str">
            <v>ASUNTOS MARINOS</v>
          </cell>
          <cell r="G1293">
            <v>9002573146</v>
          </cell>
          <cell r="H1293" t="str">
            <v>FUNDACION  MARVIVA</v>
          </cell>
          <cell r="I1293" t="str">
            <v>PAGO 1 DE 4 SEGÚN CERTIFICACION DEL SUPERVISOR</v>
          </cell>
          <cell r="J1293">
            <v>28000000</v>
          </cell>
          <cell r="O1293" t="str">
            <v>RECURSO 11</v>
          </cell>
          <cell r="W1293" t="str">
            <v>Vigencia Presupuestal</v>
          </cell>
        </row>
        <row r="1294">
          <cell r="A1294">
            <v>129014</v>
          </cell>
          <cell r="B1294" t="str">
            <v>Factura</v>
          </cell>
          <cell r="C1294">
            <v>3576062047</v>
          </cell>
          <cell r="D1294">
            <v>121914</v>
          </cell>
          <cell r="E1294">
            <v>41729</v>
          </cell>
          <cell r="F1294" t="str">
            <v>SUBDIRECCION ADMINISTRATIVA Y FINANCIERA</v>
          </cell>
          <cell r="G1294">
            <v>8300372480</v>
          </cell>
          <cell r="H1294" t="str">
            <v>CODENSA S.A ESP</v>
          </cell>
          <cell r="I1294" t="str">
            <v>PAGO FACTURA SERVICIO PUBLICO - ENERGIA CUENTA  No. 760782-7 PERIODO 21-FEB/2014 AL 21 MAR / 2014</v>
          </cell>
          <cell r="J1294">
            <v>20953480</v>
          </cell>
          <cell r="N1294" t="str">
            <v>RECURSO 2-10</v>
          </cell>
          <cell r="W1294" t="str">
            <v>Vigencia Presupuestal</v>
          </cell>
        </row>
        <row r="1295">
          <cell r="A1295">
            <v>129114</v>
          </cell>
          <cell r="B1295" t="str">
            <v>Contrato</v>
          </cell>
          <cell r="C1295">
            <v>202</v>
          </cell>
          <cell r="D1295">
            <v>30214</v>
          </cell>
          <cell r="E1295">
            <v>41729</v>
          </cell>
          <cell r="F1295" t="str">
            <v>DIRECCION DE ASUNTOS MARINOS, COSTEROS Y RECURSOS ACUATICOS</v>
          </cell>
          <cell r="G1295">
            <v>18009973</v>
          </cell>
          <cell r="H1295" t="str">
            <v>LINCON CALVIN BENT LLERENA</v>
          </cell>
          <cell r="I1295" t="str">
            <v>PAGO 3 DE 7 SEGÚN CERTIFICACION DEL SUPERVISOR ( Desc de Base Rte Fte por Dependientes)</v>
          </cell>
          <cell r="J1295">
            <v>5500000</v>
          </cell>
          <cell r="K1295">
            <v>9.66</v>
          </cell>
          <cell r="O1295" t="str">
            <v>RECURSO 11</v>
          </cell>
          <cell r="V1295" t="str">
            <v>Desc. 10% Dependientes</v>
          </cell>
          <cell r="W1295" t="str">
            <v>Vigencia Presupuestal</v>
          </cell>
        </row>
        <row r="1296">
          <cell r="A1296">
            <v>129214</v>
          </cell>
          <cell r="B1296" t="str">
            <v>Contrato</v>
          </cell>
          <cell r="C1296">
            <v>112</v>
          </cell>
          <cell r="D1296">
            <v>19614</v>
          </cell>
          <cell r="E1296">
            <v>41729</v>
          </cell>
          <cell r="F1296" t="str">
            <v>DIRECCION DE CAMBIO CLIMATICO</v>
          </cell>
          <cell r="G1296">
            <v>1020727432</v>
          </cell>
          <cell r="H1296" t="str">
            <v>DIANA CAMILA RODRIGUEZ VARGAS</v>
          </cell>
          <cell r="I1296" t="str">
            <v>PAGO 3 DE 12 SEGÚN CERTIFICACION DEL SUPERVISOR</v>
          </cell>
          <cell r="J1296">
            <v>3500000</v>
          </cell>
          <cell r="K1296">
            <v>9.66</v>
          </cell>
          <cell r="O1296" t="str">
            <v>RECURSO 11</v>
          </cell>
          <cell r="V1296" t="str">
            <v>No tiene Dependientes</v>
          </cell>
          <cell r="W1296" t="str">
            <v>Vigencia Presupuestal</v>
          </cell>
        </row>
        <row r="1297">
          <cell r="A1297">
            <v>129314</v>
          </cell>
          <cell r="B1297" t="str">
            <v>Contrato</v>
          </cell>
          <cell r="C1297">
            <v>131</v>
          </cell>
          <cell r="D1297">
            <v>23514</v>
          </cell>
          <cell r="E1297">
            <v>41729</v>
          </cell>
          <cell r="F1297" t="str">
            <v>DIRECCION DE CAMBIO CLIMATICO</v>
          </cell>
          <cell r="G1297">
            <v>52515167</v>
          </cell>
          <cell r="H1297" t="str">
            <v>ASTRID EUGENIA CRUZ JIMENEZ</v>
          </cell>
          <cell r="I1297" t="str">
            <v>PAGO 3 DE 11 SEGÚN CERTIFICACION DEL SUPERVISOR</v>
          </cell>
          <cell r="J1297">
            <v>6000000</v>
          </cell>
          <cell r="K1297">
            <v>9.66</v>
          </cell>
          <cell r="O1297" t="str">
            <v>RECURSO 11</v>
          </cell>
          <cell r="V1297" t="str">
            <v>No tiene Dependientes a Cargo</v>
          </cell>
          <cell r="W1297" t="str">
            <v>Vigencia Presupuestal</v>
          </cell>
        </row>
        <row r="1298">
          <cell r="A1298">
            <v>129414</v>
          </cell>
          <cell r="B1298" t="str">
            <v>Contrato</v>
          </cell>
          <cell r="C1298">
            <v>244</v>
          </cell>
          <cell r="D1298">
            <v>9514</v>
          </cell>
          <cell r="E1298">
            <v>41729</v>
          </cell>
          <cell r="F1298" t="str">
            <v>SERVICIOS ADMINISTRATIVOS, ATENCIONA AL USUARIO, ARCHIVO Y CORRESPONDENCIA</v>
          </cell>
          <cell r="G1298">
            <v>8300011131</v>
          </cell>
          <cell r="H1298" t="str">
            <v>IMPRENTA NACIONAL DE COLOMBIA</v>
          </cell>
          <cell r="I1298" t="str">
            <v>PAGO FRA 77454-77507 DECIMO DESEMBOLSO SEGÚN CERTIFICACION DEL SUPERVISOR - ENTIDAD DEL ESTADO</v>
          </cell>
          <cell r="J1298">
            <v>5921600</v>
          </cell>
          <cell r="N1298" t="str">
            <v>RECURSO 2-10</v>
          </cell>
          <cell r="W1298" t="str">
            <v>Vigencia Presupuestal</v>
          </cell>
        </row>
        <row r="1299">
          <cell r="A1299">
            <v>129514</v>
          </cell>
          <cell r="B1299" t="str">
            <v>Contrato</v>
          </cell>
          <cell r="C1299">
            <v>60</v>
          </cell>
          <cell r="D1299">
            <v>12814</v>
          </cell>
          <cell r="E1299">
            <v>41729</v>
          </cell>
          <cell r="F1299" t="str">
            <v>OFICINA DE ASUNTOS INTERNACIONALES</v>
          </cell>
          <cell r="G1299">
            <v>1020725091</v>
          </cell>
          <cell r="H1299" t="str">
            <v>MARIA ALEJANDRA RIAÑO RODRIGUEZ</v>
          </cell>
          <cell r="I1299" t="str">
            <v>PAGO 3 DE 12 DESEMBOLSO SEGÚN CERTIFICACION DEL SUPERVISOR</v>
          </cell>
          <cell r="J1299">
            <v>7179200</v>
          </cell>
          <cell r="K1299">
            <v>9.66</v>
          </cell>
          <cell r="O1299" t="str">
            <v>RECURSO 11</v>
          </cell>
          <cell r="V1299" t="str">
            <v>No tiene Dependientes</v>
          </cell>
          <cell r="W1299" t="str">
            <v>Vigencia Presupuestal</v>
          </cell>
        </row>
        <row r="1300">
          <cell r="A1300">
            <v>129614</v>
          </cell>
          <cell r="B1300" t="str">
            <v>Contrato</v>
          </cell>
          <cell r="C1300">
            <v>118</v>
          </cell>
          <cell r="D1300">
            <v>20314</v>
          </cell>
          <cell r="E1300">
            <v>41729</v>
          </cell>
          <cell r="F1300" t="str">
            <v>DIRECCION DE ASUNTOS AMBIENTALES, SECTORIAL Y URBANA</v>
          </cell>
          <cell r="G1300">
            <v>84080370</v>
          </cell>
          <cell r="H1300" t="str">
            <v>YONNY JAVIER ZARATE AMAYA</v>
          </cell>
          <cell r="I1300" t="str">
            <v>PAGO 3 DE11 SEGÚN CERTIFICACION DEL SUPERVISOR (Desc.de la Base RF x Dependientes) AJU RTE FTE SOBRE TOTAL CTAS RADICADAS EN EL MES OP 91614 DE 17 MAR 2014</v>
          </cell>
          <cell r="J1300">
            <v>7000000</v>
          </cell>
          <cell r="K1300">
            <v>9.66</v>
          </cell>
          <cell r="O1300" t="str">
            <v>RECURSO 11</v>
          </cell>
          <cell r="V1300" t="str">
            <v xml:space="preserve">Desc. 10% Dependientes </v>
          </cell>
          <cell r="W1300" t="str">
            <v>Vigencia Presupuestal</v>
          </cell>
        </row>
        <row r="1301">
          <cell r="A1301">
            <v>129714</v>
          </cell>
          <cell r="B1301" t="str">
            <v>Contrato</v>
          </cell>
          <cell r="C1301">
            <v>92</v>
          </cell>
          <cell r="D1301">
            <v>17214</v>
          </cell>
          <cell r="E1301">
            <v>41729</v>
          </cell>
          <cell r="F1301" t="str">
            <v>DIRECCION DE BOSQUES, BIODIVERSIDAD Y SERVICIOS ECOSISTEMICOS</v>
          </cell>
          <cell r="G1301">
            <v>21032764</v>
          </cell>
          <cell r="H1301" t="str">
            <v>LENNY HAEL GUERRERO URREGO</v>
          </cell>
          <cell r="I1301" t="str">
            <v>PAGO 3 DE 12 SEGÚN CERTIFICACION DEL SUPERVISOR</v>
          </cell>
          <cell r="J1301">
            <v>4971181</v>
          </cell>
          <cell r="K1301">
            <v>9.66</v>
          </cell>
          <cell r="O1301" t="str">
            <v>RECURSO 11</v>
          </cell>
          <cell r="V1301" t="str">
            <v>No tiene Dependientes a Cargo</v>
          </cell>
          <cell r="W1301" t="str">
            <v>Vigencia Presupuestal</v>
          </cell>
        </row>
        <row r="1302">
          <cell r="A1302">
            <v>129814</v>
          </cell>
          <cell r="B1302" t="str">
            <v>Anulada</v>
          </cell>
          <cell r="C1302">
            <v>255</v>
          </cell>
          <cell r="D1302">
            <v>36914</v>
          </cell>
          <cell r="E1302">
            <v>41729</v>
          </cell>
          <cell r="F1302" t="str">
            <v>GRUPO CONTRATOS</v>
          </cell>
          <cell r="G1302">
            <v>53176793</v>
          </cell>
          <cell r="H1302" t="str">
            <v>MARIA JIMENA MAESTRE PIÑERES</v>
          </cell>
          <cell r="I1302" t="str">
            <v>ANULADA --- PAGO 3 DE 11 SEGÚN CERTIFICACION DEL SUPERVISOR</v>
          </cell>
          <cell r="J1302">
            <v>7000000</v>
          </cell>
          <cell r="K1302">
            <v>9.66</v>
          </cell>
          <cell r="O1302" t="str">
            <v>RECURSO 11</v>
          </cell>
          <cell r="V1302" t="str">
            <v>No tiene Dependientes</v>
          </cell>
          <cell r="W1302" t="str">
            <v>Vigencia Presupuestal</v>
          </cell>
        </row>
        <row r="1303">
          <cell r="A1303">
            <v>129914</v>
          </cell>
          <cell r="B1303" t="str">
            <v>Contrato</v>
          </cell>
          <cell r="C1303">
            <v>173</v>
          </cell>
          <cell r="D1303">
            <v>27314</v>
          </cell>
          <cell r="E1303">
            <v>41729</v>
          </cell>
          <cell r="F1303" t="str">
            <v>DIRECCION DE CAMBIO CLIMATICO</v>
          </cell>
          <cell r="G1303">
            <v>49777207</v>
          </cell>
          <cell r="H1303" t="str">
            <v>MARIA LOURDES ZIMMERMANN</v>
          </cell>
          <cell r="I1303" t="str">
            <v>PAGO 3 DE 11 SEGÚN CERTIFICACION DEL SUPERVISOR (Desc.de la Base RF x Dependientes)</v>
          </cell>
          <cell r="J1303">
            <v>5400000</v>
          </cell>
          <cell r="K1303">
            <v>9.66</v>
          </cell>
          <cell r="O1303" t="str">
            <v>RECURSO 11</v>
          </cell>
          <cell r="V1303" t="str">
            <v>Desc.x Dependientes</v>
          </cell>
          <cell r="W1303" t="str">
            <v>Vigencia Presupuestal</v>
          </cell>
        </row>
        <row r="1304">
          <cell r="A1304">
            <v>130014</v>
          </cell>
          <cell r="B1304" t="str">
            <v>Contrato</v>
          </cell>
          <cell r="C1304">
            <v>121</v>
          </cell>
          <cell r="D1304">
            <v>20814</v>
          </cell>
          <cell r="E1304">
            <v>41729</v>
          </cell>
          <cell r="F1304" t="str">
            <v>DIRECCION DE BOSQUES, BIODIVERSIDAD Y SERVICIOS ECOSISTEMICOS</v>
          </cell>
          <cell r="G1304">
            <v>80111644</v>
          </cell>
          <cell r="H1304" t="str">
            <v>JAVIER EDUARDO ROJAS CALA</v>
          </cell>
          <cell r="I1304" t="str">
            <v>PAGO 3 DE 12 SEGÚN CERTIFICACION DEL SUPERVISOR</v>
          </cell>
          <cell r="J1304">
            <v>4359600</v>
          </cell>
          <cell r="K1304">
            <v>9.66</v>
          </cell>
          <cell r="O1304" t="str">
            <v>RECURSO 11</v>
          </cell>
          <cell r="V1304" t="str">
            <v>No tiene Dependientes</v>
          </cell>
          <cell r="W1304" t="str">
            <v>Vigencia Presupuestal</v>
          </cell>
        </row>
        <row r="1305">
          <cell r="A1305">
            <v>130114</v>
          </cell>
          <cell r="B1305" t="str">
            <v>Contrato</v>
          </cell>
          <cell r="C1305">
            <v>122</v>
          </cell>
          <cell r="D1305">
            <v>20914</v>
          </cell>
          <cell r="E1305">
            <v>41729</v>
          </cell>
          <cell r="F1305" t="str">
            <v>DIRECCION DE BOSQUES, BIODIVERSIDAD Y SERVICIOS ECOSISTEMICOS</v>
          </cell>
          <cell r="G1305">
            <v>82391606</v>
          </cell>
          <cell r="H1305" t="str">
            <v>RICARDO ALFREDO CHIQUILLO ARAQUE</v>
          </cell>
          <cell r="I1305" t="str">
            <v>PAGO 1 DE 12  SEGÚN CERTIFICACION DEL SUPERVISOR</v>
          </cell>
          <cell r="J1305">
            <v>2179800</v>
          </cell>
          <cell r="K1305">
            <v>9.66</v>
          </cell>
          <cell r="O1305" t="str">
            <v>RECURSO 11</v>
          </cell>
          <cell r="V1305" t="str">
            <v>No tiene Dependientes</v>
          </cell>
          <cell r="W1305" t="str">
            <v>Vigencia Presupuestal</v>
          </cell>
        </row>
        <row r="1306">
          <cell r="A1306">
            <v>130214</v>
          </cell>
          <cell r="B1306" t="str">
            <v>Contrato</v>
          </cell>
          <cell r="C1306">
            <v>293</v>
          </cell>
          <cell r="D1306">
            <v>9814</v>
          </cell>
          <cell r="E1306">
            <v>41729</v>
          </cell>
          <cell r="F1306" t="str">
            <v>SERVICIOS ADMINISTRATIVOS, ATENCIONA AL USUARIO, ARCHIVO Y CORRESPONDENCIA</v>
          </cell>
          <cell r="G1306">
            <v>8300231782</v>
          </cell>
          <cell r="H1306" t="str">
            <v>GRAN IMAGEN E.U</v>
          </cell>
          <cell r="I1306" t="str">
            <v>PAGO FRA 4092 CUARTO DESEMBOLSO SEGÚN CERTIFICACION DEL SUPERVISOR (IVA $1,074,534) RTE FTE 4% SERV.DECLARANTES</v>
          </cell>
          <cell r="J1306">
            <v>7790375</v>
          </cell>
          <cell r="K1306">
            <v>9.66</v>
          </cell>
          <cell r="L1306">
            <v>4</v>
          </cell>
          <cell r="M1306">
            <v>16</v>
          </cell>
          <cell r="N1306" t="str">
            <v>RECURSO 2-10</v>
          </cell>
          <cell r="W1306" t="str">
            <v>Vigencia Presupuestal</v>
          </cell>
        </row>
        <row r="1307">
          <cell r="A1307">
            <v>130314</v>
          </cell>
          <cell r="B1307" t="str">
            <v>Contrato</v>
          </cell>
          <cell r="C1307">
            <v>293</v>
          </cell>
          <cell r="D1307">
            <v>9814</v>
          </cell>
          <cell r="E1307">
            <v>41729</v>
          </cell>
          <cell r="F1307" t="str">
            <v>SERVICIOS ADMINISTRATIVOS, ATENCIONA AL USUARIO, ARCHIVO Y CORRESPONDENCIA</v>
          </cell>
          <cell r="G1307">
            <v>8300231782</v>
          </cell>
          <cell r="H1307" t="str">
            <v>GRAN IMAGEN E.U</v>
          </cell>
          <cell r="I1307" t="str">
            <v>PAGO FRA 4073 QUINTO DESEMBOLSO SEGÚN CERTIFICACION DEL SUPERVISOR (IVA $4,634,257) RTE FTE 4% SERV.DECLARANTES</v>
          </cell>
          <cell r="J1307">
            <v>33598362</v>
          </cell>
          <cell r="K1307">
            <v>9.66</v>
          </cell>
          <cell r="L1307">
            <v>4</v>
          </cell>
          <cell r="M1307">
            <v>16</v>
          </cell>
          <cell r="N1307" t="str">
            <v>RECURSO 2-10</v>
          </cell>
          <cell r="W1307" t="str">
            <v>Vigencia Presupuestal</v>
          </cell>
        </row>
        <row r="1308">
          <cell r="A1308">
            <v>130414</v>
          </cell>
          <cell r="B1308" t="str">
            <v>Resolucion</v>
          </cell>
          <cell r="C1308">
            <v>449</v>
          </cell>
          <cell r="D1308">
            <v>122114</v>
          </cell>
          <cell r="E1308">
            <v>41729</v>
          </cell>
          <cell r="F1308" t="str">
            <v>TALENTO HUMANO ACTIVO Y NO ACTIVO</v>
          </cell>
          <cell r="G1308">
            <v>800112806</v>
          </cell>
          <cell r="H1308" t="str">
            <v>FONDO PASIVO SOCIAL FFNN-SALUD</v>
          </cell>
          <cell r="I1308" t="str">
            <v xml:space="preserve">RECONOCIMIENTO Y PAGO CUOTAS PARTES PENSIONALES </v>
          </cell>
          <cell r="J1308">
            <v>237820</v>
          </cell>
          <cell r="N1308" t="str">
            <v>RECURSO 3-10</v>
          </cell>
          <cell r="W1308" t="str">
            <v>Vigencia Presupuestal</v>
          </cell>
        </row>
        <row r="1309">
          <cell r="A1309">
            <v>130514</v>
          </cell>
          <cell r="B1309" t="str">
            <v>Oficio</v>
          </cell>
          <cell r="C1309">
            <v>9998</v>
          </cell>
          <cell r="D1309">
            <v>125214</v>
          </cell>
          <cell r="E1309">
            <v>41729</v>
          </cell>
          <cell r="F1309" t="str">
            <v>TALENTO HUMANO ACTIVO Y NO ACTIVO</v>
          </cell>
          <cell r="G1309">
            <v>8999992844</v>
          </cell>
          <cell r="H1309" t="str">
            <v>FONDO NACIONAL DEL AHORRO</v>
          </cell>
          <cell r="I1309" t="str">
            <v>APORTES FNA CESANTIAS PERIODO MARZO /2014</v>
          </cell>
          <cell r="J1309">
            <v>122079641</v>
          </cell>
          <cell r="N1309" t="str">
            <v>RECURSO 1-10</v>
          </cell>
          <cell r="W1309" t="str">
            <v>Vigencia Presupuestal</v>
          </cell>
        </row>
        <row r="1310">
          <cell r="A1310">
            <v>130614</v>
          </cell>
          <cell r="B1310" t="str">
            <v>Oficio</v>
          </cell>
          <cell r="C1310">
            <v>9998</v>
          </cell>
          <cell r="D1310">
            <v>125114</v>
          </cell>
          <cell r="E1310">
            <v>41730</v>
          </cell>
          <cell r="F1310" t="str">
            <v>TALENTO HUMANO ACTIVO Y NO ACTIVO</v>
          </cell>
          <cell r="G1310" t="str">
            <v>900.156.264-2</v>
          </cell>
          <cell r="H1310" t="str">
            <v>NUEVA EPS</v>
          </cell>
          <cell r="I1310" t="str">
            <v>PAGO APORTES SEGURIDAD SOCIAL MARZO/2014</v>
          </cell>
          <cell r="J1310">
            <v>7422686</v>
          </cell>
          <cell r="W1310" t="str">
            <v>Vigencia Presupuestal</v>
          </cell>
        </row>
        <row r="1311">
          <cell r="A1311">
            <v>130714</v>
          </cell>
          <cell r="B1311" t="str">
            <v>Oficio</v>
          </cell>
          <cell r="C1311">
            <v>9998</v>
          </cell>
          <cell r="D1311">
            <v>125214</v>
          </cell>
          <cell r="E1311">
            <v>41730</v>
          </cell>
          <cell r="F1311" t="str">
            <v>TALENTO HUMANO ACTIVO Y NO ACTIVO</v>
          </cell>
          <cell r="G1311" t="str">
            <v>830.113.831-0</v>
          </cell>
          <cell r="H1311" t="str">
            <v>ALIANSALUD EPS - Colmena</v>
          </cell>
          <cell r="I1311" t="str">
            <v>PAGO APORTES SEGURIDAD SOCIAL MARZO/2014</v>
          </cell>
          <cell r="J1311">
            <v>12588890</v>
          </cell>
          <cell r="W1311" t="str">
            <v>Vigencia Presupuestal</v>
          </cell>
        </row>
        <row r="1312">
          <cell r="A1312">
            <v>130814</v>
          </cell>
          <cell r="B1312" t="str">
            <v>Oficio</v>
          </cell>
          <cell r="C1312">
            <v>9998</v>
          </cell>
          <cell r="D1312">
            <v>125314</v>
          </cell>
          <cell r="E1312">
            <v>41730</v>
          </cell>
          <cell r="F1312" t="str">
            <v>TALENTO HUMANO ACTIVO Y NO ACTIVO</v>
          </cell>
          <cell r="G1312" t="str">
            <v>800,251,440-6</v>
          </cell>
          <cell r="H1312" t="str">
            <v>SANITAS EPS</v>
          </cell>
          <cell r="I1312" t="str">
            <v>PAGO APORTES SEGURIDAD SOCIAL MARZO/2014</v>
          </cell>
          <cell r="J1312">
            <v>22229395</v>
          </cell>
          <cell r="W1312" t="str">
            <v>Vigencia Presupuestal</v>
          </cell>
        </row>
        <row r="1313">
          <cell r="A1313">
            <v>130914</v>
          </cell>
          <cell r="B1313" t="str">
            <v>Oficio</v>
          </cell>
          <cell r="C1313">
            <v>9998</v>
          </cell>
          <cell r="D1313">
            <v>125414</v>
          </cell>
          <cell r="E1313">
            <v>41730</v>
          </cell>
          <cell r="F1313" t="str">
            <v>TALENTO HUMANO ACTIVO Y NO ACTIVO</v>
          </cell>
          <cell r="G1313" t="str">
            <v>800,140,949-6</v>
          </cell>
          <cell r="H1313" t="str">
            <v>CAFESALUD EPS</v>
          </cell>
          <cell r="I1313" t="str">
            <v>PAGO APORTES SEGURIDAD SOCIAL MARZO/2014</v>
          </cell>
          <cell r="J1313">
            <v>4845528</v>
          </cell>
          <cell r="W1313" t="str">
            <v>Vigencia Presupuestal</v>
          </cell>
        </row>
        <row r="1314">
          <cell r="A1314">
            <v>131014</v>
          </cell>
          <cell r="B1314" t="str">
            <v>Oficio</v>
          </cell>
          <cell r="C1314">
            <v>9998</v>
          </cell>
          <cell r="D1314">
            <v>125514</v>
          </cell>
          <cell r="E1314">
            <v>41730</v>
          </cell>
          <cell r="F1314" t="str">
            <v>TALENTO HUMANO ACTIVO Y NO ACTIVO</v>
          </cell>
          <cell r="G1314" t="str">
            <v>900.047.282-8</v>
          </cell>
          <cell r="H1314" t="str">
            <v>UNISALUD -  FOSYGA</v>
          </cell>
          <cell r="I1314" t="str">
            <v>PAGO APORTES SEGURIDAD SOCIAL MARZO/2014</v>
          </cell>
          <cell r="J1314">
            <v>1613046</v>
          </cell>
          <cell r="W1314" t="str">
            <v>Vigencia Presupuestal</v>
          </cell>
        </row>
        <row r="1315">
          <cell r="A1315">
            <v>131114</v>
          </cell>
          <cell r="B1315" t="str">
            <v>Oficio</v>
          </cell>
          <cell r="C1315">
            <v>9998</v>
          </cell>
          <cell r="D1315">
            <v>125614</v>
          </cell>
          <cell r="E1315">
            <v>41730</v>
          </cell>
          <cell r="F1315" t="str">
            <v>TALENTO HUMANO ACTIVO Y NO ACTIVO</v>
          </cell>
          <cell r="G1315" t="str">
            <v>860,066,942-7</v>
          </cell>
          <cell r="H1315" t="str">
            <v>COMPENSAR EPS</v>
          </cell>
          <cell r="I1315" t="str">
            <v>PAGO APORTES SEGURIDAD SOCIAL MARZO/2014</v>
          </cell>
          <cell r="J1315">
            <v>28357536</v>
          </cell>
          <cell r="W1315" t="str">
            <v>Vigencia Presupuestal</v>
          </cell>
        </row>
        <row r="1316">
          <cell r="A1316">
            <v>131214</v>
          </cell>
          <cell r="B1316" t="str">
            <v>Oficio</v>
          </cell>
          <cell r="C1316">
            <v>9998</v>
          </cell>
          <cell r="D1316">
            <v>125714</v>
          </cell>
          <cell r="E1316">
            <v>41730</v>
          </cell>
          <cell r="F1316" t="str">
            <v>TALENTO HUMANO ACTIVO Y NO ACTIVO</v>
          </cell>
          <cell r="G1316" t="str">
            <v>800.250.119-1</v>
          </cell>
          <cell r="H1316" t="str">
            <v xml:space="preserve">SALUDCOOP </v>
          </cell>
          <cell r="I1316" t="str">
            <v>PAGO APORTES SEGURIDAD SOCIAL MARZO/2014</v>
          </cell>
          <cell r="J1316">
            <v>8573653</v>
          </cell>
          <cell r="W1316" t="str">
            <v>Vigencia Presupuestal</v>
          </cell>
        </row>
        <row r="1317">
          <cell r="A1317">
            <v>131314</v>
          </cell>
          <cell r="B1317" t="str">
            <v>Oficio</v>
          </cell>
          <cell r="C1317">
            <v>9998</v>
          </cell>
          <cell r="D1317">
            <v>125814</v>
          </cell>
          <cell r="E1317">
            <v>41730</v>
          </cell>
          <cell r="F1317" t="str">
            <v>TALENTO HUMANO ACTIVO Y NO ACTIVO</v>
          </cell>
          <cell r="G1317" t="str">
            <v>800.088.702-2</v>
          </cell>
          <cell r="H1317" t="str">
            <v>SUSALUD EPS -SURA</v>
          </cell>
          <cell r="I1317" t="str">
            <v>PAGO APORTES SEGURIDAD SOCIAL MARZO/2014</v>
          </cell>
          <cell r="J1317">
            <v>5680063</v>
          </cell>
          <cell r="W1317" t="str">
            <v>Vigencia Presupuestal</v>
          </cell>
        </row>
        <row r="1318">
          <cell r="A1318">
            <v>131414</v>
          </cell>
          <cell r="B1318" t="str">
            <v>Oficio</v>
          </cell>
          <cell r="C1318">
            <v>9998</v>
          </cell>
          <cell r="D1318">
            <v>125914</v>
          </cell>
          <cell r="E1318">
            <v>41730</v>
          </cell>
          <cell r="F1318" t="str">
            <v>TALENTO HUMANO ACTIVO Y NO ACTIVO</v>
          </cell>
          <cell r="G1318" t="str">
            <v>830.003.564-7</v>
          </cell>
          <cell r="H1318" t="str">
            <v>FAMISANAR EPS</v>
          </cell>
          <cell r="I1318" t="str">
            <v>PAGO APORTES SEGURIDAD SOCIAL MARZO/2014</v>
          </cell>
          <cell r="J1318">
            <v>13337591</v>
          </cell>
          <cell r="W1318" t="str">
            <v>Vigencia Presupuestal</v>
          </cell>
        </row>
        <row r="1319">
          <cell r="A1319">
            <v>131514</v>
          </cell>
          <cell r="B1319" t="str">
            <v>Oficio</v>
          </cell>
          <cell r="C1319">
            <v>9998</v>
          </cell>
          <cell r="D1319">
            <v>126014</v>
          </cell>
          <cell r="E1319">
            <v>41730</v>
          </cell>
          <cell r="F1319" t="str">
            <v>TALENTO HUMANO ACTIVO Y NO ACTIVO</v>
          </cell>
          <cell r="G1319" t="str">
            <v>830.009.783-0</v>
          </cell>
          <cell r="H1319" t="str">
            <v>CRUZ BLANCA E.P.S. S.A.</v>
          </cell>
          <cell r="I1319" t="str">
            <v>PAGO APORTES SEGURIDAD SOCIAL MARZO/2014</v>
          </cell>
          <cell r="J1319">
            <v>1423529</v>
          </cell>
          <cell r="W1319" t="str">
            <v>Vigencia Presupuestal</v>
          </cell>
        </row>
        <row r="1320">
          <cell r="A1320">
            <v>131614</v>
          </cell>
          <cell r="B1320" t="str">
            <v>Oficio</v>
          </cell>
          <cell r="C1320">
            <v>9998</v>
          </cell>
          <cell r="D1320">
            <v>126114</v>
          </cell>
          <cell r="E1320">
            <v>41730</v>
          </cell>
          <cell r="F1320" t="str">
            <v>TALENTO HUMANO ACTIVO Y NO ACTIVO</v>
          </cell>
          <cell r="G1320" t="str">
            <v>805.000.427-1</v>
          </cell>
          <cell r="H1320" t="str">
            <v>COOMEVA E.P.S.</v>
          </cell>
          <cell r="I1320" t="str">
            <v>PAGO APORTES SEGURIDAD SOCIAL MARZO/2014</v>
          </cell>
          <cell r="J1320">
            <v>7917653</v>
          </cell>
          <cell r="W1320" t="str">
            <v>Vigencia Presupuestal</v>
          </cell>
        </row>
        <row r="1321">
          <cell r="A1321">
            <v>131714</v>
          </cell>
          <cell r="B1321" t="str">
            <v>Oficio</v>
          </cell>
          <cell r="C1321">
            <v>9998</v>
          </cell>
          <cell r="D1321">
            <v>126214</v>
          </cell>
          <cell r="E1321">
            <v>41730</v>
          </cell>
          <cell r="F1321" t="str">
            <v>TALENTO HUMANO ACTIVO Y NO ACTIVO</v>
          </cell>
          <cell r="G1321" t="str">
            <v>800.130.907-4</v>
          </cell>
          <cell r="H1321" t="str">
            <v>SALUD TOTAL  EPS</v>
          </cell>
          <cell r="I1321" t="str">
            <v>PAGO APORTES SEGURIDAD SOCIAL MARZO/2014</v>
          </cell>
          <cell r="J1321">
            <v>2750669</v>
          </cell>
          <cell r="W1321" t="str">
            <v>Vigencia Presupuestal</v>
          </cell>
        </row>
        <row r="1322">
          <cell r="A1322">
            <v>131814</v>
          </cell>
          <cell r="B1322" t="str">
            <v>Oficio</v>
          </cell>
          <cell r="C1322">
            <v>9998</v>
          </cell>
          <cell r="D1322">
            <v>126314</v>
          </cell>
          <cell r="E1322">
            <v>41730</v>
          </cell>
          <cell r="F1322" t="str">
            <v>TALENTO HUMANO ACTIVO Y NO ACTIVO</v>
          </cell>
          <cell r="G1322" t="str">
            <v>900.074.992.3</v>
          </cell>
          <cell r="H1322" t="str">
            <v>GOLDEN GROUP EPS</v>
          </cell>
          <cell r="I1322" t="str">
            <v>PAGO APORTES SEGURIDAD SOCIAL MARZO/2014</v>
          </cell>
          <cell r="J1322">
            <v>117440</v>
          </cell>
          <cell r="W1322" t="str">
            <v>Vigencia Presupuestal</v>
          </cell>
        </row>
        <row r="1323">
          <cell r="A1323">
            <v>131914</v>
          </cell>
          <cell r="B1323" t="str">
            <v>Oficio</v>
          </cell>
          <cell r="C1323">
            <v>9998</v>
          </cell>
          <cell r="D1323">
            <v>126414</v>
          </cell>
          <cell r="E1323">
            <v>41730</v>
          </cell>
          <cell r="F1323" t="str">
            <v>TALENTO HUMANO ACTIVO Y NO ACTIVO</v>
          </cell>
          <cell r="G1323" t="str">
            <v>900,336,004-7</v>
          </cell>
          <cell r="H1323" t="str">
            <v>I.S.S PENS - COLPENSIONES</v>
          </cell>
          <cell r="I1323" t="str">
            <v>PAGO APORTES SEGURIDAD SOCIAL MARZO/2014</v>
          </cell>
          <cell r="J1323">
            <v>68583206</v>
          </cell>
          <cell r="W1323" t="str">
            <v>Vigencia Presupuestal</v>
          </cell>
        </row>
        <row r="1324">
          <cell r="A1324">
            <v>132014</v>
          </cell>
          <cell r="B1324" t="str">
            <v>Oficio</v>
          </cell>
          <cell r="C1324">
            <v>9998</v>
          </cell>
          <cell r="D1324">
            <v>126514</v>
          </cell>
          <cell r="E1324">
            <v>41730</v>
          </cell>
          <cell r="F1324" t="str">
            <v>TALENTO HUMANO ACTIVO Y NO ACTIVO</v>
          </cell>
          <cell r="G1324" t="str">
            <v>800.224.808-8</v>
          </cell>
          <cell r="H1324" t="str">
            <v>PORVENIR PENSIONES Y CESANTIAS</v>
          </cell>
          <cell r="I1324" t="str">
            <v>PAGO APORTES SEGURIDAD SOCIAL MARZO/2014</v>
          </cell>
          <cell r="J1324">
            <v>42267222</v>
          </cell>
          <cell r="W1324" t="str">
            <v>Vigencia Presupuestal</v>
          </cell>
        </row>
        <row r="1325">
          <cell r="A1325">
            <v>132114</v>
          </cell>
          <cell r="B1325" t="str">
            <v>Oficio</v>
          </cell>
          <cell r="C1325">
            <v>9998</v>
          </cell>
          <cell r="D1325">
            <v>126614</v>
          </cell>
          <cell r="E1325">
            <v>41730</v>
          </cell>
          <cell r="F1325" t="str">
            <v>TALENTO HUMANO ACTIVO Y NO ACTIVO</v>
          </cell>
          <cell r="G1325" t="str">
            <v>800.227.940-6</v>
          </cell>
          <cell r="H1325" t="str">
            <v>COLFONDOS PENSIONES Y CESANTIAS</v>
          </cell>
          <cell r="I1325" t="str">
            <v>PAGO APORTES SEGURIDAD SOCIAL MARZO/2014</v>
          </cell>
          <cell r="J1325">
            <v>9710854</v>
          </cell>
          <cell r="W1325" t="str">
            <v>Vigencia Presupuestal</v>
          </cell>
        </row>
        <row r="1326">
          <cell r="A1326">
            <v>132214</v>
          </cell>
          <cell r="B1326" t="str">
            <v>Oficio</v>
          </cell>
          <cell r="C1326">
            <v>9998</v>
          </cell>
          <cell r="D1326">
            <v>126714</v>
          </cell>
          <cell r="E1326">
            <v>41730</v>
          </cell>
          <cell r="F1326" t="str">
            <v>TALENTO HUMANO ACTIVO Y NO ACTIVO</v>
          </cell>
          <cell r="G1326" t="str">
            <v>800.229.739-0</v>
          </cell>
          <cell r="H1326" t="str">
            <v>PROTECCION PENSION Y CESANTIAS</v>
          </cell>
          <cell r="I1326" t="str">
            <v>PAGO APORTES SEGURIDAD SOCIAL MARZO/2014</v>
          </cell>
          <cell r="J1326">
            <v>30941248</v>
          </cell>
          <cell r="W1326" t="str">
            <v>Vigencia Presupuestal</v>
          </cell>
        </row>
        <row r="1327">
          <cell r="A1327">
            <v>132314</v>
          </cell>
          <cell r="B1327" t="str">
            <v>Oficio</v>
          </cell>
          <cell r="C1327">
            <v>9998</v>
          </cell>
          <cell r="D1327">
            <v>126814</v>
          </cell>
          <cell r="E1327">
            <v>41730</v>
          </cell>
          <cell r="F1327" t="str">
            <v>TALENTO HUMANO ACTIVO Y NO ACTIVO</v>
          </cell>
          <cell r="G1327" t="str">
            <v>800.253.055-2</v>
          </cell>
          <cell r="H1327" t="str">
            <v>SKANDIA PENSIONES Y CESANTIAS</v>
          </cell>
          <cell r="I1327" t="str">
            <v>PAGO APORTES SEGURIDAD SOCIAL MARZO/2014</v>
          </cell>
          <cell r="J1327">
            <v>12375687</v>
          </cell>
          <cell r="W1327" t="str">
            <v>Vigencia Presupuestal</v>
          </cell>
        </row>
        <row r="1328">
          <cell r="A1328">
            <v>132414</v>
          </cell>
          <cell r="B1328" t="str">
            <v>Oficio</v>
          </cell>
          <cell r="C1328">
            <v>9998</v>
          </cell>
          <cell r="D1328">
            <v>126914</v>
          </cell>
          <cell r="E1328">
            <v>41730</v>
          </cell>
          <cell r="F1328" t="str">
            <v>TALENTO HUMANO ACTIVO Y NO ACTIVO</v>
          </cell>
          <cell r="G1328" t="str">
            <v>860.011.153-6</v>
          </cell>
          <cell r="H1328" t="str">
            <v>POSITIVA CIA DE SEGUROS - ARP</v>
          </cell>
          <cell r="I1328" t="str">
            <v>PAGO APORTES SEGURIDAD SOCIAL MARZO/2014</v>
          </cell>
          <cell r="J1328">
            <v>6913400</v>
          </cell>
          <cell r="W1328" t="str">
            <v>Vigencia Presupuestal</v>
          </cell>
        </row>
        <row r="1329">
          <cell r="A1329">
            <v>132514</v>
          </cell>
          <cell r="B1329" t="str">
            <v>Oficio</v>
          </cell>
          <cell r="C1329">
            <v>9998</v>
          </cell>
          <cell r="D1329">
            <v>127014</v>
          </cell>
          <cell r="E1329">
            <v>41730</v>
          </cell>
          <cell r="F1329" t="str">
            <v>TALENTO HUMANO ACTIVO Y NO ACTIVO</v>
          </cell>
          <cell r="G1329" t="str">
            <v>860,007,336-1</v>
          </cell>
          <cell r="H1329" t="str">
            <v>CCF COLSUBSIDIO</v>
          </cell>
          <cell r="I1329" t="str">
            <v>PAGO APORTES SEGURIDAD SOCIAL MARZO/2014</v>
          </cell>
          <cell r="J1329">
            <v>55535500</v>
          </cell>
          <cell r="W1329" t="str">
            <v>Vigencia Presupuestal</v>
          </cell>
        </row>
        <row r="1330">
          <cell r="A1330">
            <v>132614</v>
          </cell>
          <cell r="B1330" t="str">
            <v>Oficio</v>
          </cell>
          <cell r="C1330">
            <v>9998</v>
          </cell>
          <cell r="D1330">
            <v>127114</v>
          </cell>
          <cell r="E1330">
            <v>41730</v>
          </cell>
          <cell r="F1330" t="str">
            <v>TALENTO HUMANO ACTIVO Y NO ACTIVO</v>
          </cell>
          <cell r="G1330" t="str">
            <v>899.999.034-1</v>
          </cell>
          <cell r="H1330" t="str">
            <v>SENA</v>
          </cell>
          <cell r="I1330" t="str">
            <v>PAGO APORTES SEGURIDAD SOCIAL MARZO/2014</v>
          </cell>
          <cell r="J1330">
            <v>6938600</v>
          </cell>
          <cell r="W1330" t="str">
            <v>Vigencia Presupuestal</v>
          </cell>
        </row>
        <row r="1331">
          <cell r="A1331">
            <v>132714</v>
          </cell>
          <cell r="B1331" t="str">
            <v>Oficio</v>
          </cell>
          <cell r="C1331">
            <v>9998</v>
          </cell>
          <cell r="D1331">
            <v>127214</v>
          </cell>
          <cell r="E1331">
            <v>41730</v>
          </cell>
          <cell r="F1331" t="str">
            <v>TALENTO HUMANO ACTIVO Y NO ACTIVO</v>
          </cell>
          <cell r="G1331" t="str">
            <v>899.999.239-2</v>
          </cell>
          <cell r="H1331" t="str">
            <v>ICBF</v>
          </cell>
          <cell r="I1331" t="str">
            <v>PAGO APORTES SEGURIDAD SOCIAL MARZO/2014</v>
          </cell>
          <cell r="J1331">
            <v>41647400</v>
          </cell>
          <cell r="W1331" t="str">
            <v>Vigencia Presupuestal</v>
          </cell>
        </row>
        <row r="1332">
          <cell r="A1332">
            <v>132814</v>
          </cell>
          <cell r="B1332" t="str">
            <v>Oficio</v>
          </cell>
          <cell r="C1332">
            <v>9998</v>
          </cell>
          <cell r="D1332">
            <v>127314</v>
          </cell>
          <cell r="E1332">
            <v>41730</v>
          </cell>
          <cell r="F1332" t="str">
            <v>TALENTO HUMANO ACTIVO Y NO ACTIVO</v>
          </cell>
          <cell r="G1332" t="str">
            <v>899.999.054-7</v>
          </cell>
          <cell r="H1332" t="str">
            <v>ESAP</v>
          </cell>
          <cell r="I1332" t="str">
            <v>PAGO APORTES SEGURIDAD SOCIAL MARZO/2014</v>
          </cell>
          <cell r="J1332">
            <v>6938500</v>
          </cell>
          <cell r="W1332" t="str">
            <v>Vigencia Presupuestal</v>
          </cell>
        </row>
        <row r="1333">
          <cell r="A1333">
            <v>132914</v>
          </cell>
          <cell r="B1333" t="str">
            <v>Oficio</v>
          </cell>
          <cell r="C1333">
            <v>9998</v>
          </cell>
          <cell r="D1333">
            <v>127414</v>
          </cell>
          <cell r="E1333">
            <v>41730</v>
          </cell>
          <cell r="F1333" t="str">
            <v>TALENTO HUMANO ACTIVO Y NO ACTIVO</v>
          </cell>
          <cell r="G1333" t="str">
            <v>899.999.001-7</v>
          </cell>
          <cell r="H1333" t="str">
            <v>ESCUELAS E INSTITUTOS</v>
          </cell>
          <cell r="I1333" t="str">
            <v>PAGO APORTES SEGURIDAD SOCIAL MARZO/2014</v>
          </cell>
          <cell r="J1333">
            <v>13881900</v>
          </cell>
          <cell r="W1333" t="str">
            <v>Vigencia Presupuestal</v>
          </cell>
        </row>
        <row r="1334">
          <cell r="A1334">
            <v>133014</v>
          </cell>
          <cell r="B1334" t="str">
            <v>Comisión</v>
          </cell>
          <cell r="C1334">
            <v>20140373</v>
          </cell>
          <cell r="D1334">
            <v>83014</v>
          </cell>
          <cell r="E1334">
            <v>41729</v>
          </cell>
          <cell r="F1334" t="str">
            <v>SERVICIOS ADMINISTRATIVOS, ATENCIONA AL USUARIO, ARCHIVO Y CORRESPONDENCIA</v>
          </cell>
          <cell r="G1334">
            <v>71610890</v>
          </cell>
          <cell r="H1334" t="str">
            <v>LUIS ALFONSO ESCOBAR TRUJILLO</v>
          </cell>
          <cell r="I1334" t="str">
            <v>COMISION A SAN ANDRES DEL 2-3 DE MARZO DE 2014</v>
          </cell>
          <cell r="J1334">
            <v>436943</v>
          </cell>
          <cell r="O1334" t="str">
            <v>RECURSO 11</v>
          </cell>
          <cell r="W1334" t="str">
            <v>Vigencia Presupuestal</v>
          </cell>
        </row>
        <row r="1335">
          <cell r="A1335">
            <v>133114</v>
          </cell>
          <cell r="B1335" t="str">
            <v>Comisión</v>
          </cell>
          <cell r="C1335">
            <v>20140265</v>
          </cell>
          <cell r="D1335">
            <v>66314</v>
          </cell>
          <cell r="E1335">
            <v>41729</v>
          </cell>
          <cell r="F1335" t="str">
            <v>SERVICIOS ADMINISTRATIVOS, ATENCIONA AL USUARIO, ARCHIVO Y CORRESPONDENCIA</v>
          </cell>
          <cell r="G1335">
            <v>79149043</v>
          </cell>
          <cell r="H1335" t="str">
            <v>ERNESTO ROMERO TOBON</v>
          </cell>
          <cell r="I1335" t="str">
            <v>COMISION A ORITO PUTUMAYO DEL 17-18 DE FEBRERO DE 2014</v>
          </cell>
          <cell r="J1335">
            <v>336113</v>
          </cell>
          <cell r="O1335" t="str">
            <v>RECURSO 11</v>
          </cell>
          <cell r="W1335" t="str">
            <v>Vigencia Presupuestal</v>
          </cell>
        </row>
        <row r="1336">
          <cell r="A1336">
            <v>133214</v>
          </cell>
          <cell r="B1336" t="str">
            <v>Comisión</v>
          </cell>
          <cell r="C1336">
            <v>20140360</v>
          </cell>
          <cell r="D1336">
            <v>80014</v>
          </cell>
          <cell r="E1336">
            <v>41729</v>
          </cell>
          <cell r="F1336" t="str">
            <v>SERVICIOS ADMINISTRATIVOS, ATENCIONA AL USUARIO, ARCHIVO Y CORRESPONDENCIA</v>
          </cell>
          <cell r="G1336">
            <v>52998554</v>
          </cell>
          <cell r="H1336" t="str">
            <v>ANA MARCELA PAPAMIJA HOYOS</v>
          </cell>
          <cell r="I1336" t="str">
            <v>COMISION A MANIZALES DEL 6-7 DE MARZO DE 2014</v>
          </cell>
          <cell r="J1336">
            <v>304623</v>
          </cell>
          <cell r="O1336" t="str">
            <v>RECURSO 11</v>
          </cell>
          <cell r="W1336" t="str">
            <v>Vigencia Presupuestal</v>
          </cell>
        </row>
        <row r="1337">
          <cell r="A1337">
            <v>133314</v>
          </cell>
          <cell r="B1337" t="str">
            <v>Comisión</v>
          </cell>
          <cell r="C1337">
            <v>20140386</v>
          </cell>
          <cell r="D1337">
            <v>86414</v>
          </cell>
          <cell r="E1337">
            <v>41729</v>
          </cell>
          <cell r="F1337" t="str">
            <v>SERVICIOS ADMINISTRATIVOS, ATENCIONA AL USUARIO, ARCHIVO Y CORRESPONDENCIA</v>
          </cell>
          <cell r="G1337">
            <v>71709059</v>
          </cell>
          <cell r="H1337" t="str">
            <v>CARLOS ARTURO ALVAREZ MONSALVE</v>
          </cell>
          <cell r="I1337" t="str">
            <v>COMISION A RIONEGRO DEL 27-28 DE FEBRERO DE 2014</v>
          </cell>
          <cell r="J1337">
            <v>249157</v>
          </cell>
          <cell r="O1337" t="str">
            <v>RECURSO 11</v>
          </cell>
          <cell r="W1337" t="str">
            <v>Vigencia Presupuestal</v>
          </cell>
        </row>
        <row r="1338">
          <cell r="A1338">
            <v>133414</v>
          </cell>
          <cell r="B1338" t="str">
            <v>Comisión</v>
          </cell>
          <cell r="C1338">
            <v>20140388</v>
          </cell>
          <cell r="D1338">
            <v>87314</v>
          </cell>
          <cell r="E1338">
            <v>41729</v>
          </cell>
          <cell r="F1338" t="str">
            <v>SERVICIOS ADMINISTRATIVOS, ATENCIONA AL USUARIO, ARCHIVO Y CORRESPONDENCIA</v>
          </cell>
          <cell r="G1338">
            <v>52821816</v>
          </cell>
          <cell r="H1338" t="str">
            <v>MARTA LUCIA RODRIGUEZ</v>
          </cell>
          <cell r="I1338" t="str">
            <v>COMISION A POPAYAN EL 6 DE MARZO DE 2014</v>
          </cell>
          <cell r="J1338">
            <v>112037</v>
          </cell>
          <cell r="N1338" t="str">
            <v>RECURSO 2-10</v>
          </cell>
          <cell r="W1338" t="str">
            <v>Vigencia Presupuestal</v>
          </cell>
        </row>
        <row r="1339">
          <cell r="A1339">
            <v>133514</v>
          </cell>
          <cell r="B1339" t="str">
            <v>Comisión</v>
          </cell>
          <cell r="C1339">
            <v>20140410</v>
          </cell>
          <cell r="D1339">
            <v>89014</v>
          </cell>
          <cell r="E1339">
            <v>41729</v>
          </cell>
          <cell r="F1339" t="str">
            <v>SERVICIOS ADMINISTRATIVOS, ATENCIONA AL USUARIO, ARCHIVO Y CORRESPONDENCIA</v>
          </cell>
          <cell r="G1339">
            <v>19431106</v>
          </cell>
          <cell r="H1339" t="str">
            <v>JUAN CARLOS GUTIERREZ CASAS</v>
          </cell>
          <cell r="I1339" t="str">
            <v>COMISION A MAGANGUE DEL 12-14 DE MARZO DE 2014</v>
          </cell>
          <cell r="J1339">
            <v>615261</v>
          </cell>
          <cell r="O1339" t="str">
            <v>RECURSO 11</v>
          </cell>
          <cell r="W1339" t="str">
            <v>Vigencia Presupuestal</v>
          </cell>
        </row>
        <row r="1340">
          <cell r="A1340">
            <v>133614</v>
          </cell>
          <cell r="B1340" t="str">
            <v>Comisión</v>
          </cell>
          <cell r="C1340">
            <v>20140413</v>
          </cell>
          <cell r="D1340">
            <v>91314</v>
          </cell>
          <cell r="E1340">
            <v>41729</v>
          </cell>
          <cell r="F1340" t="str">
            <v>SERVICIOS ADMINISTRATIVOS, ATENCIONA AL USUARIO, ARCHIVO Y CORRESPONDENCIA</v>
          </cell>
          <cell r="G1340">
            <v>14237801</v>
          </cell>
          <cell r="H1340" t="str">
            <v>EDGAR OLAYA</v>
          </cell>
          <cell r="I1340" t="str">
            <v>COMISION A MEDELLIN DEL 10-12 DE MARZO DE 2014</v>
          </cell>
          <cell r="J1340">
            <v>415261</v>
          </cell>
          <cell r="O1340" t="str">
            <v>RECURSO 11</v>
          </cell>
          <cell r="W1340" t="str">
            <v>Vigencia Presupuestal</v>
          </cell>
        </row>
        <row r="1341">
          <cell r="A1341">
            <v>133714</v>
          </cell>
          <cell r="B1341" t="str">
            <v>Comisión</v>
          </cell>
          <cell r="C1341">
            <v>20140418</v>
          </cell>
          <cell r="D1341">
            <v>92314</v>
          </cell>
          <cell r="E1341">
            <v>41729</v>
          </cell>
          <cell r="F1341" t="str">
            <v>SERVICIOS ADMINISTRATIVOS, ATENCIONA AL USUARIO, ARCHIVO Y CORRESPONDENCIA</v>
          </cell>
          <cell r="G1341">
            <v>1010160439</v>
          </cell>
          <cell r="H1341" t="str">
            <v>EDGAR EDUARDO MORA RODRIGUEZ</v>
          </cell>
          <cell r="I1341" t="str">
            <v>COMISION A MEDELLIN DEL 10-13 DE MARZO DE 2014</v>
          </cell>
          <cell r="J1341">
            <v>730787</v>
          </cell>
          <cell r="O1341" t="str">
            <v>RECURSO 11</v>
          </cell>
          <cell r="W1341" t="str">
            <v>Vigencia Presupuestal</v>
          </cell>
        </row>
        <row r="1342">
          <cell r="A1342">
            <v>133814</v>
          </cell>
          <cell r="B1342" t="str">
            <v>Comisión</v>
          </cell>
          <cell r="C1342">
            <v>20140421</v>
          </cell>
          <cell r="D1342">
            <v>94014</v>
          </cell>
          <cell r="E1342">
            <v>41729</v>
          </cell>
          <cell r="F1342" t="str">
            <v>SERVICIOS ADMINISTRATIVOS, ATENCIONA AL USUARIO, ARCHIVO Y CORRESPONDENCIA</v>
          </cell>
          <cell r="G1342">
            <v>52822920</v>
          </cell>
          <cell r="H1342" t="str">
            <v>GINA PAOLA GALLO GIL</v>
          </cell>
          <cell r="I1342" t="str">
            <v>COMISION A SANTA MARTA DEL 10-12 DE MARZO DE 2014</v>
          </cell>
          <cell r="J1342">
            <v>376818</v>
          </cell>
          <cell r="O1342" t="str">
            <v>RECURSO 11</v>
          </cell>
          <cell r="W1342" t="str">
            <v>Vigencia Presupuestal</v>
          </cell>
        </row>
        <row r="1343">
          <cell r="A1343">
            <v>133914</v>
          </cell>
          <cell r="B1343" t="str">
            <v>Comisión</v>
          </cell>
          <cell r="C1343">
            <v>20140422</v>
          </cell>
          <cell r="D1343">
            <v>95114</v>
          </cell>
          <cell r="E1343">
            <v>41729</v>
          </cell>
          <cell r="F1343" t="str">
            <v>SERVICIOS ADMINISTRATIVOS, ATENCIONA AL USUARIO, ARCHIVO Y CORRESPONDENCIA</v>
          </cell>
          <cell r="G1343">
            <v>10542906</v>
          </cell>
          <cell r="H1343" t="str">
            <v>OSCAR DARÍO TOSSE LUNA</v>
          </cell>
          <cell r="I1343" t="str">
            <v>COMISION A SANTA MARTA DEL 10-12 DE MARZO DE 2014</v>
          </cell>
          <cell r="J1343">
            <v>415261</v>
          </cell>
          <cell r="O1343" t="str">
            <v>RECURSO 11</v>
          </cell>
          <cell r="W1343" t="str">
            <v>Vigencia Presupuestal</v>
          </cell>
        </row>
        <row r="1344">
          <cell r="A1344">
            <v>134014</v>
          </cell>
          <cell r="B1344" t="str">
            <v>Comisión</v>
          </cell>
          <cell r="C1344">
            <v>20140427</v>
          </cell>
          <cell r="D1344">
            <v>96514</v>
          </cell>
          <cell r="E1344">
            <v>41729</v>
          </cell>
          <cell r="F1344" t="str">
            <v>SERVICIOS ADMINISTRATIVOS, ATENCIONA AL USUARIO, ARCHIVO Y CORRESPONDENCIA</v>
          </cell>
          <cell r="G1344">
            <v>79391387</v>
          </cell>
          <cell r="H1344" t="str">
            <v>GUILLERMO ORLANDO MURCIA ORJUELA</v>
          </cell>
          <cell r="I1344" t="str">
            <v>COMISION A MONTERIA DEL 10-14 DE MARZO DE 2014</v>
          </cell>
          <cell r="J1344">
            <v>720378</v>
          </cell>
          <cell r="O1344" t="str">
            <v>RECURSO 11</v>
          </cell>
          <cell r="W1344" t="str">
            <v>Vigencia Presupuestal</v>
          </cell>
        </row>
        <row r="1345">
          <cell r="A1345">
            <v>134114</v>
          </cell>
          <cell r="B1345" t="str">
            <v>Comisión</v>
          </cell>
          <cell r="C1345">
            <v>20140448</v>
          </cell>
          <cell r="D1345">
            <v>94414</v>
          </cell>
          <cell r="E1345">
            <v>41729</v>
          </cell>
          <cell r="F1345" t="str">
            <v>SERVICIOS ADMINISTRATIVOS, ATENCIONA AL USUARIO, ARCHIVO Y CORRESPONDENCIA</v>
          </cell>
          <cell r="G1345">
            <v>30323765</v>
          </cell>
          <cell r="H1345" t="str">
            <v>DORIS LILIANA OTALVARO HOYOS</v>
          </cell>
          <cell r="I1345" t="str">
            <v>COMISION A LETICIA DEL 12-15 DE MARZO DE 2014</v>
          </cell>
          <cell r="J1345">
            <v>478627</v>
          </cell>
          <cell r="O1345" t="str">
            <v>RECURSO 11</v>
          </cell>
          <cell r="W1345" t="str">
            <v>Vigencia Presupuestal</v>
          </cell>
        </row>
        <row r="1346">
          <cell r="A1346">
            <v>134214</v>
          </cell>
          <cell r="B1346" t="str">
            <v>Comisión</v>
          </cell>
          <cell r="C1346">
            <v>20140469</v>
          </cell>
          <cell r="D1346">
            <v>100114</v>
          </cell>
          <cell r="E1346">
            <v>41729</v>
          </cell>
          <cell r="F1346" t="str">
            <v>SERVICIOS ADMINISTRATIVOS, ATENCIONA AL USUARIO, ARCHIVO Y CORRESPONDENCIA</v>
          </cell>
          <cell r="G1346">
            <v>35465854</v>
          </cell>
          <cell r="H1346" t="str">
            <v>MARÍA MARGARITA GNECCO ORTIZ</v>
          </cell>
          <cell r="I1346" t="str">
            <v>COMISION A LETICIA DEL 12-14 DE MARZO DE 2014</v>
          </cell>
          <cell r="J1346">
            <v>455261</v>
          </cell>
          <cell r="O1346" t="str">
            <v>RECURSO 11</v>
          </cell>
          <cell r="W1346" t="str">
            <v>Vigencia Presupuestal</v>
          </cell>
        </row>
        <row r="1347">
          <cell r="A1347">
            <v>134314</v>
          </cell>
          <cell r="B1347" t="str">
            <v>Comisión</v>
          </cell>
          <cell r="C1347">
            <v>20140484</v>
          </cell>
          <cell r="D1347">
            <v>101714</v>
          </cell>
          <cell r="E1347">
            <v>41729</v>
          </cell>
          <cell r="F1347" t="str">
            <v>SERVICIOS ADMINISTRATIVOS, ATENCIONA AL USUARIO, ARCHIVO Y CORRESPONDENCIA</v>
          </cell>
          <cell r="G1347">
            <v>91243202</v>
          </cell>
          <cell r="H1347" t="str">
            <v>CARLOS EDUARDO RANGEL RUEDA</v>
          </cell>
          <cell r="I1347" t="str">
            <v>COMISION A VILLAVICENCIO DEL 14-16 DE MARZO DE 2014</v>
          </cell>
          <cell r="J1347">
            <v>341877</v>
          </cell>
          <cell r="O1347" t="str">
            <v>RECURSO 11</v>
          </cell>
          <cell r="W1347" t="str">
            <v>Vigencia Presupuestal</v>
          </cell>
        </row>
        <row r="1348">
          <cell r="A1348">
            <v>134414</v>
          </cell>
          <cell r="B1348" t="str">
            <v>Anulada</v>
          </cell>
          <cell r="H1348" t="str">
            <v>ANULADA</v>
          </cell>
          <cell r="I1348" t="str">
            <v>ANULADA</v>
          </cell>
        </row>
        <row r="1349">
          <cell r="A1349">
            <v>134514</v>
          </cell>
          <cell r="B1349" t="str">
            <v>Comisión</v>
          </cell>
          <cell r="C1349">
            <v>20140487</v>
          </cell>
          <cell r="D1349">
            <v>101114</v>
          </cell>
          <cell r="E1349">
            <v>41729</v>
          </cell>
          <cell r="F1349" t="str">
            <v>SERVICIOS ADMINISTRATIVOS, ATENCIONA AL USUARIO, ARCHIVO Y CORRESPONDENCIA</v>
          </cell>
          <cell r="G1349">
            <v>80244553</v>
          </cell>
          <cell r="H1349" t="str">
            <v>LUIS ERNESTO CAÑAS CORTES</v>
          </cell>
          <cell r="I1349" t="str">
            <v>COMISION A LETICIA DEL 13-15 DE MARZO DE 2014</v>
          </cell>
          <cell r="J1349">
            <v>508395</v>
          </cell>
          <cell r="O1349" t="str">
            <v>RECURSO 11</v>
          </cell>
          <cell r="W1349" t="str">
            <v>Vigencia Presupuestal</v>
          </cell>
        </row>
        <row r="1350">
          <cell r="A1350">
            <v>134614</v>
          </cell>
          <cell r="B1350" t="str">
            <v>Comisión</v>
          </cell>
          <cell r="C1350">
            <v>20140497</v>
          </cell>
          <cell r="D1350">
            <v>103914</v>
          </cell>
          <cell r="E1350">
            <v>41729</v>
          </cell>
          <cell r="F1350" t="str">
            <v>SERVICIOS ADMINISTRATIVOS, ATENCIONA AL USUARIO, ARCHIVO Y CORRESPONDENCIA</v>
          </cell>
          <cell r="G1350">
            <v>77023158</v>
          </cell>
          <cell r="H1350" t="str">
            <v>OMAR ERNESTO QUIÑONES SERRANO</v>
          </cell>
          <cell r="I1350" t="str">
            <v>COMISION A GARAGOA EL 14 DE MARZO DE 2014</v>
          </cell>
          <cell r="J1350">
            <v>131052</v>
          </cell>
          <cell r="O1350" t="str">
            <v>RECURSO 11</v>
          </cell>
          <cell r="W1350" t="str">
            <v>Vigencia Presupuestal</v>
          </cell>
        </row>
        <row r="1351">
          <cell r="A1351">
            <v>134714</v>
          </cell>
          <cell r="B1351" t="str">
            <v>Contrato</v>
          </cell>
          <cell r="C1351">
            <v>275</v>
          </cell>
          <cell r="D1351">
            <v>38314</v>
          </cell>
          <cell r="E1351">
            <v>41729</v>
          </cell>
          <cell r="F1351" t="str">
            <v>DIRECCION DE BOSQUES, BIODIVERSIDAD Y SERVICIOS ECOSISTEMICOS</v>
          </cell>
          <cell r="G1351">
            <v>80116715</v>
          </cell>
          <cell r="H1351" t="str">
            <v>WILSON ALEXANDER GUTIERREZ VANEGAS</v>
          </cell>
          <cell r="I1351" t="str">
            <v>PAGO 1 Y 2 DE 12 DESEMBOLSO SEGÚN CERTIFICACION DEL SUPERVISOR (Desc Base por Dependientes)</v>
          </cell>
          <cell r="J1351">
            <v>3490830</v>
          </cell>
          <cell r="K1351">
            <v>9.66</v>
          </cell>
          <cell r="O1351" t="str">
            <v>RECURSO 11</v>
          </cell>
          <cell r="V1351" t="str">
            <v>Desc.x Dependientes</v>
          </cell>
          <cell r="W1351" t="str">
            <v>Vigencia Presupuestal</v>
          </cell>
        </row>
        <row r="1352">
          <cell r="A1352">
            <v>134814</v>
          </cell>
          <cell r="B1352" t="str">
            <v>Comisión</v>
          </cell>
          <cell r="C1352" t="str">
            <v>2014-1-0011</v>
          </cell>
          <cell r="D1352">
            <v>43214</v>
          </cell>
          <cell r="E1352">
            <v>41729</v>
          </cell>
          <cell r="F1352" t="str">
            <v>SERVICIOS ADMINISTRATIVOS, ATENCIONA AL USUARIO, ARCHIVO Y CORRESPONDENCIA</v>
          </cell>
          <cell r="G1352">
            <v>1020725091</v>
          </cell>
          <cell r="H1352" t="str">
            <v>MARIA ALEJANDRA RIAÑO RODRIGUEZ</v>
          </cell>
          <cell r="I1352" t="str">
            <v>COMISION A PARIS DEL 10-14 DE FEBRERO DE 2014</v>
          </cell>
          <cell r="J1352">
            <v>2457000</v>
          </cell>
          <cell r="O1352" t="str">
            <v>RECURSO 11</v>
          </cell>
          <cell r="W1352" t="str">
            <v>Vigencia Presupuestal</v>
          </cell>
        </row>
        <row r="1353">
          <cell r="A1353">
            <v>134914</v>
          </cell>
          <cell r="B1353" t="str">
            <v>Comisión</v>
          </cell>
          <cell r="C1353" t="str">
            <v>2014-1-0111</v>
          </cell>
          <cell r="D1353">
            <v>88514</v>
          </cell>
          <cell r="E1353">
            <v>41729</v>
          </cell>
          <cell r="F1353" t="str">
            <v>SERVICIOS ADMINISTRATIVOS, ATENCIONA AL USUARIO, ARCHIVO Y CORRESPONDENCIA</v>
          </cell>
          <cell r="G1353">
            <v>63337114</v>
          </cell>
          <cell r="H1353" t="str">
            <v>CAROLINA ESLAVA GALVIS</v>
          </cell>
          <cell r="I1353" t="str">
            <v>COMISION A QUIBDO DEL 4-5 DE MARZO DE 2014</v>
          </cell>
          <cell r="J1353">
            <v>312102</v>
          </cell>
          <cell r="O1353" t="str">
            <v>RECURSO 11</v>
          </cell>
          <cell r="W1353" t="str">
            <v>Vigencia Presupuestal</v>
          </cell>
        </row>
        <row r="1354">
          <cell r="A1354">
            <v>135014</v>
          </cell>
          <cell r="B1354" t="str">
            <v>Contrato</v>
          </cell>
          <cell r="C1354">
            <v>122</v>
          </cell>
          <cell r="D1354">
            <v>20914</v>
          </cell>
          <cell r="E1354">
            <v>41729</v>
          </cell>
          <cell r="F1354" t="str">
            <v>DIRECCION DE BOSQUES, BIODIVERSIDAD Y SERVICIOS ECOSISTEMICOS</v>
          </cell>
          <cell r="G1354">
            <v>82391606</v>
          </cell>
          <cell r="H1354" t="str">
            <v>RICARDO ALFREDO CHIQUILLO ARAQUE</v>
          </cell>
          <cell r="I1354" t="str">
            <v>PAGO 2 DE 12  SEGÚN CERTIFICACION DEL SUPERVISOR</v>
          </cell>
          <cell r="J1354">
            <v>4359600</v>
          </cell>
          <cell r="K1354">
            <v>9.66</v>
          </cell>
          <cell r="O1354" t="str">
            <v>RECURSO 11</v>
          </cell>
          <cell r="V1354" t="str">
            <v>No tiene Dependientes</v>
          </cell>
          <cell r="W1354" t="str">
            <v>Vigencia Presupuestal</v>
          </cell>
        </row>
        <row r="1355">
          <cell r="A1355">
            <v>135114</v>
          </cell>
          <cell r="B1355" t="str">
            <v>Comisión</v>
          </cell>
          <cell r="C1355" t="str">
            <v>2014-1-0114</v>
          </cell>
          <cell r="D1355">
            <v>88014</v>
          </cell>
          <cell r="E1355">
            <v>41729</v>
          </cell>
          <cell r="F1355" t="str">
            <v>SERVICIOS ADMINISTRATIVOS, ATENCIONA AL USUARIO, ARCHIVO Y CORRESPONDENCIA</v>
          </cell>
          <cell r="G1355">
            <v>1032413304</v>
          </cell>
          <cell r="H1355" t="str">
            <v>LAURA MARIA ARANGUREN NIÑO</v>
          </cell>
          <cell r="I1355" t="str">
            <v>COMISION A JERICO ANT DEL 10-14 DE MARZO DE 2014</v>
          </cell>
          <cell r="J1355">
            <v>643378</v>
          </cell>
          <cell r="O1355" t="str">
            <v>RECURSO 11</v>
          </cell>
          <cell r="W1355" t="str">
            <v>Vigencia Presupuestal</v>
          </cell>
        </row>
        <row r="1356">
          <cell r="A1356">
            <v>135214</v>
          </cell>
          <cell r="B1356" t="str">
            <v>Contrato</v>
          </cell>
          <cell r="C1356">
            <v>294</v>
          </cell>
          <cell r="D1356">
            <v>41714</v>
          </cell>
          <cell r="E1356">
            <v>41729</v>
          </cell>
          <cell r="F1356" t="str">
            <v>DESPACHO VICEMINISTRO DE AMBIENTE Y DESARROLLO SOSTENIBLE</v>
          </cell>
          <cell r="G1356">
            <v>79695197</v>
          </cell>
          <cell r="H1356" t="str">
            <v>PEDRO JOSE FERNANDEZ AYALA</v>
          </cell>
          <cell r="I1356" t="str">
            <v>SEGUNDO DESEMBOLSO SEGÚN CERTIFICACION DEL SUPERVISOR (Desc. Base RF x Dependientes)</v>
          </cell>
          <cell r="J1356">
            <v>9000000</v>
          </cell>
          <cell r="K1356">
            <v>9.66</v>
          </cell>
          <cell r="O1356" t="str">
            <v>RECURSO 11</v>
          </cell>
          <cell r="V1356" t="str">
            <v>Desc.x Dependientes</v>
          </cell>
          <cell r="W1356" t="str">
            <v>Vigencia Presupuestal</v>
          </cell>
        </row>
        <row r="1357">
          <cell r="A1357">
            <v>135314</v>
          </cell>
          <cell r="B1357" t="str">
            <v>Comisión</v>
          </cell>
          <cell r="C1357" t="str">
            <v>2014-1-0119</v>
          </cell>
          <cell r="D1357">
            <v>91914</v>
          </cell>
          <cell r="E1357">
            <v>41729</v>
          </cell>
          <cell r="F1357" t="str">
            <v>SERVICIOS ADMINISTRATIVOS, ATENCIONA AL USUARIO, ARCHIVO Y CORRESPONDENCIA</v>
          </cell>
          <cell r="G1357">
            <v>1032380732</v>
          </cell>
          <cell r="H1357" t="str">
            <v>LAURA MANUELAV LOPEZ GUTIERREZ</v>
          </cell>
          <cell r="I1357" t="str">
            <v>COMISION A SOGAMOSO DEL 10-11 DE MARZO DE 2014</v>
          </cell>
          <cell r="J1357">
            <v>205126</v>
          </cell>
          <cell r="O1357" t="str">
            <v>RECURSO 11</v>
          </cell>
          <cell r="W1357" t="str">
            <v>Vigencia Presupuestal</v>
          </cell>
        </row>
        <row r="1358">
          <cell r="A1358">
            <v>135414</v>
          </cell>
          <cell r="B1358" t="str">
            <v>Contrato</v>
          </cell>
          <cell r="C1358">
            <v>152</v>
          </cell>
          <cell r="D1358">
            <v>142313</v>
          </cell>
          <cell r="E1358">
            <v>41729</v>
          </cell>
          <cell r="F1358" t="str">
            <v>SERVICIOS ADMINISTRATIVOS, ATENCIONA AL USUARIO, ARCHIVO Y CORRESPONDENCIA</v>
          </cell>
          <cell r="G1358">
            <v>8605273892</v>
          </cell>
          <cell r="H1358" t="str">
            <v>MOTOS EL CONDOR LTDA</v>
          </cell>
          <cell r="I1358" t="str">
            <v>PAGO FRA 6874 SEXTO DESEMBOLSO SEGÚN CERTIFICACION DEL SUPERVISOR IVA $103,506 (REG.COMUN)</v>
          </cell>
          <cell r="J1358">
            <v>795120</v>
          </cell>
          <cell r="K1358">
            <v>9.66</v>
          </cell>
          <cell r="L1358">
            <v>4</v>
          </cell>
          <cell r="M1358">
            <v>16</v>
          </cell>
          <cell r="N1358" t="str">
            <v>RECURSO 2-10</v>
          </cell>
          <cell r="V1358" t="str">
            <v>CIIU 4542</v>
          </cell>
          <cell r="W1358" t="str">
            <v>Reserva Presupuestal</v>
          </cell>
        </row>
        <row r="1359">
          <cell r="A1359">
            <v>135514</v>
          </cell>
          <cell r="B1359" t="str">
            <v>Comisión</v>
          </cell>
          <cell r="C1359" t="str">
            <v>2014-1-0120</v>
          </cell>
          <cell r="D1359">
            <v>92014</v>
          </cell>
          <cell r="E1359">
            <v>41729</v>
          </cell>
          <cell r="F1359" t="str">
            <v>SERVICIOS ADMINISTRATIVOS, ATENCIONA AL USUARIO, ARCHIVO Y CORRESPONDENCIA</v>
          </cell>
          <cell r="G1359">
            <v>53074556</v>
          </cell>
          <cell r="H1359" t="str">
            <v xml:space="preserve">NATALIA ANDREA RAMIREZ MORAN </v>
          </cell>
          <cell r="I1359" t="str">
            <v>COMISION A SOGAMOSO DEL 10-11 DE MARZO DE 2014</v>
          </cell>
          <cell r="J1359">
            <v>205126</v>
          </cell>
          <cell r="O1359" t="str">
            <v>RECURSO 11</v>
          </cell>
          <cell r="W1359" t="str">
            <v>Vigencia Presupuestal</v>
          </cell>
        </row>
        <row r="1360">
          <cell r="A1360">
            <v>135614</v>
          </cell>
          <cell r="B1360" t="str">
            <v>Comisión</v>
          </cell>
          <cell r="C1360" t="str">
            <v>2014-1-0133</v>
          </cell>
          <cell r="D1360">
            <v>95714</v>
          </cell>
          <cell r="E1360">
            <v>41729</v>
          </cell>
          <cell r="F1360" t="str">
            <v>SERVICIOS ADMINISTRATIVOS, ATENCIONA AL USUARIO, ARCHIVO Y CORRESPONDENCIA</v>
          </cell>
          <cell r="G1360">
            <v>51993845</v>
          </cell>
          <cell r="H1360" t="str">
            <v>EMILCE MORA JAIME</v>
          </cell>
          <cell r="I1360" t="str">
            <v>COMISION A LETICIA DEL 12-14 DE MARZO DE 2014</v>
          </cell>
          <cell r="J1360">
            <v>400134</v>
          </cell>
          <cell r="O1360" t="str">
            <v>RECURSO 11</v>
          </cell>
          <cell r="W1360" t="str">
            <v>Vigencia Presupuestal</v>
          </cell>
        </row>
        <row r="1361">
          <cell r="A1361">
            <v>135714</v>
          </cell>
          <cell r="B1361" t="str">
            <v>Comisión</v>
          </cell>
          <cell r="C1361" t="str">
            <v>2014-1-0134</v>
          </cell>
          <cell r="D1361">
            <v>95414</v>
          </cell>
          <cell r="E1361">
            <v>41729</v>
          </cell>
          <cell r="F1361" t="str">
            <v>SERVICIOS ADMINISTRATIVOS, ATENCIONA AL USUARIO, ARCHIVO Y CORRESPONDENCIA</v>
          </cell>
          <cell r="G1361">
            <v>1010166732</v>
          </cell>
          <cell r="H1361" t="str">
            <v>ADRIANA CARRIAZO BAQUERO</v>
          </cell>
          <cell r="I1361" t="str">
            <v>COMISION A PALMIRA DEL 11-12 DE MARZO DE 2014</v>
          </cell>
          <cell r="J1361">
            <v>281736</v>
          </cell>
          <cell r="O1361" t="str">
            <v>RECURSO 11</v>
          </cell>
          <cell r="W1361" t="str">
            <v>Vigencia Presupuestal</v>
          </cell>
        </row>
        <row r="1362">
          <cell r="A1362">
            <v>135814</v>
          </cell>
          <cell r="B1362" t="str">
            <v>Contrato</v>
          </cell>
          <cell r="C1362">
            <v>245</v>
          </cell>
          <cell r="D1362">
            <v>271713</v>
          </cell>
          <cell r="E1362">
            <v>41729</v>
          </cell>
          <cell r="F1362" t="str">
            <v>SERVICIOS ADMINISTRATIVOS, ATENCIONA AL USUARIO, ARCHIVO Y CORRESPONDENCIA</v>
          </cell>
          <cell r="G1362">
            <v>8604500222</v>
          </cell>
          <cell r="H1362" t="str">
            <v>ESCOBAR OSPINA Y CIA LTDA - VIAJES CALITOUR</v>
          </cell>
          <cell r="I1362" t="str">
            <v>PAGO PARCIAL FACTURAS VARIAS SEGUN CERTIFICACION DEL SUPERVISOR</v>
          </cell>
          <cell r="J1362">
            <v>5537424</v>
          </cell>
          <cell r="K1362">
            <v>9.66</v>
          </cell>
          <cell r="L1362">
            <v>4</v>
          </cell>
          <cell r="M1362">
            <v>16</v>
          </cell>
          <cell r="O1362" t="str">
            <v>RECURSO 11</v>
          </cell>
          <cell r="W1362" t="str">
            <v>Reserva Presupuestal</v>
          </cell>
        </row>
        <row r="1363">
          <cell r="A1363">
            <v>135914</v>
          </cell>
          <cell r="B1363" t="str">
            <v>Comisión</v>
          </cell>
          <cell r="C1363" t="str">
            <v>2014-1-0138</v>
          </cell>
          <cell r="D1363">
            <v>96414</v>
          </cell>
          <cell r="E1363">
            <v>41729</v>
          </cell>
          <cell r="F1363" t="str">
            <v>SERVICIOS ADMINISTRATIVOS, ATENCIONA AL USUARIO, ARCHIVO Y CORRESPONDENCIA</v>
          </cell>
          <cell r="G1363">
            <v>52804494</v>
          </cell>
          <cell r="H1363" t="str">
            <v>JUANITA SAMPER ALVARADO</v>
          </cell>
          <cell r="I1363" t="str">
            <v>COMISION A MEDELLIN DEL 10-13 DE MARZO DE 2014</v>
          </cell>
          <cell r="J1363">
            <v>478627</v>
          </cell>
          <cell r="O1363" t="str">
            <v>RECURSO 11</v>
          </cell>
          <cell r="W1363" t="str">
            <v>Vigencia Presupuestal</v>
          </cell>
        </row>
        <row r="1364">
          <cell r="A1364">
            <v>136014</v>
          </cell>
          <cell r="B1364" t="str">
            <v>Contrato</v>
          </cell>
          <cell r="C1364">
            <v>245</v>
          </cell>
          <cell r="D1364">
            <v>271813</v>
          </cell>
          <cell r="E1364">
            <v>41729</v>
          </cell>
          <cell r="F1364" t="str">
            <v>SERVICIOS ADMINISTRATIVOS, ATENCIONA AL USUARIO, ARCHIVO Y CORRESPONDENCIA</v>
          </cell>
          <cell r="G1364">
            <v>8604500222</v>
          </cell>
          <cell r="H1364" t="str">
            <v>ESCOBAR OSPINA Y CIA LTDA - VIAJES CALITOUR</v>
          </cell>
          <cell r="I1364" t="str">
            <v xml:space="preserve">PAGO  PARCIAL FACTURAS VARIAS SEGUN CERTIFICACION DEL SUPERVISOR. LOS ORIGINALES REPOSAN EN LA OP 511913 DE LA MISMA FECHA </v>
          </cell>
          <cell r="J1364">
            <v>8625802</v>
          </cell>
          <cell r="K1364">
            <v>9.66</v>
          </cell>
          <cell r="L1364">
            <v>4</v>
          </cell>
          <cell r="M1364">
            <v>16</v>
          </cell>
          <cell r="O1364" t="str">
            <v>RECURSO 11</v>
          </cell>
          <cell r="W1364" t="str">
            <v>Reserva Presupuestal</v>
          </cell>
        </row>
        <row r="1365">
          <cell r="A1365">
            <v>136114</v>
          </cell>
          <cell r="B1365" t="str">
            <v>Contrato</v>
          </cell>
          <cell r="C1365">
            <v>245</v>
          </cell>
          <cell r="D1365">
            <v>271913</v>
          </cell>
          <cell r="E1365">
            <v>41729</v>
          </cell>
          <cell r="F1365" t="str">
            <v>SERVICIOS ADMINISTRATIVOS, ATENCIONA AL USUARIO, ARCHIVO Y CORRESPONDENCIA</v>
          </cell>
          <cell r="G1365">
            <v>8604500222</v>
          </cell>
          <cell r="H1365" t="str">
            <v>ESCOBAR OSPINA Y CIA LTDA - VIAJES CALITOUR</v>
          </cell>
          <cell r="I1365" t="str">
            <v xml:space="preserve">PAGO PARCIAL FACTURAS VARIAS SEGUN CERTIFICACION DEL SUPERVISOR. LOS ORIGINALES REPOSAN EN LA OP 90114 DE LA MISMA FECHA </v>
          </cell>
          <cell r="J1365">
            <v>5638984</v>
          </cell>
          <cell r="K1365">
            <v>9.66</v>
          </cell>
          <cell r="L1365">
            <v>4</v>
          </cell>
          <cell r="M1365">
            <v>16</v>
          </cell>
          <cell r="O1365" t="str">
            <v>RECURSO 11</v>
          </cell>
          <cell r="W1365" t="str">
            <v>Reserva Presupuestal</v>
          </cell>
        </row>
        <row r="1366">
          <cell r="A1366">
            <v>136214</v>
          </cell>
          <cell r="B1366" t="str">
            <v>Comisión</v>
          </cell>
          <cell r="C1366" t="str">
            <v>2014-1-0149</v>
          </cell>
          <cell r="D1366">
            <v>98214</v>
          </cell>
          <cell r="E1366">
            <v>41729</v>
          </cell>
          <cell r="F1366" t="str">
            <v>SERVICIOS ADMINISTRATIVOS, ATENCIONA AL USUARIO, ARCHIVO Y CORRESPONDENCIA</v>
          </cell>
          <cell r="G1366">
            <v>80232638</v>
          </cell>
          <cell r="H1366" t="str">
            <v>WILSON ALEXANDER CASTAÑEDA RAMIREZ</v>
          </cell>
          <cell r="I1366" t="str">
            <v>COMISION A SAN GIL DEL 11-14 DE MARZO DE 2014</v>
          </cell>
          <cell r="J1366">
            <v>424051</v>
          </cell>
          <cell r="O1366" t="str">
            <v>RECURSO 11</v>
          </cell>
          <cell r="W1366" t="str">
            <v>Vigencia Presupuestal</v>
          </cell>
        </row>
        <row r="1367">
          <cell r="A1367">
            <v>136314</v>
          </cell>
          <cell r="B1367" t="str">
            <v>Contrato</v>
          </cell>
          <cell r="C1367">
            <v>245</v>
          </cell>
          <cell r="D1367">
            <v>272013</v>
          </cell>
          <cell r="E1367">
            <v>41729</v>
          </cell>
          <cell r="F1367" t="str">
            <v>SERVICIOS ADMINISTRATIVOS, ATENCIONA AL USUARIO, ARCHIVO Y CORRESPONDENCIA</v>
          </cell>
          <cell r="G1367">
            <v>8604500222</v>
          </cell>
          <cell r="H1367" t="str">
            <v>ESCOBAR OSPINA Y CIA LTDA - VIAJES CALITOUR</v>
          </cell>
          <cell r="I1367" t="str">
            <v xml:space="preserve">PAGO PARCIAL FACTURAS VARIAS SEGUN CERTIFICACION DEL SUPERVISOR. LOS ORIGINALES REPOSAN EN LA OP 90114 DE LA MISMA FECHA </v>
          </cell>
          <cell r="J1367">
            <v>12363336</v>
          </cell>
          <cell r="K1367">
            <v>9.66</v>
          </cell>
          <cell r="L1367">
            <v>4</v>
          </cell>
          <cell r="M1367">
            <v>16</v>
          </cell>
          <cell r="O1367" t="str">
            <v>RECURSO 11</v>
          </cell>
          <cell r="W1367" t="str">
            <v>Reserva Presupuestal</v>
          </cell>
        </row>
        <row r="1368">
          <cell r="A1368">
            <v>136414</v>
          </cell>
          <cell r="B1368" t="str">
            <v>Comisión</v>
          </cell>
          <cell r="C1368" t="str">
            <v>2014-1-0155</v>
          </cell>
          <cell r="D1368">
            <v>100614</v>
          </cell>
          <cell r="E1368">
            <v>41729</v>
          </cell>
          <cell r="F1368" t="str">
            <v>SERVICIOS ADMINISTRATIVOS, ATENCIONA AL USUARIO, ARCHIVO Y CORRESPONDENCIA</v>
          </cell>
          <cell r="G1368">
            <v>39693887</v>
          </cell>
          <cell r="H1368" t="str">
            <v>CLAUDIA PATRICIA FONSECA TOBIAN</v>
          </cell>
          <cell r="I1368" t="str">
            <v>COMISION A MEDELLIN EL 12 DE MARZO DE 2014</v>
          </cell>
          <cell r="J1368">
            <v>80027</v>
          </cell>
          <cell r="O1368" t="str">
            <v>RECURSO 11</v>
          </cell>
          <cell r="W1368" t="str">
            <v>Vigencia Presupuestal</v>
          </cell>
        </row>
        <row r="1369">
          <cell r="A1369">
            <v>136514</v>
          </cell>
          <cell r="B1369" t="str">
            <v>Contrato</v>
          </cell>
          <cell r="C1369">
            <v>245</v>
          </cell>
          <cell r="D1369">
            <v>272113</v>
          </cell>
          <cell r="E1369">
            <v>41729</v>
          </cell>
          <cell r="F1369" t="str">
            <v>SERVICIOS ADMINISTRATIVOS, ATENCIONA AL USUARIO, ARCHIVO Y CORRESPONDENCIA</v>
          </cell>
          <cell r="G1369">
            <v>8604500222</v>
          </cell>
          <cell r="H1369" t="str">
            <v>ESCOBAR OSPINA Y CIA LTDA - VIAJES CALITOUR</v>
          </cell>
          <cell r="I1369" t="str">
            <v xml:space="preserve">PAGO  PARCIAL FACTURAS VARIAS SEGUN CERTIFICACION DEL SUPERVISOR. LOS ORIGINALES REPOSAN EN LA OP 511913 DE LA MISMA FECHA </v>
          </cell>
          <cell r="J1369">
            <v>18450719</v>
          </cell>
          <cell r="K1369">
            <v>9.66</v>
          </cell>
          <cell r="L1369">
            <v>4</v>
          </cell>
          <cell r="M1369">
            <v>16</v>
          </cell>
          <cell r="O1369" t="str">
            <v>RECURSO 11</v>
          </cell>
          <cell r="W1369" t="str">
            <v>Reserva Presupuestal</v>
          </cell>
        </row>
        <row r="1370">
          <cell r="A1370">
            <v>136614</v>
          </cell>
          <cell r="B1370" t="str">
            <v>Comisión</v>
          </cell>
          <cell r="C1370" t="str">
            <v>2014-1-0156</v>
          </cell>
          <cell r="D1370">
            <v>102414</v>
          </cell>
          <cell r="E1370">
            <v>41729</v>
          </cell>
          <cell r="F1370" t="str">
            <v>SERVICIOS ADMINISTRATIVOS, ATENCIONA AL USUARIO, ARCHIVO Y CORRESPONDENCIA</v>
          </cell>
          <cell r="G1370">
            <v>42111704</v>
          </cell>
          <cell r="H1370" t="str">
            <v>LUZ ANGELA QUINTERO AGUDELO</v>
          </cell>
          <cell r="I1370" t="str">
            <v>COMISION A PEREIRA DEL 13-14 DE MARZO DE 2014</v>
          </cell>
          <cell r="J1370">
            <v>312102</v>
          </cell>
          <cell r="O1370" t="str">
            <v>RECURSO 11</v>
          </cell>
          <cell r="W1370" t="str">
            <v>Vigencia Presupuestal</v>
          </cell>
        </row>
        <row r="1371">
          <cell r="A1371">
            <v>136714</v>
          </cell>
          <cell r="B1371" t="str">
            <v>Contrato</v>
          </cell>
          <cell r="C1371">
            <v>245</v>
          </cell>
          <cell r="D1371">
            <v>272213</v>
          </cell>
          <cell r="E1371">
            <v>41729</v>
          </cell>
          <cell r="F1371" t="str">
            <v>SERVICIOS ADMINISTRATIVOS, ATENCIONA AL USUARIO, ARCHIVO Y CORRESPONDENCIA</v>
          </cell>
          <cell r="G1371">
            <v>8604500222</v>
          </cell>
          <cell r="H1371" t="str">
            <v>ESCOBAR OSPINA Y CIA LTDA - VIAJES CALITOUR</v>
          </cell>
          <cell r="I1371" t="str">
            <v xml:space="preserve">PAGO PARCIAL FACTURAS VARIAS SEGUN CERTIFICACION DEL SUPERVISOR. LOS ORIGINALES REPOSAN EN LA OP 90114 DE LA MISMA FECHA </v>
          </cell>
          <cell r="J1371">
            <v>7687242</v>
          </cell>
          <cell r="K1371">
            <v>9.66</v>
          </cell>
          <cell r="L1371">
            <v>4</v>
          </cell>
          <cell r="M1371">
            <v>16</v>
          </cell>
          <cell r="O1371" t="str">
            <v>RECURSO 11</v>
          </cell>
          <cell r="W1371" t="str">
            <v>Reserva Presupuestal</v>
          </cell>
        </row>
        <row r="1372">
          <cell r="A1372">
            <v>136814</v>
          </cell>
          <cell r="B1372" t="str">
            <v>Comisión</v>
          </cell>
          <cell r="C1372" t="str">
            <v>2014-1-0163</v>
          </cell>
          <cell r="D1372">
            <v>105614</v>
          </cell>
          <cell r="E1372">
            <v>41729</v>
          </cell>
          <cell r="F1372" t="str">
            <v>SERVICIOS ADMINISTRATIVOS, ATENCIONA AL USUARIO, ARCHIVO Y CORRESPONDENCIA</v>
          </cell>
          <cell r="G1372">
            <v>56078300</v>
          </cell>
          <cell r="H1372" t="str">
            <v>SANDRA MILENA ACOSTA GONZALEZ</v>
          </cell>
          <cell r="I1372" t="str">
            <v>COMISION A URIBIA DEL 14-16 DE MARZO DE 2014</v>
          </cell>
          <cell r="J1372">
            <v>496615</v>
          </cell>
          <cell r="O1372" t="str">
            <v>RECURSO 11</v>
          </cell>
          <cell r="W1372" t="str">
            <v>Vigencia Presupuestal</v>
          </cell>
        </row>
        <row r="1373">
          <cell r="A1373">
            <v>136914</v>
          </cell>
          <cell r="B1373" t="str">
            <v>Contrato</v>
          </cell>
          <cell r="C1373">
            <v>245</v>
          </cell>
          <cell r="D1373">
            <v>272413</v>
          </cell>
          <cell r="E1373">
            <v>41729</v>
          </cell>
          <cell r="F1373" t="str">
            <v>SERVICIOS ADMINISTRATIVOS, ATENCIONA AL USUARIO, ARCHIVO Y CORRESPONDENCIA</v>
          </cell>
          <cell r="G1373">
            <v>8604500222</v>
          </cell>
          <cell r="H1373" t="str">
            <v>ESCOBAR OSPINA Y CIA LTDA - VIAJES CALITOUR</v>
          </cell>
          <cell r="I1373" t="str">
            <v>PAGO FACTURAS VARIAS SEGUN CERTIFICACION DEL SUPERVISOR</v>
          </cell>
          <cell r="J1373">
            <v>380848</v>
          </cell>
          <cell r="K1373">
            <v>9.66</v>
          </cell>
          <cell r="L1373">
            <v>4</v>
          </cell>
          <cell r="M1373">
            <v>16</v>
          </cell>
          <cell r="O1373" t="str">
            <v>RECURSO 11</v>
          </cell>
          <cell r="W1373" t="str">
            <v>Reserva Presupuestal</v>
          </cell>
        </row>
        <row r="1374">
          <cell r="A1374">
            <v>137014</v>
          </cell>
          <cell r="B1374" t="str">
            <v>Contrato</v>
          </cell>
          <cell r="C1374">
            <v>245</v>
          </cell>
          <cell r="D1374">
            <v>45414</v>
          </cell>
          <cell r="E1374">
            <v>41729</v>
          </cell>
          <cell r="F1374" t="str">
            <v>SERVICIOS ADMINISTRATIVOS, ATENCIONA AL USUARIO, ARCHIVO Y CORRESPONDENCIA</v>
          </cell>
          <cell r="G1374">
            <v>8604500222</v>
          </cell>
          <cell r="H1374" t="str">
            <v>ESCOBAR OSPINA Y CIA LTDA - VIAJES CALITOUR</v>
          </cell>
          <cell r="I1374" t="str">
            <v xml:space="preserve">PAGO SALDO FACTURAS VARIAS SEGUN CERTIFICACION DEL SUPERVISOR. LOS ORIGINALES REPOSAN EN LA OP 90114 DE LA MISMA FECHA </v>
          </cell>
          <cell r="J1374">
            <v>96773479</v>
          </cell>
          <cell r="K1374">
            <v>9.66</v>
          </cell>
          <cell r="L1374">
            <v>4</v>
          </cell>
          <cell r="M1374">
            <v>16</v>
          </cell>
          <cell r="O1374" t="str">
            <v>RECURSO 11</v>
          </cell>
          <cell r="W1374" t="str">
            <v>Vigencia Presupuestal</v>
          </cell>
        </row>
        <row r="1375">
          <cell r="A1375">
            <v>137114</v>
          </cell>
          <cell r="B1375" t="str">
            <v>Comisión</v>
          </cell>
          <cell r="C1375">
            <v>20140329</v>
          </cell>
          <cell r="D1375">
            <v>75014</v>
          </cell>
          <cell r="E1375">
            <v>41729</v>
          </cell>
          <cell r="F1375" t="str">
            <v>SERVICIOS ADMINISTRATIVOS, ATENCIONA AL USUARIO, ARCHIVO Y CORRESPONDENCIA</v>
          </cell>
          <cell r="G1375">
            <v>52058048</v>
          </cell>
          <cell r="H1375" t="str">
            <v>LINA MARIA TORO TAMAYO</v>
          </cell>
          <cell r="I1375" t="str">
            <v>COMISION A LETICIA DEL 25-27 DE FEBRERO DE 2014</v>
          </cell>
          <cell r="J1375">
            <v>828238</v>
          </cell>
          <cell r="N1375" t="str">
            <v>RECURSO 2-10</v>
          </cell>
          <cell r="W1375" t="str">
            <v>Vigencia Presupuestal</v>
          </cell>
        </row>
        <row r="1376">
          <cell r="A1376">
            <v>137214</v>
          </cell>
          <cell r="B1376" t="str">
            <v>Contrato</v>
          </cell>
          <cell r="C1376">
            <v>245</v>
          </cell>
          <cell r="D1376">
            <v>271713</v>
          </cell>
          <cell r="E1376">
            <v>41729</v>
          </cell>
          <cell r="F1376" t="str">
            <v>SERVICIOS ADMINISTRATIVOS, ATENCIONA AL USUARIO, ARCHIVO Y CORRESPONDENCIA</v>
          </cell>
          <cell r="G1376">
            <v>8604500222</v>
          </cell>
          <cell r="H1376" t="str">
            <v>ESCOBAR OSPINA Y CIA LTDA - VIAJES CALITOUR</v>
          </cell>
          <cell r="I1376" t="str">
            <v>PAGO PARCIAL FACTURAS VARIAS SEGUN CERTIFICACION DEL SUPERVISOR</v>
          </cell>
          <cell r="J1376">
            <v>845412</v>
          </cell>
          <cell r="K1376">
            <v>9.66</v>
          </cell>
          <cell r="L1376">
            <v>4</v>
          </cell>
          <cell r="M1376">
            <v>16</v>
          </cell>
          <cell r="O1376" t="str">
            <v>RECURSO 11</v>
          </cell>
          <cell r="W1376" t="str">
            <v>Reserva Presupuestal</v>
          </cell>
        </row>
        <row r="1377">
          <cell r="A1377">
            <v>137314</v>
          </cell>
          <cell r="B1377" t="str">
            <v>Contrato</v>
          </cell>
          <cell r="C1377">
            <v>245</v>
          </cell>
          <cell r="D1377">
            <v>271913</v>
          </cell>
          <cell r="E1377">
            <v>41729</v>
          </cell>
          <cell r="F1377" t="str">
            <v>SERVICIOS ADMINISTRATIVOS, ATENCIONA AL USUARIO, ARCHIVO Y CORRESPONDENCIA</v>
          </cell>
          <cell r="G1377">
            <v>8604500222</v>
          </cell>
          <cell r="H1377" t="str">
            <v>ESCOBAR OSPINA Y CIA LTDA - VIAJES CALITOUR</v>
          </cell>
          <cell r="I1377" t="str">
            <v xml:space="preserve">PAGO PARCIAL FACTURAS VARIAS SEGUN CERTIFICACION DEL SUPERVISOR. LOS ORIGINALES REPOSAN EN LA OP 90114 DE LA MISMA FECHA </v>
          </cell>
          <cell r="J1377">
            <v>2045598</v>
          </cell>
          <cell r="K1377">
            <v>9.66</v>
          </cell>
          <cell r="L1377">
            <v>4</v>
          </cell>
          <cell r="M1377">
            <v>16</v>
          </cell>
          <cell r="O1377" t="str">
            <v>RECURSO 11</v>
          </cell>
          <cell r="W1377" t="str">
            <v>Reserva Presupuestal</v>
          </cell>
        </row>
        <row r="1378">
          <cell r="A1378">
            <v>137414</v>
          </cell>
          <cell r="B1378" t="str">
            <v>Contrato</v>
          </cell>
          <cell r="C1378">
            <v>245</v>
          </cell>
          <cell r="D1378">
            <v>272013</v>
          </cell>
          <cell r="E1378">
            <v>41729</v>
          </cell>
          <cell r="F1378" t="str">
            <v>SERVICIOS ADMINISTRATIVOS, ATENCIONA AL USUARIO, ARCHIVO Y CORRESPONDENCIA</v>
          </cell>
          <cell r="G1378">
            <v>8604500222</v>
          </cell>
          <cell r="H1378" t="str">
            <v>ESCOBAR OSPINA Y CIA LTDA - VIAJES CALITOUR</v>
          </cell>
          <cell r="I1378" t="str">
            <v xml:space="preserve">PAGO PARCIAL FACTURAS VARIAS SEGUN CERTIFICACION DEL SUPERVISOR. LOS ORIGINALES REPOSAN EN LA OP 90114 DE LA MISMA FECHA </v>
          </cell>
          <cell r="J1378">
            <v>1809582</v>
          </cell>
          <cell r="K1378">
            <v>9.66</v>
          </cell>
          <cell r="L1378">
            <v>4</v>
          </cell>
          <cell r="M1378">
            <v>16</v>
          </cell>
          <cell r="O1378" t="str">
            <v>RECURSO 11</v>
          </cell>
          <cell r="W1378" t="str">
            <v>Reserva Presupuestal</v>
          </cell>
        </row>
        <row r="1379">
          <cell r="A1379">
            <v>137514</v>
          </cell>
          <cell r="B1379" t="str">
            <v>Contrato</v>
          </cell>
          <cell r="C1379">
            <v>245</v>
          </cell>
          <cell r="D1379">
            <v>272113</v>
          </cell>
          <cell r="E1379">
            <v>41729</v>
          </cell>
          <cell r="F1379" t="str">
            <v>SERVICIOS ADMINISTRATIVOS, ATENCIONA AL USUARIO, ARCHIVO Y CORRESPONDENCIA</v>
          </cell>
          <cell r="G1379">
            <v>8604500222</v>
          </cell>
          <cell r="H1379" t="str">
            <v>ESCOBAR OSPINA Y CIA LTDA - VIAJES CALITOUR</v>
          </cell>
          <cell r="I1379" t="str">
            <v xml:space="preserve">PAGO  PARCIAL FACTURAS VARIAS SEGUN CERTIFICACION DEL SUPERVISOR. LOS ORIGINALES REPOSAN EN LA OP 511913 DE LA MISMA FECHA </v>
          </cell>
          <cell r="J1379">
            <v>1570424</v>
          </cell>
          <cell r="K1379">
            <v>9.66</v>
          </cell>
          <cell r="L1379">
            <v>4</v>
          </cell>
          <cell r="M1379">
            <v>16</v>
          </cell>
          <cell r="O1379" t="str">
            <v>RECURSO 11</v>
          </cell>
          <cell r="W1379" t="str">
            <v>Reserva Presupuestal</v>
          </cell>
        </row>
        <row r="1380">
          <cell r="A1380">
            <v>137614</v>
          </cell>
          <cell r="B1380" t="str">
            <v>Comisión</v>
          </cell>
          <cell r="C1380">
            <v>20140400</v>
          </cell>
          <cell r="D1380">
            <v>89114</v>
          </cell>
          <cell r="E1380">
            <v>41729</v>
          </cell>
          <cell r="F1380" t="str">
            <v>SERVICIOS ADMINISTRATIVOS, ATENCIONA AL USUARIO, ARCHIVO Y CORRESPONDENCIA</v>
          </cell>
          <cell r="G1380">
            <v>91423177</v>
          </cell>
          <cell r="H1380" t="str">
            <v>LUIS FRANCISCO CAMARGO FAJARDO</v>
          </cell>
          <cell r="I1380" t="str">
            <v>COMISION A MEDELLIN EL 7 DE MARZO DE 2014</v>
          </cell>
          <cell r="J1380">
            <v>68375</v>
          </cell>
          <cell r="O1380" t="str">
            <v>RECURSO 11</v>
          </cell>
          <cell r="W1380" t="str">
            <v>Vigencia Presupuestal</v>
          </cell>
        </row>
        <row r="1381">
          <cell r="A1381">
            <v>137714</v>
          </cell>
          <cell r="B1381" t="str">
            <v>Contrato</v>
          </cell>
          <cell r="C1381">
            <v>245</v>
          </cell>
          <cell r="D1381">
            <v>272213</v>
          </cell>
          <cell r="E1381">
            <v>41729</v>
          </cell>
          <cell r="F1381" t="str">
            <v>SERVICIOS ADMINISTRATIVOS, ATENCIONA AL USUARIO, ARCHIVO Y CORRESPONDENCIA</v>
          </cell>
          <cell r="G1381">
            <v>8604500222</v>
          </cell>
          <cell r="H1381" t="str">
            <v>ESCOBAR OSPINA Y CIA LTDA - VIAJES CALITOUR</v>
          </cell>
          <cell r="I1381" t="str">
            <v xml:space="preserve">PAGO PARCIAL FACTURAS VARIAS SEGUN CERTIFICACION DEL SUPERVISOR. LOS ORIGINALES REPOSAN EN LA OP 90114 DE LA MISMA FECHA </v>
          </cell>
          <cell r="J1381">
            <v>1621424</v>
          </cell>
          <cell r="K1381">
            <v>9.66</v>
          </cell>
          <cell r="L1381">
            <v>4</v>
          </cell>
          <cell r="M1381">
            <v>16</v>
          </cell>
          <cell r="O1381" t="str">
            <v>RECURSO 11</v>
          </cell>
          <cell r="W1381" t="str">
            <v>Reserva Presupuestal</v>
          </cell>
        </row>
        <row r="1382">
          <cell r="A1382">
            <v>137814</v>
          </cell>
          <cell r="B1382" t="str">
            <v>Contrato</v>
          </cell>
          <cell r="C1382">
            <v>245</v>
          </cell>
          <cell r="D1382">
            <v>272313</v>
          </cell>
          <cell r="E1382">
            <v>41729</v>
          </cell>
          <cell r="F1382" t="str">
            <v>SERVICIOS ADMINISTRATIVOS, ATENCIONA AL USUARIO, ARCHIVO Y CORRESPONDENCIA</v>
          </cell>
          <cell r="G1382">
            <v>8604500222</v>
          </cell>
          <cell r="H1382" t="str">
            <v>ESCOBAR OSPINA Y CIA LTDA - VIAJES CALITOUR</v>
          </cell>
          <cell r="I1382" t="str">
            <v xml:space="preserve">PAGO  COMPLEMENTARIO FACTURAS VARIAS SEGUN CERTIFICACION DEL SUPERVISOR. LOS ORIGINALES REPOSAN EN LA OP 511913 DE LA MISMA FECHA </v>
          </cell>
          <cell r="J1382">
            <v>670156</v>
          </cell>
          <cell r="K1382">
            <v>9.66</v>
          </cell>
          <cell r="L1382">
            <v>4</v>
          </cell>
          <cell r="M1382">
            <v>16</v>
          </cell>
          <cell r="O1382" t="str">
            <v>RECURSO 11</v>
          </cell>
          <cell r="W1382" t="str">
            <v>Reserva Presupuestal</v>
          </cell>
        </row>
        <row r="1383">
          <cell r="A1383">
            <v>137914</v>
          </cell>
          <cell r="B1383" t="str">
            <v>Comisión</v>
          </cell>
          <cell r="C1383">
            <v>20140419</v>
          </cell>
          <cell r="D1383">
            <v>92214</v>
          </cell>
          <cell r="E1383">
            <v>41729</v>
          </cell>
          <cell r="F1383" t="str">
            <v>SERVICIOS ADMINISTRATIVOS, ATENCIONA AL USUARIO, ARCHIVO Y CORRESPONDENCIA</v>
          </cell>
          <cell r="G1383">
            <v>19387607</v>
          </cell>
          <cell r="H1383" t="str">
            <v>CARLOS AUGUSTO PINILLOS S.</v>
          </cell>
          <cell r="I1383" t="str">
            <v>COMISION A NEIVA DEL 16-17 DE MARZO DE 2014</v>
          </cell>
          <cell r="J1383">
            <v>259623</v>
          </cell>
          <cell r="O1383" t="str">
            <v>RECURSO 11</v>
          </cell>
          <cell r="W1383" t="str">
            <v>Vigencia Presupuestal</v>
          </cell>
        </row>
        <row r="1384">
          <cell r="A1384">
            <v>138014</v>
          </cell>
          <cell r="B1384" t="str">
            <v>Contrato</v>
          </cell>
          <cell r="C1384">
            <v>245</v>
          </cell>
          <cell r="D1384">
            <v>45414</v>
          </cell>
          <cell r="E1384">
            <v>41729</v>
          </cell>
          <cell r="F1384" t="str">
            <v>SERVICIOS ADMINISTRATIVOS, ATENCIONA AL USUARIO, ARCHIVO Y CORRESPONDENCIA</v>
          </cell>
          <cell r="G1384">
            <v>8604500222</v>
          </cell>
          <cell r="H1384" t="str">
            <v>ESCOBAR OSPINA Y CIA LTDA - VIAJES CALITOUR</v>
          </cell>
          <cell r="I1384" t="str">
            <v xml:space="preserve">PAGO SALDO FACTURAS VARIAS SEGUN CERTIFICACION DEL SUPERVISOR. LOS ORIGINALES REPOSAN EN LA OP 90114 DE LA MISMA FECHA </v>
          </cell>
          <cell r="J1384">
            <v>56506224</v>
          </cell>
          <cell r="K1384">
            <v>9.66</v>
          </cell>
          <cell r="L1384">
            <v>4</v>
          </cell>
          <cell r="M1384">
            <v>16</v>
          </cell>
          <cell r="O1384" t="str">
            <v>RECURSO 11</v>
          </cell>
          <cell r="W1384" t="str">
            <v>Vigencia Presupuestal</v>
          </cell>
        </row>
        <row r="1385">
          <cell r="A1385">
            <v>138114</v>
          </cell>
          <cell r="B1385" t="str">
            <v>Comisión</v>
          </cell>
          <cell r="C1385">
            <v>20140450</v>
          </cell>
          <cell r="D1385">
            <v>94514</v>
          </cell>
          <cell r="E1385">
            <v>41729</v>
          </cell>
          <cell r="F1385" t="str">
            <v>SERVICIOS ADMINISTRATIVOS, ATENCIONA AL USUARIO, ARCHIVO Y CORRESPONDENCIA</v>
          </cell>
          <cell r="G1385">
            <v>71610890</v>
          </cell>
          <cell r="H1385" t="str">
            <v>LUIS ALFONSO ESCOBAR TRUJILLO</v>
          </cell>
          <cell r="I1385" t="str">
            <v>COMISION A BARRANQUILLA 13-14 DE MARZO DE 2014</v>
          </cell>
          <cell r="J1385">
            <v>436943</v>
          </cell>
          <cell r="O1385" t="str">
            <v>RECURSO 11</v>
          </cell>
          <cell r="W1385" t="str">
            <v>Vigencia Presupuestal</v>
          </cell>
        </row>
        <row r="1386">
          <cell r="A1386">
            <v>138214</v>
          </cell>
          <cell r="B1386" t="str">
            <v>Comisión</v>
          </cell>
          <cell r="C1386">
            <v>20140451</v>
          </cell>
          <cell r="D1386">
            <v>94714</v>
          </cell>
          <cell r="E1386">
            <v>41729</v>
          </cell>
          <cell r="F1386" t="str">
            <v>SERVICIOS ADMINISTRATIVOS, ATENCIONA AL USUARIO, ARCHIVO Y CORRESPONDENCIA</v>
          </cell>
          <cell r="G1386">
            <v>71610890</v>
          </cell>
          <cell r="H1386" t="str">
            <v>LUIS ALFONSO ESCOBAR TRUJILLO</v>
          </cell>
          <cell r="I1386" t="str">
            <v>COMISION A MEDELLIN EL 12 DE MARZO DE 2014</v>
          </cell>
          <cell r="J1386">
            <v>145648</v>
          </cell>
          <cell r="O1386" t="str">
            <v>RECURSO 11</v>
          </cell>
          <cell r="W1386" t="str">
            <v>Vigencia Presupuestal</v>
          </cell>
        </row>
        <row r="1387">
          <cell r="A1387">
            <v>138314</v>
          </cell>
          <cell r="B1387" t="str">
            <v>Comisión</v>
          </cell>
          <cell r="C1387">
            <v>20140496</v>
          </cell>
          <cell r="D1387">
            <v>102914</v>
          </cell>
          <cell r="E1387">
            <v>41729</v>
          </cell>
          <cell r="F1387" t="str">
            <v>SERVICIOS ADMINISTRATIVOS, ATENCIONA AL USUARIO, ARCHIVO Y CORRESPONDENCIA</v>
          </cell>
          <cell r="G1387">
            <v>53122415</v>
          </cell>
          <cell r="H1387" t="str">
            <v>ELIANA ALVAREZ GRUESO</v>
          </cell>
          <cell r="I1387" t="str">
            <v>COMISION A MANIZALEZ EL 13 DE MARZO DE 2014</v>
          </cell>
          <cell r="J1387">
            <v>268623</v>
          </cell>
          <cell r="O1387" t="str">
            <v>RECURSO 11</v>
          </cell>
          <cell r="W1387" t="str">
            <v>Vigencia Presupuestal</v>
          </cell>
        </row>
        <row r="1388">
          <cell r="A1388">
            <v>138414</v>
          </cell>
          <cell r="B1388" t="str">
            <v>Comisión</v>
          </cell>
          <cell r="C1388" t="str">
            <v>2014-1-0027</v>
          </cell>
          <cell r="D1388">
            <v>54914</v>
          </cell>
          <cell r="E1388">
            <v>41729</v>
          </cell>
          <cell r="F1388" t="str">
            <v>SERVICIOS ADMINISTRATIVOS, ATENCIONA AL USUARIO, ARCHIVO Y CORRESPONDENCIA</v>
          </cell>
          <cell r="G1388">
            <v>80882158</v>
          </cell>
          <cell r="H1388" t="str">
            <v>HAYATO JOSE GARCIA CUESTA</v>
          </cell>
          <cell r="I1388" t="str">
            <v>COMISION A PARIS DEL 11-18 DE FEBRERO DE 2014</v>
          </cell>
          <cell r="J1388">
            <v>2010337.875</v>
          </cell>
          <cell r="O1388" t="str">
            <v>RECURSO 11</v>
          </cell>
          <cell r="W1388" t="str">
            <v>Vigencia Presupuestal</v>
          </cell>
        </row>
        <row r="1389">
          <cell r="A1389">
            <v>138514</v>
          </cell>
          <cell r="B1389" t="str">
            <v>Comisión</v>
          </cell>
          <cell r="C1389" t="str">
            <v>2014-1-0109</v>
          </cell>
          <cell r="D1389">
            <v>89914</v>
          </cell>
          <cell r="E1389">
            <v>41729</v>
          </cell>
          <cell r="F1389" t="str">
            <v>SERVICIOS ADMINISTRATIVOS, ATENCIONA AL USUARIO, ARCHIVO Y CORRESPONDENCIA</v>
          </cell>
          <cell r="G1389">
            <v>53016588</v>
          </cell>
          <cell r="H1389" t="str">
            <v>ASTRID MILENA CARO ROA</v>
          </cell>
          <cell r="I1389" t="str">
            <v>COMISION A MEDELLIN DEL 6-7 DE MARZO DE 2014</v>
          </cell>
          <cell r="J1389">
            <v>205126</v>
          </cell>
          <cell r="O1389" t="str">
            <v>RECURSO 11</v>
          </cell>
          <cell r="W1389" t="str">
            <v>Vigencia Presupuestal</v>
          </cell>
        </row>
        <row r="1390">
          <cell r="A1390">
            <v>138614</v>
          </cell>
          <cell r="B1390" t="str">
            <v>Comisión</v>
          </cell>
          <cell r="C1390" t="str">
            <v>2014-1-0110</v>
          </cell>
          <cell r="D1390">
            <v>90014</v>
          </cell>
          <cell r="E1390">
            <v>41729</v>
          </cell>
          <cell r="F1390" t="str">
            <v>SERVICIOS ADMINISTRATIVOS, ATENCIONA AL USUARIO, ARCHIVO Y CORRESPONDENCIA</v>
          </cell>
          <cell r="G1390">
            <v>53016588</v>
          </cell>
          <cell r="H1390" t="str">
            <v>ASTRID MILENA CARO ROA</v>
          </cell>
          <cell r="I1390" t="str">
            <v>COMISION A YOPAL DEL 10-12 DE MARZO DE 2014</v>
          </cell>
          <cell r="J1390">
            <v>341877</v>
          </cell>
          <cell r="O1390" t="str">
            <v>RECURSO 11</v>
          </cell>
          <cell r="W1390" t="str">
            <v>Vigencia Presupuestal</v>
          </cell>
        </row>
        <row r="1391">
          <cell r="A1391">
            <v>138714</v>
          </cell>
          <cell r="B1391" t="str">
            <v>Comisión</v>
          </cell>
          <cell r="C1391" t="str">
            <v>2014-1-0122</v>
          </cell>
          <cell r="D1391">
            <v>92914</v>
          </cell>
          <cell r="E1391">
            <v>41729</v>
          </cell>
          <cell r="F1391" t="str">
            <v>SERVICIOS ADMINISTRATIVOS, ATENCIONA AL USUARIO, ARCHIVO Y CORRESPONDENCIA</v>
          </cell>
          <cell r="G1391">
            <v>78034306</v>
          </cell>
          <cell r="H1391" t="str">
            <v>JUAN CARVAJAL COGOLLO</v>
          </cell>
          <cell r="I1391" t="str">
            <v>COMISION A BARRANCO DE LOBA BOL DEL 10-14 DE MARZO DE 2014</v>
          </cell>
          <cell r="J1391">
            <v>1206306</v>
          </cell>
          <cell r="O1391" t="str">
            <v>RECURSO 11</v>
          </cell>
          <cell r="W1391" t="str">
            <v>Vigencia Presupuestal</v>
          </cell>
        </row>
        <row r="1392">
          <cell r="A1392">
            <v>138814</v>
          </cell>
          <cell r="B1392" t="str">
            <v>Factura</v>
          </cell>
          <cell r="C1392">
            <v>4401017123</v>
          </cell>
          <cell r="D1392">
            <v>113114</v>
          </cell>
          <cell r="E1392">
            <v>41730</v>
          </cell>
          <cell r="F1392" t="str">
            <v>SERVICIOS ADMINISTRATIVOS, ATENCIONA AL USUARIO, ARCHIVO Y CORRESPONDENCIA</v>
          </cell>
          <cell r="G1392">
            <v>800153993</v>
          </cell>
          <cell r="H1392" t="str">
            <v>COMUNICACION CELULAR S A  COMCEL S A</v>
          </cell>
          <cell r="I1392" t="str">
            <v>PAGO FACTURA 4401017123  11 FEBRERO 10 MARZO 2014</v>
          </cell>
          <cell r="J1392">
            <v>822463.89</v>
          </cell>
          <cell r="N1392" t="str">
            <v>RECURSO 2-10</v>
          </cell>
          <cell r="W1392" t="str">
            <v>Vigencia Presupuestal</v>
          </cell>
        </row>
        <row r="1393">
          <cell r="A1393">
            <v>138914</v>
          </cell>
          <cell r="B1393" t="str">
            <v>Resolucion</v>
          </cell>
          <cell r="C1393">
            <v>367</v>
          </cell>
          <cell r="D1393">
            <v>98114</v>
          </cell>
          <cell r="E1393">
            <v>41730</v>
          </cell>
          <cell r="F1393" t="str">
            <v>SUBDIRECCION ADMINISTRATIVA Y FINANCIERA</v>
          </cell>
          <cell r="G1393">
            <v>23248957</v>
          </cell>
          <cell r="H1393" t="str">
            <v>ELIZABETH TAYLOR JAY</v>
          </cell>
          <cell r="I1393" t="str">
            <v>PAGO PARCIAL COMISION INTERNACIONAL A FRANCIA DEL 12 AL 19 MARZO 2014</v>
          </cell>
          <cell r="J1393">
            <v>3719458</v>
          </cell>
          <cell r="O1393" t="str">
            <v>RECURSO 11</v>
          </cell>
          <cell r="W1393" t="str">
            <v>Vigencia Presupuestal</v>
          </cell>
        </row>
        <row r="1394">
          <cell r="A1394">
            <v>139014</v>
          </cell>
          <cell r="B1394" t="str">
            <v>Resolucion</v>
          </cell>
          <cell r="C1394">
            <v>410</v>
          </cell>
          <cell r="D1394">
            <v>108314</v>
          </cell>
          <cell r="E1394">
            <v>41730</v>
          </cell>
          <cell r="F1394" t="str">
            <v>SUBDIRECCION ADMINISTRATIVA Y FINANCIERA</v>
          </cell>
          <cell r="G1394">
            <v>23248957</v>
          </cell>
          <cell r="H1394" t="str">
            <v>ELIZABETH TAYLOR JAY</v>
          </cell>
          <cell r="I1394" t="str">
            <v>PAGO SALDO COMISION INTERNACIONAL A FRANCIA DEL 12 AL 19 MARZO 2014 ( PRORROGA DE LA RESOLUCION 367)</v>
          </cell>
          <cell r="J1394">
            <v>567962</v>
          </cell>
          <cell r="O1394" t="str">
            <v>RECURSO 11</v>
          </cell>
          <cell r="W1394" t="str">
            <v>Vigencia Presupuestal</v>
          </cell>
        </row>
        <row r="1395">
          <cell r="A1395">
            <v>139114</v>
          </cell>
          <cell r="B1395" t="str">
            <v>Resolucion</v>
          </cell>
          <cell r="C1395">
            <v>163</v>
          </cell>
          <cell r="D1395">
            <v>52114</v>
          </cell>
          <cell r="E1395">
            <v>41730</v>
          </cell>
          <cell r="F1395" t="str">
            <v>SUBDIRECCION ADMINISTRATIVA Y FINANCIERA</v>
          </cell>
          <cell r="G1395">
            <v>79778817</v>
          </cell>
          <cell r="H1395" t="str">
            <v>PABLO ABBA VIEIRA SAMPER</v>
          </cell>
          <cell r="I1395" t="str">
            <v>PAGO SALDO COMISION INTERNACIONAL PARIS-FRANCIA DEL 11 AL 13 FEBRERO 2014</v>
          </cell>
          <cell r="J1395">
            <v>3826907</v>
          </cell>
          <cell r="O1395" t="str">
            <v>RECURSO 11</v>
          </cell>
          <cell r="W1395" t="str">
            <v>Vigencia Presupuestal</v>
          </cell>
        </row>
        <row r="1396">
          <cell r="A1396">
            <v>139214</v>
          </cell>
          <cell r="B1396" t="str">
            <v>Resolucion</v>
          </cell>
          <cell r="C1396">
            <v>149</v>
          </cell>
          <cell r="D1396">
            <v>49314</v>
          </cell>
          <cell r="E1396">
            <v>41730</v>
          </cell>
          <cell r="F1396" t="str">
            <v>SUBDIRECCION ADMINISTRATIVA Y FINANCIERA</v>
          </cell>
          <cell r="G1396">
            <v>39789422</v>
          </cell>
          <cell r="H1396" t="str">
            <v>ALEJANDRA TORRES DROMGOLD</v>
          </cell>
          <cell r="I1396" t="str">
            <v>PAGO TOTAL COMISION INTERNACIONAL NUEVA YORK DEL 02 AL 05 FEBRERO 2014</v>
          </cell>
          <cell r="J1396">
            <v>1874570</v>
          </cell>
          <cell r="O1396" t="str">
            <v>RECURSO 11</v>
          </cell>
          <cell r="W1396" t="str">
            <v>Vigencia Presupuestal</v>
          </cell>
        </row>
        <row r="1397">
          <cell r="A1397">
            <v>139314</v>
          </cell>
          <cell r="B1397" t="str">
            <v>Resolución</v>
          </cell>
          <cell r="C1397">
            <v>447</v>
          </cell>
          <cell r="D1397">
            <v>122314</v>
          </cell>
          <cell r="E1397">
            <v>41730</v>
          </cell>
          <cell r="F1397" t="str">
            <v>TALENTO HUMANO ACTIVO Y NO ACTIVO</v>
          </cell>
          <cell r="G1397">
            <v>8999990823</v>
          </cell>
          <cell r="H1397" t="str">
            <v>EMPRESA DE ENERGIA DE BOGOTA SA ESP</v>
          </cell>
          <cell r="I1397" t="str">
            <v xml:space="preserve">RECONOCIMIENTO Y PAGO CUOTAS PARTES PENSIONALES </v>
          </cell>
          <cell r="J1397">
            <v>2590207</v>
          </cell>
          <cell r="N1397" t="str">
            <v>RECURSO 3-10</v>
          </cell>
          <cell r="W1397" t="str">
            <v>Vigencia Presupuestal</v>
          </cell>
        </row>
        <row r="1398">
          <cell r="A1398">
            <v>139414</v>
          </cell>
          <cell r="B1398" t="str">
            <v>Resolucion</v>
          </cell>
          <cell r="C1398">
            <v>446</v>
          </cell>
          <cell r="D1398">
            <v>122214</v>
          </cell>
          <cell r="E1398">
            <v>41730</v>
          </cell>
          <cell r="F1398" t="str">
            <v>TALENTO HUMANO ACTIVO Y NO ACTIVO</v>
          </cell>
          <cell r="G1398">
            <v>860005216</v>
          </cell>
          <cell r="H1398" t="str">
            <v>BANCO REPUBLICA</v>
          </cell>
          <cell r="I1398" t="str">
            <v xml:space="preserve">RECONOCIMIENTO Y PAGO CUOTAS PARTES PENSIONALES </v>
          </cell>
          <cell r="J1398">
            <v>394661</v>
          </cell>
          <cell r="N1398" t="str">
            <v>RECURSO 3-10</v>
          </cell>
          <cell r="W1398" t="str">
            <v>Vigencia Presupuestal</v>
          </cell>
        </row>
        <row r="1399">
          <cell r="A1399">
            <v>139514</v>
          </cell>
          <cell r="B1399" t="str">
            <v>Comisión</v>
          </cell>
          <cell r="C1399" t="str">
            <v>2014-1-0124</v>
          </cell>
          <cell r="D1399">
            <v>93214</v>
          </cell>
          <cell r="E1399">
            <v>41731</v>
          </cell>
          <cell r="F1399" t="str">
            <v>SERVICIOS ADMINISTRATIVOS, ATENCIONA AL USUARIO, ARCHIVO Y CORRESPONDENCIA</v>
          </cell>
          <cell r="G1399">
            <v>52023019</v>
          </cell>
          <cell r="H1399" t="str">
            <v>LINA ESPERANZA MENDOZA SALAMANCA</v>
          </cell>
          <cell r="I1399" t="str">
            <v>COMISION A BARRANCO DE LOBA BOL DEL 10-14 DE MARZO DE 2014</v>
          </cell>
          <cell r="J1399">
            <v>1206306</v>
          </cell>
          <cell r="L1399">
            <v>10</v>
          </cell>
          <cell r="O1399" t="str">
            <v>RECURSO 11</v>
          </cell>
          <cell r="W1399" t="str">
            <v>Vigencia Presupuestal</v>
          </cell>
        </row>
        <row r="1400">
          <cell r="A1400">
            <v>139614</v>
          </cell>
          <cell r="B1400" t="str">
            <v>Comisión</v>
          </cell>
          <cell r="C1400" t="str">
            <v>2014-1-0125</v>
          </cell>
          <cell r="D1400">
            <v>92814</v>
          </cell>
          <cell r="E1400">
            <v>41731</v>
          </cell>
          <cell r="F1400" t="str">
            <v>SERVICIOS ADMINISTRATIVOS, ATENCIONA AL USUARIO, ARCHIVO Y CORRESPONDENCIA</v>
          </cell>
          <cell r="G1400">
            <v>74180161</v>
          </cell>
          <cell r="H1400" t="str">
            <v>ANDRES BALCAZAR</v>
          </cell>
          <cell r="I1400" t="str">
            <v>COMISION A BARRANCO DE LOBA BOL DEL 10-14 DE MARZO DE 2014</v>
          </cell>
          <cell r="J1400">
            <v>1206306</v>
          </cell>
          <cell r="L1400">
            <v>10</v>
          </cell>
          <cell r="O1400" t="str">
            <v>RECURSO 11</v>
          </cell>
          <cell r="W1400" t="str">
            <v>Vigencia Presupuestal</v>
          </cell>
        </row>
        <row r="1401">
          <cell r="A1401">
            <v>139714</v>
          </cell>
          <cell r="B1401" t="str">
            <v>Comisión</v>
          </cell>
          <cell r="C1401" t="str">
            <v>2014-1-0128</v>
          </cell>
          <cell r="D1401">
            <v>93314</v>
          </cell>
          <cell r="E1401">
            <v>41731</v>
          </cell>
          <cell r="F1401" t="str">
            <v>SERVICIOS ADMINISTRATIVOS, ATENCIONA AL USUARIO, ARCHIVO Y CORRESPONDENCIA</v>
          </cell>
          <cell r="G1401">
            <v>79153840</v>
          </cell>
          <cell r="H1401" t="str">
            <v>JAVIER CORREAL PIZARRO</v>
          </cell>
          <cell r="I1401" t="str">
            <v>COMISION A BARRANCO DE LOBA BOL DEL 10-14 DE MARZO DE 2014</v>
          </cell>
          <cell r="J1401">
            <v>1206306</v>
          </cell>
          <cell r="L1401">
            <v>11</v>
          </cell>
          <cell r="O1401" t="str">
            <v>RECURSO 11</v>
          </cell>
          <cell r="W1401" t="str">
            <v>Vigencia Presupuestal</v>
          </cell>
        </row>
        <row r="1402">
          <cell r="A1402">
            <v>139814</v>
          </cell>
          <cell r="B1402" t="str">
            <v>Comisión</v>
          </cell>
          <cell r="C1402" t="str">
            <v>2014-1-0131</v>
          </cell>
          <cell r="D1402">
            <v>95514</v>
          </cell>
          <cell r="E1402">
            <v>41731</v>
          </cell>
          <cell r="F1402" t="str">
            <v>SERVICIOS ADMINISTRATIVOS, ATENCIONA AL USUARIO, ARCHIVO Y CORRESPONDENCIA</v>
          </cell>
          <cell r="G1402">
            <v>80433842</v>
          </cell>
          <cell r="H1402" t="str">
            <v>MANUEL ANTONIO ZAMBRANO GUERRERO</v>
          </cell>
          <cell r="I1402" t="str">
            <v>COMISION A YOPAL DEL 10-12 DE MARZO DE 2014</v>
          </cell>
          <cell r="J1402">
            <v>341877</v>
          </cell>
          <cell r="L1402">
            <v>10</v>
          </cell>
          <cell r="O1402" t="str">
            <v>RECURSO 11</v>
          </cell>
          <cell r="W1402" t="str">
            <v>Vigencia Presupuestal</v>
          </cell>
        </row>
        <row r="1403">
          <cell r="A1403">
            <v>139914</v>
          </cell>
          <cell r="B1403" t="str">
            <v>Comisión</v>
          </cell>
          <cell r="C1403" t="str">
            <v>2014-1-0140</v>
          </cell>
          <cell r="D1403">
            <v>97614</v>
          </cell>
          <cell r="E1403">
            <v>41731</v>
          </cell>
          <cell r="F1403" t="str">
            <v>SERVICIOS ADMINISTRATIVOS, ATENCIONA AL USUARIO, ARCHIVO Y CORRESPONDENCIA</v>
          </cell>
          <cell r="G1403">
            <v>80111644</v>
          </cell>
          <cell r="H1403" t="str">
            <v>JAVIER EDUARDO ROJAS CALA</v>
          </cell>
          <cell r="I1403" t="str">
            <v>COMISION A MANIZALEZ DEL 12-13 DE MARZO DE 2014</v>
          </cell>
          <cell r="J1403">
            <v>177969</v>
          </cell>
          <cell r="L1403">
            <v>10</v>
          </cell>
          <cell r="O1403" t="str">
            <v>RECURSO 11</v>
          </cell>
          <cell r="W1403" t="str">
            <v>Vigencia Presupuestal</v>
          </cell>
        </row>
        <row r="1404">
          <cell r="A1404">
            <v>140014</v>
          </cell>
          <cell r="B1404" t="str">
            <v>Comisión</v>
          </cell>
          <cell r="C1404" t="str">
            <v>2014-1-0141</v>
          </cell>
          <cell r="D1404">
            <v>96814</v>
          </cell>
          <cell r="E1404">
            <v>41731</v>
          </cell>
          <cell r="F1404" t="str">
            <v>SERVICIOS ADMINISTRATIVOS, ATENCIONA AL USUARIO, ARCHIVO Y CORRESPONDENCIA</v>
          </cell>
          <cell r="G1404">
            <v>63395913</v>
          </cell>
          <cell r="H1404" t="str">
            <v>YUDY ALEXANDRA AVILA PARRA</v>
          </cell>
          <cell r="I1404" t="str">
            <v>COMISION A MANIZALEZ DEL 12-13 DE MARZO DE 2014</v>
          </cell>
          <cell r="J1404">
            <v>177969</v>
          </cell>
          <cell r="L1404">
            <v>10</v>
          </cell>
          <cell r="O1404" t="str">
            <v>RECURSO 11</v>
          </cell>
          <cell r="W1404" t="str">
            <v>Vigencia Presupuestal</v>
          </cell>
        </row>
        <row r="1405">
          <cell r="A1405">
            <v>140114</v>
          </cell>
          <cell r="B1405" t="str">
            <v>Comisión</v>
          </cell>
          <cell r="C1405" t="str">
            <v>2014-1-0142</v>
          </cell>
          <cell r="D1405">
            <v>97514</v>
          </cell>
          <cell r="E1405">
            <v>41731</v>
          </cell>
          <cell r="F1405" t="str">
            <v>SERVICIOS ADMINISTRATIVOS, ATENCIONA AL USUARIO, ARCHIVO Y CORRESPONDENCIA</v>
          </cell>
          <cell r="G1405">
            <v>53050037</v>
          </cell>
          <cell r="H1405" t="str">
            <v>DENNISE CASTRO ROA</v>
          </cell>
          <cell r="I1405" t="str">
            <v>COMISION A MANIZALEZ DEL 12-13 DE MARZO DE 2014</v>
          </cell>
          <cell r="J1405">
            <v>177969</v>
          </cell>
          <cell r="L1405">
            <v>10</v>
          </cell>
          <cell r="O1405" t="str">
            <v>RECURSO 11</v>
          </cell>
          <cell r="W1405" t="str">
            <v>Vigencia Presupuestal</v>
          </cell>
        </row>
        <row r="1406">
          <cell r="A1406">
            <v>140214</v>
          </cell>
          <cell r="B1406" t="str">
            <v>Comisión</v>
          </cell>
          <cell r="C1406" t="str">
            <v>2014-1-0038</v>
          </cell>
          <cell r="D1406">
            <v>59214</v>
          </cell>
          <cell r="E1406">
            <v>41731</v>
          </cell>
          <cell r="F1406" t="str">
            <v>SERVICIOS ADMINISTRATIVOS, ATENCIONA AL USUARIO, ARCHIVO Y CORRESPONDENCIA</v>
          </cell>
          <cell r="G1406">
            <v>74180161</v>
          </cell>
          <cell r="H1406" t="str">
            <v>ANDRES BALCAZAR</v>
          </cell>
          <cell r="I1406" t="str">
            <v>COMISION A ARJONA BOLIVAR DEL 10-14 DE FEBRERO DE 2014</v>
          </cell>
          <cell r="J1406">
            <v>1189563</v>
          </cell>
          <cell r="L1406">
            <v>10</v>
          </cell>
          <cell r="O1406" t="str">
            <v>RECURSO 11</v>
          </cell>
          <cell r="W1406" t="str">
            <v>Vigencia Presupuestal</v>
          </cell>
        </row>
        <row r="1407">
          <cell r="A1407">
            <v>140314</v>
          </cell>
          <cell r="B1407" t="str">
            <v>Comisión</v>
          </cell>
          <cell r="C1407" t="str">
            <v>2014-1-0121</v>
          </cell>
          <cell r="D1407">
            <v>93714</v>
          </cell>
          <cell r="E1407">
            <v>41731</v>
          </cell>
          <cell r="F1407" t="str">
            <v>SERVICIOS ADMINISTRATIVOS, ATENCIONA AL USUARIO, ARCHIVO Y CORRESPONDENCIA</v>
          </cell>
          <cell r="G1407">
            <v>52378773</v>
          </cell>
          <cell r="H1407" t="str">
            <v>CARMEN RODRIGUEZ MEDINA</v>
          </cell>
          <cell r="I1407" t="str">
            <v>COMISION A CARTAGENA DEL 13-14 DE MARZO DE 2014</v>
          </cell>
          <cell r="J1407">
            <v>312102</v>
          </cell>
          <cell r="L1407">
            <v>10</v>
          </cell>
          <cell r="O1407" t="str">
            <v>RECURSO 11</v>
          </cell>
          <cell r="W1407" t="str">
            <v>Vigencia Presupuestal</v>
          </cell>
        </row>
        <row r="1408">
          <cell r="A1408">
            <v>140414</v>
          </cell>
          <cell r="B1408" t="str">
            <v>Comisión</v>
          </cell>
          <cell r="C1408" t="str">
            <v>2014-1-0132</v>
          </cell>
          <cell r="D1408">
            <v>95614</v>
          </cell>
          <cell r="E1408">
            <v>41731</v>
          </cell>
          <cell r="F1408" t="str">
            <v>SERVICIOS ADMINISTRATIVOS, ATENCIONA AL USUARIO, ARCHIVO Y CORRESPONDENCIA</v>
          </cell>
          <cell r="G1408">
            <v>19342385</v>
          </cell>
          <cell r="H1408" t="str">
            <v>RICARDO LINARES PRIETO</v>
          </cell>
          <cell r="I1408" t="str">
            <v>COMISION A MONTERIA /SANTAMARTA DEL 10-14 DE MARZO DE 2014</v>
          </cell>
          <cell r="J1408">
            <v>1041306</v>
          </cell>
          <cell r="L1408">
            <v>11</v>
          </cell>
          <cell r="O1408" t="str">
            <v>RECURSO 11</v>
          </cell>
          <cell r="W1408" t="str">
            <v>Vigencia Presupuestal</v>
          </cell>
        </row>
        <row r="1409">
          <cell r="A1409">
            <v>140514</v>
          </cell>
          <cell r="B1409" t="str">
            <v>Comisión</v>
          </cell>
          <cell r="C1409" t="str">
            <v>2014-1-0148</v>
          </cell>
          <cell r="D1409">
            <v>99014</v>
          </cell>
          <cell r="E1409">
            <v>41731</v>
          </cell>
          <cell r="F1409" t="str">
            <v>SERVICIOS ADMINISTRATIVOS, ATENCIONA AL USUARIO, ARCHIVO Y CORRESPONDENCIA</v>
          </cell>
          <cell r="G1409">
            <v>46361834</v>
          </cell>
          <cell r="H1409" t="str">
            <v>NANCY YOLANDA ALFONSO BERNAL</v>
          </cell>
          <cell r="I1409" t="str">
            <v>COMISION A YOPAL DEL 12-14 DE MARZO DE 2014</v>
          </cell>
          <cell r="J1409">
            <v>400134</v>
          </cell>
          <cell r="L1409">
            <v>10</v>
          </cell>
          <cell r="O1409" t="str">
            <v>RECURSO 11</v>
          </cell>
          <cell r="W1409" t="str">
            <v>Vigencia Presupuestal</v>
          </cell>
        </row>
        <row r="1410">
          <cell r="A1410">
            <v>140614</v>
          </cell>
          <cell r="B1410" t="str">
            <v>Comisión</v>
          </cell>
          <cell r="C1410" t="str">
            <v>2014-1-0158</v>
          </cell>
          <cell r="D1410">
            <v>102514</v>
          </cell>
          <cell r="E1410">
            <v>41731</v>
          </cell>
          <cell r="F1410" t="str">
            <v>SERVICIOS ADMINISTRATIVOS, ATENCIONA AL USUARIO, ARCHIVO Y CORRESPONDENCIA</v>
          </cell>
          <cell r="G1410">
            <v>52515167</v>
          </cell>
          <cell r="H1410" t="str">
            <v>ASTRID EUGENIA CRUZ JIMENEZ</v>
          </cell>
          <cell r="I1410" t="str">
            <v>COMISION A SAN JOSE DEL GUAVIARE DEL 17-19 DE MARZO DE 2014</v>
          </cell>
          <cell r="J1410">
            <v>502735</v>
          </cell>
          <cell r="L1410">
            <v>10</v>
          </cell>
          <cell r="O1410" t="str">
            <v>RECURSO 11</v>
          </cell>
          <cell r="W1410" t="str">
            <v>Vigencia Presupuestal</v>
          </cell>
        </row>
        <row r="1411">
          <cell r="A1411">
            <v>140714</v>
          </cell>
          <cell r="B1411" t="str">
            <v>Comisión</v>
          </cell>
          <cell r="C1411">
            <v>20140220</v>
          </cell>
          <cell r="D1411">
            <v>60914</v>
          </cell>
          <cell r="E1411">
            <v>41731</v>
          </cell>
          <cell r="F1411" t="str">
            <v>SERVICIOS ADMINISTRATIVOS, ATENCIONA AL USUARIO, ARCHIVO Y CORRESPONDENCIA</v>
          </cell>
          <cell r="G1411">
            <v>52058048</v>
          </cell>
          <cell r="H1411" t="str">
            <v>LINA MARIA TORO TAMAYO</v>
          </cell>
          <cell r="I1411" t="str">
            <v>COMISION A SANTA MARTA DEL 20-21 DE FEBRERO DE 2014</v>
          </cell>
          <cell r="J1411">
            <v>436943</v>
          </cell>
          <cell r="N1411" t="str">
            <v>RECURSO 2-10</v>
          </cell>
          <cell r="W1411" t="str">
            <v>Vigencia Presupuestal</v>
          </cell>
        </row>
        <row r="1412">
          <cell r="A1412">
            <v>140814</v>
          </cell>
          <cell r="B1412" t="str">
            <v>Comisión</v>
          </cell>
          <cell r="C1412">
            <v>20140305</v>
          </cell>
          <cell r="D1412">
            <v>72214</v>
          </cell>
          <cell r="E1412">
            <v>41731</v>
          </cell>
          <cell r="F1412" t="str">
            <v>SERVICIOS ADMINISTRATIVOS, ATENCIONA AL USUARIO, ARCHIVO Y CORRESPONDENCIA</v>
          </cell>
          <cell r="G1412">
            <v>11520000</v>
          </cell>
          <cell r="H1412" t="str">
            <v>NEIDER EDUARDO ABELLO ALDANA</v>
          </cell>
          <cell r="I1412" t="str">
            <v>COMISION A RIO NEGRO DEL 18-19 DE FEBRERO DE 2014</v>
          </cell>
          <cell r="J1412">
            <v>336112</v>
          </cell>
          <cell r="O1412" t="str">
            <v>RECURSO 11</v>
          </cell>
          <cell r="W1412" t="str">
            <v>Vigencia Presupuestal</v>
          </cell>
        </row>
        <row r="1413">
          <cell r="A1413">
            <v>140914</v>
          </cell>
          <cell r="B1413" t="str">
            <v>Comisión</v>
          </cell>
          <cell r="C1413">
            <v>20140344</v>
          </cell>
          <cell r="D1413">
            <v>78514</v>
          </cell>
          <cell r="E1413">
            <v>41731</v>
          </cell>
          <cell r="F1413" t="str">
            <v>SERVICIOS ADMINISTRATIVOS, ATENCIONA AL USUARIO, ARCHIVO Y CORRESPONDENCIA</v>
          </cell>
          <cell r="G1413">
            <v>79753480</v>
          </cell>
          <cell r="H1413" t="str">
            <v>MAURICIO ALDEMAR ARANZAZU OSPINA</v>
          </cell>
          <cell r="I1413" t="str">
            <v>COMISION A ARAUCA DEL 26 DE FEBRERO AL 01 DE MARZO DE 2014</v>
          </cell>
          <cell r="J1413">
            <v>785753</v>
          </cell>
          <cell r="O1413" t="str">
            <v>RECURSO 11</v>
          </cell>
          <cell r="W1413" t="str">
            <v>Vigencia Presupuestal</v>
          </cell>
        </row>
        <row r="1414">
          <cell r="A1414">
            <v>141014</v>
          </cell>
          <cell r="B1414" t="str">
            <v>Comisión</v>
          </cell>
          <cell r="C1414">
            <v>20140407</v>
          </cell>
          <cell r="D1414">
            <v>88314</v>
          </cell>
          <cell r="E1414">
            <v>41731</v>
          </cell>
          <cell r="F1414" t="str">
            <v>SERVICIOS ADMINISTRATIVOS, ATENCIONA AL USUARIO, ARCHIVO Y CORRESPONDENCIA</v>
          </cell>
          <cell r="G1414">
            <v>37547431</v>
          </cell>
          <cell r="H1414" t="str">
            <v>CONSTANZA ATUESTA CEPEDA</v>
          </cell>
          <cell r="I1414" t="str">
            <v>COMISION A SAN ANDRES EL 3 DE MARZO DE 2014</v>
          </cell>
          <cell r="J1414">
            <v>112037</v>
          </cell>
          <cell r="N1414" t="str">
            <v>RECURSO 2-10</v>
          </cell>
          <cell r="W1414" t="str">
            <v>Vigencia Presupuestal</v>
          </cell>
        </row>
        <row r="1415">
          <cell r="A1415">
            <v>141114</v>
          </cell>
          <cell r="B1415" t="str">
            <v>Comisión</v>
          </cell>
          <cell r="C1415">
            <v>20140423</v>
          </cell>
          <cell r="D1415">
            <v>94114</v>
          </cell>
          <cell r="E1415">
            <v>41731</v>
          </cell>
          <cell r="F1415" t="str">
            <v>SERVICIOS ADMINISTRATIVOS, ATENCIONA AL USUARIO, ARCHIVO Y CORRESPONDENCIA</v>
          </cell>
          <cell r="G1415">
            <v>51963949</v>
          </cell>
          <cell r="H1415" t="str">
            <v>EDNA MARGARITA OSORIO GOMEZ</v>
          </cell>
          <cell r="I1415" t="str">
            <v>COMISION A PONEDERA ATL DEL 12-14 DE MARZO DE 2014</v>
          </cell>
          <cell r="J1415">
            <v>406877</v>
          </cell>
          <cell r="O1415" t="str">
            <v>RECURSO 11</v>
          </cell>
          <cell r="W1415" t="str">
            <v>Vigencia Presupuestal</v>
          </cell>
        </row>
        <row r="1416">
          <cell r="A1416">
            <v>141214</v>
          </cell>
          <cell r="B1416" t="str">
            <v>Comisión</v>
          </cell>
          <cell r="C1416">
            <v>20140453</v>
          </cell>
          <cell r="D1416">
            <v>96014</v>
          </cell>
          <cell r="E1416">
            <v>41731</v>
          </cell>
          <cell r="F1416" t="str">
            <v>SERVICIOS ADMINISTRATIVOS, ATENCIONA AL USUARIO, ARCHIVO Y CORRESPONDENCIA</v>
          </cell>
          <cell r="G1416">
            <v>80049519</v>
          </cell>
          <cell r="H1416" t="str">
            <v>EDGAR ALEXANDER OSPINA GRANADOS</v>
          </cell>
          <cell r="I1416" t="str">
            <v>COMISION A TUNJA DEL 13-15 DE MARZO DE 2014</v>
          </cell>
          <cell r="J1416">
            <v>551395</v>
          </cell>
          <cell r="O1416" t="str">
            <v>RECURSO 11</v>
          </cell>
          <cell r="W1416" t="str">
            <v>Vigencia Presupuestal</v>
          </cell>
        </row>
        <row r="1417">
          <cell r="A1417">
            <v>141314</v>
          </cell>
          <cell r="B1417" t="str">
            <v>Comisión</v>
          </cell>
          <cell r="C1417">
            <v>20140457</v>
          </cell>
          <cell r="D1417">
            <v>97214</v>
          </cell>
          <cell r="E1417">
            <v>41731</v>
          </cell>
          <cell r="F1417" t="str">
            <v>SERVICIOS ADMINISTRATIVOS, ATENCIONA AL USUARIO, ARCHIVO Y CORRESPONDENCIA</v>
          </cell>
          <cell r="G1417">
            <v>93288645</v>
          </cell>
          <cell r="H1417" t="str">
            <v>HUGO GIRALDO BARRERA</v>
          </cell>
          <cell r="I1417" t="str">
            <v>COMISION A GRANADA DEL 12-13 DE MARZO DE 2014</v>
          </cell>
          <cell r="J1417">
            <v>205126</v>
          </cell>
          <cell r="O1417" t="str">
            <v>RECURSO 11</v>
          </cell>
          <cell r="W1417" t="str">
            <v>Vigencia Presupuestal</v>
          </cell>
        </row>
        <row r="1418">
          <cell r="A1418">
            <v>141414</v>
          </cell>
          <cell r="B1418" t="str">
            <v>Comisión</v>
          </cell>
          <cell r="C1418">
            <v>20140458</v>
          </cell>
          <cell r="D1418">
            <v>97014</v>
          </cell>
          <cell r="E1418">
            <v>41731</v>
          </cell>
          <cell r="F1418" t="str">
            <v>SERVICIOS ADMINISTRATIVOS, ATENCIONA AL USUARIO, ARCHIVO Y CORRESPONDENCIA</v>
          </cell>
          <cell r="G1418">
            <v>50903114</v>
          </cell>
          <cell r="H1418" t="str">
            <v>KARIN BERNARDA ROMERO MARTINEZ</v>
          </cell>
          <cell r="I1418" t="str">
            <v>COMISION A MONTERIA DEL 13-14 MAR DE 2014</v>
          </cell>
          <cell r="J1418">
            <v>255126</v>
          </cell>
          <cell r="O1418" t="str">
            <v>RECURSO 11</v>
          </cell>
          <cell r="W1418" t="str">
            <v>Vigencia Presupuestal</v>
          </cell>
        </row>
        <row r="1419">
          <cell r="A1419">
            <v>141514</v>
          </cell>
          <cell r="B1419" t="str">
            <v>Comisión</v>
          </cell>
          <cell r="C1419">
            <v>20140459</v>
          </cell>
          <cell r="D1419">
            <v>97314</v>
          </cell>
          <cell r="E1419">
            <v>41731</v>
          </cell>
          <cell r="F1419" t="str">
            <v>SERVICIOS ADMINISTRATIVOS, ATENCIONA AL USUARIO, ARCHIVO Y CORRESPONDENCIA</v>
          </cell>
          <cell r="G1419">
            <v>11202449</v>
          </cell>
          <cell r="H1419" t="str">
            <v>SERGIO RODRIGO HERNANDEZ CRUZ</v>
          </cell>
          <cell r="I1419" t="str">
            <v>COMISION A MONTERIA DEL 13-14 MAR DE 2014</v>
          </cell>
          <cell r="J1419">
            <v>245126</v>
          </cell>
          <cell r="O1419" t="str">
            <v>RECURSO 11</v>
          </cell>
          <cell r="W1419" t="str">
            <v>Vigencia Presupuestal</v>
          </cell>
        </row>
        <row r="1420">
          <cell r="A1420">
            <v>141614</v>
          </cell>
          <cell r="B1420" t="str">
            <v>Comisión</v>
          </cell>
          <cell r="C1420">
            <v>20140500</v>
          </cell>
          <cell r="D1420">
            <v>103114</v>
          </cell>
          <cell r="E1420">
            <v>41731</v>
          </cell>
          <cell r="F1420" t="str">
            <v>SERVICIOS ADMINISTRATIVOS, ATENCIONA AL USUARIO, ARCHIVO Y CORRESPONDENCIA</v>
          </cell>
          <cell r="G1420">
            <v>43220679</v>
          </cell>
          <cell r="H1420" t="str">
            <v>NATALIA GARCES CUARTAS</v>
          </cell>
          <cell r="I1420" t="str">
            <v>COMISION A MONTERIA DEL 17-20 MARZO DE 2014</v>
          </cell>
          <cell r="J1420">
            <v>723753</v>
          </cell>
          <cell r="O1420" t="str">
            <v>RECURSO 11</v>
          </cell>
          <cell r="W1420" t="str">
            <v>Vigencia Presupuestal</v>
          </cell>
        </row>
        <row r="1421">
          <cell r="A1421">
            <v>141714</v>
          </cell>
          <cell r="B1421" t="str">
            <v>Comisión</v>
          </cell>
          <cell r="C1421">
            <v>20140498</v>
          </cell>
          <cell r="D1421">
            <v>105414</v>
          </cell>
          <cell r="E1421">
            <v>41731</v>
          </cell>
          <cell r="F1421" t="str">
            <v>SERVICIOS ADMINISTRATIVOS, ATENCIONA AL USUARIO, ARCHIVO Y CORRESPONDENCIA</v>
          </cell>
          <cell r="G1421">
            <v>79470202</v>
          </cell>
          <cell r="H1421" t="str">
            <v>OMAR ARIEL GUEVARA MANCERA</v>
          </cell>
          <cell r="I1421" t="str">
            <v>COMISION A SAN GIL EL 14 DE MARZO DE 2014</v>
          </cell>
          <cell r="J1421">
            <v>336112</v>
          </cell>
          <cell r="O1421" t="str">
            <v>RECURSO 11</v>
          </cell>
          <cell r="W1421" t="str">
            <v>Vigencia Presupuestal</v>
          </cell>
        </row>
        <row r="1422">
          <cell r="A1422">
            <v>141814</v>
          </cell>
          <cell r="B1422" t="str">
            <v>Comisión</v>
          </cell>
          <cell r="C1422">
            <v>20140527</v>
          </cell>
          <cell r="D1422">
            <v>106014</v>
          </cell>
          <cell r="E1422">
            <v>41731</v>
          </cell>
          <cell r="F1422" t="str">
            <v>SERVICIOS ADMINISTRATIVOS, ATENCIONA AL USUARIO, ARCHIVO Y CORRESPONDENCIA</v>
          </cell>
          <cell r="G1422">
            <v>94524661</v>
          </cell>
          <cell r="H1422" t="str">
            <v>JOSE MANUEL DIAZ HOYOS</v>
          </cell>
          <cell r="I1422" t="str">
            <v>COMISION A BARRANQUILLA DEL 20-22 DE MARZO DE 2014</v>
          </cell>
          <cell r="J1422">
            <v>539395</v>
          </cell>
          <cell r="O1422" t="str">
            <v>RECURSO 11</v>
          </cell>
          <cell r="W1422" t="str">
            <v>Vigencia Presupuestal</v>
          </cell>
        </row>
        <row r="1423">
          <cell r="A1423">
            <v>141914</v>
          </cell>
          <cell r="B1423" t="str">
            <v>Comisión</v>
          </cell>
          <cell r="C1423">
            <v>20140542</v>
          </cell>
          <cell r="D1423">
            <v>109414</v>
          </cell>
          <cell r="E1423">
            <v>41731</v>
          </cell>
          <cell r="F1423" t="str">
            <v>SERVICIOS ADMINISTRATIVOS, ATENCIONA AL USUARIO, ARCHIVO Y CORRESPONDENCIA</v>
          </cell>
          <cell r="G1423">
            <v>1010160438</v>
          </cell>
          <cell r="H1423" t="str">
            <v>EDWIN GIOVANNY ORTIZ RODRIGUEZ</v>
          </cell>
          <cell r="I1423" t="str">
            <v>COMISION A PEREIRA DEL 20-21 DE MARZO DE 2014</v>
          </cell>
          <cell r="J1423">
            <v>315037</v>
          </cell>
          <cell r="O1423" t="str">
            <v>RECURSO 11</v>
          </cell>
          <cell r="W1423" t="str">
            <v>Vigencia Presupuestal</v>
          </cell>
        </row>
        <row r="1424">
          <cell r="A1424">
            <v>142014</v>
          </cell>
          <cell r="B1424" t="str">
            <v>Comisión</v>
          </cell>
          <cell r="C1424">
            <v>20140544</v>
          </cell>
          <cell r="D1424">
            <v>108614</v>
          </cell>
          <cell r="E1424">
            <v>41731</v>
          </cell>
          <cell r="F1424" t="str">
            <v>SERVICIOS ADMINISTRATIVOS, ATENCIONA AL USUARIO, ARCHIVO Y CORRESPONDENCIA</v>
          </cell>
          <cell r="G1424">
            <v>41732216</v>
          </cell>
          <cell r="H1424" t="str">
            <v>MERY ASUNCIÓN TONCEL GAVIRIA</v>
          </cell>
          <cell r="I1424" t="str">
            <v>COMISION A PEREIRA DEL 19-20 DE MARZO DE 2014</v>
          </cell>
          <cell r="J1424">
            <v>249157</v>
          </cell>
          <cell r="O1424" t="str">
            <v>RECURSO 11</v>
          </cell>
          <cell r="W1424" t="str">
            <v>Vigencia Presupuestal</v>
          </cell>
        </row>
        <row r="1425">
          <cell r="A1425">
            <v>142114</v>
          </cell>
          <cell r="B1425" t="str">
            <v>Comisión</v>
          </cell>
          <cell r="C1425" t="str">
            <v>2014-1-0106</v>
          </cell>
          <cell r="D1425">
            <v>87614</v>
          </cell>
          <cell r="E1425">
            <v>41731</v>
          </cell>
          <cell r="F1425" t="str">
            <v>SERVICIOS ADMINISTRATIVOS, ATENCIONA AL USUARIO, ARCHIVO Y CORRESPONDENCIA</v>
          </cell>
          <cell r="G1425">
            <v>7180263</v>
          </cell>
          <cell r="H1425" t="str">
            <v>DAVID ORLANDO HERNANDEZ REYES</v>
          </cell>
          <cell r="I1425" t="str">
            <v>COMISION A MEDELLIN EL 7 DE MARZO DE 2014</v>
          </cell>
          <cell r="J1425">
            <v>59323</v>
          </cell>
          <cell r="L1425">
            <v>10</v>
          </cell>
          <cell r="O1425" t="str">
            <v>RECURSO 11</v>
          </cell>
          <cell r="W1425" t="str">
            <v>Vigencia Presupuestal</v>
          </cell>
        </row>
        <row r="1426">
          <cell r="A1426">
            <v>142214</v>
          </cell>
          <cell r="B1426" t="str">
            <v>Comisión</v>
          </cell>
          <cell r="C1426">
            <v>20140449</v>
          </cell>
          <cell r="D1426">
            <v>96114</v>
          </cell>
          <cell r="E1426">
            <v>41731</v>
          </cell>
          <cell r="F1426" t="str">
            <v>SERVICIOS ADMINISTRATIVOS, ATENCIONA AL USUARIO, ARCHIVO Y CORRESPONDENCIA</v>
          </cell>
          <cell r="G1426">
            <v>52157164</v>
          </cell>
          <cell r="H1426" t="str">
            <v>CLAUDIA PATRICIA PINEDA</v>
          </cell>
          <cell r="I1426" t="str">
            <v>COMISION A MEDELLIN EL 11 DE MARZO DE 2014</v>
          </cell>
          <cell r="J1426">
            <v>145648</v>
          </cell>
          <cell r="O1426" t="str">
            <v>RECURSO 11</v>
          </cell>
          <cell r="W1426" t="str">
            <v>Vigencia Presupuestal</v>
          </cell>
        </row>
        <row r="1427">
          <cell r="A1427">
            <v>142314</v>
          </cell>
          <cell r="B1427" t="str">
            <v>Comisión</v>
          </cell>
          <cell r="C1427" t="str">
            <v>2014-1-0068</v>
          </cell>
          <cell r="D1427">
            <v>67914</v>
          </cell>
          <cell r="E1427">
            <v>41731</v>
          </cell>
          <cell r="F1427" t="str">
            <v>SERVICIOS ADMINISTRATIVOS, ATENCIONA AL USUARIO, ARCHIVO Y CORRESPONDENCIA</v>
          </cell>
          <cell r="G1427">
            <v>341036</v>
          </cell>
          <cell r="H1427" t="str">
            <v>GREGORIO RODRIGUEZ</v>
          </cell>
          <cell r="I1427" t="str">
            <v>COMISION A VILLAVICENCIO DEL 17-19 DE FEBRERO DE 2014</v>
          </cell>
          <cell r="J1427">
            <v>520170</v>
          </cell>
          <cell r="L1427">
            <v>10</v>
          </cell>
          <cell r="O1427" t="str">
            <v>RECURSO 11</v>
          </cell>
          <cell r="W1427" t="str">
            <v>Vigencia Presupuestal</v>
          </cell>
        </row>
        <row r="1428">
          <cell r="A1428">
            <v>142414</v>
          </cell>
          <cell r="B1428" t="str">
            <v>Comisión</v>
          </cell>
          <cell r="C1428" t="str">
            <v>2014-1-0113</v>
          </cell>
          <cell r="D1428">
            <v>90514</v>
          </cell>
          <cell r="E1428">
            <v>41731</v>
          </cell>
          <cell r="F1428" t="str">
            <v>SERVICIOS ADMINISTRATIVOS, ATENCIONA AL USUARIO, ARCHIVO Y CORRESPONDENCIA</v>
          </cell>
          <cell r="G1428">
            <v>63337114</v>
          </cell>
          <cell r="H1428" t="str">
            <v>CAROLINA ESLAVA GALVIS</v>
          </cell>
          <cell r="I1428" t="str">
            <v>COMISION A LA CEJA ANT DEL 13-14 DE MARZO DE 2014</v>
          </cell>
          <cell r="J1428">
            <v>312102</v>
          </cell>
          <cell r="L1428">
            <v>10</v>
          </cell>
          <cell r="O1428" t="str">
            <v>RECURSO 11</v>
          </cell>
          <cell r="W1428" t="str">
            <v>Vigencia Presupuestal</v>
          </cell>
        </row>
        <row r="1429">
          <cell r="A1429">
            <v>142514</v>
          </cell>
          <cell r="B1429" t="str">
            <v>Comisión</v>
          </cell>
          <cell r="C1429" t="str">
            <v>2014-1-0115</v>
          </cell>
          <cell r="D1429">
            <v>88714</v>
          </cell>
          <cell r="E1429">
            <v>41731</v>
          </cell>
          <cell r="F1429" t="str">
            <v>SERVICIOS ADMINISTRATIVOS, ATENCIONA AL USUARIO, ARCHIVO Y CORRESPONDENCIA</v>
          </cell>
          <cell r="G1429">
            <v>341036</v>
          </cell>
          <cell r="H1429" t="str">
            <v>GREGORIO RODRIGUEZ</v>
          </cell>
          <cell r="I1429" t="str">
            <v>COMISION A VILLAVICENCIO DEL 4-5 DE MARZO DE 2014</v>
          </cell>
          <cell r="J1429">
            <v>312102</v>
          </cell>
          <cell r="L1429">
            <v>10</v>
          </cell>
          <cell r="O1429" t="str">
            <v>RECURSO 11</v>
          </cell>
          <cell r="W1429" t="str">
            <v>Vigencia Presupuestal</v>
          </cell>
        </row>
        <row r="1430">
          <cell r="A1430">
            <v>142614</v>
          </cell>
          <cell r="B1430" t="str">
            <v>Comisión</v>
          </cell>
          <cell r="C1430" t="str">
            <v>2014-1-0135</v>
          </cell>
          <cell r="D1430">
            <v>95214</v>
          </cell>
          <cell r="E1430">
            <v>41731</v>
          </cell>
          <cell r="F1430" t="str">
            <v>SERVICIOS ADMINISTRATIVOS, ATENCIONA AL USUARIO, ARCHIVO Y CORRESPONDENCIA</v>
          </cell>
          <cell r="G1430">
            <v>80027406</v>
          </cell>
          <cell r="H1430" t="str">
            <v>DAVID ESTRADA CARDONA</v>
          </cell>
          <cell r="I1430" t="str">
            <v>COMISION A VILLAVICENCIO DEL 11-14 DE MARZO DE 2014</v>
          </cell>
          <cell r="J1430">
            <v>1415261</v>
          </cell>
          <cell r="L1430">
            <v>10</v>
          </cell>
          <cell r="O1430" t="str">
            <v>RECURSO 11</v>
          </cell>
          <cell r="W1430" t="str">
            <v>Vigencia Presupuestal</v>
          </cell>
        </row>
        <row r="1431">
          <cell r="A1431">
            <v>142714</v>
          </cell>
          <cell r="B1431" t="str">
            <v>Comisión</v>
          </cell>
          <cell r="C1431" t="str">
            <v>2014-1-0136</v>
          </cell>
          <cell r="D1431">
            <v>96214</v>
          </cell>
          <cell r="E1431">
            <v>41731</v>
          </cell>
          <cell r="F1431" t="str">
            <v>SERVICIOS ADMINISTRATIVOS, ATENCIONA AL USUARIO, ARCHIVO Y CORRESPONDENCIA</v>
          </cell>
          <cell r="G1431">
            <v>52834577</v>
          </cell>
          <cell r="H1431" t="str">
            <v>JAZMIN BRIJALDO FLECHAS</v>
          </cell>
          <cell r="I1431" t="str">
            <v>COMISION A MEDELLIN DEL 10-12 DE MARZO DE 2014</v>
          </cell>
          <cell r="J1431">
            <v>615313</v>
          </cell>
          <cell r="L1431">
            <v>10</v>
          </cell>
          <cell r="O1431" t="str">
            <v>RECURSO 11</v>
          </cell>
          <cell r="W1431" t="str">
            <v>Vigencia Presupuestal</v>
          </cell>
        </row>
        <row r="1432">
          <cell r="A1432">
            <v>142814</v>
          </cell>
          <cell r="B1432" t="str">
            <v>Comisión</v>
          </cell>
          <cell r="C1432" t="str">
            <v>2014-1-0143</v>
          </cell>
          <cell r="D1432">
            <v>96714</v>
          </cell>
          <cell r="E1432">
            <v>41731</v>
          </cell>
          <cell r="F1432" t="str">
            <v>SERVICIOS ADMINISTRATIVOS, ATENCIONA AL USUARIO, ARCHIVO Y CORRESPONDENCIA</v>
          </cell>
          <cell r="G1432">
            <v>7180263</v>
          </cell>
          <cell r="H1432" t="str">
            <v>DAVID ORLANDO HERNANDEZ REYES</v>
          </cell>
          <cell r="I1432" t="str">
            <v>COMISION A MANIZALEZ EL 12 DE MARZO DE 2014</v>
          </cell>
          <cell r="J1432">
            <v>59323</v>
          </cell>
          <cell r="L1432">
            <v>10</v>
          </cell>
          <cell r="O1432" t="str">
            <v>RECURSO 11</v>
          </cell>
          <cell r="W1432" t="str">
            <v>Vigencia Presupuestal</v>
          </cell>
        </row>
        <row r="1433">
          <cell r="A1433">
            <v>142914</v>
          </cell>
          <cell r="B1433" t="str">
            <v>Comisión</v>
          </cell>
          <cell r="C1433" t="str">
            <v>2014-1-0154</v>
          </cell>
          <cell r="D1433">
            <v>102014</v>
          </cell>
          <cell r="E1433">
            <v>41731</v>
          </cell>
          <cell r="F1433" t="str">
            <v>SERVICIOS ADMINISTRATIVOS, ATENCIONA AL USUARIO, ARCHIVO Y CORRESPONDENCIA</v>
          </cell>
          <cell r="G1433">
            <v>79314746</v>
          </cell>
          <cell r="H1433" t="str">
            <v>LEONARDO MOLINA SUAREZ</v>
          </cell>
          <cell r="I1433" t="str">
            <v>COMISION A FLORENCIA DEL 17-19 DE MARZO DE 2014</v>
          </cell>
          <cell r="J1433">
            <v>455134</v>
          </cell>
          <cell r="L1433">
            <v>10</v>
          </cell>
          <cell r="O1433" t="str">
            <v>RECURSO 11</v>
          </cell>
          <cell r="W1433" t="str">
            <v>Vigencia Presupuestal</v>
          </cell>
        </row>
        <row r="1434">
          <cell r="A1434">
            <v>143014</v>
          </cell>
          <cell r="B1434" t="str">
            <v>Comisión</v>
          </cell>
          <cell r="C1434" t="str">
            <v>2014-1-0159</v>
          </cell>
          <cell r="D1434">
            <v>104514</v>
          </cell>
          <cell r="E1434">
            <v>41731</v>
          </cell>
          <cell r="F1434" t="str">
            <v>SERVICIOS ADMINISTRATIVOS, ATENCIONA AL USUARIO, ARCHIVO Y CORRESPONDENCIA</v>
          </cell>
          <cell r="G1434">
            <v>7184973</v>
          </cell>
          <cell r="H1434" t="str">
            <v>WINSTON WILCHES ALVAREZ</v>
          </cell>
          <cell r="I1434" t="str">
            <v>COMISION A NEIVA DEL 20-22 DE MARZO DE 2014</v>
          </cell>
          <cell r="J1434">
            <v>341877</v>
          </cell>
          <cell r="L1434">
            <v>10</v>
          </cell>
          <cell r="O1434" t="str">
            <v>RECURSO 11</v>
          </cell>
          <cell r="W1434" t="str">
            <v>Vigencia Presupuestal</v>
          </cell>
        </row>
        <row r="1435">
          <cell r="A1435">
            <v>143114</v>
          </cell>
          <cell r="B1435" t="str">
            <v>Comisión</v>
          </cell>
          <cell r="C1435" t="str">
            <v>2014-1-0160</v>
          </cell>
          <cell r="D1435">
            <v>102614</v>
          </cell>
          <cell r="E1435">
            <v>41731</v>
          </cell>
          <cell r="F1435" t="str">
            <v>SERVICIOS ADMINISTRATIVOS, ATENCIONA AL USUARIO, ARCHIVO Y CORRESPONDENCIA</v>
          </cell>
          <cell r="G1435">
            <v>52855392</v>
          </cell>
          <cell r="H1435" t="str">
            <v>YESMIN M VILLAMIZAR ALBARRACIN</v>
          </cell>
          <cell r="I1435" t="str">
            <v>COMISION A NEIVA DEL 20-22 DE MARZO DE 2014</v>
          </cell>
          <cell r="J1435">
            <v>341877</v>
          </cell>
          <cell r="L1435">
            <v>10</v>
          </cell>
          <cell r="O1435" t="str">
            <v>RECURSO 11</v>
          </cell>
          <cell r="W1435" t="str">
            <v>Vigencia Presupuestal</v>
          </cell>
        </row>
        <row r="1436">
          <cell r="A1436">
            <v>143214</v>
          </cell>
          <cell r="B1436" t="str">
            <v>Comisión</v>
          </cell>
          <cell r="C1436" t="str">
            <v>2014-1-0161</v>
          </cell>
          <cell r="D1436">
            <v>104214</v>
          </cell>
          <cell r="E1436">
            <v>41731</v>
          </cell>
          <cell r="F1436" t="str">
            <v>SERVICIOS ADMINISTRATIVOS, ATENCIONA AL USUARIO, ARCHIVO Y CORRESPONDENCIA</v>
          </cell>
          <cell r="G1436">
            <v>78034306</v>
          </cell>
          <cell r="H1436" t="str">
            <v>JUAN CARVAJAL COGOLLO</v>
          </cell>
          <cell r="I1436" t="str">
            <v>COMISION A CALI EL 21 DE MARZO DE 2014</v>
          </cell>
          <cell r="J1436">
            <v>104034</v>
          </cell>
          <cell r="L1436">
            <v>10</v>
          </cell>
          <cell r="O1436" t="str">
            <v>RECURSO 11</v>
          </cell>
          <cell r="W1436" t="str">
            <v>Vigencia Presupuestal</v>
          </cell>
        </row>
        <row r="1437">
          <cell r="A1437">
            <v>143314</v>
          </cell>
          <cell r="B1437" t="str">
            <v>Comisión</v>
          </cell>
          <cell r="C1437" t="str">
            <v>2014-1-0162</v>
          </cell>
          <cell r="D1437">
            <v>102714</v>
          </cell>
          <cell r="E1437">
            <v>41731</v>
          </cell>
          <cell r="F1437" t="str">
            <v>SERVICIOS ADMINISTRATIVOS, ATENCIONA AL USUARIO, ARCHIVO Y CORRESPONDENCIA</v>
          </cell>
          <cell r="G1437">
            <v>1031124219</v>
          </cell>
          <cell r="H1437" t="str">
            <v>JOSE LUIS GONZALEZ BELLO</v>
          </cell>
          <cell r="I1437" t="str">
            <v>COMISION A CALI EL 21 DE MARZO DE 2014</v>
          </cell>
          <cell r="J1437">
            <v>68375</v>
          </cell>
          <cell r="L1437">
            <v>10</v>
          </cell>
          <cell r="O1437" t="str">
            <v>RECURSO 11</v>
          </cell>
          <cell r="W1437" t="str">
            <v>Vigencia Presupuestal</v>
          </cell>
        </row>
        <row r="1438">
          <cell r="A1438">
            <v>143414</v>
          </cell>
          <cell r="B1438" t="str">
            <v>Comisión</v>
          </cell>
          <cell r="C1438" t="str">
            <v>2014-1-0165</v>
          </cell>
          <cell r="D1438">
            <v>106814</v>
          </cell>
          <cell r="E1438">
            <v>41731</v>
          </cell>
          <cell r="F1438" t="str">
            <v>SERVICIOS ADMINISTRATIVOS, ATENCIONA AL USUARIO, ARCHIVO Y CORRESPONDENCIA</v>
          </cell>
          <cell r="G1438">
            <v>52437472</v>
          </cell>
          <cell r="H1438" t="str">
            <v>VVIVIANA ANGELICA CASTRO PORRAS</v>
          </cell>
          <cell r="I1438" t="str">
            <v>COMISION A CARTAGENA DEL 26-27 DE MARZO DE 2014</v>
          </cell>
          <cell r="J1438">
            <v>240080</v>
          </cell>
          <cell r="L1438">
            <v>10</v>
          </cell>
          <cell r="O1438" t="str">
            <v>RECURSO 11</v>
          </cell>
          <cell r="W1438" t="str">
            <v>Vigencia Presupuestal</v>
          </cell>
        </row>
        <row r="1439">
          <cell r="A1439">
            <v>143514</v>
          </cell>
          <cell r="B1439" t="str">
            <v>Comisión</v>
          </cell>
          <cell r="C1439" t="str">
            <v>2014-1-0167</v>
          </cell>
          <cell r="D1439">
            <v>107714</v>
          </cell>
          <cell r="E1439">
            <v>41731</v>
          </cell>
          <cell r="F1439" t="str">
            <v>SERVICIOS ADMINISTRATIVOS, ATENCIONA AL USUARIO, ARCHIVO Y CORRESPONDENCIA</v>
          </cell>
          <cell r="G1439">
            <v>66947078</v>
          </cell>
          <cell r="H1439" t="str">
            <v>ANA MARIA OCAMPO GOMEZ</v>
          </cell>
          <cell r="I1439" t="str">
            <v>COMISION A Barranquilla EL 19 DE MARZO DE 2014</v>
          </cell>
          <cell r="J1439">
            <v>125839</v>
          </cell>
          <cell r="L1439">
            <v>10</v>
          </cell>
          <cell r="O1439" t="str">
            <v>RECURSO 11</v>
          </cell>
          <cell r="W1439" t="str">
            <v>Vigencia Presupuestal</v>
          </cell>
        </row>
        <row r="1440">
          <cell r="A1440">
            <v>143614</v>
          </cell>
          <cell r="B1440" t="str">
            <v>Comisión</v>
          </cell>
          <cell r="C1440" t="str">
            <v>2014-1-0169</v>
          </cell>
          <cell r="D1440">
            <v>107814</v>
          </cell>
          <cell r="E1440">
            <v>41731</v>
          </cell>
          <cell r="F1440" t="str">
            <v>SERVICIOS ADMINISTRATIVOS, ATENCIONA AL USUARIO, ARCHIVO Y CORRESPONDENCIA</v>
          </cell>
          <cell r="G1440">
            <v>5946720</v>
          </cell>
          <cell r="H1440" t="str">
            <v>LUIS ERNESTO LOMBANA ARROYAVE</v>
          </cell>
          <cell r="I1440" t="str">
            <v>COMISION A GUARNE DEL 20-21 DE MARZO DE 2014</v>
          </cell>
          <cell r="J1440">
            <v>310080</v>
          </cell>
          <cell r="L1440">
            <v>10</v>
          </cell>
          <cell r="O1440" t="str">
            <v>RECURSO 11</v>
          </cell>
          <cell r="W1440" t="str">
            <v>Vigencia Presupuestal</v>
          </cell>
        </row>
        <row r="1441">
          <cell r="A1441">
            <v>143714</v>
          </cell>
          <cell r="B1441" t="str">
            <v>Comisión</v>
          </cell>
          <cell r="C1441" t="str">
            <v>2014-1-0172</v>
          </cell>
          <cell r="D1441">
            <v>109214</v>
          </cell>
          <cell r="E1441">
            <v>41731</v>
          </cell>
          <cell r="F1441" t="str">
            <v>SERVICIOS ADMINISTRATIVOS, ATENCIONA AL USUARIO, ARCHIVO Y CORRESPONDENCIA</v>
          </cell>
          <cell r="G1441">
            <v>65778539</v>
          </cell>
          <cell r="H1441" t="str">
            <v>LEDY NOHEMY TRUJILLO ORTIZ</v>
          </cell>
          <cell r="I1441" t="str">
            <v>COMISION A BUCARAMANGA DEL 19-20 DE MARZO DE 2014</v>
          </cell>
          <cell r="J1441">
            <v>177969</v>
          </cell>
          <cell r="L1441">
            <v>10</v>
          </cell>
          <cell r="O1441" t="str">
            <v>RECURSO 11</v>
          </cell>
          <cell r="W1441" t="str">
            <v>Vigencia Presupuestal</v>
          </cell>
        </row>
        <row r="1442">
          <cell r="A1442">
            <v>143814</v>
          </cell>
          <cell r="B1442" t="str">
            <v>Comisión</v>
          </cell>
          <cell r="C1442" t="str">
            <v>2014-1-0173</v>
          </cell>
          <cell r="D1442">
            <v>109814</v>
          </cell>
          <cell r="E1442">
            <v>41731</v>
          </cell>
          <cell r="F1442" t="str">
            <v>SERVICIOS ADMINISTRATIVOS, ATENCIONA AL USUARIO, ARCHIVO Y CORRESPONDENCIA</v>
          </cell>
          <cell r="G1442">
            <v>80244702</v>
          </cell>
          <cell r="H1442" t="str">
            <v>FRANCISCO BELTRAN CARRASCO</v>
          </cell>
          <cell r="I1442" t="str">
            <v>COMISION A BUCARAMANGA DEL 19-20 DE MARZO DE 2014</v>
          </cell>
          <cell r="J1442">
            <v>240080</v>
          </cell>
          <cell r="L1442">
            <v>10</v>
          </cell>
          <cell r="O1442" t="str">
            <v>RECURSO 11</v>
          </cell>
          <cell r="W1442" t="str">
            <v>Vigencia Presupuestal</v>
          </cell>
        </row>
        <row r="1443">
          <cell r="A1443">
            <v>143914</v>
          </cell>
          <cell r="B1443" t="str">
            <v>Comisión</v>
          </cell>
          <cell r="C1443" t="str">
            <v>2014-1-0182</v>
          </cell>
          <cell r="D1443">
            <v>114114</v>
          </cell>
          <cell r="E1443">
            <v>41731</v>
          </cell>
          <cell r="F1443" t="str">
            <v>SERVICIOS ADMINISTRATIVOS, ATENCIONA AL USUARIO, ARCHIVO Y CORRESPONDENCIA</v>
          </cell>
          <cell r="G1443">
            <v>19370198</v>
          </cell>
          <cell r="H1443" t="str">
            <v>ANGEL GUSTAVO ZAPATA FERRO</v>
          </cell>
          <cell r="I1443" t="str">
            <v>COMISION A YOPAL EL 26 DE MARZO DE 2014</v>
          </cell>
          <cell r="J1443">
            <v>68375</v>
          </cell>
          <cell r="L1443">
            <v>10</v>
          </cell>
          <cell r="O1443" t="str">
            <v>RECURSO 11</v>
          </cell>
          <cell r="W1443" t="str">
            <v>Vigencia Presupuestal</v>
          </cell>
        </row>
        <row r="1444">
          <cell r="A1444">
            <v>144014</v>
          </cell>
          <cell r="B1444" t="str">
            <v>Comisión</v>
          </cell>
          <cell r="C1444">
            <v>20140455</v>
          </cell>
          <cell r="D1444">
            <v>95814</v>
          </cell>
          <cell r="E1444">
            <v>41731</v>
          </cell>
          <cell r="F1444" t="str">
            <v>SERVICIOS ADMINISTRATIVOS, ATENCIONA AL USUARIO, ARCHIVO Y CORRESPONDENCIA</v>
          </cell>
          <cell r="G1444">
            <v>52269310</v>
          </cell>
          <cell r="H1444" t="str">
            <v>EVELYN PAOLA MORENO NIETO</v>
          </cell>
          <cell r="I1444" t="str">
            <v>COMISION A NUQUI DEL 10-12 DE MARZO DE 2014</v>
          </cell>
          <cell r="J1444">
            <v>488395</v>
          </cell>
          <cell r="O1444" t="str">
            <v>RECURSO 11</v>
          </cell>
          <cell r="W1444" t="str">
            <v>Vigencia Presupuestal</v>
          </cell>
        </row>
        <row r="1445">
          <cell r="A1445">
            <v>144114</v>
          </cell>
          <cell r="B1445" t="str">
            <v>Comisión</v>
          </cell>
          <cell r="C1445">
            <v>20140456</v>
          </cell>
          <cell r="D1445">
            <v>97114</v>
          </cell>
          <cell r="E1445">
            <v>41731</v>
          </cell>
          <cell r="F1445" t="str">
            <v>SERVICIOS ADMINISTRATIVOS, ATENCIONA AL USUARIO, ARCHIVO Y CORRESPONDENCIA</v>
          </cell>
          <cell r="G1445">
            <v>91423177</v>
          </cell>
          <cell r="H1445" t="str">
            <v>LUIS FRANCISCO CAMARGO FAJARDO</v>
          </cell>
          <cell r="I1445" t="str">
            <v>COMISION A MANIZALEZ DEL 12-13 DE MARZO DE 2014</v>
          </cell>
          <cell r="J1445">
            <v>205126</v>
          </cell>
          <cell r="O1445" t="str">
            <v>RECURSO 11</v>
          </cell>
          <cell r="W1445" t="str">
            <v>Vigencia Presupuestal</v>
          </cell>
        </row>
        <row r="1446">
          <cell r="A1446">
            <v>144214</v>
          </cell>
          <cell r="B1446" t="str">
            <v>Comisión</v>
          </cell>
          <cell r="C1446">
            <v>20140460</v>
          </cell>
          <cell r="D1446">
            <v>96914</v>
          </cell>
          <cell r="E1446">
            <v>41731</v>
          </cell>
          <cell r="F1446" t="str">
            <v>SERVICIOS ADMINISTRATIVOS, ATENCIONA AL USUARIO, ARCHIVO Y CORRESPONDENCIA</v>
          </cell>
          <cell r="G1446">
            <v>52269310</v>
          </cell>
          <cell r="H1446" t="str">
            <v>EVELYN PAOLA MORENO NIETO</v>
          </cell>
          <cell r="I1446" t="str">
            <v>COMISION A BUENAVENTURA DEL 13-15 DE MARZO DE 2014</v>
          </cell>
          <cell r="J1446">
            <v>488395</v>
          </cell>
          <cell r="O1446" t="str">
            <v>RECURSO 11</v>
          </cell>
          <cell r="W1446" t="str">
            <v>Vigencia Presupuestal</v>
          </cell>
        </row>
        <row r="1447">
          <cell r="A1447">
            <v>144314</v>
          </cell>
          <cell r="B1447" t="str">
            <v>Comisión</v>
          </cell>
          <cell r="C1447">
            <v>20140468</v>
          </cell>
          <cell r="D1447">
            <v>98914</v>
          </cell>
          <cell r="E1447">
            <v>41731</v>
          </cell>
          <cell r="F1447" t="str">
            <v>SERVICIOS ADMINISTRATIVOS, ATENCIONA AL USUARIO, ARCHIVO Y CORRESPONDENCIA</v>
          </cell>
          <cell r="G1447">
            <v>79537633</v>
          </cell>
          <cell r="H1447" t="str">
            <v>NESTOR ROBERTO GARZON CADENA</v>
          </cell>
          <cell r="I1447" t="str">
            <v>COMISION A YOPAL DEL 12-14 DE MARZO DE 2014</v>
          </cell>
          <cell r="J1447">
            <v>415261</v>
          </cell>
          <cell r="O1447" t="str">
            <v>RECURSO 11</v>
          </cell>
          <cell r="W1447" t="str">
            <v>Vigencia Presupuestal</v>
          </cell>
        </row>
        <row r="1448">
          <cell r="A1448">
            <v>144414</v>
          </cell>
          <cell r="B1448" t="str">
            <v>Anulada</v>
          </cell>
          <cell r="C1448">
            <v>20140483</v>
          </cell>
          <cell r="D1448">
            <v>101314</v>
          </cell>
          <cell r="E1448">
            <v>41731</v>
          </cell>
          <cell r="F1448" t="str">
            <v>SERVICIOS ADMINISTRATIVOS, ATENCIONA AL USUARIO, ARCHIVO Y CORRESPONDENCIA</v>
          </cell>
          <cell r="G1448">
            <v>52157164</v>
          </cell>
          <cell r="H1448" t="str">
            <v>CLAUDIA PATRICIA PINEDA</v>
          </cell>
          <cell r="I1448" t="str">
            <v>ANULADA ---------------COMISION A BARRANQUILLA EL 14 DE MARZO DE 2014</v>
          </cell>
          <cell r="J1448">
            <v>145648</v>
          </cell>
          <cell r="O1448" t="str">
            <v>RECURSO 11</v>
          </cell>
          <cell r="W1448" t="str">
            <v>Vigencia Presupuestal</v>
          </cell>
        </row>
        <row r="1449">
          <cell r="A1449">
            <v>144514</v>
          </cell>
          <cell r="B1449" t="str">
            <v>Comisión</v>
          </cell>
          <cell r="C1449">
            <v>20140486</v>
          </cell>
          <cell r="D1449">
            <v>102114</v>
          </cell>
          <cell r="E1449">
            <v>41731</v>
          </cell>
          <cell r="F1449" t="str">
            <v>SERVICIOS ADMINISTRATIVOS, ATENCIONA AL USUARIO, ARCHIVO Y CORRESPONDENCIA</v>
          </cell>
          <cell r="G1449">
            <v>10542906</v>
          </cell>
          <cell r="H1449" t="str">
            <v>OSCAR DARÍO TOSSE LUNA</v>
          </cell>
          <cell r="I1449" t="str">
            <v>COMISION A GACHALA DEL 20-21 DE MARZO DE 2014</v>
          </cell>
          <cell r="J1449">
            <v>249157</v>
          </cell>
          <cell r="O1449" t="str">
            <v>RECURSO 11</v>
          </cell>
          <cell r="W1449" t="str">
            <v>Vigencia Presupuestal</v>
          </cell>
        </row>
        <row r="1450">
          <cell r="A1450">
            <v>144614</v>
          </cell>
          <cell r="B1450" t="str">
            <v>Comisión</v>
          </cell>
          <cell r="C1450">
            <v>20140489</v>
          </cell>
          <cell r="D1450">
            <v>101014</v>
          </cell>
          <cell r="E1450">
            <v>41731</v>
          </cell>
          <cell r="F1450" t="str">
            <v>SERVICIOS ADMINISTRATIVOS, ATENCIONA AL USUARIO, ARCHIVO Y CORRESPONDENCIA</v>
          </cell>
          <cell r="G1450">
            <v>51963949</v>
          </cell>
          <cell r="H1450" t="str">
            <v>EDNA MARGARITA OSORIO GOMEZ</v>
          </cell>
          <cell r="I1450" t="str">
            <v>COMISION A PRADERA EL 21 DE MARZO DE 2014</v>
          </cell>
          <cell r="J1450">
            <v>68375</v>
          </cell>
          <cell r="O1450" t="str">
            <v>RECURSO 11</v>
          </cell>
          <cell r="W1450" t="str">
            <v>Vigencia Presupuestal</v>
          </cell>
        </row>
        <row r="1451">
          <cell r="A1451">
            <v>144714</v>
          </cell>
          <cell r="B1451" t="str">
            <v>Comisión</v>
          </cell>
          <cell r="C1451">
            <v>20140491</v>
          </cell>
          <cell r="D1451">
            <v>101314</v>
          </cell>
          <cell r="E1451">
            <v>41731</v>
          </cell>
          <cell r="F1451" t="str">
            <v>SERVICIOS ADMINISTRATIVOS, ATENCIONA AL USUARIO, ARCHIVO Y CORRESPONDENCIA</v>
          </cell>
          <cell r="G1451">
            <v>30323765</v>
          </cell>
          <cell r="H1451" t="str">
            <v>DORIS LILIANA OTALVARO HOYOS</v>
          </cell>
          <cell r="I1451" t="str">
            <v>COMISION A SAN ANDRES DEL 20-21 DE MARZO DE 2014</v>
          </cell>
          <cell r="J1451">
            <v>205126</v>
          </cell>
          <cell r="O1451" t="str">
            <v>RECURSO 11</v>
          </cell>
          <cell r="W1451" t="str">
            <v>Vigencia Presupuestal</v>
          </cell>
        </row>
        <row r="1452">
          <cell r="A1452">
            <v>144814</v>
          </cell>
          <cell r="B1452" t="str">
            <v>Comisión</v>
          </cell>
          <cell r="C1452">
            <v>20140492</v>
          </cell>
          <cell r="D1452">
            <v>101914</v>
          </cell>
          <cell r="E1452">
            <v>41731</v>
          </cell>
          <cell r="F1452" t="str">
            <v>SERVICIOS ADMINISTRATIVOS, ATENCIONA AL USUARIO, ARCHIVO Y CORRESPONDENCIA</v>
          </cell>
          <cell r="G1452">
            <v>80049519</v>
          </cell>
          <cell r="H1452" t="str">
            <v>EDGAR ALEXANDER OSPINA GRANADOS</v>
          </cell>
          <cell r="I1452" t="str">
            <v>COMISION A MEDELLIN-APARTADO-QUIBDO DEL 18-22 MARZO DE 2014</v>
          </cell>
          <cell r="J1452">
            <v>1077111</v>
          </cell>
          <cell r="O1452" t="str">
            <v>RECURSO 11</v>
          </cell>
          <cell r="W1452" t="str">
            <v>Vigencia Presupuestal</v>
          </cell>
        </row>
        <row r="1453">
          <cell r="A1453">
            <v>144914</v>
          </cell>
          <cell r="B1453" t="str">
            <v>Comisión</v>
          </cell>
          <cell r="C1453">
            <v>20140494</v>
          </cell>
          <cell r="D1453">
            <v>102814</v>
          </cell>
          <cell r="E1453">
            <v>41731</v>
          </cell>
          <cell r="F1453" t="str">
            <v>SERVICIOS ADMINISTRATIVOS, ATENCIONA AL USUARIO, ARCHIVO Y CORRESPONDENCIA</v>
          </cell>
          <cell r="G1453">
            <v>35455050</v>
          </cell>
          <cell r="H1453" t="str">
            <v>SILVIA ALICIA POMBO CARRILLO</v>
          </cell>
          <cell r="I1453" t="str">
            <v>COMISION A CARTAGENA EL 14 DE MARZO DE 2014</v>
          </cell>
          <cell r="J1453">
            <v>145648</v>
          </cell>
          <cell r="O1453" t="str">
            <v>RECURSO 11</v>
          </cell>
          <cell r="W1453" t="str">
            <v>Vigencia Presupuestal</v>
          </cell>
        </row>
        <row r="1454">
          <cell r="A1454">
            <v>145014</v>
          </cell>
          <cell r="B1454" t="str">
            <v>Comisión</v>
          </cell>
          <cell r="C1454">
            <v>20140499</v>
          </cell>
          <cell r="D1454">
            <v>103814</v>
          </cell>
          <cell r="E1454">
            <v>41731</v>
          </cell>
          <cell r="F1454" t="str">
            <v>SERVICIOS ADMINISTRATIVOS, ATENCIONA AL USUARIO, ARCHIVO Y CORRESPONDENCIA</v>
          </cell>
          <cell r="G1454">
            <v>52535050</v>
          </cell>
          <cell r="H1454" t="str">
            <v>AURA ELVINIA ALICIA ROBAYO CASTAÑEDA</v>
          </cell>
          <cell r="I1454" t="str">
            <v>COMISION A SAN JOSE DEL GUAVIARE DEL 17-19 DE MARZO DE 2014</v>
          </cell>
          <cell r="J1454">
            <v>399877.5</v>
          </cell>
          <cell r="O1454" t="str">
            <v>RECURSO 11</v>
          </cell>
          <cell r="W1454" t="str">
            <v>Vigencia Presupuestal</v>
          </cell>
        </row>
        <row r="1455">
          <cell r="A1455">
            <v>145114</v>
          </cell>
          <cell r="B1455" t="str">
            <v>Comisión</v>
          </cell>
          <cell r="C1455">
            <v>20140501</v>
          </cell>
          <cell r="D1455">
            <v>104014</v>
          </cell>
          <cell r="E1455">
            <v>41731</v>
          </cell>
          <cell r="F1455" t="str">
            <v>SERVICIOS ADMINISTRATIVOS, ATENCIONA AL USUARIO, ARCHIVO Y CORRESPONDENCIA</v>
          </cell>
          <cell r="G1455">
            <v>79316997</v>
          </cell>
          <cell r="H1455" t="str">
            <v>JAIRO ORLANDO HOMEZ SANCHEZ</v>
          </cell>
          <cell r="I1455" t="str">
            <v>COMISION A MEDELLIN DEL 19-20 DE MARZO DE 2014</v>
          </cell>
          <cell r="J1455">
            <v>249157</v>
          </cell>
          <cell r="O1455" t="str">
            <v>RECURSO 11</v>
          </cell>
          <cell r="W1455" t="str">
            <v>Vigencia Presupuestal</v>
          </cell>
        </row>
        <row r="1456">
          <cell r="A1456">
            <v>145214</v>
          </cell>
          <cell r="B1456" t="str">
            <v>Comisión</v>
          </cell>
          <cell r="C1456">
            <v>20140506</v>
          </cell>
          <cell r="D1456">
            <v>104614</v>
          </cell>
          <cell r="E1456">
            <v>41731</v>
          </cell>
          <cell r="F1456" t="str">
            <v>SERVICIOS ADMINISTRATIVOS, ATENCIONA AL USUARIO, ARCHIVO Y CORRESPONDENCIA</v>
          </cell>
          <cell r="G1456">
            <v>79756241</v>
          </cell>
          <cell r="H1456" t="str">
            <v>LEONARDO GOMEZ</v>
          </cell>
          <cell r="I1456" t="str">
            <v>COMISION A CARTAGENA DEL 17-18 DE MARZO DE 2014</v>
          </cell>
          <cell r="J1456">
            <v>331037</v>
          </cell>
          <cell r="O1456" t="str">
            <v>RECURSO 11</v>
          </cell>
          <cell r="W1456" t="str">
            <v>Vigencia Presupuestal</v>
          </cell>
        </row>
        <row r="1457">
          <cell r="A1457">
            <v>145314</v>
          </cell>
          <cell r="B1457" t="str">
            <v>Comisión</v>
          </cell>
          <cell r="C1457">
            <v>20140508</v>
          </cell>
          <cell r="D1457">
            <v>104714</v>
          </cell>
          <cell r="E1457">
            <v>41731</v>
          </cell>
          <cell r="F1457" t="str">
            <v>SERVICIOS ADMINISTRATIVOS, ATENCIONA AL USUARIO, ARCHIVO Y CORRESPONDENCIA</v>
          </cell>
          <cell r="G1457">
            <v>52269310</v>
          </cell>
          <cell r="H1457" t="str">
            <v>EVELYN PAOLA MORENO NIETO</v>
          </cell>
          <cell r="I1457" t="str">
            <v>COMISION A GUAPI DEL 17-20 MARZO DE 2014</v>
          </cell>
          <cell r="J1457">
            <v>683753</v>
          </cell>
          <cell r="O1457" t="str">
            <v>RECURSO 11</v>
          </cell>
          <cell r="W1457" t="str">
            <v>Vigencia Presupuestal</v>
          </cell>
        </row>
        <row r="1458">
          <cell r="A1458">
            <v>145414</v>
          </cell>
          <cell r="B1458" t="str">
            <v>Comisión</v>
          </cell>
          <cell r="C1458">
            <v>20140483</v>
          </cell>
          <cell r="D1458">
            <v>101314</v>
          </cell>
          <cell r="E1458">
            <v>41731</v>
          </cell>
          <cell r="F1458" t="str">
            <v>SERVICIOS ADMINISTRATIVOS, ATENCIONA AL USUARIO, ARCHIVO Y CORRESPONDENCIA</v>
          </cell>
          <cell r="G1458">
            <v>52157164</v>
          </cell>
          <cell r="H1458" t="str">
            <v>CLAUDIA PATRICIA PINEDA</v>
          </cell>
          <cell r="I1458" t="str">
            <v>COMISION A BARRANQUILLA EL 14 DE MARZO DE 2014</v>
          </cell>
          <cell r="J1458">
            <v>145648</v>
          </cell>
          <cell r="O1458" t="str">
            <v>RECURSO 11</v>
          </cell>
          <cell r="W1458" t="str">
            <v>Vigencia Presupuestal</v>
          </cell>
        </row>
        <row r="1459">
          <cell r="A1459">
            <v>145514</v>
          </cell>
          <cell r="B1459" t="str">
            <v>Comisión</v>
          </cell>
          <cell r="C1459">
            <v>20140509</v>
          </cell>
          <cell r="D1459">
            <v>105014</v>
          </cell>
          <cell r="E1459">
            <v>41731</v>
          </cell>
          <cell r="F1459" t="str">
            <v>SERVICIOS ADMINISTRATIVOS, ATENCIONA AL USUARIO, ARCHIVO Y CORRESPONDENCIA</v>
          </cell>
          <cell r="G1459">
            <v>52157164</v>
          </cell>
          <cell r="H1459" t="str">
            <v>CLAUDIA PATRICIA PINEDA</v>
          </cell>
          <cell r="I1459" t="str">
            <v>COMISION PRORROGA A BARRANQUILLA EL 15 DE MARZO DE 2014</v>
          </cell>
          <cell r="J1459">
            <v>291295</v>
          </cell>
          <cell r="O1459" t="str">
            <v>RECURSO 11</v>
          </cell>
          <cell r="W1459" t="str">
            <v>Vigencia Presupuestal</v>
          </cell>
        </row>
        <row r="1460">
          <cell r="A1460">
            <v>145614</v>
          </cell>
          <cell r="B1460" t="str">
            <v>Comisión</v>
          </cell>
          <cell r="C1460">
            <v>20140525</v>
          </cell>
          <cell r="D1460">
            <v>106214</v>
          </cell>
          <cell r="E1460">
            <v>41731</v>
          </cell>
          <cell r="F1460" t="str">
            <v>SERVICIOS ADMINISTRATIVOS, ATENCIONA AL USUARIO, ARCHIVO Y CORRESPONDENCIA</v>
          </cell>
          <cell r="G1460">
            <v>79778817</v>
          </cell>
          <cell r="H1460" t="str">
            <v>PABLO ABBA VIEIRA SAMPER</v>
          </cell>
          <cell r="I1460" t="str">
            <v>COMISION A MEDELLIN EL 20 DE MARZO DE 2014</v>
          </cell>
          <cell r="J1460">
            <v>145648</v>
          </cell>
          <cell r="O1460" t="str">
            <v>RECURSO 11</v>
          </cell>
          <cell r="W1460" t="str">
            <v>Vigencia Presupuestal</v>
          </cell>
        </row>
        <row r="1461">
          <cell r="A1461">
            <v>145714</v>
          </cell>
          <cell r="B1461" t="str">
            <v>Comisión</v>
          </cell>
          <cell r="C1461">
            <v>20140528</v>
          </cell>
          <cell r="D1461">
            <v>107614</v>
          </cell>
          <cell r="E1461">
            <v>41731</v>
          </cell>
          <cell r="F1461" t="str">
            <v>SERVICIOS ADMINISTRATIVOS, ATENCIONA AL USUARIO, ARCHIVO Y CORRESPONDENCIA</v>
          </cell>
          <cell r="G1461">
            <v>79778817</v>
          </cell>
          <cell r="H1461" t="str">
            <v>PABLO ABBA VIEIRA SAMPER</v>
          </cell>
          <cell r="I1461" t="str">
            <v>COMISION A BARRANQUILLA DEL 21-22 DE MARZO DE 2014</v>
          </cell>
          <cell r="J1461">
            <v>436943</v>
          </cell>
          <cell r="O1461" t="str">
            <v>RECURSO 11</v>
          </cell>
          <cell r="W1461" t="str">
            <v>Vigencia Presupuestal</v>
          </cell>
        </row>
        <row r="1462">
          <cell r="A1462">
            <v>145814</v>
          </cell>
          <cell r="B1462" t="str">
            <v>Comisión</v>
          </cell>
          <cell r="C1462">
            <v>20140530</v>
          </cell>
          <cell r="D1462">
            <v>106414</v>
          </cell>
          <cell r="E1462">
            <v>41731</v>
          </cell>
          <cell r="F1462" t="str">
            <v>SERVICIOS ADMINISTRATIVOS, ATENCIONA AL USUARIO, ARCHIVO Y CORRESPONDENCIA</v>
          </cell>
          <cell r="G1462">
            <v>53104007</v>
          </cell>
          <cell r="H1462" t="str">
            <v>ROSA ALEJANDRA RUIZ DIAZ</v>
          </cell>
          <cell r="I1462" t="str">
            <v>COMISION A ARMENIA DEL 20-21 DE MARZO DE 2014</v>
          </cell>
          <cell r="J1462">
            <v>293037</v>
          </cell>
          <cell r="O1462" t="str">
            <v>RECURSO 11</v>
          </cell>
          <cell r="W1462" t="str">
            <v>Vigencia Presupuestal</v>
          </cell>
        </row>
        <row r="1463">
          <cell r="A1463">
            <v>145914</v>
          </cell>
          <cell r="B1463" t="str">
            <v>Comisión</v>
          </cell>
          <cell r="C1463">
            <v>20140531</v>
          </cell>
          <cell r="D1463">
            <v>106614</v>
          </cell>
          <cell r="E1463">
            <v>41731</v>
          </cell>
          <cell r="F1463" t="str">
            <v>SERVICIOS ADMINISTRATIVOS, ATENCIONA AL USUARIO, ARCHIVO Y CORRESPONDENCIA</v>
          </cell>
          <cell r="G1463">
            <v>39701805</v>
          </cell>
          <cell r="H1463" t="str">
            <v>MARTA EDDY ARTEAGA DIAA</v>
          </cell>
          <cell r="I1463" t="str">
            <v>COMISION A CARTAGENA DEL 26-27 DE MARZO DE 2014</v>
          </cell>
          <cell r="J1463">
            <v>293037</v>
          </cell>
          <cell r="O1463" t="str">
            <v>RECURSO 11</v>
          </cell>
          <cell r="W1463" t="str">
            <v>Vigencia Presupuestal</v>
          </cell>
        </row>
        <row r="1464">
          <cell r="A1464">
            <v>146014</v>
          </cell>
          <cell r="B1464" t="str">
            <v>Comisión</v>
          </cell>
          <cell r="C1464">
            <v>20140532</v>
          </cell>
          <cell r="D1464">
            <v>107214</v>
          </cell>
          <cell r="E1464">
            <v>41731</v>
          </cell>
          <cell r="F1464" t="str">
            <v>SERVICIOS ADMINISTRATIVOS, ATENCIONA AL USUARIO, ARCHIVO Y CORRESPONDENCIA</v>
          </cell>
          <cell r="G1464">
            <v>11202449</v>
          </cell>
          <cell r="H1464" t="str">
            <v>SERGIO RODRIGO HERNANDEZ CRUZ</v>
          </cell>
          <cell r="I1464" t="str">
            <v>COMISION A VALLEDUPAR DEL 24-25 DE MARZO DE 2014</v>
          </cell>
          <cell r="J1464">
            <v>205126</v>
          </cell>
          <cell r="O1464" t="str">
            <v>RECURSO 11</v>
          </cell>
          <cell r="W1464" t="str">
            <v>Vigencia Presupuestal</v>
          </cell>
        </row>
        <row r="1465">
          <cell r="A1465">
            <v>146114</v>
          </cell>
          <cell r="B1465" t="str">
            <v>Comisión</v>
          </cell>
          <cell r="C1465">
            <v>20140533</v>
          </cell>
          <cell r="D1465">
            <v>107014</v>
          </cell>
          <cell r="E1465">
            <v>41731</v>
          </cell>
          <cell r="F1465" t="str">
            <v>SERVICIOS ADMINISTRATIVOS, ATENCIONA AL USUARIO, ARCHIVO Y CORRESPONDENCIA</v>
          </cell>
          <cell r="G1465">
            <v>11202449</v>
          </cell>
          <cell r="H1465" t="str">
            <v>SERGIO RODRIGO HERNANDEZ CRUZ</v>
          </cell>
          <cell r="I1465" t="str">
            <v>COMISION A SANTA MARTA DEL 20-21 DE MARZO DE 2014</v>
          </cell>
          <cell r="J1465">
            <v>251126</v>
          </cell>
          <cell r="O1465" t="str">
            <v>RECURSO 11</v>
          </cell>
          <cell r="W1465" t="str">
            <v>Vigencia Presupuestal</v>
          </cell>
        </row>
        <row r="1466">
          <cell r="A1466">
            <v>146214</v>
          </cell>
          <cell r="B1466" t="str">
            <v>Comisión</v>
          </cell>
          <cell r="C1466">
            <v>20140534</v>
          </cell>
          <cell r="D1466">
            <v>108114</v>
          </cell>
          <cell r="E1466">
            <v>41731</v>
          </cell>
          <cell r="F1466" t="str">
            <v>SERVICIOS ADMINISTRATIVOS, ATENCIONA AL USUARIO, ARCHIVO Y CORRESPONDENCIA</v>
          </cell>
          <cell r="G1466">
            <v>79335485</v>
          </cell>
          <cell r="H1466" t="str">
            <v>MARIO ORLANDO LOPEZ CASTRO</v>
          </cell>
          <cell r="I1466" t="str">
            <v>COMISION A GUARNE ANTIOQUIA EL 20 DE MARZO DE 2014</v>
          </cell>
          <cell r="J1466">
            <v>182037.5</v>
          </cell>
          <cell r="O1466" t="str">
            <v>RECURSO 11</v>
          </cell>
          <cell r="W1466" t="str">
            <v>Vigencia Presupuestal</v>
          </cell>
        </row>
        <row r="1467">
          <cell r="A1467">
            <v>146314</v>
          </cell>
          <cell r="B1467" t="str">
            <v>Comisión</v>
          </cell>
          <cell r="C1467">
            <v>20140538</v>
          </cell>
          <cell r="D1467">
            <v>103614</v>
          </cell>
          <cell r="E1467">
            <v>41731</v>
          </cell>
          <cell r="F1467" t="str">
            <v>SERVICIOS ADMINISTRATIVOS, ATENCIONA AL USUARIO, ARCHIVO Y CORRESPONDENCIA</v>
          </cell>
          <cell r="G1467">
            <v>51982340</v>
          </cell>
          <cell r="H1467" t="str">
            <v>HILDER YAMILE UYAZAN SANCHEZ</v>
          </cell>
          <cell r="I1467" t="str">
            <v>COMISION A NEIVA EL 20 DE MARZO DE 2014</v>
          </cell>
          <cell r="J1467">
            <v>97679</v>
          </cell>
          <cell r="N1467" t="str">
            <v>RECURSO 2-10</v>
          </cell>
          <cell r="W1467" t="str">
            <v>Vigencia Presupuestal</v>
          </cell>
        </row>
        <row r="1468">
          <cell r="A1468">
            <v>146414</v>
          </cell>
          <cell r="B1468" t="str">
            <v>Comisión</v>
          </cell>
          <cell r="C1468">
            <v>20140539</v>
          </cell>
          <cell r="D1468">
            <v>107514</v>
          </cell>
          <cell r="E1468">
            <v>41731</v>
          </cell>
          <cell r="F1468" t="str">
            <v>SERVICIOS ADMINISTRATIVOS, ATENCIONA AL USUARIO, ARCHIVO Y CORRESPONDENCIA</v>
          </cell>
          <cell r="G1468">
            <v>52789391</v>
          </cell>
          <cell r="H1468" t="str">
            <v>OLGA ANGELICA DIAZ BARRAGAN</v>
          </cell>
          <cell r="I1468" t="str">
            <v>COMISION A CARTAGENA DEL 25-26 DE MARZO DE 2014</v>
          </cell>
          <cell r="J1468">
            <v>259623</v>
          </cell>
          <cell r="O1468" t="str">
            <v>RECURSO 11</v>
          </cell>
          <cell r="W1468" t="str">
            <v>Vigencia Presupuestal</v>
          </cell>
        </row>
        <row r="1469">
          <cell r="A1469">
            <v>146514</v>
          </cell>
          <cell r="B1469" t="str">
            <v>Comisión</v>
          </cell>
          <cell r="C1469">
            <v>20140541</v>
          </cell>
          <cell r="D1469">
            <v>108414</v>
          </cell>
          <cell r="E1469">
            <v>41731</v>
          </cell>
          <cell r="F1469" t="str">
            <v>SERVICIOS ADMINISTRATIVOS, ATENCIONA AL USUARIO, ARCHIVO Y CORRESPONDENCIA</v>
          </cell>
          <cell r="G1469">
            <v>19431106</v>
          </cell>
          <cell r="H1469" t="str">
            <v>JUAN CARLOS GUTIERREZ CASAS</v>
          </cell>
          <cell r="I1469" t="str">
            <v>COMISION A MONTERIA DEL 18-20 DE MARZO DE 2014</v>
          </cell>
          <cell r="J1469">
            <v>415261</v>
          </cell>
          <cell r="O1469" t="str">
            <v>RECURSO 11</v>
          </cell>
          <cell r="W1469" t="str">
            <v>Vigencia Presupuestal</v>
          </cell>
        </row>
        <row r="1470">
          <cell r="A1470">
            <v>146614</v>
          </cell>
          <cell r="B1470" t="str">
            <v>Comisión</v>
          </cell>
          <cell r="C1470">
            <v>20140546</v>
          </cell>
          <cell r="D1470">
            <v>108714</v>
          </cell>
          <cell r="E1470">
            <v>41731</v>
          </cell>
          <cell r="F1470" t="str">
            <v>SERVICIOS ADMINISTRATIVOS, ATENCIONA AL USUARIO, ARCHIVO Y CORRESPONDENCIA</v>
          </cell>
          <cell r="G1470">
            <v>52548288</v>
          </cell>
          <cell r="H1470" t="str">
            <v>ANDREA RAMIREZ MARTINEZ</v>
          </cell>
          <cell r="I1470" t="str">
            <v>COMISION A MEDELLIN EL 21 DE MARZO DE 2014</v>
          </cell>
          <cell r="J1470">
            <v>120375</v>
          </cell>
          <cell r="O1470" t="str">
            <v>RECURSO 11</v>
          </cell>
          <cell r="W1470" t="str">
            <v>Vigencia Presupuestal</v>
          </cell>
        </row>
        <row r="1471">
          <cell r="A1471">
            <v>146714</v>
          </cell>
          <cell r="B1471" t="str">
            <v>Comisión</v>
          </cell>
          <cell r="C1471">
            <v>20140549</v>
          </cell>
          <cell r="D1471">
            <v>109614</v>
          </cell>
          <cell r="E1471">
            <v>41731</v>
          </cell>
          <cell r="F1471" t="str">
            <v>SERVICIOS ADMINISTRATIVOS, ATENCIONA AL USUARIO, ARCHIVO Y CORRESPONDENCIA</v>
          </cell>
          <cell r="G1471">
            <v>53104007</v>
          </cell>
          <cell r="H1471" t="str">
            <v>ROSA ALEJANDRA RUIZ DIAZ</v>
          </cell>
          <cell r="I1471" t="str">
            <v>COMISION A LETICIA DEL 22-26 DE MARZO DE 2014</v>
          </cell>
          <cell r="J1471">
            <v>879111</v>
          </cell>
          <cell r="O1471" t="str">
            <v>RECURSO 11</v>
          </cell>
          <cell r="W1471" t="str">
            <v>Vigencia Presupuestal</v>
          </cell>
        </row>
        <row r="1472">
          <cell r="A1472">
            <v>146814</v>
          </cell>
          <cell r="B1472" t="str">
            <v>Comisión</v>
          </cell>
          <cell r="C1472">
            <v>20140551</v>
          </cell>
          <cell r="D1472">
            <v>109914</v>
          </cell>
          <cell r="E1472">
            <v>41731</v>
          </cell>
          <cell r="F1472" t="str">
            <v>SERVICIOS ADMINISTRATIVOS, ATENCIONA AL USUARIO, ARCHIVO Y CORRESPONDENCIA</v>
          </cell>
          <cell r="G1472">
            <v>10547587</v>
          </cell>
          <cell r="H1472" t="str">
            <v>GUSTAVO ALFONSO LACERA LAGUNA</v>
          </cell>
          <cell r="I1472" t="str">
            <v>COMISION A BARRANQUILLA DEL 19-20 DE MARZO DE 2014</v>
          </cell>
          <cell r="J1472">
            <v>293037</v>
          </cell>
          <cell r="O1472" t="str">
            <v>RECURSO 11</v>
          </cell>
          <cell r="W1472" t="str">
            <v>Vigencia Presupuestal</v>
          </cell>
        </row>
        <row r="1473">
          <cell r="A1473">
            <v>146914</v>
          </cell>
          <cell r="B1473" t="str">
            <v>Comisión</v>
          </cell>
          <cell r="C1473">
            <v>20140553</v>
          </cell>
          <cell r="D1473">
            <v>110014</v>
          </cell>
          <cell r="E1473">
            <v>41731</v>
          </cell>
          <cell r="F1473" t="str">
            <v>SERVICIOS ADMINISTRATIVOS, ATENCIONA AL USUARIO, ARCHIVO Y CORRESPONDENCIA</v>
          </cell>
          <cell r="G1473">
            <v>51982340</v>
          </cell>
          <cell r="H1473" t="str">
            <v>HILDER YAMILE UYAZAN SANCHEZ</v>
          </cell>
          <cell r="I1473" t="str">
            <v>COMISION A NEIVA EL 19 DE MARZO DE 2014</v>
          </cell>
          <cell r="J1473">
            <v>97679</v>
          </cell>
          <cell r="N1473" t="str">
            <v>RECURSO 2-10</v>
          </cell>
          <cell r="W1473" t="str">
            <v>Vigencia Presupuestal</v>
          </cell>
        </row>
        <row r="1474">
          <cell r="A1474">
            <v>147014</v>
          </cell>
          <cell r="B1474" t="str">
            <v>Comisión</v>
          </cell>
          <cell r="C1474">
            <v>20140568</v>
          </cell>
          <cell r="D1474">
            <v>112614</v>
          </cell>
          <cell r="E1474">
            <v>41731</v>
          </cell>
          <cell r="F1474" t="str">
            <v>SERVICIOS ADMINISTRATIVOS, ATENCIONA AL USUARIO, ARCHIVO Y CORRESPONDENCIA</v>
          </cell>
          <cell r="G1474">
            <v>79458949</v>
          </cell>
          <cell r="H1474" t="str">
            <v>GIOVANNI ANTONIO PEREZ CARVAJAL</v>
          </cell>
          <cell r="I1474" t="str">
            <v>COMISION A IBAGUE DEL 25-26 DE MARZO DE 2014</v>
          </cell>
          <cell r="J1474">
            <v>293037</v>
          </cell>
          <cell r="O1474" t="str">
            <v>RECURSO 11</v>
          </cell>
          <cell r="W1474" t="str">
            <v>Vigencia Presupuestal</v>
          </cell>
        </row>
        <row r="1475">
          <cell r="A1475">
            <v>147114</v>
          </cell>
          <cell r="B1475" t="str">
            <v>Comisión</v>
          </cell>
          <cell r="C1475">
            <v>20140583</v>
          </cell>
          <cell r="D1475">
            <v>113514</v>
          </cell>
          <cell r="E1475">
            <v>41731</v>
          </cell>
          <cell r="F1475" t="str">
            <v>SERVICIOS ADMINISTRATIVOS, ATENCIONA AL USUARIO, ARCHIVO Y CORRESPONDENCIA</v>
          </cell>
          <cell r="G1475">
            <v>52821816</v>
          </cell>
          <cell r="H1475" t="str">
            <v>MARTA LUCIA RODRIGUEZ</v>
          </cell>
          <cell r="I1475" t="str">
            <v>COMISION A PASTO DEL 22-24 DE MARZO DE 2014</v>
          </cell>
          <cell r="J1475">
            <v>224075</v>
          </cell>
          <cell r="N1475" t="str">
            <v>RECURSO 2-10</v>
          </cell>
          <cell r="W1475" t="str">
            <v>Vigencia Presupuestal</v>
          </cell>
        </row>
        <row r="1476">
          <cell r="A1476">
            <v>147214</v>
          </cell>
          <cell r="B1476" t="str">
            <v>Comisión</v>
          </cell>
          <cell r="C1476">
            <v>20140586</v>
          </cell>
          <cell r="D1476">
            <v>114914</v>
          </cell>
          <cell r="E1476">
            <v>41731</v>
          </cell>
          <cell r="F1476" t="str">
            <v>SERVICIOS ADMINISTRATIVOS, ATENCIONA AL USUARIO, ARCHIVO Y CORRESPONDENCIA</v>
          </cell>
          <cell r="G1476">
            <v>52548288</v>
          </cell>
          <cell r="H1476" t="str">
            <v>ANDREA RAMIREZ MARTINEZ</v>
          </cell>
          <cell r="I1476" t="str">
            <v>COMISION A SANTA MARTA EL 26 DE MARZO DE 2014</v>
          </cell>
          <cell r="J1476">
            <v>68375</v>
          </cell>
          <cell r="O1476" t="str">
            <v>RECURSO 11</v>
          </cell>
          <cell r="W1476" t="str">
            <v>Vigencia Presupuestal</v>
          </cell>
        </row>
        <row r="1477">
          <cell r="A1477">
            <v>147314</v>
          </cell>
          <cell r="B1477" t="str">
            <v>Comisión</v>
          </cell>
          <cell r="C1477">
            <v>20140595</v>
          </cell>
          <cell r="D1477">
            <v>113414</v>
          </cell>
          <cell r="E1477">
            <v>41731</v>
          </cell>
          <cell r="F1477" t="str">
            <v>SERVICIOS ADMINISTRATIVOS, ATENCIONA AL USUARIO, ARCHIVO Y CORRESPONDENCIA</v>
          </cell>
          <cell r="G1477">
            <v>11520000</v>
          </cell>
          <cell r="H1477" t="str">
            <v>NEIDER EDUARDO ABELLO ALDANA</v>
          </cell>
          <cell r="I1477" t="str">
            <v>COMISION A BARRANQUILLA DEL 21-22 DE MARZO DE 2014</v>
          </cell>
          <cell r="J1477">
            <v>336112</v>
          </cell>
          <cell r="O1477" t="str">
            <v>RECURSO 11</v>
          </cell>
          <cell r="W1477" t="str">
            <v>Vigencia Presupuestal</v>
          </cell>
        </row>
        <row r="1478">
          <cell r="A1478">
            <v>147414</v>
          </cell>
          <cell r="B1478" t="str">
            <v>Comisión</v>
          </cell>
          <cell r="C1478">
            <v>20140598</v>
          </cell>
          <cell r="D1478">
            <v>113314</v>
          </cell>
          <cell r="E1478">
            <v>41731</v>
          </cell>
          <cell r="F1478" t="str">
            <v>SERVICIOS ADMINISTRATIVOS, ATENCIONA AL USUARIO, ARCHIVO Y CORRESPONDENCIA</v>
          </cell>
          <cell r="G1478">
            <v>51982340</v>
          </cell>
          <cell r="H1478" t="str">
            <v>HILDER YAMILE UYAZAN SANCHEZ</v>
          </cell>
          <cell r="I1478" t="str">
            <v>COMISION A CARTAGENA DEL 24-25 DE MARZO DE 2014</v>
          </cell>
          <cell r="J1478">
            <v>293037</v>
          </cell>
          <cell r="N1478" t="str">
            <v>RECURSO 2-10</v>
          </cell>
          <cell r="W1478" t="str">
            <v>Vigencia Presupuestal</v>
          </cell>
        </row>
        <row r="1479">
          <cell r="A1479">
            <v>147514</v>
          </cell>
          <cell r="B1479" t="str">
            <v>Comisión</v>
          </cell>
          <cell r="C1479">
            <v>20140611</v>
          </cell>
          <cell r="D1479">
            <v>118514</v>
          </cell>
          <cell r="E1479">
            <v>41731</v>
          </cell>
          <cell r="F1479" t="str">
            <v>SERVICIOS ADMINISTRATIVOS, ATENCIONA AL USUARIO, ARCHIVO Y CORRESPONDENCIA</v>
          </cell>
          <cell r="G1479">
            <v>79728209</v>
          </cell>
          <cell r="H1479" t="str">
            <v>JAIRO NEFTALI CARDENAS SAAVEDRA</v>
          </cell>
          <cell r="I1479" t="str">
            <v>COMISION A CARTAGENA DEL 26-27 DE MARZO DE 2014</v>
          </cell>
          <cell r="J1479">
            <v>293037</v>
          </cell>
          <cell r="O1479" t="str">
            <v>RECURSO 11</v>
          </cell>
          <cell r="W1479" t="str">
            <v>Vigencia Presupuestal</v>
          </cell>
        </row>
        <row r="1480">
          <cell r="A1480">
            <v>147614</v>
          </cell>
          <cell r="B1480" t="str">
            <v>Comisión</v>
          </cell>
          <cell r="C1480">
            <v>20140621</v>
          </cell>
          <cell r="D1480">
            <v>116314</v>
          </cell>
          <cell r="E1480">
            <v>41731</v>
          </cell>
          <cell r="F1480" t="str">
            <v>SERVICIOS ADMINISTRATIVOS, ATENCIONA AL USUARIO, ARCHIVO Y CORRESPONDENCIA</v>
          </cell>
          <cell r="G1480">
            <v>79622755</v>
          </cell>
          <cell r="H1480" t="str">
            <v>EMILSON PEREZ CUEVAS</v>
          </cell>
          <cell r="I1480" t="str">
            <v>COMISION A YOPAL EL 26 DE MARZO DE 2014</v>
          </cell>
          <cell r="J1480">
            <v>75364</v>
          </cell>
          <cell r="N1480" t="str">
            <v>RECURSO 2-10</v>
          </cell>
          <cell r="W1480" t="str">
            <v>Vigencia Presupuestal</v>
          </cell>
        </row>
        <row r="1481">
          <cell r="A1481">
            <v>147714</v>
          </cell>
          <cell r="B1481" t="str">
            <v>Comisión</v>
          </cell>
          <cell r="C1481">
            <v>20140622</v>
          </cell>
          <cell r="D1481">
            <v>118914</v>
          </cell>
          <cell r="E1481">
            <v>41731</v>
          </cell>
          <cell r="F1481" t="str">
            <v>SERVICIOS ADMINISTRATIVOS, ATENCIONA AL USUARIO, ARCHIVO Y CORRESPONDENCIA</v>
          </cell>
          <cell r="G1481">
            <v>79778817</v>
          </cell>
          <cell r="H1481" t="str">
            <v>PABLO ABBA VIEIRA SAMPER</v>
          </cell>
          <cell r="I1481" t="str">
            <v>COMISION A YOPAL EL 26 DE MARZO DE 2014</v>
          </cell>
          <cell r="J1481">
            <v>145648</v>
          </cell>
          <cell r="O1481" t="str">
            <v>RECURSO 11</v>
          </cell>
          <cell r="W1481" t="str">
            <v>Vigencia Presupuestal</v>
          </cell>
        </row>
        <row r="1482">
          <cell r="A1482">
            <v>147814</v>
          </cell>
          <cell r="B1482" t="str">
            <v>Comisión</v>
          </cell>
          <cell r="C1482">
            <v>20140602</v>
          </cell>
          <cell r="D1482">
            <v>114414</v>
          </cell>
          <cell r="E1482">
            <v>41731</v>
          </cell>
          <cell r="F1482" t="str">
            <v>SERVICIOS ADMINISTRATIVOS, ATENCIONA AL USUARIO, ARCHIVO Y CORRESPONDENCIA</v>
          </cell>
          <cell r="G1482">
            <v>79601548</v>
          </cell>
          <cell r="H1482" t="str">
            <v>JAIME EDUARDO SARMIENTO</v>
          </cell>
          <cell r="I1482" t="str">
            <v>COMISION A YOPAL EL 26 DE MARZO DE 2014</v>
          </cell>
          <cell r="J1482">
            <v>145648</v>
          </cell>
          <cell r="O1482" t="str">
            <v>RECURSO 11</v>
          </cell>
          <cell r="W1482" t="str">
            <v>Vigencia Presupuestal</v>
          </cell>
        </row>
        <row r="1483">
          <cell r="A1483">
            <v>147914</v>
          </cell>
          <cell r="B1483" t="str">
            <v>Comisión</v>
          </cell>
          <cell r="C1483">
            <v>20140535</v>
          </cell>
          <cell r="D1483">
            <v>107114</v>
          </cell>
          <cell r="E1483">
            <v>41731</v>
          </cell>
          <cell r="F1483" t="str">
            <v>SERVICIOS ADMINISTRATIVOS, ATENCIONA AL USUARIO, ARCHIVO Y CORRESPONDENCIA</v>
          </cell>
          <cell r="G1483">
            <v>1010160438</v>
          </cell>
          <cell r="H1483" t="str">
            <v>EDWIN GIOVANNY ORTIZ RODRIGUEZ</v>
          </cell>
          <cell r="I1483" t="str">
            <v>COMISION A MEDELLIN DEL 17-18 DE MARZO DE 2014</v>
          </cell>
          <cell r="J1483">
            <v>336037</v>
          </cell>
          <cell r="O1483" t="str">
            <v>RECURSO 11</v>
          </cell>
          <cell r="W1483" t="str">
            <v>Vigencia Presupuestal</v>
          </cell>
        </row>
        <row r="1484">
          <cell r="A1484">
            <v>148014</v>
          </cell>
          <cell r="B1484" t="str">
            <v>Comisión</v>
          </cell>
          <cell r="C1484">
            <v>20140488</v>
          </cell>
          <cell r="D1484">
            <v>101814</v>
          </cell>
          <cell r="E1484">
            <v>41731</v>
          </cell>
          <cell r="F1484" t="str">
            <v>SERVICIOS ADMINISTRATIVOS, ATENCIONA AL USUARIO, ARCHIVO Y CORRESPONDENCIA</v>
          </cell>
          <cell r="G1484">
            <v>51599006</v>
          </cell>
          <cell r="H1484" t="str">
            <v>GLORIA INES QUINTANA QUINTANA</v>
          </cell>
          <cell r="I1484" t="str">
            <v>COMISION A QUIBDO DEL 19-21 DE MARZO DE 2014</v>
          </cell>
          <cell r="J1484">
            <v>415261</v>
          </cell>
          <cell r="O1484" t="str">
            <v>RECURSO 11</v>
          </cell>
          <cell r="W1484" t="str">
            <v>Vigencia Presupuestal</v>
          </cell>
        </row>
        <row r="1485">
          <cell r="A1485">
            <v>148114</v>
          </cell>
          <cell r="B1485" t="str">
            <v>Oficio</v>
          </cell>
          <cell r="C1485">
            <v>10877</v>
          </cell>
          <cell r="E1485">
            <v>41732</v>
          </cell>
          <cell r="H1485" t="str">
            <v>CLAUDIA PATRICIA MEJIA-CAJA MENOR</v>
          </cell>
          <cell r="I1485" t="str">
            <v>RADICACION CAJA MENOR VIATICOS</v>
          </cell>
          <cell r="J1485">
            <v>2270453</v>
          </cell>
        </row>
        <row r="1486">
          <cell r="A1486">
            <v>148214</v>
          </cell>
          <cell r="B1486" t="str">
            <v>Comisiòn</v>
          </cell>
          <cell r="C1486">
            <v>20131423</v>
          </cell>
          <cell r="D1486">
            <v>218013</v>
          </cell>
          <cell r="E1486">
            <v>41732</v>
          </cell>
          <cell r="F1486" t="str">
            <v>SERVICIOS ADMINISTRATIVOS, ATENCIONA AL USUARIO, ARCHIVO Y CORRESPONDENCIA</v>
          </cell>
          <cell r="G1486">
            <v>41946415</v>
          </cell>
          <cell r="H1486" t="str">
            <v>CAROLINA VENECIA VALENCIA</v>
          </cell>
          <cell r="I1486" t="str">
            <v>COMISION A MEDELLIN DEL 13-14 DE AGOSTO DE 2013</v>
          </cell>
          <cell r="J1486">
            <v>404667</v>
          </cell>
          <cell r="O1486" t="str">
            <v>RECURSO 11</v>
          </cell>
          <cell r="W1486" t="str">
            <v>Reserva Presupuestal</v>
          </cell>
        </row>
        <row r="1487">
          <cell r="A1487">
            <v>148314</v>
          </cell>
          <cell r="B1487" t="str">
            <v>Resolución</v>
          </cell>
          <cell r="C1487">
            <v>479</v>
          </cell>
          <cell r="D1487">
            <v>130214</v>
          </cell>
          <cell r="E1487">
            <v>41732</v>
          </cell>
          <cell r="F1487" t="str">
            <v>SUBDIRECCION ADMINISTRATIVA Y FINANCIERA</v>
          </cell>
          <cell r="G1487">
            <v>52909063</v>
          </cell>
          <cell r="H1487" t="str">
            <v>ANDREA YINNETH SALDAÑA BARAHONA</v>
          </cell>
          <cell r="I1487" t="str">
            <v>PAGO PARCIAL COMSION INTERNACIONAL A MADRID-ESPAÑA DEL 5 AL 12 ABRIL 2014</v>
          </cell>
          <cell r="J1487">
            <v>2297307</v>
          </cell>
          <cell r="O1487" t="str">
            <v>RECURSO 11</v>
          </cell>
          <cell r="W1487" t="str">
            <v>Vigencia Presupuestal</v>
          </cell>
        </row>
        <row r="1488">
          <cell r="A1488">
            <v>148414</v>
          </cell>
          <cell r="B1488" t="str">
            <v>Factura</v>
          </cell>
          <cell r="C1488">
            <v>4403051214</v>
          </cell>
          <cell r="D1488">
            <v>130614</v>
          </cell>
          <cell r="E1488">
            <v>41732</v>
          </cell>
          <cell r="F1488" t="str">
            <v>SERVICIOS ADMINISTRATIVOS, ATENCIONA AL USUARIO, ARCHIVO Y CORRESPONDENCIA</v>
          </cell>
          <cell r="G1488">
            <v>8001539937</v>
          </cell>
          <cell r="H1488" t="str">
            <v>COMUNICACIÓN CELULAR S.A - COMCEL S.A</v>
          </cell>
          <cell r="I1488" t="str">
            <v>PAGO FRA 4403051214 CEL 3118990094 DEL 22 FEB/2014 AL 21 MAR/2014</v>
          </cell>
          <cell r="J1488">
            <v>324584.40000000002</v>
          </cell>
          <cell r="N1488" t="str">
            <v>RECURSO 2-10</v>
          </cell>
          <cell r="W1488" t="str">
            <v>Vigencia Presupuestal</v>
          </cell>
        </row>
        <row r="1489">
          <cell r="A1489">
            <v>148514</v>
          </cell>
          <cell r="B1489" t="str">
            <v>Oficio</v>
          </cell>
          <cell r="C1489">
            <v>9993</v>
          </cell>
          <cell r="D1489">
            <v>129814</v>
          </cell>
          <cell r="E1489">
            <v>41732</v>
          </cell>
          <cell r="F1489" t="str">
            <v>SERVICIOS ADMINISTRATIVOS, ATENCIONA AL USUARIO, ARCHIVO Y CORRESPONDENCIA</v>
          </cell>
          <cell r="G1489">
            <v>8999990619</v>
          </cell>
          <cell r="H1489" t="str">
            <v>BOGOTA DISTRITO CAPITAL</v>
          </cell>
          <cell r="I1489" t="str">
            <v>PAGO IMPUESTO VEHICULO PLACAS OBG 338-349-350-695-836</v>
          </cell>
          <cell r="J1489">
            <v>205000</v>
          </cell>
          <cell r="N1489" t="str">
            <v>RECURSO 2-10</v>
          </cell>
          <cell r="W1489" t="str">
            <v>Vigencia Presupuestal</v>
          </cell>
        </row>
        <row r="1490">
          <cell r="A1490">
            <v>148614</v>
          </cell>
          <cell r="B1490" t="str">
            <v>Oficio</v>
          </cell>
          <cell r="C1490">
            <v>9659</v>
          </cell>
          <cell r="D1490">
            <v>130014</v>
          </cell>
          <cell r="E1490">
            <v>41732</v>
          </cell>
          <cell r="F1490" t="str">
            <v>SERVICIOS ADMINISTRATIVOS, ATENCIONA AL USUARIO, ARCHIVO Y CORRESPONDENCIA</v>
          </cell>
          <cell r="G1490">
            <v>8999991140</v>
          </cell>
          <cell r="H1490" t="str">
            <v>DEPARTAMENTO DE CUNDINAMARCA</v>
          </cell>
          <cell r="I1490" t="str">
            <v>PAGO IMPUESTO VEHICULO 2014 PLACAS FZJ3LC Y OJG250</v>
          </cell>
          <cell r="J1490">
            <v>438000</v>
          </cell>
          <cell r="N1490" t="str">
            <v>RECURSO 2-10</v>
          </cell>
          <cell r="W1490" t="str">
            <v>Vigencia Presupuestal</v>
          </cell>
        </row>
        <row r="1491">
          <cell r="A1491">
            <v>148714</v>
          </cell>
          <cell r="B1491" t="str">
            <v>Oficio</v>
          </cell>
          <cell r="C1491">
            <v>9659</v>
          </cell>
          <cell r="D1491">
            <v>129914</v>
          </cell>
          <cell r="E1491">
            <v>41732</v>
          </cell>
          <cell r="F1491" t="str">
            <v>SERVICIOS ADMINISTRATIVOS, ATENCIONA AL USUARIO, ARCHIVO Y CORRESPONDENCIA</v>
          </cell>
          <cell r="G1491">
            <v>8999990619</v>
          </cell>
          <cell r="H1491" t="str">
            <v>BOGOTA DISTRITO CAPITAL</v>
          </cell>
          <cell r="I1491" t="str">
            <v>PAGO IMPUESTO VEHICULO 2014 PLACAS CYU833-OBG706-OBI425-OBF104-OBH201-OBF905-OBF907-OCJ848-OBG704-OBG703-ASY52-OOJ59C</v>
          </cell>
          <cell r="J1491">
            <v>902000</v>
          </cell>
          <cell r="N1491" t="str">
            <v>RECURSO 2-10</v>
          </cell>
          <cell r="W1491" t="str">
            <v>Vigencia Presupuestal</v>
          </cell>
        </row>
        <row r="1492">
          <cell r="A1492">
            <v>148814</v>
          </cell>
          <cell r="B1492" t="str">
            <v>Oficio</v>
          </cell>
          <cell r="C1492">
            <v>8314310922</v>
          </cell>
          <cell r="D1492">
            <v>129714</v>
          </cell>
          <cell r="E1492">
            <v>41732</v>
          </cell>
          <cell r="F1492" t="str">
            <v>SUBDIRECCION ADMINISTRATIVA Y FINANCIERA</v>
          </cell>
          <cell r="G1492">
            <v>8600111536</v>
          </cell>
          <cell r="H1492" t="str">
            <v>POSITIVA COMPAÑÍA DE SEGUROS S.A.</v>
          </cell>
          <cell r="I1492" t="str">
            <v>PAGO DE AFILIACION AL SISTEMA GENERAL DE RIESGOS LABORALES MES DE ABRIL DE 2014 - CONDUCTORES</v>
          </cell>
          <cell r="J1492">
            <v>220000</v>
          </cell>
          <cell r="O1492" t="str">
            <v>RECURSO 11</v>
          </cell>
          <cell r="W1492" t="str">
            <v>Vigencia Presupuestal</v>
          </cell>
        </row>
        <row r="1493">
          <cell r="A1493">
            <v>148914</v>
          </cell>
          <cell r="B1493" t="str">
            <v>Contrato</v>
          </cell>
          <cell r="C1493">
            <v>100</v>
          </cell>
          <cell r="D1493">
            <v>18214</v>
          </cell>
          <cell r="E1493">
            <v>41736</v>
          </cell>
          <cell r="F1493" t="str">
            <v>DIRECCION DE BOSQUES, BIODIVERSIDAD Y SERVICIOS ECOSISTEMICOS</v>
          </cell>
          <cell r="G1493">
            <v>6768778</v>
          </cell>
          <cell r="H1493" t="str">
            <v>SAMUEL LOZANO BARON</v>
          </cell>
          <cell r="I1493" t="str">
            <v>PAGO FRA 3 TERCER DESEMBOLSO SEGÚN CERTIFICACION DEL SUPERVISOR (Desc.de la Base RF x Dependientes+Benefic.x Int. Vivienda/2013+ AFC 06 mar/2014 $700,000)                     RETENCION MINIMA ART 384</v>
          </cell>
          <cell r="J1493">
            <v>8502514</v>
          </cell>
          <cell r="K1493">
            <v>9.66</v>
          </cell>
          <cell r="M1493">
            <v>16</v>
          </cell>
          <cell r="O1493" t="str">
            <v>RECURSO 11</v>
          </cell>
          <cell r="V1493" t="str">
            <v xml:space="preserve">AFC+Beneficio Int. Vivienda $10,729,620/12meses $894,135- Desc. 10% Dependientes </v>
          </cell>
          <cell r="W1493" t="str">
            <v>Vigencia Presupuestal</v>
          </cell>
        </row>
        <row r="1494">
          <cell r="A1494">
            <v>149014</v>
          </cell>
          <cell r="B1494" t="str">
            <v>Oficio</v>
          </cell>
          <cell r="C1494">
            <v>10877</v>
          </cell>
          <cell r="D1494">
            <v>132414</v>
          </cell>
          <cell r="E1494">
            <v>41736</v>
          </cell>
          <cell r="F1494" t="str">
            <v>SUBDIRECCION ADMINISTRATIVA Y FINANCIERA</v>
          </cell>
          <cell r="G1494">
            <v>8301153951</v>
          </cell>
          <cell r="H1494" t="str">
            <v>MINISTERIO DE AMBIENTE Y DESARROLLO SOSTENIBLE</v>
          </cell>
          <cell r="I1494" t="str">
            <v>REEMBOLSO CAJA MENOR VIATICOS N.814</v>
          </cell>
          <cell r="J1494">
            <v>2270453</v>
          </cell>
          <cell r="N1494" t="str">
            <v>RECURSO 2-10</v>
          </cell>
          <cell r="W1494" t="str">
            <v>Vigencia Presupuestal</v>
          </cell>
        </row>
        <row r="1495">
          <cell r="A1495">
            <v>149114</v>
          </cell>
          <cell r="B1495" t="str">
            <v>Convenio</v>
          </cell>
          <cell r="C1495">
            <v>276</v>
          </cell>
          <cell r="D1495">
            <v>40114</v>
          </cell>
          <cell r="E1495">
            <v>41736</v>
          </cell>
          <cell r="F1495" t="str">
            <v>DIRECCION DE GENTION INTEGRAL DEL RECURSO HIDRICO</v>
          </cell>
          <cell r="G1495">
            <v>8220000912</v>
          </cell>
          <cell r="H1495" t="str">
            <v>CORPORACION DE DESARROLLO SOSTENIBLE DE LA MACARENA -CORMACARENA</v>
          </cell>
          <cell r="I1495" t="str">
            <v>PAGO 1 DE 5 SEGÚN CERTIFICACION DEL SUPERVISOR</v>
          </cell>
          <cell r="J1495">
            <v>50000000</v>
          </cell>
          <cell r="O1495" t="str">
            <v>RECURSO 11</v>
          </cell>
          <cell r="P1495" t="str">
            <v>CXP</v>
          </cell>
          <cell r="W1495" t="str">
            <v>Vigencia Presupuestal</v>
          </cell>
        </row>
        <row r="1496">
          <cell r="A1496">
            <v>149214</v>
          </cell>
          <cell r="B1496" t="str">
            <v>Contrato</v>
          </cell>
          <cell r="C1496">
            <v>257</v>
          </cell>
          <cell r="D1496">
            <v>9614</v>
          </cell>
          <cell r="E1496">
            <v>41736</v>
          </cell>
          <cell r="F1496" t="str">
            <v>GRUPO DE GESTION DOCUMENTAL</v>
          </cell>
          <cell r="G1496">
            <v>9000629179</v>
          </cell>
          <cell r="H1496" t="str">
            <v>SERVICIOS POSTALES NACIONALES</v>
          </cell>
          <cell r="I1496" t="str">
            <v>PAGO FRA 17299 CUARTO DESEMBOLSO SEGUN CERTIFICACION DEL SUPERVISOR - ENTIDAD PUBLICA, AUTORRETENEDORES Y GC</v>
          </cell>
          <cell r="J1496">
            <v>11100500</v>
          </cell>
          <cell r="N1496" t="str">
            <v>RECURSO 2-10</v>
          </cell>
          <cell r="W1496" t="str">
            <v>Reserva Presupuestal</v>
          </cell>
        </row>
        <row r="1497">
          <cell r="A1497">
            <v>149314</v>
          </cell>
          <cell r="B1497" t="str">
            <v>Contrato</v>
          </cell>
          <cell r="C1497">
            <v>384</v>
          </cell>
          <cell r="D1497">
            <v>8814</v>
          </cell>
          <cell r="E1497">
            <v>41736</v>
          </cell>
          <cell r="F1497" t="str">
            <v>OFICINA TECNOLOGIAS DE INFORMACION Y COMUNICACIÓN</v>
          </cell>
          <cell r="G1497">
            <v>9000923859</v>
          </cell>
          <cell r="H1497" t="str">
            <v>UNE EPM TELECOMUNICACIONES</v>
          </cell>
          <cell r="I1497" t="str">
            <v>PAGO 18 FRA 245197 SERVICIO DE INTERNET MES MAR 2014 IVA $2,620,690</v>
          </cell>
          <cell r="J1497">
            <v>19000000</v>
          </cell>
          <cell r="M1497">
            <v>16</v>
          </cell>
          <cell r="N1497" t="str">
            <v>RECURSO 2-10</v>
          </cell>
          <cell r="W1497" t="str">
            <v>Vigencia Presupuestal</v>
          </cell>
        </row>
        <row r="1498">
          <cell r="A1498">
            <v>149414</v>
          </cell>
          <cell r="B1498" t="str">
            <v>Contrato</v>
          </cell>
          <cell r="C1498">
            <v>244</v>
          </cell>
          <cell r="D1498">
            <v>35514</v>
          </cell>
          <cell r="E1498">
            <v>41736</v>
          </cell>
          <cell r="F1498" t="str">
            <v>DIRECCION DE BOSQUES, BIODIVERSIDAD Y SERVICIOS ECOSISTEMICOS</v>
          </cell>
          <cell r="G1498">
            <v>7180263</v>
          </cell>
          <cell r="H1498" t="str">
            <v>DAVID ORLANDO HERNANEZ REYES</v>
          </cell>
          <cell r="I1498" t="str">
            <v xml:space="preserve">PAGO 3 DE 12 SEGÚN CERTIFICACION DEL SUPERVISOR (Desc.de la Base x Dependientes) </v>
          </cell>
          <cell r="J1498">
            <v>4438072</v>
          </cell>
          <cell r="K1498">
            <v>9.66</v>
          </cell>
          <cell r="O1498" t="str">
            <v>RECURSO 11</v>
          </cell>
          <cell r="V1498" t="str">
            <v xml:space="preserve">Desc. 10% Dependientes </v>
          </cell>
          <cell r="W1498" t="str">
            <v>Vigencia Presupuestal</v>
          </cell>
        </row>
        <row r="1499">
          <cell r="A1499">
            <v>149514</v>
          </cell>
          <cell r="B1499" t="str">
            <v>Contrato</v>
          </cell>
          <cell r="C1499">
            <v>255</v>
          </cell>
          <cell r="D1499">
            <v>36914</v>
          </cell>
          <cell r="E1499">
            <v>41736</v>
          </cell>
          <cell r="F1499" t="str">
            <v>GRUPO CONTRATOS</v>
          </cell>
          <cell r="G1499">
            <v>53176793</v>
          </cell>
          <cell r="H1499" t="str">
            <v>MARIA JIMENA MAESTRE PIÑERES</v>
          </cell>
          <cell r="I1499" t="str">
            <v>PAGO 3 DE 11 SEGÚN CERTIFICACION DEL SUPERVISOR</v>
          </cell>
          <cell r="J1499">
            <v>7000000</v>
          </cell>
          <cell r="K1499">
            <v>9.66</v>
          </cell>
          <cell r="O1499" t="str">
            <v>RECURSO 11</v>
          </cell>
          <cell r="V1499" t="str">
            <v>No tiene Dependientes</v>
          </cell>
          <cell r="W1499" t="str">
            <v>Vigencia Presupuestal</v>
          </cell>
        </row>
        <row r="1500">
          <cell r="A1500">
            <v>149614</v>
          </cell>
          <cell r="B1500" t="str">
            <v>Contrato</v>
          </cell>
          <cell r="C1500">
            <v>337</v>
          </cell>
          <cell r="D1500">
            <v>9914</v>
          </cell>
          <cell r="E1500">
            <v>41736</v>
          </cell>
          <cell r="F1500" t="str">
            <v>SUBDIRECCION ADMINISTRATIVA Y FINANCIERA</v>
          </cell>
          <cell r="G1500">
            <v>8300562831</v>
          </cell>
          <cell r="H1500" t="str">
            <v>COMPAÑÍA DE VIGILANCIA  VER LTDA</v>
          </cell>
          <cell r="I1500" t="str">
            <v>PAGO FRA 12384 CUARTO DESEMBOLSO SEGÚN CERTIFICACION DEL SUPERVISOR - iva $700,249</v>
          </cell>
          <cell r="J1500">
            <v>44465786</v>
          </cell>
          <cell r="K1500">
            <v>13.8</v>
          </cell>
          <cell r="L1500">
            <v>2</v>
          </cell>
          <cell r="M1500">
            <v>1.6</v>
          </cell>
          <cell r="N1500" t="str">
            <v>RECURSO 2-10</v>
          </cell>
          <cell r="W1500" t="str">
            <v>Vigencia Presupuestal</v>
          </cell>
        </row>
        <row r="1501">
          <cell r="A1501">
            <v>149714</v>
          </cell>
          <cell r="B1501" t="str">
            <v>Contrato</v>
          </cell>
          <cell r="C1501">
            <v>130</v>
          </cell>
          <cell r="D1501">
            <v>22914</v>
          </cell>
          <cell r="E1501">
            <v>41736</v>
          </cell>
          <cell r="F1501" t="str">
            <v>GRUPO DE COMUNICACIONES</v>
          </cell>
          <cell r="G1501">
            <v>9000025836</v>
          </cell>
          <cell r="H1501" t="str">
            <v>RADIO Y TELEVISION NACIONAL DE COLOMBIA RTVC</v>
          </cell>
          <cell r="I1501" t="str">
            <v>PAGO FACTURA 12330-12331 SEGUNDO Y TERCER DESEMBOLSO SEGÚN  CERTIFIACION DEL SUPERVISOR (ENTIDAD PUBLICA Y GRAND CONT)</v>
          </cell>
          <cell r="J1501">
            <v>143748332</v>
          </cell>
          <cell r="M1501">
            <v>16</v>
          </cell>
          <cell r="O1501" t="str">
            <v>RECURSO 11</v>
          </cell>
          <cell r="W1501" t="str">
            <v>Vigencia Presupuestal</v>
          </cell>
        </row>
        <row r="1502">
          <cell r="A1502">
            <v>149814</v>
          </cell>
          <cell r="B1502" t="str">
            <v>Contrato</v>
          </cell>
          <cell r="C1502">
            <v>280</v>
          </cell>
          <cell r="D1502">
            <v>9714</v>
          </cell>
          <cell r="E1502">
            <v>41736</v>
          </cell>
          <cell r="F1502" t="str">
            <v>SERVICIOS ADMINISTRATIVOS, ATENCIONA AL USUARIO, ARCHIVO Y CORRESPONDENCIA</v>
          </cell>
          <cell r="G1502">
            <v>8300350374</v>
          </cell>
          <cell r="H1502" t="str">
            <v>EMINSER - EMPRESA DE SERVICIOS INTEGRALES S.A.S</v>
          </cell>
          <cell r="I1502" t="str">
            <v>PAGO FRA 0148 QUINTO DESEMBOLSO SEGÚN CERTIFICACION DEL SUPERVISOR  (REG. COMUN) - IVA $ 1,706,184 (RTE FTE SERVICIO DE ASEO)</v>
          </cell>
          <cell r="J1502">
            <v>33266461</v>
          </cell>
          <cell r="K1502">
            <v>9.66</v>
          </cell>
          <cell r="L1502">
            <v>2</v>
          </cell>
          <cell r="M1502">
            <v>16</v>
          </cell>
          <cell r="N1502" t="str">
            <v>RECURSO 2-10</v>
          </cell>
          <cell r="W1502" t="str">
            <v>Vigencia Presupuestal</v>
          </cell>
        </row>
        <row r="1503">
          <cell r="A1503">
            <v>149914</v>
          </cell>
          <cell r="B1503" t="str">
            <v>Oficio</v>
          </cell>
          <cell r="E1503">
            <v>41737</v>
          </cell>
          <cell r="F1503" t="str">
            <v>SUBDIRECCION ADMINISTRATIVA Y FINANCIERA</v>
          </cell>
          <cell r="G1503">
            <v>8301153951</v>
          </cell>
          <cell r="H1503" t="str">
            <v>RADICACION CAJA MENOR GTOS GRALES N. 914</v>
          </cell>
          <cell r="I1503" t="str">
            <v>RADICACION CAJA MENOR GTOS GRALES N. 914</v>
          </cell>
          <cell r="J1503">
            <v>1</v>
          </cell>
          <cell r="W1503" t="str">
            <v>Vigencia Presupuestal</v>
          </cell>
        </row>
        <row r="1504">
          <cell r="A1504">
            <v>150014</v>
          </cell>
          <cell r="B1504" t="str">
            <v>Contrato</v>
          </cell>
          <cell r="C1504">
            <v>136</v>
          </cell>
          <cell r="D1504">
            <v>123313</v>
          </cell>
          <cell r="E1504">
            <v>41737</v>
          </cell>
          <cell r="F1504" t="str">
            <v>SERVICIOS ADMINISTRATIVOS, ATENCIONA AL USUARIO, ARCHIVO Y CORRESPONDENCIA</v>
          </cell>
          <cell r="G1504">
            <v>8600021846</v>
          </cell>
          <cell r="H1504" t="str">
            <v>SEGUROS COLPATRIA S.A</v>
          </cell>
          <cell r="I1504" t="str">
            <v xml:space="preserve">PAGO 6 DE 6 SEGÚN CERTIFICACION DEL SUPERVISOR - SOAT </v>
          </cell>
          <cell r="J1504">
            <v>1022200</v>
          </cell>
          <cell r="K1504">
            <v>11.04</v>
          </cell>
          <cell r="L1504">
            <v>4</v>
          </cell>
          <cell r="N1504" t="str">
            <v>RECURSO 2-10</v>
          </cell>
          <cell r="V1504" t="str">
            <v>CIIU 6511</v>
          </cell>
          <cell r="W1504" t="str">
            <v>Reserva Presupuestal</v>
          </cell>
        </row>
        <row r="1505">
          <cell r="A1505">
            <v>150114</v>
          </cell>
          <cell r="B1505" t="str">
            <v>Contrato</v>
          </cell>
          <cell r="C1505">
            <v>325</v>
          </cell>
          <cell r="D1505">
            <v>87014</v>
          </cell>
          <cell r="E1505">
            <v>41737</v>
          </cell>
          <cell r="F1505" t="str">
            <v>SERVICIOS ADMINISTRATIVOS, ATENCIONA AL USUARIO, ARCHIVO Y CORRESPONDENCIA</v>
          </cell>
          <cell r="G1505">
            <v>9007054939</v>
          </cell>
          <cell r="H1505" t="str">
            <v>UNION TEMPORAL ARRIENDO 2014</v>
          </cell>
          <cell r="I1505" t="str">
            <v>PAGO FRA 0001 PRIMER DESEMBOLSO SEGÚN CERTIFICACION DEL SUPERVISOR (RTE FTE ARRENDAMIENTOS 4%)</v>
          </cell>
          <cell r="J1505">
            <v>35310098</v>
          </cell>
          <cell r="K1505">
            <v>9.66</v>
          </cell>
          <cell r="L1505">
            <v>4</v>
          </cell>
          <cell r="M1505">
            <v>16</v>
          </cell>
          <cell r="N1505" t="str">
            <v>RECURSO 2-10</v>
          </cell>
          <cell r="W1505" t="str">
            <v>Vigencia Presupuestal</v>
          </cell>
        </row>
        <row r="1506">
          <cell r="A1506">
            <v>150214</v>
          </cell>
          <cell r="B1506" t="str">
            <v>Contrato</v>
          </cell>
          <cell r="C1506">
            <v>183</v>
          </cell>
          <cell r="D1506">
            <v>10214</v>
          </cell>
          <cell r="E1506">
            <v>41737</v>
          </cell>
          <cell r="F1506" t="str">
            <v>SERVICIOS ADMINISTRATIVOS, ATENCIONA AL USUARIO, ARCHIVO Y CORRESPONDENCIA</v>
          </cell>
          <cell r="G1506">
            <v>9002540352</v>
          </cell>
          <cell r="H1506" t="str">
            <v>TEC - CONS S.A.S</v>
          </cell>
          <cell r="I1506" t="str">
            <v>PAGO FRA 456 NOVENO DESEMBOLSO SEGÚN CERTIFICACION DEL SUPERVISOR - REGIMEN COMUN  IVA $1,313,893 (RTE FTE SERVICIOS EN GENERAL DECLARANTE DE RENTA)</v>
          </cell>
          <cell r="J1506">
            <v>9525722</v>
          </cell>
          <cell r="K1506">
            <v>4.1399999999999997</v>
          </cell>
          <cell r="L1506">
            <v>4</v>
          </cell>
          <cell r="M1506">
            <v>16</v>
          </cell>
          <cell r="N1506" t="str">
            <v>RECURSO 2-10</v>
          </cell>
          <cell r="V1506" t="str">
            <v>CIIU 4663</v>
          </cell>
          <cell r="W1506" t="str">
            <v>Vigencia Presupuestal</v>
          </cell>
        </row>
        <row r="1507">
          <cell r="A1507">
            <v>150314</v>
          </cell>
          <cell r="B1507" t="str">
            <v>Contrato</v>
          </cell>
          <cell r="C1507">
            <v>272</v>
          </cell>
          <cell r="D1507">
            <v>38514</v>
          </cell>
          <cell r="E1507">
            <v>41737</v>
          </cell>
          <cell r="F1507" t="str">
            <v>DIRECCION DE BOSQUES, BIODIVERSIDAD YSERVICIOS ECOSISTEMICOS</v>
          </cell>
          <cell r="G1507">
            <v>52779622</v>
          </cell>
          <cell r="H1507" t="str">
            <v>NATALIA ESPERANZA CORDOBA CAMACHO</v>
          </cell>
          <cell r="I1507" t="str">
            <v>PAGO 1 Y 2 DE 12 SEGÚN CERTIFICACION DEL SUPERVISOR  (DESC DE LA BASE RF X DEPENDIENTES)</v>
          </cell>
          <cell r="J1507">
            <v>6514273</v>
          </cell>
          <cell r="K1507">
            <v>9.66</v>
          </cell>
          <cell r="O1507" t="str">
            <v>RECURSO 11</v>
          </cell>
          <cell r="V1507" t="str">
            <v>Desc. 10% Dependientes - Base RF $2.563.157 RF $2.520</v>
          </cell>
          <cell r="W1507" t="str">
            <v>Vigencia Presupuestal</v>
          </cell>
        </row>
        <row r="1508">
          <cell r="A1508">
            <v>150414</v>
          </cell>
          <cell r="B1508" t="str">
            <v>Contrato</v>
          </cell>
          <cell r="C1508">
            <v>292</v>
          </cell>
          <cell r="D1508">
            <v>40014</v>
          </cell>
          <cell r="E1508">
            <v>41737</v>
          </cell>
          <cell r="F1508" t="str">
            <v>SECRETARIA GENERAL</v>
          </cell>
          <cell r="G1508">
            <v>9005838484</v>
          </cell>
          <cell r="H1508" t="str">
            <v>IDGL SAS</v>
          </cell>
          <cell r="I1508" t="str">
            <v>PAGO FRA 252 SEGUNDO DESEMBOLSO SEGÚN CERTIFICAICION DEL SUPERVISOR (REG. COMUN)</v>
          </cell>
          <cell r="J1508">
            <v>11000000</v>
          </cell>
          <cell r="K1508">
            <v>9.66</v>
          </cell>
          <cell r="L1508">
            <v>11</v>
          </cell>
          <cell r="M1508">
            <v>16</v>
          </cell>
          <cell r="O1508" t="str">
            <v>RECURSO 11</v>
          </cell>
          <cell r="W1508" t="str">
            <v>Vigencia Presupuestal</v>
          </cell>
        </row>
        <row r="1509">
          <cell r="A1509">
            <v>150514</v>
          </cell>
          <cell r="B1509" t="str">
            <v>Contrato</v>
          </cell>
          <cell r="C1509">
            <v>244</v>
          </cell>
          <cell r="D1509">
            <v>9514</v>
          </cell>
          <cell r="E1509">
            <v>41737</v>
          </cell>
          <cell r="F1509" t="str">
            <v>SERVICIOS ADMINISTRATIVOS, ATENCIONA AL USUARIO, ARCHIVO Y CORRESPONDENCIA</v>
          </cell>
          <cell r="G1509">
            <v>8300011131</v>
          </cell>
          <cell r="H1509" t="str">
            <v>IMPRENTA NACIONAL DE COLOMBIA</v>
          </cell>
          <cell r="I1509" t="str">
            <v>FRA 77658 PAGO 11 SEGÚN CERTIFICACION DEL SUPERVISOR - ENTIDAD DEL ESTADO</v>
          </cell>
          <cell r="J1509">
            <v>2671400</v>
          </cell>
          <cell r="N1509" t="str">
            <v>RECURSO 2-10</v>
          </cell>
          <cell r="W1509" t="str">
            <v>Vigencia Presupuestal</v>
          </cell>
        </row>
        <row r="1510">
          <cell r="A1510">
            <v>150614</v>
          </cell>
          <cell r="B1510" t="str">
            <v>Comisiòn</v>
          </cell>
          <cell r="C1510">
            <v>20140398</v>
          </cell>
          <cell r="D1510">
            <v>89814</v>
          </cell>
          <cell r="E1510">
            <v>41738</v>
          </cell>
          <cell r="F1510" t="str">
            <v>SERVICIOS ADMINISTRATIVOS, ATENCIONA AL USUARIO, ARCHIVO Y CORRESPONDENCIA</v>
          </cell>
          <cell r="G1510">
            <v>52538471</v>
          </cell>
          <cell r="H1510" t="str">
            <v>MARIA MARGARITA GUTIERREZ ARIAS</v>
          </cell>
          <cell r="I1510" t="str">
            <v>COMISION A SAN ANDRES EL 3 DE MARZO DE 2014</v>
          </cell>
          <cell r="J1510">
            <v>145648</v>
          </cell>
          <cell r="O1510" t="str">
            <v>RECURSO 11</v>
          </cell>
          <cell r="W1510" t="str">
            <v>Vigencia Presupuestal</v>
          </cell>
        </row>
        <row r="1511">
          <cell r="A1511">
            <v>150714</v>
          </cell>
          <cell r="B1511" t="str">
            <v>Comisiòn</v>
          </cell>
          <cell r="C1511">
            <v>20140452</v>
          </cell>
          <cell r="D1511">
            <v>94614</v>
          </cell>
          <cell r="E1511">
            <v>41738</v>
          </cell>
          <cell r="F1511" t="str">
            <v>SERVICIOS ADMINISTRATIVOS, ATENCIONA AL USUARIO, ARCHIVO Y CORRESPONDENCIA</v>
          </cell>
          <cell r="G1511">
            <v>60250256</v>
          </cell>
          <cell r="H1511" t="str">
            <v>CLAUDIA ADALGIZA ARIAS CUADROS</v>
          </cell>
          <cell r="I1511" t="str">
            <v>COMISION A MEDELLIN EL 12 DE MARZO DE 2014</v>
          </cell>
          <cell r="J1511">
            <v>112037</v>
          </cell>
          <cell r="O1511" t="str">
            <v>RECURSO 11</v>
          </cell>
          <cell r="W1511" t="str">
            <v>Vigencia Presupuestal</v>
          </cell>
        </row>
        <row r="1512">
          <cell r="A1512">
            <v>150814</v>
          </cell>
          <cell r="B1512" t="str">
            <v>Comisiòn</v>
          </cell>
          <cell r="C1512">
            <v>20140414</v>
          </cell>
          <cell r="D1512">
            <v>91514</v>
          </cell>
          <cell r="E1512">
            <v>41738</v>
          </cell>
          <cell r="F1512" t="str">
            <v>SERVICIOS ADMINISTRATIVOS, ATENCIONA AL USUARIO, ARCHIVO Y CORRESPONDENCIA</v>
          </cell>
          <cell r="G1512">
            <v>52058048</v>
          </cell>
          <cell r="H1512" t="str">
            <v>LINA MARIA TORO TAMAYO</v>
          </cell>
          <cell r="I1512" t="str">
            <v>COMISION A CALI EL 5 DE MARZO DE 2014</v>
          </cell>
          <cell r="J1512">
            <v>245648</v>
          </cell>
          <cell r="N1512" t="str">
            <v>RECURSO 2-10</v>
          </cell>
          <cell r="W1512" t="str">
            <v>Vigencia Presupuestal</v>
          </cell>
        </row>
        <row r="1513">
          <cell r="A1513">
            <v>150914</v>
          </cell>
          <cell r="B1513" t="str">
            <v>Comisiòn</v>
          </cell>
          <cell r="C1513">
            <v>20140485</v>
          </cell>
          <cell r="D1513">
            <v>101214</v>
          </cell>
          <cell r="E1513">
            <v>41738</v>
          </cell>
          <cell r="F1513" t="str">
            <v>SERVICIOS ADMINISTRATIVOS, ATENCIONA AL USUARIO, ARCHIVO Y CORRESPONDENCIA</v>
          </cell>
          <cell r="G1513">
            <v>79555292</v>
          </cell>
          <cell r="H1513" t="str">
            <v>MAURICIO ENRIQUE BLANCO REDONDO</v>
          </cell>
          <cell r="I1513" t="str">
            <v>COMISION A CARTAGENA DEL 19-21 DE MARZO DE 2014</v>
          </cell>
          <cell r="J1513">
            <v>488395</v>
          </cell>
          <cell r="O1513" t="str">
            <v>RECURSO 11</v>
          </cell>
          <cell r="W1513" t="str">
            <v>Vigencia Presupuestal</v>
          </cell>
        </row>
        <row r="1514">
          <cell r="A1514">
            <v>151014</v>
          </cell>
          <cell r="B1514" t="str">
            <v>Comisiòn</v>
          </cell>
          <cell r="C1514">
            <v>20140510</v>
          </cell>
          <cell r="D1514">
            <v>104914</v>
          </cell>
          <cell r="E1514">
            <v>41738</v>
          </cell>
          <cell r="F1514" t="str">
            <v>SERVICIOS ADMINISTRATIVOS, ATENCIONA AL USUARIO, ARCHIVO Y CORRESPONDENCIA</v>
          </cell>
          <cell r="G1514">
            <v>52157164</v>
          </cell>
          <cell r="H1514" t="str">
            <v>CLAUDIA PATRICIA PINEDA</v>
          </cell>
          <cell r="I1514" t="str">
            <v>COMISION A BARRANQUILLA EL 17 DE MARZO DE 2014</v>
          </cell>
          <cell r="J1514">
            <v>145648</v>
          </cell>
          <cell r="O1514" t="str">
            <v>RECURSO 11</v>
          </cell>
          <cell r="W1514" t="str">
            <v>Vigencia Presupuestal</v>
          </cell>
        </row>
        <row r="1515">
          <cell r="A1515">
            <v>151114</v>
          </cell>
          <cell r="B1515" t="str">
            <v>Anulada</v>
          </cell>
          <cell r="C1515">
            <v>27</v>
          </cell>
          <cell r="D1515">
            <v>12114</v>
          </cell>
          <cell r="E1515">
            <v>41738</v>
          </cell>
          <cell r="F1515" t="str">
            <v>OFICINA ASESORA DE PLANEACION</v>
          </cell>
          <cell r="G1515">
            <v>8002500620</v>
          </cell>
          <cell r="H1515" t="str">
            <v>INST.INVEST.MARINAS Y COSTERAS JOSE BENITO VIVES - INVEMAR</v>
          </cell>
          <cell r="I1515" t="str">
            <v>ANULADA ----- SEGUNDO DESEMBOLSO APOYO FORTALECIMIENTO GENTION 2014</v>
          </cell>
          <cell r="J1515">
            <v>1801250000</v>
          </cell>
          <cell r="O1515" t="str">
            <v>RECURSO 11</v>
          </cell>
          <cell r="W1515" t="str">
            <v>Vigencia Presupuestal</v>
          </cell>
        </row>
        <row r="1516">
          <cell r="A1516">
            <v>151214</v>
          </cell>
          <cell r="B1516" t="str">
            <v>Resolucion</v>
          </cell>
          <cell r="C1516">
            <v>25</v>
          </cell>
          <cell r="D1516">
            <v>12314</v>
          </cell>
          <cell r="E1516">
            <v>41738</v>
          </cell>
          <cell r="F1516" t="str">
            <v>OFICINA ASESORA DE PLANEACION</v>
          </cell>
          <cell r="G1516">
            <v>8200001422</v>
          </cell>
          <cell r="H1516" t="str">
            <v>INST.INVEST.RECURSO BIOLOGICO ALEXANDER VON HUMBOLDT</v>
          </cell>
          <cell r="I1516" t="str">
            <v>SEGUNDO DESEMBOLSO APOYO FORTALECIMIENTO GENTION 2014</v>
          </cell>
          <cell r="J1516">
            <v>2659000000</v>
          </cell>
          <cell r="O1516" t="str">
            <v>RECURSO 11</v>
          </cell>
          <cell r="W1516" t="str">
            <v>Vigencia Presupuestal</v>
          </cell>
        </row>
        <row r="1517">
          <cell r="A1517">
            <v>151314</v>
          </cell>
          <cell r="B1517" t="str">
            <v>Anulada</v>
          </cell>
          <cell r="C1517">
            <v>26</v>
          </cell>
          <cell r="D1517">
            <v>12414</v>
          </cell>
          <cell r="E1517">
            <v>41738</v>
          </cell>
          <cell r="F1517" t="str">
            <v>OFICINA ASESORA DE PLANEACION</v>
          </cell>
          <cell r="G1517">
            <v>8600611103</v>
          </cell>
          <cell r="H1517" t="str">
            <v>INSTITUTO AMAZONICO DE INVESTIGACIONES CIENTIFICAS SINCHI</v>
          </cell>
          <cell r="I1517" t="str">
            <v>ANULADA --- SEGUNDO DESEMBOLSO APOYO FORTALECIMIENTO GENTION 2014</v>
          </cell>
          <cell r="J1517">
            <v>2735800000</v>
          </cell>
          <cell r="O1517" t="str">
            <v>RECURSO 11</v>
          </cell>
          <cell r="W1517" t="str">
            <v>Vigencia Presupuestal</v>
          </cell>
        </row>
        <row r="1518">
          <cell r="A1518">
            <v>151414</v>
          </cell>
        </row>
        <row r="1519">
          <cell r="A1519">
            <v>151514</v>
          </cell>
          <cell r="B1519" t="str">
            <v>Resolucion</v>
          </cell>
          <cell r="C1519">
            <v>24</v>
          </cell>
          <cell r="D1519">
            <v>12214</v>
          </cell>
          <cell r="E1519">
            <v>41738</v>
          </cell>
          <cell r="F1519" t="str">
            <v>OFICINA ASESORA DE PLANEACION</v>
          </cell>
          <cell r="G1519">
            <v>8180001568</v>
          </cell>
          <cell r="H1519" t="str">
            <v>INST.INVEST.AMBIENTALES DEL PACIFICO JOHN VON NEUMAN</v>
          </cell>
          <cell r="I1519" t="str">
            <v>SEGUNDO DESEMBOLSO APOYO FORTALECIMIENTO GENTION 2014</v>
          </cell>
          <cell r="J1519">
            <v>1140000000</v>
          </cell>
          <cell r="O1519" t="str">
            <v>RECURSO 11</v>
          </cell>
          <cell r="W1519" t="str">
            <v>Vigencia Presupuestal</v>
          </cell>
        </row>
        <row r="1520">
          <cell r="A1520">
            <v>151614</v>
          </cell>
          <cell r="B1520" t="str">
            <v>Comisiòn</v>
          </cell>
          <cell r="C1520">
            <v>20140564</v>
          </cell>
          <cell r="D1520">
            <v>111414</v>
          </cell>
          <cell r="E1520">
            <v>41738</v>
          </cell>
          <cell r="F1520" t="str">
            <v>SERVICIOS ADMINISTRATIVOS, ATENCIONA AL USUARIO, ARCHIVO Y CORRESPONDENCIA</v>
          </cell>
          <cell r="G1520">
            <v>71709059</v>
          </cell>
          <cell r="H1520" t="str">
            <v>CARLOS ARTURO ALVAREZ MONSALVE</v>
          </cell>
          <cell r="I1520" t="str">
            <v>COMISION A MEDELLIN EL 25 DE MARZO DE 2014</v>
          </cell>
          <cell r="J1520">
            <v>135052</v>
          </cell>
          <cell r="O1520" t="str">
            <v>RECURSO 11</v>
          </cell>
          <cell r="W1520" t="str">
            <v>Vigencia Presupuestal</v>
          </cell>
        </row>
        <row r="1521">
          <cell r="A1521">
            <v>151714</v>
          </cell>
          <cell r="B1521" t="str">
            <v>Comisiòn</v>
          </cell>
          <cell r="C1521">
            <v>20140565</v>
          </cell>
          <cell r="D1521">
            <v>111514</v>
          </cell>
          <cell r="E1521">
            <v>41738</v>
          </cell>
          <cell r="F1521" t="str">
            <v>SERVICIOS ADMINISTRATIVOS, ATENCIONA AL USUARIO, ARCHIVO Y CORRESPONDENCIA</v>
          </cell>
          <cell r="G1521">
            <v>1020720575</v>
          </cell>
          <cell r="H1521" t="str">
            <v>NATALIA JIMENEZ CONTENTO</v>
          </cell>
          <cell r="I1521" t="str">
            <v>COMISION A MEDELLIN EL 25 DE MARZO DE 2014</v>
          </cell>
          <cell r="J1521">
            <v>106541</v>
          </cell>
          <cell r="O1521" t="str">
            <v>RECURSO 11</v>
          </cell>
          <cell r="W1521" t="str">
            <v>Vigencia Presupuestal</v>
          </cell>
        </row>
        <row r="1522">
          <cell r="A1522">
            <v>151814</v>
          </cell>
          <cell r="B1522" t="str">
            <v>Comisiòn</v>
          </cell>
          <cell r="C1522">
            <v>20140566</v>
          </cell>
          <cell r="D1522">
            <v>111114</v>
          </cell>
          <cell r="E1522">
            <v>41738</v>
          </cell>
          <cell r="F1522" t="str">
            <v>SERVICIOS ADMINISTRATIVOS, ATENCIONA AL USUARIO, ARCHIVO Y CORRESPONDENCIA</v>
          </cell>
          <cell r="G1522">
            <v>46370756</v>
          </cell>
          <cell r="H1522" t="str">
            <v>MARTHA CRISTINA BARRAGAN ACOSTA</v>
          </cell>
          <cell r="I1522" t="str">
            <v>COMISION A MITU DEL 27-30 DE MARZO DE 2014</v>
          </cell>
          <cell r="J1522">
            <v>478627</v>
          </cell>
          <cell r="O1522" t="str">
            <v>RECURSO 11</v>
          </cell>
          <cell r="W1522" t="str">
            <v>Vigencia Presupuestal</v>
          </cell>
        </row>
        <row r="1523">
          <cell r="A1523">
            <v>151914</v>
          </cell>
          <cell r="B1523" t="str">
            <v>Comisiòn</v>
          </cell>
          <cell r="C1523">
            <v>20140569</v>
          </cell>
          <cell r="D1523">
            <v>111814</v>
          </cell>
          <cell r="E1523">
            <v>41738</v>
          </cell>
          <cell r="F1523" t="str">
            <v>SERVICIOS ADMINISTRATIVOS, ATENCIONA AL USUARIO, ARCHIVO Y CORRESPONDENCIA</v>
          </cell>
          <cell r="G1523">
            <v>80232623</v>
          </cell>
          <cell r="H1523" t="str">
            <v>JOHN ENRIQUE BONILLA JIMENEZ</v>
          </cell>
          <cell r="I1523" t="str">
            <v>COMISION A BARRANQUILLA DEL 27-29 DE MARZO DE 2014</v>
          </cell>
          <cell r="J1523">
            <v>538395</v>
          </cell>
          <cell r="O1523" t="str">
            <v>RECURSO 11</v>
          </cell>
          <cell r="W1523" t="str">
            <v>Vigencia Presupuestal</v>
          </cell>
        </row>
        <row r="1524">
          <cell r="A1524">
            <v>152014</v>
          </cell>
          <cell r="B1524" t="str">
            <v>Comisiòn</v>
          </cell>
          <cell r="C1524">
            <v>20140570</v>
          </cell>
          <cell r="D1524">
            <v>112314</v>
          </cell>
          <cell r="E1524">
            <v>41738</v>
          </cell>
          <cell r="F1524" t="str">
            <v>SERVICIOS ADMINISTRATIVOS, ATENCIONA AL USUARIO, ARCHIVO Y CORRESPONDENCIA</v>
          </cell>
          <cell r="G1524">
            <v>1010160438</v>
          </cell>
          <cell r="H1524" t="str">
            <v>EDWIN GIOVANNY ORTIZ RODRIGUEZ</v>
          </cell>
          <cell r="I1524" t="str">
            <v>COMISION A VALLEDUPAR DEL 27-29 DE MARZO DE 2014</v>
          </cell>
          <cell r="J1524">
            <v>578395</v>
          </cell>
          <cell r="O1524" t="str">
            <v>RECURSO 11</v>
          </cell>
          <cell r="W1524" t="str">
            <v>Vigencia Presupuestal</v>
          </cell>
        </row>
        <row r="1525">
          <cell r="A1525">
            <v>152114</v>
          </cell>
          <cell r="B1525" t="str">
            <v>Comisiòn</v>
          </cell>
          <cell r="C1525">
            <v>20140571</v>
          </cell>
          <cell r="D1525">
            <v>111914</v>
          </cell>
          <cell r="E1525">
            <v>41738</v>
          </cell>
          <cell r="F1525" t="str">
            <v>SERVICIOS ADMINISTRATIVOS, ATENCIONA AL USUARIO, ARCHIVO Y CORRESPONDENCIA</v>
          </cell>
          <cell r="G1525">
            <v>80049519</v>
          </cell>
          <cell r="H1525" t="str">
            <v>EDGAR ALEXANDER OSPINA GRANADOS</v>
          </cell>
          <cell r="I1525" t="str">
            <v>COMISION A GACHALA DEL 27-28 DE MARZO DE 2014</v>
          </cell>
          <cell r="J1525">
            <v>315037</v>
          </cell>
          <cell r="O1525" t="str">
            <v>RECURSO 11</v>
          </cell>
          <cell r="W1525" t="str">
            <v>Vigencia Presupuestal</v>
          </cell>
        </row>
        <row r="1526">
          <cell r="A1526">
            <v>152214</v>
          </cell>
          <cell r="B1526" t="str">
            <v>Comisiòn</v>
          </cell>
          <cell r="C1526">
            <v>20140577</v>
          </cell>
          <cell r="D1526">
            <v>112114</v>
          </cell>
          <cell r="E1526">
            <v>41738</v>
          </cell>
          <cell r="F1526" t="str">
            <v>SERVICIOS ADMINISTRATIVOS, ATENCIONA AL USUARIO, ARCHIVO Y CORRESPONDENCIA</v>
          </cell>
          <cell r="G1526">
            <v>79504062</v>
          </cell>
          <cell r="H1526" t="str">
            <v>RICARDO RIVERA RODRIGUEZ</v>
          </cell>
          <cell r="I1526" t="str">
            <v>COMISION A CALI DEL 25-26 DE MARZO DE 2014</v>
          </cell>
          <cell r="J1526">
            <v>293037</v>
          </cell>
          <cell r="O1526" t="str">
            <v>RECURSO 11</v>
          </cell>
          <cell r="W1526" t="str">
            <v>Vigencia Presupuestal</v>
          </cell>
        </row>
        <row r="1527">
          <cell r="A1527">
            <v>152314</v>
          </cell>
          <cell r="B1527" t="str">
            <v>Comisiòn</v>
          </cell>
          <cell r="C1527">
            <v>20140597</v>
          </cell>
          <cell r="D1527">
            <v>114714</v>
          </cell>
          <cell r="E1527">
            <v>41738</v>
          </cell>
          <cell r="F1527" t="str">
            <v>SERVICIOS ADMINISTRATIVOS, ATENCIONA AL USUARIO, ARCHIVO Y CORRESPONDENCIA</v>
          </cell>
          <cell r="G1527">
            <v>52269310</v>
          </cell>
          <cell r="H1527" t="str">
            <v>EVELYN PAOLA MORENO NIETO</v>
          </cell>
          <cell r="I1527" t="str">
            <v>COMISION A TUMACO DEL 27-28 DE MARZO DE 2014</v>
          </cell>
          <cell r="J1527">
            <v>403037</v>
          </cell>
          <cell r="O1527" t="str">
            <v>RECURSO 11</v>
          </cell>
          <cell r="W1527" t="str">
            <v>Vigencia Presupuestal</v>
          </cell>
        </row>
        <row r="1528">
          <cell r="A1528">
            <v>152414</v>
          </cell>
          <cell r="B1528" t="str">
            <v>Comisiòn</v>
          </cell>
          <cell r="C1528">
            <v>20140600</v>
          </cell>
          <cell r="D1528">
            <v>114614</v>
          </cell>
          <cell r="E1528">
            <v>41738</v>
          </cell>
          <cell r="F1528" t="str">
            <v>SERVICIOS ADMINISTRATIVOS, ATENCIONA AL USUARIO, ARCHIVO Y CORRESPONDENCIA</v>
          </cell>
          <cell r="G1528">
            <v>80887202</v>
          </cell>
          <cell r="H1528" t="str">
            <v>LUIS EDUARDO QUINTERO GONZALEZ</v>
          </cell>
          <cell r="I1528" t="str">
            <v>COMISION A SANTA MARTA EL 26 DE MARZO DE 2014</v>
          </cell>
          <cell r="J1528">
            <v>86541</v>
          </cell>
          <cell r="O1528" t="str">
            <v>RECURSO 11</v>
          </cell>
          <cell r="W1528" t="str">
            <v>Vigencia Presupuestal</v>
          </cell>
        </row>
        <row r="1529">
          <cell r="A1529">
            <v>152514</v>
          </cell>
          <cell r="B1529" t="str">
            <v>Comisiòn</v>
          </cell>
          <cell r="C1529">
            <v>20140608</v>
          </cell>
          <cell r="D1529">
            <v>116214</v>
          </cell>
          <cell r="E1529">
            <v>41738</v>
          </cell>
          <cell r="F1529" t="str">
            <v>SERVICIOS ADMINISTRATIVOS, ATENCIONA AL USUARIO, ARCHIVO Y CORRESPONDENCIA</v>
          </cell>
          <cell r="G1529">
            <v>19197713</v>
          </cell>
          <cell r="H1529" t="str">
            <v>GERMAN BELTRAN BELTRAN</v>
          </cell>
          <cell r="I1529" t="str">
            <v>COMISION A IBAGUE DEL 25-27 DE MARZO DE 2014</v>
          </cell>
          <cell r="J1529">
            <v>536395</v>
          </cell>
          <cell r="O1529" t="str">
            <v>RECURSO 11</v>
          </cell>
          <cell r="W1529" t="str">
            <v>Vigencia Presupuestal</v>
          </cell>
        </row>
        <row r="1530">
          <cell r="A1530">
            <v>152614</v>
          </cell>
          <cell r="B1530" t="str">
            <v>Comisiòn</v>
          </cell>
          <cell r="C1530">
            <v>20140609</v>
          </cell>
          <cell r="D1530">
            <v>118614</v>
          </cell>
          <cell r="E1530">
            <v>41738</v>
          </cell>
          <cell r="F1530" t="str">
            <v>SERVICIOS ADMINISTRATIVOS, ATENCIONA AL USUARIO, ARCHIVO Y CORRESPONDENCIA</v>
          </cell>
          <cell r="G1530">
            <v>52827756</v>
          </cell>
          <cell r="H1530" t="str">
            <v>MAYRA ALEJANDRA LANCHEROS BARRAGAN</v>
          </cell>
          <cell r="I1530" t="str">
            <v>COMISION A MEDELLIN EL 26 DE MARZO DE 2014</v>
          </cell>
          <cell r="J1530">
            <v>188375</v>
          </cell>
          <cell r="O1530" t="str">
            <v>RECURSO 11</v>
          </cell>
          <cell r="W1530" t="str">
            <v>Vigencia Presupuestal</v>
          </cell>
        </row>
        <row r="1531">
          <cell r="A1531">
            <v>152714</v>
          </cell>
          <cell r="B1531" t="str">
            <v>Contrato</v>
          </cell>
          <cell r="C1531">
            <v>140</v>
          </cell>
          <cell r="D1531">
            <v>9214</v>
          </cell>
          <cell r="E1531">
            <v>41738</v>
          </cell>
          <cell r="F1531" t="str">
            <v>SERVICIOS ADMINISTRATIVOS, ATENCIONA AL USUARIO, ARCHIVO Y CORRESPONDENCIA</v>
          </cell>
          <cell r="G1531">
            <v>8604038353</v>
          </cell>
          <cell r="H1531" t="str">
            <v>MANTENIMIENTO DE ELEVADORES SAS</v>
          </cell>
          <cell r="I1531" t="str">
            <v>PAGO FRA 5340 DECIMO PRIMER DESEMBOLSO SEGÚN CERTIFICACION DEL SUPERVISOR (REGIMEN COMUN) IVA $50,435 (RTE FTE SERVICIOS EN GENERAL DECLARANTE DE RENTA)</v>
          </cell>
          <cell r="J1531">
            <v>365650</v>
          </cell>
          <cell r="K1531">
            <v>9.66</v>
          </cell>
          <cell r="L1531">
            <v>4</v>
          </cell>
          <cell r="M1531">
            <v>16</v>
          </cell>
          <cell r="N1531" t="str">
            <v>RECURSO 2-10</v>
          </cell>
          <cell r="W1531" t="str">
            <v>Vigencia Presupuestal</v>
          </cell>
        </row>
        <row r="1532">
          <cell r="A1532">
            <v>152814</v>
          </cell>
          <cell r="B1532" t="str">
            <v>Comisiòn</v>
          </cell>
          <cell r="C1532">
            <v>20140612</v>
          </cell>
          <cell r="D1532">
            <v>116814</v>
          </cell>
          <cell r="E1532">
            <v>41738</v>
          </cell>
          <cell r="F1532" t="str">
            <v>SERVICIOS ADMINISTRATIVOS, ATENCIONA AL USUARIO, ARCHIVO Y CORRESPONDENCIA</v>
          </cell>
          <cell r="G1532">
            <v>79470202</v>
          </cell>
          <cell r="H1532" t="str">
            <v>OMAR ARIEL GUEVARA MANCERA</v>
          </cell>
          <cell r="I1532" t="str">
            <v>COMISION A BUCARAMANGA EL 28 DE MARZO DE 2014</v>
          </cell>
          <cell r="J1532">
            <v>112037</v>
          </cell>
          <cell r="O1532" t="str">
            <v>RECURSO 11</v>
          </cell>
          <cell r="W1532" t="str">
            <v>Vigencia Presupuestal</v>
          </cell>
        </row>
        <row r="1533">
          <cell r="A1533">
            <v>152914</v>
          </cell>
          <cell r="B1533" t="str">
            <v>Comisiòn</v>
          </cell>
          <cell r="C1533">
            <v>20140614</v>
          </cell>
          <cell r="D1533">
            <v>116914</v>
          </cell>
          <cell r="E1533">
            <v>41738</v>
          </cell>
          <cell r="F1533" t="str">
            <v>SERVICIOS ADMINISTRATIVOS, ATENCIONA AL USUARIO, ARCHIVO Y CORRESPONDENCIA</v>
          </cell>
          <cell r="G1533">
            <v>79411773</v>
          </cell>
          <cell r="H1533" t="str">
            <v>LUIS ALFONSO SIERRA CASTRO</v>
          </cell>
          <cell r="I1533" t="str">
            <v>COMISION A RIOHACHA DEL 27-28 DE MARZO DE 2014</v>
          </cell>
          <cell r="J1533">
            <v>249157</v>
          </cell>
          <cell r="O1533" t="str">
            <v>RECURSO 11</v>
          </cell>
          <cell r="W1533" t="str">
            <v>Vigencia Presupuestal</v>
          </cell>
        </row>
        <row r="1534">
          <cell r="A1534">
            <v>153014</v>
          </cell>
          <cell r="B1534" t="str">
            <v>Comisiòn</v>
          </cell>
          <cell r="C1534">
            <v>20140615</v>
          </cell>
          <cell r="D1534">
            <v>121314</v>
          </cell>
          <cell r="E1534">
            <v>41738</v>
          </cell>
          <cell r="F1534" t="str">
            <v>SERVICIOS ADMINISTRATIVOS, ATENCIONA AL USUARIO, ARCHIVO Y CORRESPONDENCIA</v>
          </cell>
          <cell r="G1534">
            <v>79756241</v>
          </cell>
          <cell r="H1534" t="str">
            <v>LEONARDO GOMEZ</v>
          </cell>
          <cell r="I1534" t="str">
            <v>COMISION A VILLAVICENCIO DEL 27-28 DE MARZO DE 2014</v>
          </cell>
          <cell r="J1534">
            <v>324037</v>
          </cell>
          <cell r="O1534" t="str">
            <v>RECURSO 11</v>
          </cell>
          <cell r="W1534" t="str">
            <v>Vigencia Presupuestal</v>
          </cell>
        </row>
        <row r="1535">
          <cell r="A1535">
            <v>153114</v>
          </cell>
          <cell r="B1535" t="str">
            <v>Comisiòn</v>
          </cell>
          <cell r="C1535">
            <v>20140620</v>
          </cell>
          <cell r="D1535">
            <v>118314</v>
          </cell>
          <cell r="E1535">
            <v>41738</v>
          </cell>
          <cell r="F1535" t="str">
            <v>SERVICIOS ADMINISTRATIVOS, ATENCIONA AL USUARIO, ARCHIVO Y CORRESPONDENCIA</v>
          </cell>
          <cell r="G1535">
            <v>11255699</v>
          </cell>
          <cell r="H1535" t="str">
            <v>ALIRIO PIÑEROS</v>
          </cell>
          <cell r="I1535" t="str">
            <v>COMISION A YOPAL EL 26 DE MARZO DE 2014</v>
          </cell>
          <cell r="J1535">
            <v>106758</v>
          </cell>
          <cell r="N1535" t="str">
            <v>RECURSO 2-10</v>
          </cell>
          <cell r="W1535" t="str">
            <v>Vigencia Presupuestal</v>
          </cell>
        </row>
        <row r="1536">
          <cell r="A1536">
            <v>153214</v>
          </cell>
          <cell r="B1536" t="str">
            <v>Comisiòn</v>
          </cell>
          <cell r="C1536">
            <v>20140623</v>
          </cell>
          <cell r="D1536">
            <v>116414</v>
          </cell>
          <cell r="E1536">
            <v>41738</v>
          </cell>
          <cell r="F1536" t="str">
            <v>SERVICIOS ADMINISTRATIVOS, ATENCIONA AL USUARIO, ARCHIVO Y CORRESPONDENCIA</v>
          </cell>
          <cell r="G1536">
            <v>14252378</v>
          </cell>
          <cell r="H1536" t="str">
            <v>JHON ALEXANDER HENANDEZ PEREZ</v>
          </cell>
          <cell r="I1536" t="str">
            <v>COMISION PRORROGA A YOPAL EL 26 DE MARZO DE 2014</v>
          </cell>
          <cell r="J1536">
            <v>129534</v>
          </cell>
          <cell r="N1536" t="str">
            <v>RECURSO 2-10</v>
          </cell>
          <cell r="W1536" t="str">
            <v>Vigencia Presupuestal</v>
          </cell>
        </row>
        <row r="1537">
          <cell r="A1537">
            <v>153314</v>
          </cell>
          <cell r="B1537" t="str">
            <v>Factura</v>
          </cell>
          <cell r="C1537">
            <v>13490608</v>
          </cell>
          <cell r="D1537">
            <v>105714</v>
          </cell>
          <cell r="E1537">
            <v>41738</v>
          </cell>
          <cell r="F1537" t="str">
            <v>SERVICIOS ADMINISTRATIVOS, ATENCIONA AL USUARIO, ARCHIVO Y CORRESPONDENCIA</v>
          </cell>
          <cell r="G1537">
            <v>8301225661</v>
          </cell>
          <cell r="H1537" t="str">
            <v>COLOMBIA TELECOMUNICACIONES S.A. E.S.P.</v>
          </cell>
          <cell r="I1537" t="str">
            <v>PAGO SERVICIO PUBLICO FRA 13511831 CTA CLIENTE 800226366-0001 SERVICIO LARGA DISTANCIA  PERIODO DEL 1 AL 31 MAR 2014</v>
          </cell>
          <cell r="J1537">
            <v>1072470</v>
          </cell>
          <cell r="N1537" t="str">
            <v>RECURSO 2-10</v>
          </cell>
          <cell r="W1537" t="str">
            <v>Vigencia Presupuestal</v>
          </cell>
        </row>
        <row r="1538">
          <cell r="A1538">
            <v>153414</v>
          </cell>
          <cell r="B1538" t="str">
            <v>Comisiòn</v>
          </cell>
          <cell r="C1538">
            <v>20140626</v>
          </cell>
          <cell r="D1538">
            <v>118414</v>
          </cell>
          <cell r="E1538">
            <v>41738</v>
          </cell>
          <cell r="F1538" t="str">
            <v>SERVICIOS ADMINISTRATIVOS, ATENCIONA AL USUARIO, ARCHIVO Y CORRESPONDENCIA</v>
          </cell>
          <cell r="G1538">
            <v>79514514</v>
          </cell>
          <cell r="H1538" t="str">
            <v>OSCAR ALBERTO GIRALDO LADINO</v>
          </cell>
          <cell r="I1538" t="str">
            <v>COMISION PRORROGA A YOPAL EL 27 DE MARZO DE 2014</v>
          </cell>
          <cell r="J1538">
            <v>106758</v>
          </cell>
          <cell r="N1538" t="str">
            <v>RECURSO 2-10</v>
          </cell>
          <cell r="W1538" t="str">
            <v>Vigencia Presupuestal</v>
          </cell>
        </row>
        <row r="1539">
          <cell r="A1539">
            <v>153514</v>
          </cell>
          <cell r="B1539" t="str">
            <v>Comisiòn</v>
          </cell>
          <cell r="C1539">
            <v>20140628</v>
          </cell>
          <cell r="D1539">
            <v>119014</v>
          </cell>
          <cell r="E1539">
            <v>41738</v>
          </cell>
          <cell r="F1539" t="str">
            <v>SERVICIOS ADMINISTRATIVOS, ATENCIONA AL USUARIO, ARCHIVO Y CORRESPONDENCIA</v>
          </cell>
          <cell r="G1539">
            <v>19431106</v>
          </cell>
          <cell r="H1539" t="str">
            <v>JUAN CARLOS GUTIERREZ CASAS</v>
          </cell>
          <cell r="I1539" t="str">
            <v>COMISION A MAGANGUE DEL 26-28 DE MARZO DE 2014</v>
          </cell>
          <cell r="J1539">
            <v>615261</v>
          </cell>
          <cell r="O1539" t="str">
            <v>RECURSO 11</v>
          </cell>
          <cell r="W1539" t="str">
            <v>Vigencia Presupuestal</v>
          </cell>
        </row>
        <row r="1540">
          <cell r="A1540">
            <v>153614</v>
          </cell>
          <cell r="B1540" t="str">
            <v>Comisiòn</v>
          </cell>
          <cell r="C1540">
            <v>20140629</v>
          </cell>
          <cell r="D1540">
            <v>117414</v>
          </cell>
          <cell r="E1540">
            <v>41738</v>
          </cell>
          <cell r="F1540" t="str">
            <v>SERVICIOS ADMINISTRATIVOS, ATENCIONA AL USUARIO, ARCHIVO Y CORRESPONDENCIA</v>
          </cell>
          <cell r="G1540">
            <v>79555292</v>
          </cell>
          <cell r="H1540" t="str">
            <v>MAURICIO ENRIQUE BLANCO REDONDO</v>
          </cell>
          <cell r="I1540" t="str">
            <v>COMISION A YOPAL DEL 26-27 DE MARZO DE 2014</v>
          </cell>
          <cell r="J1540">
            <v>293037</v>
          </cell>
          <cell r="O1540" t="str">
            <v>RECURSO 11</v>
          </cell>
          <cell r="W1540" t="str">
            <v>Vigencia Presupuestal</v>
          </cell>
        </row>
        <row r="1541">
          <cell r="A1541">
            <v>153714</v>
          </cell>
          <cell r="B1541" t="str">
            <v>Contrato</v>
          </cell>
          <cell r="C1541">
            <v>180</v>
          </cell>
          <cell r="D1541">
            <v>28014</v>
          </cell>
          <cell r="E1541">
            <v>41738</v>
          </cell>
          <cell r="F1541" t="str">
            <v>OFICINA ASESORA JURIDICA</v>
          </cell>
          <cell r="G1541">
            <v>73079685</v>
          </cell>
          <cell r="H1541" t="str">
            <v>MANUEL SANTIAGO BURGOS NAVARRO</v>
          </cell>
          <cell r="I1541" t="str">
            <v>FRA 153 PAGO 1 DE 3 SEGÚN CERTIFICACION DEL SUPERVISOR (Desc de la Base x Dependientes)</v>
          </cell>
          <cell r="J1541">
            <v>9000000</v>
          </cell>
          <cell r="K1541">
            <v>9.66</v>
          </cell>
          <cell r="M1541">
            <v>16</v>
          </cell>
          <cell r="O1541" t="str">
            <v>RECURSO 11</v>
          </cell>
          <cell r="V1541" t="str">
            <v xml:space="preserve">Desc. X Dependientes </v>
          </cell>
          <cell r="W1541" t="str">
            <v>Vigencia Presupuestal</v>
          </cell>
        </row>
        <row r="1542">
          <cell r="A1542">
            <v>153814</v>
          </cell>
          <cell r="B1542" t="str">
            <v>Contrato</v>
          </cell>
          <cell r="C1542">
            <v>90</v>
          </cell>
          <cell r="D1542">
            <v>18714</v>
          </cell>
          <cell r="E1542">
            <v>41738</v>
          </cell>
          <cell r="F1542" t="str">
            <v>SUBDIRECCION DE EDUCACION Y PARTICIPACION</v>
          </cell>
          <cell r="G1542">
            <v>38222274</v>
          </cell>
          <cell r="H1542" t="str">
            <v>MARIA MERCEDES CALLEJAS</v>
          </cell>
          <cell r="I1542" t="str">
            <v xml:space="preserve">PAGO 3 DE 11 SEGÚN CERTIFICACION DEL SUPERVISOR (Desc.de la Base x Dependientes) </v>
          </cell>
          <cell r="J1542">
            <v>5000000</v>
          </cell>
          <cell r="K1542">
            <v>9.66</v>
          </cell>
          <cell r="O1542" t="str">
            <v>RECURSO 11</v>
          </cell>
          <cell r="V1542" t="str">
            <v>No tiene Dependientes</v>
          </cell>
          <cell r="W1542" t="str">
            <v>Vigencia Presupuestal</v>
          </cell>
        </row>
        <row r="1543">
          <cell r="A1543">
            <v>153914</v>
          </cell>
          <cell r="B1543" t="str">
            <v>Comisiòn</v>
          </cell>
          <cell r="C1543">
            <v>20140630</v>
          </cell>
          <cell r="D1543">
            <v>118714</v>
          </cell>
          <cell r="E1543">
            <v>41738</v>
          </cell>
          <cell r="F1543" t="str">
            <v>SERVICIOS ADMINISTRATIVOS, ATENCIONA AL USUARIO, ARCHIVO Y CORRESPONDENCIA</v>
          </cell>
          <cell r="G1543">
            <v>71709059</v>
          </cell>
          <cell r="H1543" t="str">
            <v>CARLOS ARTURO ALVAREZ MONSALVE</v>
          </cell>
          <cell r="I1543" t="str">
            <v>COMISION A VILLAVICENCIO EL 26 DE MARZO DE 2014</v>
          </cell>
          <cell r="J1543">
            <v>83052</v>
          </cell>
          <cell r="O1543" t="str">
            <v>RECURSO 11</v>
          </cell>
          <cell r="W1543" t="str">
            <v>Vigencia Presupuestal</v>
          </cell>
        </row>
        <row r="1544">
          <cell r="A1544">
            <v>154014</v>
          </cell>
          <cell r="B1544" t="str">
            <v>Comisiòn</v>
          </cell>
          <cell r="C1544">
            <v>20140631</v>
          </cell>
          <cell r="D1544">
            <v>117514</v>
          </cell>
          <cell r="E1544">
            <v>41738</v>
          </cell>
          <cell r="F1544" t="str">
            <v>SERVICIOS ADMINISTRATIVOS, ATENCIONA AL USUARIO, ARCHIVO Y CORRESPONDENCIA</v>
          </cell>
          <cell r="G1544">
            <v>98554292</v>
          </cell>
          <cell r="H1544" t="str">
            <v>JAVIER EDUARDO POSADA MUÑOZ</v>
          </cell>
          <cell r="I1544" t="str">
            <v>COMISION A VILLAVICENCIO DEL 26-28 DE MARZO DE 2014</v>
          </cell>
          <cell r="J1544">
            <v>341877</v>
          </cell>
          <cell r="O1544" t="str">
            <v>RECURSO 11</v>
          </cell>
          <cell r="W1544" t="str">
            <v>Vigencia Presupuestal</v>
          </cell>
        </row>
        <row r="1545">
          <cell r="A1545">
            <v>154114</v>
          </cell>
          <cell r="B1545" t="str">
            <v>Comisiòn</v>
          </cell>
          <cell r="C1545">
            <v>20140632</v>
          </cell>
          <cell r="D1545">
            <v>119114</v>
          </cell>
          <cell r="E1545">
            <v>41738</v>
          </cell>
          <cell r="F1545" t="str">
            <v>SERVICIOS ADMINISTRATIVOS, ATENCIONA AL USUARIO, ARCHIVO Y CORRESPONDENCIA</v>
          </cell>
          <cell r="G1545">
            <v>79541298</v>
          </cell>
          <cell r="H1545" t="str">
            <v>ANTONIO JOSE GOMEZ HOYOS</v>
          </cell>
          <cell r="I1545" t="str">
            <v>COMISION A YOPAL DEL 26-27 DE MARZO DE 2014</v>
          </cell>
          <cell r="J1545">
            <v>205126</v>
          </cell>
          <cell r="O1545" t="str">
            <v>RECURSO 11</v>
          </cell>
          <cell r="W1545" t="str">
            <v>Vigencia Presupuestal</v>
          </cell>
        </row>
        <row r="1546">
          <cell r="A1546">
            <v>154214</v>
          </cell>
          <cell r="B1546" t="str">
            <v>Comisiòn</v>
          </cell>
          <cell r="C1546">
            <v>20140633</v>
          </cell>
          <cell r="D1546">
            <v>119214</v>
          </cell>
          <cell r="E1546">
            <v>41738</v>
          </cell>
          <cell r="F1546" t="str">
            <v>SERVICIOS ADMINISTRATIVOS, ATENCIONA AL USUARIO, ARCHIVO Y CORRESPONDENCIA</v>
          </cell>
          <cell r="G1546">
            <v>41732216</v>
          </cell>
          <cell r="H1546" t="str">
            <v>MERY ASUNCIÓN TONCEL GAVIRIA</v>
          </cell>
          <cell r="I1546" t="str">
            <v>COMISION A MONTERIA DEL 26-27 DE MARZO DE 2014</v>
          </cell>
          <cell r="J1546">
            <v>249157</v>
          </cell>
          <cell r="O1546" t="str">
            <v>RECURSO 11</v>
          </cell>
          <cell r="W1546" t="str">
            <v>Vigencia Presupuestal</v>
          </cell>
        </row>
        <row r="1547">
          <cell r="A1547">
            <v>154314</v>
          </cell>
          <cell r="B1547" t="str">
            <v>Comisiòn</v>
          </cell>
          <cell r="C1547">
            <v>20140640</v>
          </cell>
          <cell r="D1547">
            <v>120414</v>
          </cell>
          <cell r="E1547">
            <v>41738</v>
          </cell>
          <cell r="F1547" t="str">
            <v>SERVICIOS ADMINISTRATIVOS, ATENCIONA AL USUARIO, ARCHIVO Y CORRESPONDENCIA</v>
          </cell>
          <cell r="G1547">
            <v>52384555</v>
          </cell>
          <cell r="H1547" t="str">
            <v>MARIA CAROLINA RODRIGUEZ ACERO</v>
          </cell>
          <cell r="I1547" t="str">
            <v>COMISION A ARAUCA DEL 27-29 DE MARZO DE 2014</v>
          </cell>
          <cell r="J1547">
            <v>488395</v>
          </cell>
          <cell r="O1547" t="str">
            <v>RECURSO 11</v>
          </cell>
          <cell r="W1547" t="str">
            <v>Vigencia Presupuestal</v>
          </cell>
        </row>
        <row r="1548">
          <cell r="A1548">
            <v>154414</v>
          </cell>
          <cell r="B1548" t="str">
            <v>Comisiòn</v>
          </cell>
          <cell r="C1548">
            <v>20140641</v>
          </cell>
          <cell r="D1548">
            <v>121714</v>
          </cell>
          <cell r="E1548">
            <v>41738</v>
          </cell>
          <cell r="F1548" t="str">
            <v>SERVICIOS ADMINISTRATIVOS, ATENCIONA AL USUARIO, ARCHIVO Y CORRESPONDENCIA</v>
          </cell>
          <cell r="G1548">
            <v>80229264</v>
          </cell>
          <cell r="H1548" t="str">
            <v>GIOVANNI ANDRES PABON RESTREPO</v>
          </cell>
          <cell r="I1548" t="str">
            <v>COMISION A MEDELLIN DEL 28-29 DE MARZO DE 2014</v>
          </cell>
          <cell r="J1548">
            <v>345126</v>
          </cell>
          <cell r="O1548" t="str">
            <v>RECURSO 11</v>
          </cell>
          <cell r="W1548" t="str">
            <v>Vigencia Presupuestal</v>
          </cell>
        </row>
        <row r="1549">
          <cell r="A1549">
            <v>154514</v>
          </cell>
          <cell r="B1549" t="str">
            <v>Comisiòn</v>
          </cell>
          <cell r="C1549">
            <v>20140642</v>
          </cell>
          <cell r="D1549">
            <v>121514</v>
          </cell>
          <cell r="E1549">
            <v>41738</v>
          </cell>
          <cell r="F1549" t="str">
            <v>SERVICIOS ADMINISTRATIVOS, ATENCIONA AL USUARIO, ARCHIVO Y CORRESPONDENCIA</v>
          </cell>
          <cell r="G1549">
            <v>14252378</v>
          </cell>
          <cell r="H1549" t="str">
            <v>JHON ALEXANDER HENANDEZ PEREZ</v>
          </cell>
          <cell r="I1549" t="str">
            <v>COMISION PRORROGA A YOPAL EL 27 DE MARZO DE 2014</v>
          </cell>
          <cell r="J1549">
            <v>129534</v>
          </cell>
          <cell r="N1549" t="str">
            <v>RECURSO 2-10</v>
          </cell>
          <cell r="W1549" t="str">
            <v>Vigencia Presupuestal</v>
          </cell>
        </row>
        <row r="1550">
          <cell r="A1550">
            <v>154614</v>
          </cell>
          <cell r="B1550" t="str">
            <v>Comisiòn</v>
          </cell>
          <cell r="C1550">
            <v>20140507</v>
          </cell>
          <cell r="D1550">
            <v>104814</v>
          </cell>
          <cell r="E1550">
            <v>41738</v>
          </cell>
          <cell r="F1550" t="str">
            <v>SERVICIOS ADMINISTRATIVOS, ATENCIONA AL USUARIO, ARCHIVO Y CORRESPONDENCIA</v>
          </cell>
          <cell r="G1550">
            <v>19402255</v>
          </cell>
          <cell r="H1550" t="str">
            <v>PABLO MANUEL HURTADO RINCON</v>
          </cell>
          <cell r="I1550" t="str">
            <v>COMISION A FLORENCIA-CAQUETA DEL 17 AL 19 DE MARZO DE 2014</v>
          </cell>
          <cell r="J1550">
            <v>415261</v>
          </cell>
          <cell r="O1550" t="str">
            <v>RECURSO 11</v>
          </cell>
          <cell r="W1550" t="str">
            <v>Vigencia Presupuestal</v>
          </cell>
        </row>
        <row r="1551">
          <cell r="A1551">
            <v>154714</v>
          </cell>
          <cell r="B1551" t="str">
            <v>Comisiòn</v>
          </cell>
          <cell r="C1551">
            <v>20140643</v>
          </cell>
          <cell r="D1551">
            <v>121614</v>
          </cell>
          <cell r="E1551">
            <v>41738</v>
          </cell>
          <cell r="F1551" t="str">
            <v>SERVICIOS ADMINISTRATIVOS, ATENCIONA AL USUARIO, ARCHIVO Y CORRESPONDENCIA</v>
          </cell>
          <cell r="G1551">
            <v>11255699</v>
          </cell>
          <cell r="H1551" t="str">
            <v>ALIRIO PIÑEROS</v>
          </cell>
          <cell r="I1551" t="str">
            <v>COMISION PRORROGA A YOPAL EL 27 DE MARZO DE 2014</v>
          </cell>
          <cell r="J1551">
            <v>106758</v>
          </cell>
          <cell r="N1551" t="str">
            <v>RECURSO 2-10</v>
          </cell>
          <cell r="W1551" t="str">
            <v>Vigencia Presupuestal</v>
          </cell>
        </row>
        <row r="1552">
          <cell r="A1552">
            <v>154814</v>
          </cell>
          <cell r="B1552" t="str">
            <v>Comisiòn</v>
          </cell>
          <cell r="C1552">
            <v>20140649</v>
          </cell>
          <cell r="D1552">
            <v>126014</v>
          </cell>
          <cell r="E1552">
            <v>41738</v>
          </cell>
          <cell r="F1552" t="str">
            <v>SERVICIOS ADMINISTRATIVOS, ATENCIONA AL USUARIO, ARCHIVO Y CORRESPONDENCIA</v>
          </cell>
          <cell r="G1552">
            <v>79824414</v>
          </cell>
          <cell r="H1552" t="str">
            <v>SERGIO DAVID ACOSTA RODRIGUEZ</v>
          </cell>
          <cell r="I1552" t="str">
            <v>COMISION A BUCARAMANGA DEL 30-31 DE MARZO DE 2014</v>
          </cell>
          <cell r="J1552">
            <v>226091</v>
          </cell>
          <cell r="N1552" t="str">
            <v>RECURSO 2-10</v>
          </cell>
          <cell r="W1552" t="str">
            <v>Vigencia Presupuestal</v>
          </cell>
        </row>
        <row r="1553">
          <cell r="A1553">
            <v>154914</v>
          </cell>
          <cell r="B1553" t="str">
            <v>Comisiòn</v>
          </cell>
          <cell r="C1553">
            <v>20140650</v>
          </cell>
          <cell r="D1553">
            <v>125714</v>
          </cell>
          <cell r="E1553">
            <v>41738</v>
          </cell>
          <cell r="F1553" t="str">
            <v>SERVICIOS ADMINISTRATIVOS, ATENCIONA AL USUARIO, ARCHIVO Y CORRESPONDENCIA</v>
          </cell>
          <cell r="G1553">
            <v>79555292</v>
          </cell>
          <cell r="H1553" t="str">
            <v>MAURICIO ENRIQUE BLANCO REDONDO</v>
          </cell>
          <cell r="I1553" t="str">
            <v>COMISION PRORROGA A YOPAL EL 28 DE MARZO DE 2014</v>
          </cell>
          <cell r="J1553">
            <v>195358</v>
          </cell>
          <cell r="O1553" t="str">
            <v>RECURSO 11</v>
          </cell>
          <cell r="W1553" t="str">
            <v>Vigencia Presupuestal</v>
          </cell>
        </row>
        <row r="1554">
          <cell r="A1554">
            <v>155014</v>
          </cell>
          <cell r="B1554" t="str">
            <v>Comisiòn</v>
          </cell>
          <cell r="C1554">
            <v>20140652</v>
          </cell>
          <cell r="D1554">
            <v>125814</v>
          </cell>
          <cell r="E1554">
            <v>41738</v>
          </cell>
          <cell r="F1554" t="str">
            <v>SERVICIOS ADMINISTRATIVOS, ATENCIONA AL USUARIO, ARCHIVO Y CORRESPONDENCIA</v>
          </cell>
          <cell r="G1554">
            <v>79331948</v>
          </cell>
          <cell r="H1554" t="str">
            <v>ALFREDO ARIZA PERDOMO</v>
          </cell>
          <cell r="I1554" t="str">
            <v>COMISION A BARRANQUILLA DEL 28-30 DE MARZO DE 2014</v>
          </cell>
          <cell r="J1554">
            <v>475261</v>
          </cell>
          <cell r="N1554" t="str">
            <v>RECURSO 2-10</v>
          </cell>
          <cell r="W1554" t="str">
            <v>Vigencia Presupuestal</v>
          </cell>
        </row>
        <row r="1555">
          <cell r="A1555">
            <v>155114</v>
          </cell>
          <cell r="B1555" t="str">
            <v>Comisiòn</v>
          </cell>
          <cell r="C1555">
            <v>20140669</v>
          </cell>
          <cell r="D1555">
            <v>126214</v>
          </cell>
          <cell r="E1555">
            <v>41738</v>
          </cell>
          <cell r="F1555" t="str">
            <v>SERVICIOS ADMINISTRATIVOS, ATENCIONA AL USUARIO, ARCHIVO Y CORRESPONDENCIA</v>
          </cell>
          <cell r="G1555">
            <v>79876259</v>
          </cell>
          <cell r="H1555" t="str">
            <v>JAIRO KAPILA TORRES BENITEZ</v>
          </cell>
          <cell r="I1555" t="str">
            <v>COMISION A CALI-POPAYAN EL 31 DE MARZO DE 2014</v>
          </cell>
          <cell r="J1555">
            <v>161541</v>
          </cell>
          <cell r="N1555" t="str">
            <v>RECURSO 2-10</v>
          </cell>
          <cell r="W1555" t="str">
            <v>Vigencia Presupuestal</v>
          </cell>
        </row>
        <row r="1556">
          <cell r="A1556">
            <v>155214</v>
          </cell>
          <cell r="B1556" t="str">
            <v>Comisiòn</v>
          </cell>
          <cell r="C1556">
            <v>20140674</v>
          </cell>
          <cell r="D1556">
            <v>126914</v>
          </cell>
          <cell r="E1556">
            <v>41738</v>
          </cell>
          <cell r="F1556" t="str">
            <v>SERVICIOS ADMINISTRATIVOS, ATENCIONA AL USUARIO, ARCHIVO Y CORRESPONDENCIA</v>
          </cell>
          <cell r="G1556">
            <v>79622755</v>
          </cell>
          <cell r="H1556" t="str">
            <v>EMILSON PEREZ CUEVAS</v>
          </cell>
          <cell r="I1556" t="str">
            <v>COMISION A BUCARAMANGA EL 31 DE MARZO DE 2014</v>
          </cell>
          <cell r="J1556">
            <v>75364</v>
          </cell>
          <cell r="N1556" t="str">
            <v>RECURSO 2-10</v>
          </cell>
          <cell r="W1556" t="str">
            <v>Vigencia Presupuestal</v>
          </cell>
        </row>
        <row r="1557">
          <cell r="A1557">
            <v>155314</v>
          </cell>
          <cell r="B1557" t="str">
            <v>Comisiòn</v>
          </cell>
          <cell r="C1557">
            <v>20140529</v>
          </cell>
          <cell r="D1557">
            <v>106314</v>
          </cell>
          <cell r="E1557">
            <v>41738</v>
          </cell>
          <cell r="F1557" t="str">
            <v>SERVICIOS ADMINISTRATIVOS, ATENCIONA AL USUARIO, ARCHIVO Y CORRESPONDENCIA</v>
          </cell>
          <cell r="G1557">
            <v>19402255</v>
          </cell>
          <cell r="H1557" t="str">
            <v>PABLO MANUEL HURTADO RINCON</v>
          </cell>
          <cell r="I1557" t="str">
            <v>COMISION A ARMENIA-RISARALDA DEL 20 AL 21 DE MARZO  DE 2014</v>
          </cell>
          <cell r="J1557">
            <v>249157</v>
          </cell>
          <cell r="O1557" t="str">
            <v>RECURSO 11</v>
          </cell>
          <cell r="W1557" t="str">
            <v>Vigencia Presupuestal</v>
          </cell>
        </row>
        <row r="1558">
          <cell r="A1558">
            <v>155414</v>
          </cell>
          <cell r="B1558" t="str">
            <v>Comisiòn</v>
          </cell>
          <cell r="C1558">
            <v>20140498</v>
          </cell>
          <cell r="D1558">
            <v>103014</v>
          </cell>
          <cell r="E1558">
            <v>41738</v>
          </cell>
          <cell r="F1558" t="str">
            <v>SERVICIOS ADMINISTRATIVOS, ATENCIONA AL USUARIO, ARCHIVO Y CORRESPONDENCIA</v>
          </cell>
          <cell r="G1558">
            <v>79470202</v>
          </cell>
          <cell r="H1558" t="str">
            <v>OMAR ARIEL GUEVARA MANCERA</v>
          </cell>
          <cell r="I1558" t="str">
            <v>COMISION A BUCARMANGA EL 14 DE MARZO DE 2014</v>
          </cell>
          <cell r="J1558">
            <v>112038</v>
          </cell>
          <cell r="O1558" t="str">
            <v>RECURSO 11</v>
          </cell>
          <cell r="W1558" t="str">
            <v>Vigencia Presupuestal</v>
          </cell>
        </row>
        <row r="1559">
          <cell r="A1559">
            <v>155514</v>
          </cell>
          <cell r="B1559" t="str">
            <v>Comisiòn</v>
          </cell>
          <cell r="C1559">
            <v>20140605</v>
          </cell>
          <cell r="D1559">
            <v>118214</v>
          </cell>
          <cell r="E1559">
            <v>41738</v>
          </cell>
          <cell r="F1559" t="str">
            <v>SERVICIOS ADMINISTRATIVOS, ATENCIONA AL USUARIO, ARCHIVO Y CORRESPONDENCIA</v>
          </cell>
          <cell r="G1559">
            <v>52058048</v>
          </cell>
          <cell r="H1559" t="str">
            <v>LINA MARIA TORO TAMAYO</v>
          </cell>
          <cell r="I1559" t="str">
            <v>COMISION A CALI-CORRREGIMIENTOS PICHINDE DEL 26 AL 27 DE MARZO DE 2014</v>
          </cell>
          <cell r="J1559">
            <v>636943</v>
          </cell>
          <cell r="N1559" t="str">
            <v>RECURSO 2-10</v>
          </cell>
          <cell r="W1559" t="str">
            <v>Vigencia Presupuestal</v>
          </cell>
        </row>
        <row r="1560">
          <cell r="A1560">
            <v>155614</v>
          </cell>
          <cell r="B1560" t="str">
            <v>Comisiòn</v>
          </cell>
          <cell r="C1560">
            <v>20140619</v>
          </cell>
          <cell r="D1560">
            <v>117114</v>
          </cell>
          <cell r="E1560">
            <v>41738</v>
          </cell>
          <cell r="F1560" t="str">
            <v>SERVICIOS ADMINISTRATIVOS, ATENCIONA AL USUARIO, ARCHIVO Y CORRESPONDENCIA</v>
          </cell>
          <cell r="G1560">
            <v>79470202</v>
          </cell>
          <cell r="H1560" t="str">
            <v>OMAR ARIEL GUEVARA MANCERA</v>
          </cell>
          <cell r="I1560" t="str">
            <v>COMISION A MONTERIA DEL 26 AL 27 DE MARZO DE 2014</v>
          </cell>
          <cell r="J1560">
            <v>336112</v>
          </cell>
          <cell r="O1560" t="str">
            <v>RECURSO 11</v>
          </cell>
          <cell r="W1560" t="str">
            <v>Vigencia Presupuestal</v>
          </cell>
        </row>
        <row r="1561">
          <cell r="A1561">
            <v>155714</v>
          </cell>
          <cell r="B1561" t="str">
            <v>Comisiòn</v>
          </cell>
          <cell r="C1561">
            <v>20140634</v>
          </cell>
          <cell r="D1561">
            <v>121814</v>
          </cell>
          <cell r="E1561">
            <v>41738</v>
          </cell>
          <cell r="F1561" t="str">
            <v>SERVICIOS ADMINISTRATIVOS, ATENCIONA AL USUARIO, ARCHIVO Y CORRESPONDENCIA</v>
          </cell>
          <cell r="G1561">
            <v>79391387</v>
          </cell>
          <cell r="H1561" t="str">
            <v>GUILLERMO ORLANDO MURCIA ORJUELA</v>
          </cell>
          <cell r="I1561" t="str">
            <v>COMISION A PASTO EL 2 Y 3 DE ABRIL DE 2014</v>
          </cell>
          <cell r="J1561">
            <v>205126</v>
          </cell>
          <cell r="O1561" t="str">
            <v>RECURSO 11</v>
          </cell>
          <cell r="W1561" t="str">
            <v>Vigencia Presupuestal</v>
          </cell>
        </row>
        <row r="1562">
          <cell r="A1562">
            <v>155814</v>
          </cell>
          <cell r="B1562" t="str">
            <v>Comisiòn</v>
          </cell>
          <cell r="C1562">
            <v>20140636</v>
          </cell>
          <cell r="D1562">
            <v>119614</v>
          </cell>
          <cell r="E1562">
            <v>41738</v>
          </cell>
          <cell r="F1562" t="str">
            <v>SERVICIOS ADMINISTRATIVOS, ATENCIONA AL USUARIO, ARCHIVO Y CORRESPONDENCIA</v>
          </cell>
          <cell r="G1562">
            <v>79316997</v>
          </cell>
          <cell r="H1562" t="str">
            <v>JAIRO ORLANDO HOMEZ</v>
          </cell>
          <cell r="I1562" t="str">
            <v>COMISION A SAN GIL DEL 30 AL 31 DE MARZO DE 2014</v>
          </cell>
          <cell r="J1562">
            <v>249157</v>
          </cell>
          <cell r="O1562" t="str">
            <v>RECURSO 11</v>
          </cell>
          <cell r="W1562" t="str">
            <v>Vigencia Presupuestal</v>
          </cell>
        </row>
        <row r="1563">
          <cell r="A1563">
            <v>155914</v>
          </cell>
          <cell r="B1563" t="str">
            <v>Comisiòn</v>
          </cell>
          <cell r="C1563">
            <v>20140663</v>
          </cell>
          <cell r="D1563">
            <v>127514</v>
          </cell>
          <cell r="E1563">
            <v>41738</v>
          </cell>
          <cell r="F1563" t="str">
            <v>SERVICIOS ADMINISTRATIVOS, ATENCIONA AL USUARIO, ARCHIVO Y CORRESPONDENCIA</v>
          </cell>
          <cell r="G1563">
            <v>79316997</v>
          </cell>
          <cell r="H1563" t="str">
            <v>JAIRO ORLANDO HOMEZ</v>
          </cell>
          <cell r="I1563" t="str">
            <v>COMISION A SAN GIL EL 1 DE ABRIL DE 2014</v>
          </cell>
          <cell r="J1563">
            <v>166104</v>
          </cell>
          <cell r="O1563" t="str">
            <v>RECURSO 11</v>
          </cell>
          <cell r="W1563" t="str">
            <v>Vigencia Presupuestal</v>
          </cell>
        </row>
        <row r="1564">
          <cell r="A1564">
            <v>156014</v>
          </cell>
          <cell r="B1564" t="str">
            <v>Comisiòn</v>
          </cell>
          <cell r="C1564">
            <v>20140673</v>
          </cell>
          <cell r="D1564">
            <v>127214</v>
          </cell>
          <cell r="E1564">
            <v>41738</v>
          </cell>
          <cell r="F1564" t="str">
            <v>SERVICIOS ADMINISTRATIVOS, ATENCIONA AL USUARIO, ARCHIVO Y CORRESPONDENCIA</v>
          </cell>
          <cell r="G1564">
            <v>79601548</v>
          </cell>
          <cell r="H1564" t="str">
            <v>JAIME EDUARDO SARMIENTO SOTO</v>
          </cell>
          <cell r="I1564" t="str">
            <v>COMISION A BUCARAMANGA EL 31 DE MARZO DE 2014</v>
          </cell>
          <cell r="J1564">
            <v>145648</v>
          </cell>
          <cell r="O1564" t="str">
            <v>RECURSO 11</v>
          </cell>
          <cell r="W1564" t="str">
            <v>Vigencia Presupuestal</v>
          </cell>
        </row>
        <row r="1565">
          <cell r="A1565">
            <v>156114</v>
          </cell>
          <cell r="B1565" t="str">
            <v>Comisiòn</v>
          </cell>
          <cell r="C1565">
            <v>20140680</v>
          </cell>
          <cell r="D1565">
            <v>128214</v>
          </cell>
          <cell r="E1565">
            <v>41738</v>
          </cell>
          <cell r="F1565" t="str">
            <v>SERVICIOS ADMINISTRATIVOS, ATENCIONA AL USUARIO, ARCHIVO Y CORRESPONDENCIA</v>
          </cell>
          <cell r="G1565">
            <v>37547431</v>
          </cell>
          <cell r="H1565" t="str">
            <v>CONSTANZA ATUESTA CEPEDA</v>
          </cell>
          <cell r="I1565" t="str">
            <v>COMISION A BUCARAMANGA EL 31 DE MARZO DE 2014</v>
          </cell>
          <cell r="J1565">
            <v>112037</v>
          </cell>
          <cell r="N1565" t="str">
            <v>RECURSO 2-10</v>
          </cell>
          <cell r="W1565" t="str">
            <v>Vigencia Presupuestal</v>
          </cell>
        </row>
        <row r="1566">
          <cell r="A1566">
            <v>156214</v>
          </cell>
          <cell r="B1566" t="str">
            <v>Comisiòn</v>
          </cell>
          <cell r="C1566">
            <v>20140702</v>
          </cell>
          <cell r="E1566">
            <v>41738</v>
          </cell>
          <cell r="F1566" t="str">
            <v>SERVICIOS ADMINISTRATIVOS, ATENCIONA AL USUARIO, ARCHIVO Y CORRESPONDENCIA</v>
          </cell>
          <cell r="H1566" t="str">
            <v>GUSTAVO GUARIN MEDINA</v>
          </cell>
          <cell r="J1566">
            <v>343037</v>
          </cell>
          <cell r="O1566" t="str">
            <v>RECURSO 11</v>
          </cell>
          <cell r="W1566" t="str">
            <v>Vigencia Presupuestal</v>
          </cell>
        </row>
        <row r="1567">
          <cell r="A1567">
            <v>156314</v>
          </cell>
          <cell r="B1567" t="str">
            <v>Comisiòn</v>
          </cell>
          <cell r="C1567">
            <v>20140705</v>
          </cell>
          <cell r="D1567">
            <v>132014</v>
          </cell>
          <cell r="E1567">
            <v>41738</v>
          </cell>
          <cell r="F1567" t="str">
            <v>SERVICIOS ADMINISTRATIVOS, ATENCIONA AL USUARIO, ARCHIVO Y CORRESPONDENCIA</v>
          </cell>
          <cell r="G1567">
            <v>23248957</v>
          </cell>
          <cell r="H1567" t="str">
            <v>ELIZABETH INES TAYLOR JAY</v>
          </cell>
          <cell r="I1567" t="str">
            <v>COMISION A CALI EL 4 DE ABRIL DE 2014</v>
          </cell>
          <cell r="J1567">
            <v>145648</v>
          </cell>
          <cell r="O1567" t="str">
            <v>RECURSO 11</v>
          </cell>
          <cell r="W1567" t="str">
            <v>Vigencia Presupuestal</v>
          </cell>
        </row>
        <row r="1568">
          <cell r="A1568">
            <v>156414</v>
          </cell>
          <cell r="B1568" t="str">
            <v>Comisiòn</v>
          </cell>
          <cell r="C1568">
            <v>20140701</v>
          </cell>
          <cell r="D1568">
            <v>131914</v>
          </cell>
          <cell r="E1568">
            <v>41738</v>
          </cell>
          <cell r="F1568" t="str">
            <v>SERVICIOS ADMINISTRATIVOS, ATENCIONA AL USUARIO, ARCHIVO Y CORRESPONDENCIA</v>
          </cell>
          <cell r="G1568">
            <v>19387607</v>
          </cell>
          <cell r="H1568" t="str">
            <v>CARLOS AUGUSTO PINILLOS</v>
          </cell>
          <cell r="I1568" t="str">
            <v>COMISION A MEDELLIN DEL 3 AL 4 DE ABRIL DE 2014</v>
          </cell>
          <cell r="J1568">
            <v>304623</v>
          </cell>
          <cell r="O1568" t="str">
            <v>RECURSO 11</v>
          </cell>
          <cell r="W1568" t="str">
            <v>Vigencia Presupuestal</v>
          </cell>
        </row>
        <row r="1569">
          <cell r="A1569">
            <v>156514</v>
          </cell>
          <cell r="B1569" t="str">
            <v>Comisión</v>
          </cell>
          <cell r="C1569">
            <v>20140394</v>
          </cell>
          <cell r="D1569">
            <v>89014</v>
          </cell>
          <cell r="E1569">
            <v>41738</v>
          </cell>
          <cell r="F1569" t="str">
            <v>SERVICIOS ADMINISTRATIVOS, ATENCIONA AL USUARIO, ARCHIVO Y CORRESPONDENCIA</v>
          </cell>
          <cell r="G1569">
            <v>53122487</v>
          </cell>
          <cell r="H1569" t="str">
            <v>PAULA ANDREA ROJAS GUTIERREZ</v>
          </cell>
          <cell r="I1569" t="str">
            <v>COMISION RIONEGRO DEL 12 AL 14 MARZO 2014</v>
          </cell>
          <cell r="J1569">
            <v>451877</v>
          </cell>
          <cell r="O1569" t="str">
            <v>RECURSO 11</v>
          </cell>
          <cell r="W1569" t="str">
            <v>Vigencia Presupuestal</v>
          </cell>
        </row>
        <row r="1570">
          <cell r="A1570">
            <v>156614</v>
          </cell>
          <cell r="B1570" t="str">
            <v>Comisión</v>
          </cell>
          <cell r="C1570">
            <v>20140490</v>
          </cell>
          <cell r="D1570">
            <v>101614</v>
          </cell>
          <cell r="E1570">
            <v>41738</v>
          </cell>
          <cell r="F1570" t="str">
            <v>SERVICIOS ADMINISTRATIVOS, ATENCIONA AL USUARIO, ARCHIVO Y CORRESPONDENCIA</v>
          </cell>
          <cell r="G1570">
            <v>52409234</v>
          </cell>
          <cell r="H1570" t="str">
            <v>MARCELA GALVIS HERNANDEZ</v>
          </cell>
          <cell r="I1570" t="str">
            <v>COMISION PASTO DEL 22 AL 24 MARZO 2014</v>
          </cell>
          <cell r="J1570">
            <v>415261</v>
          </cell>
          <cell r="O1570" t="str">
            <v>RECURSO 11</v>
          </cell>
          <cell r="W1570" t="str">
            <v>Vigencia Presupuestal</v>
          </cell>
        </row>
        <row r="1571">
          <cell r="A1571">
            <v>156714</v>
          </cell>
          <cell r="B1571" t="str">
            <v>Comisión</v>
          </cell>
          <cell r="C1571">
            <v>20140502</v>
          </cell>
          <cell r="D1571">
            <v>103214</v>
          </cell>
          <cell r="E1571">
            <v>41738</v>
          </cell>
          <cell r="F1571" t="str">
            <v>SERVICIOS ADMINISTRATIVOS, ATENCIONA AL USUARIO, ARCHIVO Y CORRESPONDENCIA</v>
          </cell>
          <cell r="G1571">
            <v>60250256</v>
          </cell>
          <cell r="H1571" t="str">
            <v>CLAUDIA ADALGIZA ARIAS CUADROS</v>
          </cell>
          <cell r="I1571" t="str">
            <v>COMISION MEDELLIN DEL 19 AL 20 MARZO 2014</v>
          </cell>
          <cell r="J1571">
            <v>336112</v>
          </cell>
          <cell r="O1571" t="str">
            <v>RECURSO 11</v>
          </cell>
          <cell r="W1571" t="str">
            <v>Vigencia Presupuestal</v>
          </cell>
        </row>
        <row r="1572">
          <cell r="A1572">
            <v>156814</v>
          </cell>
          <cell r="B1572" t="str">
            <v>Comisión</v>
          </cell>
          <cell r="C1572">
            <v>20140503</v>
          </cell>
          <cell r="D1572">
            <v>104114</v>
          </cell>
          <cell r="E1572">
            <v>41738</v>
          </cell>
          <cell r="F1572" t="str">
            <v>SERVICIOS ADMINISTRATIVOS, ATENCIONA AL USUARIO, ARCHIVO Y CORRESPONDENCIA</v>
          </cell>
          <cell r="G1572">
            <v>98554292</v>
          </cell>
          <cell r="H1572" t="str">
            <v>JAVIER EDUARDO POSADA MUÑOZ</v>
          </cell>
          <cell r="I1572" t="str">
            <v>COMISION SAN ANDRES DEL 20 AL 21 MARZO 2014</v>
          </cell>
          <cell r="J1572">
            <v>205126</v>
          </cell>
          <cell r="O1572" t="str">
            <v>RECURSO 11</v>
          </cell>
          <cell r="W1572" t="str">
            <v>Vigencia Presupuestal</v>
          </cell>
        </row>
        <row r="1573">
          <cell r="A1573">
            <v>156914</v>
          </cell>
          <cell r="B1573" t="str">
            <v>Comisión</v>
          </cell>
          <cell r="C1573">
            <v>20140524</v>
          </cell>
          <cell r="D1573">
            <v>105814</v>
          </cell>
          <cell r="E1573">
            <v>41738</v>
          </cell>
          <cell r="F1573" t="str">
            <v>SERVICIOS ADMINISTRATIVOS, ATENCIONA AL USUARIO, ARCHIVO Y CORRESPONDENCIA</v>
          </cell>
          <cell r="G1573">
            <v>79141567</v>
          </cell>
          <cell r="H1573" t="str">
            <v>ALFREDO FORERO ROMERO</v>
          </cell>
          <cell r="I1573" t="str">
            <v>COMISION TUNJA DEL 17 MARZO  2014</v>
          </cell>
          <cell r="J1573">
            <v>157679</v>
          </cell>
          <cell r="N1573" t="str">
            <v>RECURSO 2-10</v>
          </cell>
          <cell r="W1573" t="str">
            <v>Vigencia Presupuestal</v>
          </cell>
        </row>
        <row r="1574">
          <cell r="A1574">
            <v>157014</v>
          </cell>
          <cell r="B1574" t="str">
            <v>Comisión</v>
          </cell>
          <cell r="C1574">
            <v>20140545</v>
          </cell>
          <cell r="D1574">
            <v>109514</v>
          </cell>
          <cell r="E1574">
            <v>41738</v>
          </cell>
          <cell r="F1574" t="str">
            <v>SERVICIOS ADMINISTRATIVOS, ATENCIONA AL USUARIO, ARCHIVO Y CORRESPONDENCIA</v>
          </cell>
          <cell r="G1574">
            <v>79470202</v>
          </cell>
          <cell r="H1574" t="str">
            <v>OMAR ARIEL GUEVARA MANCERA</v>
          </cell>
          <cell r="I1574" t="str">
            <v>COMISION GAMA DEL 21 MARZO 2014</v>
          </cell>
          <cell r="J1574">
            <v>112037</v>
          </cell>
          <cell r="O1574" t="str">
            <v>RECURSO 11</v>
          </cell>
          <cell r="W1574" t="str">
            <v>Vigencia Presupuestal</v>
          </cell>
        </row>
        <row r="1575">
          <cell r="A1575">
            <v>157114</v>
          </cell>
          <cell r="B1575" t="str">
            <v>Comisión</v>
          </cell>
          <cell r="C1575">
            <v>20140552</v>
          </cell>
          <cell r="D1575">
            <v>109014</v>
          </cell>
          <cell r="E1575">
            <v>41738</v>
          </cell>
          <cell r="F1575" t="str">
            <v>SERVICIOS ADMINISTRATIVOS, ATENCIONA AL USUARIO, ARCHIVO Y CORRESPONDENCIA</v>
          </cell>
          <cell r="G1575">
            <v>52354355</v>
          </cell>
          <cell r="H1575" t="str">
            <v>INGRID VANESSA CORTES MARTINEZ</v>
          </cell>
          <cell r="I1575" t="str">
            <v>COMISION BUCARAMANGA DEL 19 AL 20 MARZO 2014</v>
          </cell>
          <cell r="J1575">
            <v>293037</v>
          </cell>
          <cell r="O1575" t="str">
            <v>RECURSO 11</v>
          </cell>
          <cell r="W1575" t="str">
            <v>Vigencia Presupuestal</v>
          </cell>
        </row>
        <row r="1576">
          <cell r="A1576">
            <v>157214</v>
          </cell>
          <cell r="B1576" t="str">
            <v>Comisión</v>
          </cell>
          <cell r="C1576">
            <v>20140555</v>
          </cell>
          <cell r="D1576">
            <v>111014</v>
          </cell>
          <cell r="E1576">
            <v>41738</v>
          </cell>
          <cell r="F1576" t="str">
            <v>SERVICIOS ADMINISTRATIVOS, ATENCIONA AL USUARIO, ARCHIVO Y CORRESPONDENCIA</v>
          </cell>
          <cell r="G1576">
            <v>60250256</v>
          </cell>
          <cell r="H1576" t="str">
            <v>CLAUDIA ADALGIZA ARIAS CUADROS</v>
          </cell>
          <cell r="I1576" t="str">
            <v>COMISION CUCUTA DEL  21 MARZO 2014</v>
          </cell>
          <cell r="J1576">
            <v>112037</v>
          </cell>
          <cell r="O1576" t="str">
            <v>RECURSO 11</v>
          </cell>
          <cell r="W1576" t="str">
            <v>Vigencia Presupuestal</v>
          </cell>
        </row>
        <row r="1577">
          <cell r="A1577">
            <v>157314</v>
          </cell>
          <cell r="B1577" t="str">
            <v>Comisión</v>
          </cell>
          <cell r="C1577">
            <v>20140558</v>
          </cell>
          <cell r="D1577">
            <v>111614</v>
          </cell>
          <cell r="E1577">
            <v>41738</v>
          </cell>
          <cell r="F1577" t="str">
            <v>SERVICIOS ADMINISTRATIVOS, ATENCIONA AL USUARIO, ARCHIVO Y CORRESPONDENCIA</v>
          </cell>
          <cell r="G1577">
            <v>79537633</v>
          </cell>
          <cell r="H1577" t="str">
            <v>NESTOR ROBERTO GARZON CADENA</v>
          </cell>
          <cell r="I1577" t="str">
            <v>COMISION MANIZALES DEL 20 MARZO 2014</v>
          </cell>
          <cell r="J1577">
            <v>100052</v>
          </cell>
          <cell r="O1577" t="str">
            <v>RECURSO 11</v>
          </cell>
          <cell r="W1577" t="str">
            <v>Vigencia Presupuestal</v>
          </cell>
        </row>
        <row r="1578">
          <cell r="A1578">
            <v>157414</v>
          </cell>
          <cell r="B1578" t="str">
            <v>Comisión</v>
          </cell>
          <cell r="C1578">
            <v>20140559</v>
          </cell>
          <cell r="D1578">
            <v>110614</v>
          </cell>
          <cell r="E1578">
            <v>41738</v>
          </cell>
          <cell r="F1578" t="str">
            <v>SERVICIOS ADMINISTRATIVOS, ATENCIONA AL USUARIO, ARCHIVO Y CORRESPONDENCIA</v>
          </cell>
          <cell r="G1578">
            <v>93366055</v>
          </cell>
          <cell r="H1578" t="str">
            <v>CARLOS GARRID RIVERA OSPINA</v>
          </cell>
          <cell r="I1578" t="str">
            <v>COMISION LETICIA DEL 22 AL 26 MARZO 2014</v>
          </cell>
          <cell r="J1578">
            <v>879111</v>
          </cell>
          <cell r="O1578" t="str">
            <v>RECURSO 11</v>
          </cell>
          <cell r="W1578" t="str">
            <v>Vigencia Presupuestal</v>
          </cell>
        </row>
        <row r="1579">
          <cell r="A1579">
            <v>157514</v>
          </cell>
          <cell r="B1579" t="str">
            <v>Comisión</v>
          </cell>
          <cell r="C1579">
            <v>20140562</v>
          </cell>
          <cell r="D1579">
            <v>110814</v>
          </cell>
          <cell r="E1579">
            <v>41738</v>
          </cell>
          <cell r="F1579" t="str">
            <v>SERVICIOS ADMINISTRATIVOS, ATENCIONA AL USUARIO, ARCHIVO Y CORRESPONDENCIA</v>
          </cell>
          <cell r="G1579">
            <v>52538471</v>
          </cell>
          <cell r="H1579" t="str">
            <v>MARIA MARGARITA GUTIERREZ ARIAS</v>
          </cell>
          <cell r="I1579" t="str">
            <v>COMISION MEDELLIN DEL 21 MARZO 2014</v>
          </cell>
          <cell r="J1579">
            <v>145648</v>
          </cell>
          <cell r="O1579" t="str">
            <v>RECURSO 11</v>
          </cell>
          <cell r="W1579" t="str">
            <v>Vigencia Presupuestal</v>
          </cell>
        </row>
        <row r="1580">
          <cell r="A1580">
            <v>157614</v>
          </cell>
          <cell r="B1580" t="str">
            <v>Comisión</v>
          </cell>
          <cell r="C1580">
            <v>20140563</v>
          </cell>
          <cell r="D1580">
            <v>111314</v>
          </cell>
          <cell r="E1580">
            <v>41738</v>
          </cell>
          <cell r="F1580" t="str">
            <v>SERVICIOS ADMINISTRATIVOS, ATENCIONA AL USUARIO, ARCHIVO Y CORRESPONDENCIA</v>
          </cell>
          <cell r="G1580">
            <v>79876230</v>
          </cell>
          <cell r="H1580" t="str">
            <v>DIEGO FERNANDO HIGUERA DIAZ</v>
          </cell>
          <cell r="I1580" t="str">
            <v xml:space="preserve">COMISION ARMENIA-SALENTO DEL 29 MARZO AL 2 ABRIL 2014 </v>
          </cell>
          <cell r="J1580">
            <v>879111</v>
          </cell>
          <cell r="O1580" t="str">
            <v>RECURSO 11</v>
          </cell>
          <cell r="W1580" t="str">
            <v>Vigencia Presupuestal</v>
          </cell>
        </row>
        <row r="1581">
          <cell r="A1581">
            <v>157714</v>
          </cell>
          <cell r="B1581" t="str">
            <v>Comisión</v>
          </cell>
          <cell r="C1581">
            <v>20140582</v>
          </cell>
          <cell r="D1581">
            <v>113014</v>
          </cell>
          <cell r="E1581">
            <v>41738</v>
          </cell>
          <cell r="F1581" t="str">
            <v>SERVICIOS ADMINISTRATIVOS, ATENCIONA AL USUARIO, ARCHIVO Y CORRESPONDENCIA</v>
          </cell>
          <cell r="G1581">
            <v>71610890</v>
          </cell>
          <cell r="H1581" t="str">
            <v>LUIS ALFONSO ESCOBAR TRUJILLO</v>
          </cell>
          <cell r="I1581" t="str">
            <v>COMISION YOPAL DEL 21 AL 22 MARZO 2014</v>
          </cell>
          <cell r="J1581">
            <v>436943</v>
          </cell>
          <cell r="O1581" t="str">
            <v>RECURSO 11</v>
          </cell>
          <cell r="W1581" t="str">
            <v>Vigencia Presupuestal</v>
          </cell>
        </row>
        <row r="1582">
          <cell r="A1582">
            <v>157814</v>
          </cell>
          <cell r="B1582" t="str">
            <v>Comisión</v>
          </cell>
          <cell r="C1582">
            <v>20140588</v>
          </cell>
          <cell r="D1582">
            <v>115214</v>
          </cell>
          <cell r="E1582">
            <v>41738</v>
          </cell>
          <cell r="F1582" t="str">
            <v>SERVICIOS ADMINISTRATIVOS, ATENCIONA AL USUARIO, ARCHIVO Y CORRESPONDENCIA</v>
          </cell>
          <cell r="G1582">
            <v>10542906</v>
          </cell>
          <cell r="H1582" t="str">
            <v>OSCAR DARÍO TOSSE LUNA</v>
          </cell>
          <cell r="I1582" t="str">
            <v>COMISION CALI DEL 28 MARZO 2014</v>
          </cell>
          <cell r="J1582">
            <v>183052</v>
          </cell>
          <cell r="O1582" t="str">
            <v>RECURSO 11</v>
          </cell>
          <cell r="W1582" t="str">
            <v>Vigencia Presupuestal</v>
          </cell>
        </row>
        <row r="1583">
          <cell r="A1583">
            <v>157914</v>
          </cell>
          <cell r="B1583" t="str">
            <v>Comisión</v>
          </cell>
          <cell r="C1583">
            <v>20140596</v>
          </cell>
          <cell r="D1583">
            <v>119814</v>
          </cell>
          <cell r="E1583">
            <v>41738</v>
          </cell>
          <cell r="F1583" t="str">
            <v>SERVICIOS ADMINISTRATIVOS, ATENCIONA AL USUARIO, ARCHIVO Y CORRESPONDENCIA</v>
          </cell>
          <cell r="G1583">
            <v>63498690</v>
          </cell>
          <cell r="H1583" t="str">
            <v>ISABEL CRISTINA ALVAREZ OJEDA</v>
          </cell>
          <cell r="I1583" t="str">
            <v>COMISION BARRANQUILLA DEL 27 AL 28 MARZO 2014</v>
          </cell>
          <cell r="J1583">
            <v>235126</v>
          </cell>
          <cell r="O1583" t="str">
            <v>RECURSO 11</v>
          </cell>
          <cell r="W1583" t="str">
            <v>Vigencia Presupuestal</v>
          </cell>
        </row>
        <row r="1584">
          <cell r="A1584">
            <v>158014</v>
          </cell>
          <cell r="B1584" t="str">
            <v>Comisión</v>
          </cell>
          <cell r="C1584">
            <v>20140603</v>
          </cell>
          <cell r="D1584">
            <v>120814</v>
          </cell>
          <cell r="E1584">
            <v>41738</v>
          </cell>
          <cell r="F1584" t="str">
            <v>SERVICIOS ADMINISTRATIVOS, ATENCIONA AL USUARIO, ARCHIVO Y CORRESPONDENCIA</v>
          </cell>
          <cell r="G1584">
            <v>79723173</v>
          </cell>
          <cell r="H1584" t="str">
            <v>NELSON MAURICIO ANILLO RINCON</v>
          </cell>
          <cell r="I1584" t="str">
            <v>COMISION MEDELLIN DEL 27 AL 28 MARZO 2014</v>
          </cell>
          <cell r="J1584">
            <v>259623</v>
          </cell>
          <cell r="O1584" t="str">
            <v>RECURSO 11</v>
          </cell>
          <cell r="W1584" t="str">
            <v>Vigencia Presupuestal</v>
          </cell>
        </row>
        <row r="1585">
          <cell r="A1585">
            <v>158114</v>
          </cell>
          <cell r="B1585" t="str">
            <v>Comisión</v>
          </cell>
          <cell r="C1585">
            <v>20140607</v>
          </cell>
          <cell r="D1585">
            <v>116114</v>
          </cell>
          <cell r="E1585">
            <v>41738</v>
          </cell>
          <cell r="F1585" t="str">
            <v>SERVICIOS ADMINISTRATIVOS, ATENCIONA AL USUARIO, ARCHIVO Y CORRESPONDENCIA</v>
          </cell>
          <cell r="G1585">
            <v>79870933</v>
          </cell>
          <cell r="H1585" t="str">
            <v>RODRIGO SUAREZ CASTAÑO</v>
          </cell>
          <cell r="I1585" t="str">
            <v>COMISION YOPAL DEL 26 MARZO 2014</v>
          </cell>
          <cell r="J1585">
            <v>145648</v>
          </cell>
          <cell r="O1585" t="str">
            <v>RECURSO 11</v>
          </cell>
          <cell r="W1585" t="str">
            <v>Vigencia Presupuestal</v>
          </cell>
        </row>
        <row r="1586">
          <cell r="A1586">
            <v>158214</v>
          </cell>
          <cell r="B1586" t="str">
            <v>Comisión</v>
          </cell>
          <cell r="C1586">
            <v>20140613</v>
          </cell>
          <cell r="D1586">
            <v>120514</v>
          </cell>
          <cell r="E1586">
            <v>41738</v>
          </cell>
          <cell r="F1586" t="str">
            <v>SERVICIOS ADMINISTRATIVOS, ATENCIONA AL USUARIO, ARCHIVO Y CORRESPONDENCIA</v>
          </cell>
          <cell r="G1586">
            <v>79411773</v>
          </cell>
          <cell r="H1586" t="str">
            <v>LUIS ALFONSO SIERRA CASTRO</v>
          </cell>
          <cell r="I1586" t="str">
            <v>COMISION NEIVA DEL 31 MARZO 2014</v>
          </cell>
          <cell r="J1586">
            <v>83052</v>
          </cell>
          <cell r="O1586" t="str">
            <v>RECURSO 11</v>
          </cell>
          <cell r="W1586" t="str">
            <v>Vigencia Presupuestal</v>
          </cell>
        </row>
        <row r="1587">
          <cell r="A1587">
            <v>158314</v>
          </cell>
          <cell r="B1587" t="str">
            <v>Oficio</v>
          </cell>
          <cell r="C1587">
            <v>8314311475</v>
          </cell>
          <cell r="D1587">
            <v>136814</v>
          </cell>
          <cell r="E1587">
            <v>41739</v>
          </cell>
          <cell r="F1587" t="str">
            <v>SERVICIOS ADMINISTRATIVOS, ATENCIONA AL USUARIO, ARCHIVO Y CORRESPONDENCIA</v>
          </cell>
          <cell r="G1587">
            <v>8301153951</v>
          </cell>
          <cell r="H1587" t="str">
            <v>MINISTERIO DE AMBIENTE Y DESARROLLO SOSTENIBLE</v>
          </cell>
          <cell r="I1587" t="str">
            <v>REEMBOLSO CAJA MENOR GSTOS ADMINISTRATIVOS N.914</v>
          </cell>
          <cell r="J1587">
            <v>1250660</v>
          </cell>
          <cell r="N1587" t="str">
            <v>RECURSO 2-10</v>
          </cell>
          <cell r="W1587" t="str">
            <v>Vigencia Presupuestal</v>
          </cell>
        </row>
        <row r="1588">
          <cell r="A1588">
            <v>158414</v>
          </cell>
          <cell r="B1588" t="str">
            <v>Resolucion</v>
          </cell>
          <cell r="C1588">
            <v>524</v>
          </cell>
          <cell r="D1588">
            <v>136414</v>
          </cell>
          <cell r="E1588">
            <v>41739</v>
          </cell>
          <cell r="F1588" t="str">
            <v>TALENTO HUMANO ACTIVO Y NO ACTIVO</v>
          </cell>
          <cell r="G1588">
            <v>8902019006</v>
          </cell>
          <cell r="H1588" t="str">
            <v>MUNICIPIO DE BARRANCABERMEJA</v>
          </cell>
          <cell r="I1588" t="str">
            <v xml:space="preserve">RECONOCIMIENTO Y PAGO CUOTAS PARTES PENSIONALES </v>
          </cell>
          <cell r="J1588">
            <v>99399</v>
          </cell>
          <cell r="N1588" t="str">
            <v>RECURSO 3-10</v>
          </cell>
          <cell r="W1588" t="str">
            <v>Vigencia Presupuestal</v>
          </cell>
        </row>
        <row r="1589">
          <cell r="A1589">
            <v>158514</v>
          </cell>
          <cell r="B1589" t="str">
            <v>Resolucion</v>
          </cell>
          <cell r="C1589">
            <v>522</v>
          </cell>
          <cell r="D1589">
            <v>135714</v>
          </cell>
          <cell r="E1589">
            <v>41739</v>
          </cell>
          <cell r="F1589" t="str">
            <v>TALENTO HUMANO ACTIVO Y NO ACTIVO</v>
          </cell>
          <cell r="G1589">
            <v>8999990941</v>
          </cell>
          <cell r="H1589" t="str">
            <v>EMPRESA DE ACUEDUCTO Y LACANTARILLADO DE BOGOTA ESP</v>
          </cell>
          <cell r="I1589" t="str">
            <v xml:space="preserve">RECONOCIMIENTO Y PAGO CUOTAS PARTES PENSIONALES </v>
          </cell>
          <cell r="J1589">
            <v>1022622</v>
          </cell>
          <cell r="N1589" t="str">
            <v>RECURSO 3-10</v>
          </cell>
          <cell r="W1589" t="str">
            <v>Vigencia Presupuestal</v>
          </cell>
        </row>
        <row r="1590">
          <cell r="A1590">
            <v>158614</v>
          </cell>
          <cell r="B1590" t="str">
            <v>Resolucion</v>
          </cell>
          <cell r="C1590">
            <v>523</v>
          </cell>
          <cell r="D1590">
            <v>136014</v>
          </cell>
          <cell r="E1590">
            <v>41739</v>
          </cell>
          <cell r="F1590" t="str">
            <v>TALENTO HUMANO ACTIVO Y NO ACTIVO</v>
          </cell>
          <cell r="G1590">
            <v>8160020199</v>
          </cell>
          <cell r="H1590" t="str">
            <v>EMPRESA DE ENERGIA DE PEREIRA SA ESP</v>
          </cell>
          <cell r="I1590" t="str">
            <v xml:space="preserve">RECONOCIMIENTO Y PAGO CUOTAS PARTES PENSIONALES </v>
          </cell>
          <cell r="J1590">
            <v>1147556</v>
          </cell>
          <cell r="N1590" t="str">
            <v>RECURSO 3-10</v>
          </cell>
          <cell r="W1590" t="str">
            <v>Vigencia Presupuestal</v>
          </cell>
        </row>
        <row r="1591">
          <cell r="A1591">
            <v>158714</v>
          </cell>
          <cell r="B1591" t="str">
            <v>Resolución</v>
          </cell>
          <cell r="C1591">
            <v>525</v>
          </cell>
          <cell r="D1591">
            <v>136514</v>
          </cell>
          <cell r="E1591">
            <v>41739</v>
          </cell>
          <cell r="F1591" t="str">
            <v>TALENTO HUMANO ACTIVO Y NO ACTIVO</v>
          </cell>
          <cell r="G1591">
            <v>8999990633</v>
          </cell>
          <cell r="H1591" t="str">
            <v>UNIVERSIDAD NACIONAL DE COLOMBIA</v>
          </cell>
          <cell r="I1591" t="str">
            <v xml:space="preserve">RECONOCIMIENTO Y PAGO DE UNAS CUOTAS PARTES PENSIONALES DEL 01 ENE 2012 AL 30 JUN 2013 </v>
          </cell>
          <cell r="J1591">
            <v>19261138</v>
          </cell>
          <cell r="N1591" t="str">
            <v>RECURSO 3-10</v>
          </cell>
          <cell r="W1591" t="str">
            <v>Vigencia Presupuestal</v>
          </cell>
        </row>
        <row r="1592">
          <cell r="A1592">
            <v>158814</v>
          </cell>
          <cell r="B1592" t="str">
            <v>Resolucion</v>
          </cell>
          <cell r="C1592">
            <v>526</v>
          </cell>
          <cell r="D1592">
            <v>136614</v>
          </cell>
          <cell r="E1592">
            <v>41739</v>
          </cell>
          <cell r="F1592" t="str">
            <v>TALENTO HUMANO ACTIVO Y NO ACTIVO</v>
          </cell>
          <cell r="G1592">
            <v>900617999</v>
          </cell>
          <cell r="H1592" t="str">
            <v>CONSORCIO FPB 2013</v>
          </cell>
          <cell r="I1592" t="str">
            <v xml:space="preserve">RECONOCIMIENTO Y PAGO CUOTAS PARTES PENSIONALES </v>
          </cell>
          <cell r="J1592">
            <v>3960879</v>
          </cell>
          <cell r="N1592" t="str">
            <v>RECURSO 3-10</v>
          </cell>
          <cell r="W1592" t="str">
            <v>Vigencia Presupuestal</v>
          </cell>
        </row>
        <row r="1593">
          <cell r="A1593">
            <v>158914</v>
          </cell>
          <cell r="B1593" t="str">
            <v>Resolución</v>
          </cell>
          <cell r="C1593">
            <v>527</v>
          </cell>
          <cell r="D1593">
            <v>136714</v>
          </cell>
          <cell r="E1593">
            <v>41739</v>
          </cell>
          <cell r="F1593" t="str">
            <v>TALENTO HUMANO ACTIVO Y NO ACTIVO</v>
          </cell>
          <cell r="G1593">
            <v>8922800211</v>
          </cell>
          <cell r="H1593" t="str">
            <v>DEPARTAMENTO DE SUCRE</v>
          </cell>
          <cell r="I1593" t="str">
            <v>RECONOCIMIENTO Y PAGO DE UNAS CUOTAS PARTES PENSIONALES DE OCTUBRE A DICIEMBRE 2013  + MESADA ADICIONAL (ENDOSO A FIDUDAVIVIENDA FID DEPTO DE SUCRE 2/3 RENTAS BRUTAS BANCO DAVIVIENDA CTA AHO 2062-0005-5211)</v>
          </cell>
          <cell r="J1593">
            <v>939165</v>
          </cell>
          <cell r="N1593" t="str">
            <v>RECURSO 3-10</v>
          </cell>
          <cell r="W1593" t="str">
            <v>Vigencia Presupuestal</v>
          </cell>
        </row>
        <row r="1594">
          <cell r="A1594">
            <v>159014</v>
          </cell>
          <cell r="B1594" t="str">
            <v>Anulada</v>
          </cell>
          <cell r="E1594">
            <v>41739</v>
          </cell>
          <cell r="H1594" t="str">
            <v>ANULADA</v>
          </cell>
          <cell r="I1594" t="str">
            <v>ANULADA</v>
          </cell>
          <cell r="J1594">
            <v>1</v>
          </cell>
        </row>
        <row r="1595">
          <cell r="A1595">
            <v>159114</v>
          </cell>
          <cell r="B1595" t="str">
            <v>Resolucion</v>
          </cell>
          <cell r="C1595">
            <v>528</v>
          </cell>
          <cell r="D1595">
            <v>136914</v>
          </cell>
          <cell r="E1595">
            <v>41739</v>
          </cell>
          <cell r="F1595" t="str">
            <v>TALENTO HUMANO ACTIVO Y NO ACTIVO</v>
          </cell>
          <cell r="G1595">
            <v>900373913</v>
          </cell>
          <cell r="H1595" t="str">
            <v>UNIDAD ADMINISTRATIVA ESPECIAL DE GESTION PENSIONAL Y CONTRIBUCION PARAFISCALES DE LA PROTECCION SOCIAL</v>
          </cell>
          <cell r="I1595" t="str">
            <v xml:space="preserve">RECONOCIMIENTO Y PAGO CUOTAS PARTES PENSIONALES </v>
          </cell>
          <cell r="J1595">
            <v>1049562</v>
          </cell>
          <cell r="N1595" t="str">
            <v>RECURSO 3-10</v>
          </cell>
          <cell r="W1595" t="str">
            <v>Vigencia Presupuestal</v>
          </cell>
        </row>
        <row r="1596">
          <cell r="A1596">
            <v>159214</v>
          </cell>
          <cell r="B1596" t="str">
            <v>Resolucion</v>
          </cell>
          <cell r="C1596">
            <v>482</v>
          </cell>
          <cell r="D1596">
            <v>135214</v>
          </cell>
          <cell r="E1596">
            <v>41739</v>
          </cell>
          <cell r="F1596" t="str">
            <v>TALENTO HUMANO ACTIVO Y NO ACTIVO</v>
          </cell>
          <cell r="G1596">
            <v>22473427</v>
          </cell>
          <cell r="H1596" t="str">
            <v>MARITZA ANAMID VALENCIA SALAS</v>
          </cell>
          <cell r="I1596" t="str">
            <v xml:space="preserve">RECONOCIMIENTO Y PAGO DE AUXILIO FUNERARIO </v>
          </cell>
          <cell r="J1596">
            <v>2947500</v>
          </cell>
          <cell r="N1596" t="str">
            <v>RECURSO 2-10</v>
          </cell>
          <cell r="W1596" t="str">
            <v>Vigencia Presupuestal</v>
          </cell>
        </row>
        <row r="1597">
          <cell r="A1597">
            <v>159314</v>
          </cell>
          <cell r="B1597" t="str">
            <v>Factura</v>
          </cell>
          <cell r="C1597">
            <v>2601812</v>
          </cell>
          <cell r="D1597">
            <v>135114</v>
          </cell>
          <cell r="E1597">
            <v>41739</v>
          </cell>
          <cell r="F1597" t="str">
            <v>SERVICIOS ADMINISTRATIVOS, ATENCIONA AL USUARIO, ARCHIVO Y CORRESPONDENCIA</v>
          </cell>
          <cell r="G1597">
            <v>8300160461</v>
          </cell>
          <cell r="H1597" t="str">
            <v>AVANTEL SAS</v>
          </cell>
          <cell r="I1597" t="str">
            <v>PAGO SERVICIO PUBLICO DE AVANTEL FRA. FCM-2601812, PERIODO DEL 1-31 DE MARZO DE 2014</v>
          </cell>
          <cell r="J1597">
            <v>2094000</v>
          </cell>
          <cell r="N1597" t="str">
            <v>RECURSO 2-10</v>
          </cell>
          <cell r="W1597" t="str">
            <v>Vigencia Presupuestal</v>
          </cell>
        </row>
        <row r="1598">
          <cell r="A1598">
            <v>159414</v>
          </cell>
          <cell r="B1598" t="str">
            <v>Comisiòn</v>
          </cell>
          <cell r="C1598">
            <v>20140653</v>
          </cell>
          <cell r="D1598">
            <v>125914</v>
          </cell>
          <cell r="E1598">
            <v>41739</v>
          </cell>
          <cell r="F1598" t="str">
            <v>SERVICIOS ADMINISTRATIVOS, ATENCIONA AL USUARIO, ARCHIVO Y CORRESPONDENCIA</v>
          </cell>
          <cell r="G1598">
            <v>79470576</v>
          </cell>
          <cell r="H1598" t="str">
            <v>JAVIER GUTIERREZ CORTES</v>
          </cell>
          <cell r="I1598" t="str">
            <v>COMISION A BARRANQUILLA DEL 28-30 DE MARZO DE 2014</v>
          </cell>
          <cell r="J1598">
            <v>401877</v>
          </cell>
          <cell r="N1598" t="str">
            <v>RECURSO 2-10</v>
          </cell>
          <cell r="W1598" t="str">
            <v>Vigencia Presupuestal</v>
          </cell>
        </row>
        <row r="1599">
          <cell r="A1599">
            <v>159514</v>
          </cell>
          <cell r="B1599" t="str">
            <v>Comisiòn</v>
          </cell>
          <cell r="C1599">
            <v>20140389</v>
          </cell>
          <cell r="D1599">
            <v>87414</v>
          </cell>
          <cell r="E1599">
            <v>41739</v>
          </cell>
          <cell r="F1599" t="str">
            <v>SERVICIOS ADMINISTRATIVOS, ATENCIONA AL USUARIO, ARCHIVO Y CORRESPONDENCIA</v>
          </cell>
          <cell r="G1599">
            <v>46370756</v>
          </cell>
          <cell r="H1599" t="str">
            <v>MARTHA CRISTINA BARRAGAN ACOSTA</v>
          </cell>
          <cell r="I1599" t="str">
            <v>COMISION A LETICIA DEL 12-15 DE MARZO DE 2014</v>
          </cell>
          <cell r="J1599">
            <v>478627</v>
          </cell>
          <cell r="O1599" t="str">
            <v>RECURSO 11</v>
          </cell>
          <cell r="W1599" t="str">
            <v>Vigencia Presupuestal</v>
          </cell>
        </row>
        <row r="1600">
          <cell r="A1600">
            <v>159614</v>
          </cell>
          <cell r="B1600" t="str">
            <v>Comisiòn</v>
          </cell>
          <cell r="C1600" t="str">
            <v>2014-1-0053</v>
          </cell>
          <cell r="D1600">
            <v>65114</v>
          </cell>
          <cell r="E1600">
            <v>41739</v>
          </cell>
          <cell r="F1600" t="str">
            <v>SERVICIOS ADMINISTRATIVOS, ATENCIONA AL USUARIO, ARCHIVO Y CORRESPONDENCIA</v>
          </cell>
          <cell r="G1600">
            <v>11343210</v>
          </cell>
          <cell r="H1600" t="str">
            <v>MAURICIO BAYONA PULIDO</v>
          </cell>
          <cell r="I1600" t="str">
            <v>COMISION A BUCARAMANGA EL 13 DE FEBRERO DE 2014</v>
          </cell>
          <cell r="J1600">
            <v>125839</v>
          </cell>
          <cell r="L1600">
            <v>11</v>
          </cell>
          <cell r="O1600" t="str">
            <v>RECURSO 11</v>
          </cell>
          <cell r="W1600" t="str">
            <v>Vigencia Presupuestal</v>
          </cell>
        </row>
        <row r="1601">
          <cell r="A1601">
            <v>159714</v>
          </cell>
          <cell r="B1601" t="str">
            <v>Comisiòn</v>
          </cell>
          <cell r="C1601" t="str">
            <v>2014-1-0057</v>
          </cell>
          <cell r="D1601">
            <v>65214</v>
          </cell>
          <cell r="E1601">
            <v>41739</v>
          </cell>
          <cell r="F1601" t="str">
            <v>SERVICIOS ADMINISTRATIVOS, ATENCIONA AL USUARIO, ARCHIVO Y CORRESPONDENCIA</v>
          </cell>
          <cell r="G1601">
            <v>11343210</v>
          </cell>
          <cell r="H1601" t="str">
            <v>MAURICIO BAYONA PULIDO</v>
          </cell>
          <cell r="I1601" t="str">
            <v>COMISION A CALI EL 14 DE FEBRERO DE 2014</v>
          </cell>
          <cell r="J1601">
            <v>125839</v>
          </cell>
          <cell r="L1601">
            <v>11</v>
          </cell>
          <cell r="O1601" t="str">
            <v>RECURSO 11</v>
          </cell>
          <cell r="W1601" t="str">
            <v>Vigencia Presupuestal</v>
          </cell>
        </row>
        <row r="1602">
          <cell r="A1602">
            <v>159814</v>
          </cell>
          <cell r="B1602" t="str">
            <v>Comisiòn</v>
          </cell>
          <cell r="C1602" t="str">
            <v>2014-1-0097</v>
          </cell>
          <cell r="D1602">
            <v>82614</v>
          </cell>
          <cell r="E1602">
            <v>41739</v>
          </cell>
          <cell r="F1602" t="str">
            <v>SERVICIOS ADMINISTRATIVOS, ATENCIONA AL USUARIO, ARCHIVO Y CORRESPONDENCIA</v>
          </cell>
          <cell r="G1602">
            <v>11343210</v>
          </cell>
          <cell r="H1602" t="str">
            <v>MAURICIO BAYONA PULIDO</v>
          </cell>
          <cell r="I1602" t="str">
            <v>COMISION A MONTERIA EL 28 DE FEBRERO DE 2014</v>
          </cell>
          <cell r="J1602">
            <v>125839</v>
          </cell>
          <cell r="L1602">
            <v>11</v>
          </cell>
          <cell r="O1602" t="str">
            <v>RECURSO 11</v>
          </cell>
          <cell r="W1602" t="str">
            <v>Vigencia Presupuestal</v>
          </cell>
        </row>
        <row r="1603">
          <cell r="A1603">
            <v>159914</v>
          </cell>
          <cell r="B1603" t="str">
            <v>Comisiòn</v>
          </cell>
          <cell r="C1603" t="str">
            <v>2014-1-0144</v>
          </cell>
          <cell r="D1603">
            <v>97414</v>
          </cell>
          <cell r="E1603">
            <v>41739</v>
          </cell>
          <cell r="F1603" t="str">
            <v>SERVICIOS ADMINISTRATIVOS, ATENCIONA AL USUARIO, ARCHIVO Y CORRESPONDENCIA</v>
          </cell>
          <cell r="G1603">
            <v>6768778</v>
          </cell>
          <cell r="H1603" t="str">
            <v>SAMUEL LOZANO BARON</v>
          </cell>
          <cell r="I1603" t="str">
            <v>COMISION A PONEDERA DEL 13-14 DE MARZO DE 2014</v>
          </cell>
          <cell r="J1603">
            <v>427102</v>
          </cell>
          <cell r="L1603">
            <v>11</v>
          </cell>
          <cell r="O1603" t="str">
            <v>RECURSO 11</v>
          </cell>
          <cell r="W1603" t="str">
            <v>Vigencia Presupuestal</v>
          </cell>
        </row>
        <row r="1604">
          <cell r="A1604">
            <v>160014</v>
          </cell>
          <cell r="B1604" t="str">
            <v>Comisiòn</v>
          </cell>
          <cell r="C1604" t="str">
            <v>2014-1-0152</v>
          </cell>
          <cell r="D1604">
            <v>101514</v>
          </cell>
          <cell r="E1604">
            <v>41739</v>
          </cell>
          <cell r="F1604" t="str">
            <v>SERVICIOS ADMINISTRATIVOS, ATENCIONA AL USUARIO, ARCHIVO Y CORRESPONDENCIA</v>
          </cell>
          <cell r="G1604">
            <v>34602626</v>
          </cell>
          <cell r="H1604" t="str">
            <v>ASTRID ELIANA REYES PEÑA</v>
          </cell>
          <cell r="I1604" t="str">
            <v>COMISION A QUIBDO DEL 13-14 DE MARZO DE 2014</v>
          </cell>
          <cell r="J1604">
            <v>312102</v>
          </cell>
          <cell r="L1604">
            <v>10</v>
          </cell>
          <cell r="O1604" t="str">
            <v>RECURSO 11</v>
          </cell>
          <cell r="W1604" t="str">
            <v>Vigencia Presupuestal</v>
          </cell>
        </row>
        <row r="1605">
          <cell r="A1605">
            <v>160114</v>
          </cell>
          <cell r="B1605" t="str">
            <v>Comisiòn</v>
          </cell>
          <cell r="C1605" t="str">
            <v>2014-1-0153</v>
          </cell>
          <cell r="D1605">
            <v>100714</v>
          </cell>
          <cell r="E1605">
            <v>41739</v>
          </cell>
          <cell r="F1605" t="str">
            <v>SERVICIOS ADMINISTRATIVOS, ATENCIONA AL USUARIO, ARCHIVO Y CORRESPONDENCIA</v>
          </cell>
          <cell r="G1605">
            <v>10527523</v>
          </cell>
          <cell r="H1605" t="str">
            <v>GUSTAVO WILCHES CHAUZ</v>
          </cell>
          <cell r="I1605" t="str">
            <v>COMISION A POPAYAN DEL 19-21 DE MARZO DE 2014</v>
          </cell>
          <cell r="J1605">
            <v>629196</v>
          </cell>
          <cell r="L1605">
            <v>11</v>
          </cell>
          <cell r="O1605" t="str">
            <v>RECURSO 11</v>
          </cell>
          <cell r="W1605" t="str">
            <v>Vigencia Presupuestal</v>
          </cell>
        </row>
        <row r="1606">
          <cell r="A1606">
            <v>160214</v>
          </cell>
          <cell r="B1606" t="str">
            <v>Comisiòn</v>
          </cell>
          <cell r="C1606" t="str">
            <v>2014-1-0164</v>
          </cell>
          <cell r="D1606">
            <v>105514</v>
          </cell>
          <cell r="E1606">
            <v>41739</v>
          </cell>
          <cell r="F1606" t="str">
            <v>SERVICIOS ADMINISTRATIVOS, ATENCIONA AL USUARIO, ARCHIVO Y CORRESPONDENCIA</v>
          </cell>
          <cell r="G1606">
            <v>34602626</v>
          </cell>
          <cell r="H1606" t="str">
            <v>ASTRID ELIANA REYES PEÑA</v>
          </cell>
          <cell r="I1606" t="str">
            <v>COMISION A POPAYAN EL 17 DE MARZO DE 2014</v>
          </cell>
          <cell r="J1606">
            <v>104034</v>
          </cell>
          <cell r="L1606">
            <v>10</v>
          </cell>
          <cell r="O1606" t="str">
            <v>RECURSO 11</v>
          </cell>
          <cell r="W1606" t="str">
            <v>Vigencia Presupuestal</v>
          </cell>
        </row>
        <row r="1607">
          <cell r="A1607">
            <v>160314</v>
          </cell>
          <cell r="B1607" t="str">
            <v>Comisiòn</v>
          </cell>
          <cell r="C1607" t="str">
            <v>2014-1-0168</v>
          </cell>
          <cell r="D1607">
            <v>107314</v>
          </cell>
          <cell r="E1607">
            <v>41739</v>
          </cell>
          <cell r="F1607" t="str">
            <v>SERVICIOS ADMINISTRATIVOS, ATENCIONA AL USUARIO, ARCHIVO Y CORRESPONDENCIA</v>
          </cell>
          <cell r="G1607">
            <v>80027406</v>
          </cell>
          <cell r="H1607" t="str">
            <v>DAVID ESTRADA CARDONA</v>
          </cell>
          <cell r="I1607" t="str">
            <v>COMISION A PEREIRA DEL 25-27 DE MARZO DE 2014</v>
          </cell>
          <cell r="J1607">
            <v>396615</v>
          </cell>
          <cell r="L1607">
            <v>10</v>
          </cell>
          <cell r="O1607" t="str">
            <v>RECURSO 11</v>
          </cell>
          <cell r="W1607" t="str">
            <v>Vigencia Presupuestal</v>
          </cell>
        </row>
        <row r="1608">
          <cell r="A1608">
            <v>160414</v>
          </cell>
          <cell r="B1608" t="str">
            <v>Comisiòn</v>
          </cell>
          <cell r="C1608" t="str">
            <v>2014-1-0171</v>
          </cell>
          <cell r="D1608">
            <v>107914</v>
          </cell>
          <cell r="E1608">
            <v>41739</v>
          </cell>
          <cell r="F1608" t="str">
            <v>SERVICIOS ADMINISTRATIVOS, ATENCIONA AL USUARIO, ARCHIVO Y CORRESPONDENCIA</v>
          </cell>
          <cell r="G1608">
            <v>43201723</v>
          </cell>
          <cell r="H1608" t="str">
            <v>ESNEDY HERNANDEZ</v>
          </cell>
          <cell r="I1608" t="str">
            <v>COMISION A MEDELLIN EL 21 DE MARZO DE 2014</v>
          </cell>
          <cell r="J1608">
            <v>218375</v>
          </cell>
          <cell r="L1608">
            <v>10</v>
          </cell>
          <cell r="O1608" t="str">
            <v>RECURSO 11</v>
          </cell>
          <cell r="W1608" t="str">
            <v>Vigencia Presupuestal</v>
          </cell>
        </row>
        <row r="1609">
          <cell r="A1609">
            <v>160514</v>
          </cell>
          <cell r="B1609" t="str">
            <v>Comisiòn</v>
          </cell>
          <cell r="C1609" t="str">
            <v>2014-1-0184</v>
          </cell>
          <cell r="D1609">
            <v>114314</v>
          </cell>
          <cell r="E1609">
            <v>41739</v>
          </cell>
          <cell r="F1609" t="str">
            <v>SERVICIOS ADMINISTRATIVOS, ATENCIONA AL USUARIO, ARCHIVO Y CORRESPONDENCIA</v>
          </cell>
          <cell r="G1609">
            <v>52411563</v>
          </cell>
          <cell r="H1609" t="str">
            <v>MARIA STELLA SACHICA ALVAREZ</v>
          </cell>
          <cell r="I1609" t="str">
            <v>COMISION A CALI DEL 25-26 DE MARZO DE 2014</v>
          </cell>
          <cell r="J1609">
            <v>312102</v>
          </cell>
          <cell r="L1609">
            <v>10</v>
          </cell>
          <cell r="O1609" t="str">
            <v>RECURSO 11</v>
          </cell>
          <cell r="W1609" t="str">
            <v>Vigencia Presupuestal</v>
          </cell>
        </row>
        <row r="1610">
          <cell r="A1610">
            <v>160614</v>
          </cell>
          <cell r="B1610" t="str">
            <v>Comisiòn</v>
          </cell>
          <cell r="C1610" t="str">
            <v>2014-1-0186</v>
          </cell>
          <cell r="D1610">
            <v>117614</v>
          </cell>
          <cell r="E1610">
            <v>41739</v>
          </cell>
          <cell r="F1610" t="str">
            <v>SERVICIOS ADMINISTRATIVOS, ATENCIONA AL USUARIO, ARCHIVO Y CORRESPONDENCIA</v>
          </cell>
          <cell r="G1610">
            <v>52804494</v>
          </cell>
          <cell r="H1610" t="str">
            <v>JUANITA SAMPER ALVARADO</v>
          </cell>
          <cell r="I1610" t="str">
            <v>COMISION A BARRANQUILLA DEL 26-27 DE MARZO DE 2014</v>
          </cell>
          <cell r="J1610">
            <v>245126</v>
          </cell>
          <cell r="L1610">
            <v>10</v>
          </cell>
          <cell r="O1610" t="str">
            <v>RECURSO 11</v>
          </cell>
          <cell r="W1610" t="str">
            <v>Vigencia Presupuestal</v>
          </cell>
        </row>
        <row r="1611">
          <cell r="A1611">
            <v>160714</v>
          </cell>
          <cell r="B1611" t="str">
            <v>Comisiòn</v>
          </cell>
          <cell r="C1611" t="str">
            <v>2014-1-0208</v>
          </cell>
          <cell r="D1611">
            <v>126514</v>
          </cell>
          <cell r="E1611">
            <v>41739</v>
          </cell>
          <cell r="F1611" t="str">
            <v>SERVICIOS ADMINISTRATIVOS, ATENCIONA AL USUARIO, ARCHIVO Y CORRESPONDENCIA</v>
          </cell>
          <cell r="G1611">
            <v>39693887</v>
          </cell>
          <cell r="H1611" t="str">
            <v>CLAUDIA PATRICIA FONSECA TOBIAN</v>
          </cell>
          <cell r="I1611" t="str">
            <v>COMISION A BUCARAMANGA EL 31 DE MARZO DE 2014</v>
          </cell>
          <cell r="J1611">
            <v>80027</v>
          </cell>
          <cell r="L1611">
            <v>10</v>
          </cell>
          <cell r="O1611" t="str">
            <v>RECURSO 11</v>
          </cell>
          <cell r="W1611" t="str">
            <v>Vigencia Presupuestal</v>
          </cell>
        </row>
        <row r="1612">
          <cell r="A1612">
            <v>160814</v>
          </cell>
          <cell r="B1612" t="str">
            <v>Otro</v>
          </cell>
          <cell r="C1612">
            <v>8147</v>
          </cell>
          <cell r="D1612">
            <v>139314</v>
          </cell>
          <cell r="E1612">
            <v>41740</v>
          </cell>
          <cell r="F1612" t="str">
            <v>SUBDIRECCION ADMINISTRATIVA Y FINANCIERA</v>
          </cell>
          <cell r="G1612">
            <v>8301153951</v>
          </cell>
          <cell r="H1612" t="str">
            <v>MINISTERIO DE AMBIENTE Y DESARROLLO SOSTENIBLE</v>
          </cell>
          <cell r="I1612" t="str">
            <v>NOMINA FUNCIONARIOS ABRIL 2014</v>
          </cell>
          <cell r="J1612">
            <v>1466678673</v>
          </cell>
          <cell r="N1612" t="str">
            <v>RECURSO 1-10</v>
          </cell>
          <cell r="Q1612" t="str">
            <v>DEDUCCIONES</v>
          </cell>
          <cell r="R1612">
            <v>262336562</v>
          </cell>
          <cell r="W1612" t="str">
            <v>Vigencia Presupuestal</v>
          </cell>
        </row>
        <row r="1613">
          <cell r="A1613">
            <v>160914</v>
          </cell>
          <cell r="B1613" t="str">
            <v>Contrato</v>
          </cell>
          <cell r="C1613">
            <v>293</v>
          </cell>
          <cell r="D1613">
            <v>9814</v>
          </cell>
          <cell r="E1613">
            <v>41740</v>
          </cell>
          <cell r="F1613" t="str">
            <v>SERVICIOS ADMINISTRATIVOS, ATENCIONA AL USUARIO, ARCHIVO Y CORRESPONDENCIA</v>
          </cell>
          <cell r="G1613">
            <v>8300231782</v>
          </cell>
          <cell r="H1613" t="str">
            <v>GRAN IMAGEN E.U</v>
          </cell>
          <cell r="I1613" t="str">
            <v>PAGO FRA 4184 SEXTO DESEMBOLSO SEGÚN CERTIFICACION DEL SUPERVISOR (IVA $4,609,973) RTE FTE 4% SERV.DECLARANTES</v>
          </cell>
          <cell r="J1613">
            <v>33422304</v>
          </cell>
          <cell r="K1613">
            <v>9.66</v>
          </cell>
          <cell r="L1613">
            <v>4</v>
          </cell>
          <cell r="M1613">
            <v>16</v>
          </cell>
          <cell r="N1613" t="str">
            <v>RECURSO 2-10</v>
          </cell>
          <cell r="W1613" t="str">
            <v>Vigencia Presupuestal</v>
          </cell>
        </row>
        <row r="1614">
          <cell r="A1614">
            <v>161014</v>
          </cell>
          <cell r="B1614" t="str">
            <v>Factura</v>
          </cell>
          <cell r="C1614">
            <v>360541557</v>
          </cell>
          <cell r="D1614">
            <v>138814</v>
          </cell>
          <cell r="E1614">
            <v>41740</v>
          </cell>
          <cell r="F1614" t="str">
            <v>SUBDIRECCION ADMINISTRATIVA Y FINANCIERA</v>
          </cell>
          <cell r="G1614">
            <v>8300538004</v>
          </cell>
          <cell r="H1614" t="str">
            <v>TELMEX COLOMBIA S.A</v>
          </cell>
          <cell r="I1614" t="str">
            <v xml:space="preserve">PAGO FRA 360541557 SERVICIO TELEVISION DEL 2 ABR/2014 AL 01 MAY/2014 </v>
          </cell>
          <cell r="J1614">
            <v>53400</v>
          </cell>
          <cell r="N1614" t="str">
            <v>RECURSO 2-10</v>
          </cell>
          <cell r="W1614" t="str">
            <v>Vigencia Presupuestal</v>
          </cell>
        </row>
        <row r="1615">
          <cell r="A1615">
            <v>161114</v>
          </cell>
          <cell r="B1615" t="str">
            <v>Factura</v>
          </cell>
          <cell r="C1615">
            <v>185900217</v>
          </cell>
          <cell r="D1615">
            <v>139014</v>
          </cell>
          <cell r="E1615">
            <v>41740</v>
          </cell>
          <cell r="F1615" t="str">
            <v>SERVICIOS ADMINISTRATIVOS, ATENCIONA AL USUARIO, ARCHIVO Y CORRESPONDENCIA</v>
          </cell>
          <cell r="G1615">
            <v>8999991158</v>
          </cell>
          <cell r="H1615" t="str">
            <v>EMPRESA DE TELECOMUNICACIONES DE BOGOTA SA ESP</v>
          </cell>
          <cell r="I1615" t="str">
            <v>PAGO SERVICIO PUBLICO TELEFONO ETB,CTA CLIENTE 4363026 FRA 185900217 PERIODO DE CONSUMO MARZO DE 2014</v>
          </cell>
          <cell r="J1615">
            <v>13095630</v>
          </cell>
          <cell r="N1615" t="str">
            <v>RECURSO 2-10</v>
          </cell>
          <cell r="W1615" t="str">
            <v>Vigencia Presupuestal</v>
          </cell>
        </row>
        <row r="1616">
          <cell r="A1616">
            <v>161214</v>
          </cell>
          <cell r="B1616" t="str">
            <v>Factura</v>
          </cell>
          <cell r="C1616">
            <v>492234211</v>
          </cell>
          <cell r="D1616">
            <v>139214</v>
          </cell>
          <cell r="E1616">
            <v>41740</v>
          </cell>
          <cell r="F1616" t="str">
            <v>SERVICIOS ADMINISTRATIVOS, ATENCIONA AL USUARIO, ARCHIVO Y CORRESPONDENCIA</v>
          </cell>
          <cell r="G1616">
            <v>8999991158</v>
          </cell>
          <cell r="H1616" t="str">
            <v>EMPRESA DE TELECOMUNICACIONES DE BOGOTA SA ESP</v>
          </cell>
          <cell r="I1616" t="str">
            <v xml:space="preserve">PAGO FRA SERVICIO ETB CTA CLIENTE 492234211  </v>
          </cell>
          <cell r="J1616">
            <v>5541300</v>
          </cell>
          <cell r="N1616" t="str">
            <v>RECURSO 2-10</v>
          </cell>
          <cell r="W1616" t="str">
            <v>Vigencia Presupuestal</v>
          </cell>
        </row>
        <row r="1617">
          <cell r="A1617">
            <v>161314</v>
          </cell>
          <cell r="B1617" t="str">
            <v>Contrato</v>
          </cell>
          <cell r="C1617">
            <v>354</v>
          </cell>
          <cell r="D1617">
            <v>10314</v>
          </cell>
          <cell r="E1617">
            <v>41740</v>
          </cell>
          <cell r="F1617" t="str">
            <v>SERVICIOS ADMINISTRATIVOS, ATENCIONA AL USUARIO, ARCHIVO Y CORRESPONDENCIA</v>
          </cell>
          <cell r="G1617">
            <v>9003405978</v>
          </cell>
          <cell r="H1617" t="str">
            <v>CONSERAUTOS JR S.A.S</v>
          </cell>
          <cell r="I1617" t="str">
            <v>PAGO FRAS 8270-8269-8268-8267-8266-8265-8262-8261-8260-8208 CUARTO DESEMBOLSO SEGUN CERTIFICACION DEL SUPERVISOR - MANTENIMIENTO VEHICULOS - (IVA $ 580,442) RTE FTE 4% SERV.DECLARANTES</v>
          </cell>
          <cell r="J1617">
            <v>4208208</v>
          </cell>
          <cell r="K1617">
            <v>9.66</v>
          </cell>
          <cell r="L1617">
            <v>4</v>
          </cell>
          <cell r="M1617">
            <v>16</v>
          </cell>
          <cell r="N1617" t="str">
            <v>RECURSO 2-10</v>
          </cell>
          <cell r="W1617" t="str">
            <v>Vigencia Presupuestal</v>
          </cell>
        </row>
        <row r="1618">
          <cell r="A1618">
            <v>161414</v>
          </cell>
          <cell r="B1618" t="str">
            <v>Comisiòn</v>
          </cell>
          <cell r="C1618">
            <v>20140387</v>
          </cell>
          <cell r="D1618">
            <v>86214</v>
          </cell>
          <cell r="E1618">
            <v>41740</v>
          </cell>
          <cell r="F1618" t="str">
            <v>SERVICIOS ADMINISTRATIVOS, ATENCIONA AL USUARIO, ARCHIVO Y CORRESPONDENCIA</v>
          </cell>
          <cell r="G1618">
            <v>52821816</v>
          </cell>
          <cell r="H1618" t="str">
            <v>MARTHA LUCIA RODRIGUEZ LOZANO</v>
          </cell>
          <cell r="I1618" t="str">
            <v>COMISION A PASTO DEL 22-23 DE MARZO DE 2014</v>
          </cell>
          <cell r="J1618">
            <v>336113</v>
          </cell>
          <cell r="O1618" t="str">
            <v>RECURSO 11</v>
          </cell>
          <cell r="W1618" t="str">
            <v>Vigencia Presupuestal</v>
          </cell>
        </row>
        <row r="1619">
          <cell r="A1619">
            <v>161514</v>
          </cell>
          <cell r="B1619" t="str">
            <v>Resolución</v>
          </cell>
          <cell r="C1619">
            <v>530</v>
          </cell>
          <cell r="D1619">
            <v>138714</v>
          </cell>
          <cell r="E1619">
            <v>41740</v>
          </cell>
          <cell r="F1619" t="str">
            <v>TALENTO HUMANO ACTIVO Y NO ACTIVO</v>
          </cell>
          <cell r="G1619">
            <v>8301152976</v>
          </cell>
          <cell r="H1619" t="str">
            <v>MINCOMERCIO INDUSTRIA TURISMO</v>
          </cell>
          <cell r="I1619" t="str">
            <v>RECONOCIMIENTO Y  PAGO DE CUOTAS PARTES PENSIONALES</v>
          </cell>
          <cell r="J1619">
            <v>986955.2</v>
          </cell>
          <cell r="N1619" t="str">
            <v>RECURSO 3-10</v>
          </cell>
          <cell r="W1619" t="str">
            <v>Vigencia Presupuestal</v>
          </cell>
        </row>
        <row r="1620">
          <cell r="A1620">
            <v>161614</v>
          </cell>
          <cell r="B1620" t="str">
            <v>Resolución</v>
          </cell>
          <cell r="C1620">
            <v>540</v>
          </cell>
          <cell r="D1620">
            <v>138614</v>
          </cell>
          <cell r="E1620">
            <v>41740</v>
          </cell>
          <cell r="F1620" t="str">
            <v>TALENTO HUMANO ACTIVO Y NO ACTIVO</v>
          </cell>
          <cell r="G1620">
            <v>8002297390</v>
          </cell>
          <cell r="H1620" t="str">
            <v>FONDO DE PENSIONES OBLIGATORIAS PROTECCION</v>
          </cell>
          <cell r="I1620" t="str">
            <v>RECONOCIMIENTO Y  PAGO DE BONO PENSIONAL</v>
          </cell>
          <cell r="J1620">
            <v>164712000</v>
          </cell>
          <cell r="N1620" t="str">
            <v>RECURSO 3-10</v>
          </cell>
          <cell r="W1620" t="str">
            <v>Vigencia Presupuestal</v>
          </cell>
        </row>
        <row r="1621">
          <cell r="A1621">
            <v>161714</v>
          </cell>
          <cell r="B1621" t="str">
            <v>Resolución</v>
          </cell>
          <cell r="C1621">
            <v>541</v>
          </cell>
          <cell r="D1621">
            <v>138914</v>
          </cell>
          <cell r="E1621">
            <v>41740</v>
          </cell>
          <cell r="F1621" t="str">
            <v>TALENTO HUMANO ACTIVO Y NO ACTIVO</v>
          </cell>
          <cell r="G1621">
            <v>11786172</v>
          </cell>
          <cell r="H1621" t="str">
            <v>JESUS ANTONIO PAZ PALACIOS</v>
          </cell>
          <cell r="I1621" t="str">
            <v>RECONOCIMIENTO Y  PAGO DE UNA SENTENCIA PROFERIA DEL JUZGADO SEGUNDO ADMINISTRATIVO DE DESCONGENTIOS DE QUIBDO (DESC POR PAGO EPS Fosyga $ 812,200 y saludcoop $2,502,100</v>
          </cell>
          <cell r="J1621">
            <v>35924299</v>
          </cell>
          <cell r="N1621" t="str">
            <v>RECURSO 3-10</v>
          </cell>
          <cell r="Q1621" t="str">
            <v>PAGO EPS FOSYGA - SALUDCOOP</v>
          </cell>
          <cell r="R1621">
            <v>3314300</v>
          </cell>
          <cell r="W1621" t="str">
            <v>Vigencia Presupuestal</v>
          </cell>
        </row>
        <row r="1622">
          <cell r="A1622">
            <v>161814</v>
          </cell>
          <cell r="B1622" t="str">
            <v>Convenio</v>
          </cell>
          <cell r="C1622">
            <v>190</v>
          </cell>
          <cell r="D1622">
            <v>28614</v>
          </cell>
          <cell r="E1622">
            <v>41740</v>
          </cell>
          <cell r="F1622" t="str">
            <v>DIRECCION DE ASUNTOS MARINOS, COSTEROS Y RECURSOS ACUATICOS</v>
          </cell>
          <cell r="G1622">
            <v>8002500620</v>
          </cell>
          <cell r="H1622" t="str">
            <v>INST.INVEST.MARINAS Y COSTERAS JOSE BENITO VIVES - INVEMAR</v>
          </cell>
          <cell r="I1622" t="str">
            <v>CTA CBO 691 SEGUNDO DESEMBOLSO SEGUN CERTIFICACION DEL SUPERVISOR</v>
          </cell>
          <cell r="J1622">
            <v>244600000</v>
          </cell>
          <cell r="O1622" t="str">
            <v>RECURSO 11</v>
          </cell>
          <cell r="W1622" t="str">
            <v>Vigencia Presupuestal</v>
          </cell>
        </row>
        <row r="1623">
          <cell r="A1623">
            <v>161914</v>
          </cell>
          <cell r="B1623" t="str">
            <v>Contrato</v>
          </cell>
          <cell r="C1623">
            <v>210</v>
          </cell>
          <cell r="D1623">
            <v>31514</v>
          </cell>
          <cell r="E1623">
            <v>41740</v>
          </cell>
          <cell r="F1623" t="str">
            <v>DIRECCION DE BOSQUES, BIODIVERSIDAD Y SERVICIOS ECOSISTEMICOS</v>
          </cell>
          <cell r="G1623">
            <v>13743885</v>
          </cell>
          <cell r="H1623" t="str">
            <v>JOSE JULIAN GONZALEZ ARENAS</v>
          </cell>
          <cell r="I1623" t="str">
            <v>PAGO 3 DE 4 SEGÚN CERTIFICACION DEL SUPERVISOR</v>
          </cell>
          <cell r="J1623">
            <v>6000000</v>
          </cell>
          <cell r="K1623">
            <v>9.66</v>
          </cell>
          <cell r="O1623" t="str">
            <v>RECURSO 11</v>
          </cell>
          <cell r="V1623" t="str">
            <v>No tiene Dependientes</v>
          </cell>
          <cell r="W1623" t="str">
            <v>Vigencia Presupuestal</v>
          </cell>
        </row>
        <row r="1624">
          <cell r="A1624">
            <v>162014</v>
          </cell>
          <cell r="B1624" t="str">
            <v>Contrato</v>
          </cell>
          <cell r="C1624">
            <v>243</v>
          </cell>
          <cell r="D1624">
            <v>35414</v>
          </cell>
          <cell r="E1624">
            <v>41740</v>
          </cell>
          <cell r="F1624" t="str">
            <v>DIRECCION DE BOSQUES, BIODIVERSIDAD Y SERVICIOS ECOSISTEMICOS</v>
          </cell>
          <cell r="G1624">
            <v>80769799</v>
          </cell>
          <cell r="H1624" t="str">
            <v>DEVIS REYES GONZALEZ</v>
          </cell>
          <cell r="I1624" t="str">
            <v>PAGO 2 DE 12 SEGÚN CERTIFICACION DEL SUPERVISOR (Desc de la Base x Dependientes)</v>
          </cell>
          <cell r="J1624">
            <v>4359600</v>
          </cell>
          <cell r="K1624">
            <v>9.66</v>
          </cell>
          <cell r="O1624" t="str">
            <v>RECURSO 11</v>
          </cell>
          <cell r="V1624" t="str">
            <v>Desc de la Base x Dependientes</v>
          </cell>
          <cell r="W1624" t="str">
            <v>Vigencia Presupuestal</v>
          </cell>
        </row>
        <row r="1625">
          <cell r="A1625">
            <v>162114</v>
          </cell>
        </row>
        <row r="1626">
          <cell r="A1626">
            <v>162214</v>
          </cell>
        </row>
        <row r="1627">
          <cell r="A1627">
            <v>162314</v>
          </cell>
          <cell r="B1627" t="str">
            <v>Resolucion</v>
          </cell>
          <cell r="C1627">
            <v>423</v>
          </cell>
          <cell r="D1627">
            <v>113214</v>
          </cell>
          <cell r="E1627">
            <v>41750</v>
          </cell>
          <cell r="F1627" t="str">
            <v>SUBDIRECCION ADMINISTRATIVA Y FINANCIERA</v>
          </cell>
          <cell r="G1627">
            <v>1136879753</v>
          </cell>
          <cell r="H1627" t="str">
            <v>DIANA ISABEL GUEVARA VACA</v>
          </cell>
          <cell r="I1627" t="str">
            <v xml:space="preserve">COMISION INTERNACIONAL A BUENOS AIRES DEL 25 AL 28 MARZO/2014 </v>
          </cell>
          <cell r="J1627">
            <v>3082779</v>
          </cell>
          <cell r="O1627" t="str">
            <v>RECURSO 11</v>
          </cell>
          <cell r="W1627" t="str">
            <v>Vigencia Presupuestal</v>
          </cell>
        </row>
        <row r="1628">
          <cell r="A1628">
            <v>162414</v>
          </cell>
          <cell r="B1628" t="str">
            <v>Contrato</v>
          </cell>
          <cell r="C1628">
            <v>324</v>
          </cell>
          <cell r="D1628">
            <v>344713</v>
          </cell>
          <cell r="E1628">
            <v>41750</v>
          </cell>
          <cell r="F1628" t="str">
            <v>SUBDIRECCION ADMINISTRATIVA Y FINANCIERA</v>
          </cell>
          <cell r="G1628">
            <v>8600334194</v>
          </cell>
          <cell r="H1628" t="str">
            <v>FAMOC DE PANEL S.A</v>
          </cell>
          <cell r="I1628" t="str">
            <v>PAGO PARCIAL FRA 27307-27308 ULTIMO DESEMBOLSO SEGÚN CERTIFICACION DEL SUPERVISOR (GC-AUTORTE-EXENTOS ICA) - SE LIQUIDA IMPUESTO DE GUERRA 5% $29,076,781</v>
          </cell>
          <cell r="J1628">
            <v>581535615</v>
          </cell>
          <cell r="M1628">
            <v>16</v>
          </cell>
          <cell r="O1628" t="str">
            <v>RECURSO 11</v>
          </cell>
          <cell r="Q1628" t="str">
            <v>IMPUESTO DE GUERRA 5%</v>
          </cell>
          <cell r="R1628">
            <v>29076781</v>
          </cell>
          <cell r="W1628" t="str">
            <v>Reserva Presupuestal</v>
          </cell>
        </row>
        <row r="1629">
          <cell r="A1629">
            <v>162514</v>
          </cell>
          <cell r="B1629" t="str">
            <v>Contrato</v>
          </cell>
          <cell r="C1629">
            <v>324</v>
          </cell>
          <cell r="D1629">
            <v>395913</v>
          </cell>
          <cell r="E1629">
            <v>41750</v>
          </cell>
          <cell r="F1629" t="str">
            <v>SUBDIRECCION ADMINISTRATIVA Y FINANCIERA</v>
          </cell>
          <cell r="G1629">
            <v>8600334194</v>
          </cell>
          <cell r="H1629" t="str">
            <v>FAMOC DE PANEL S.A</v>
          </cell>
          <cell r="I1629" t="str">
            <v xml:space="preserve">PAGO SALDO FRA 27307-27308 ULTIMO DESEMBOLSO SEGÚN CERTIFICACION DEL SUPERVISOR - (GC-AUTORTE-EXENTOS ICA) - SE LIQUIDA IMPUESTO DE GUERRA 5% $1,766,120 ( LOS SOPORTES ORIGINALES Y EL IVA REPOSAN EN LA OP 162414 DE LA MISMA FECHA) </v>
          </cell>
          <cell r="J1629">
            <v>35322399</v>
          </cell>
          <cell r="O1629" t="str">
            <v>RECURSO 11</v>
          </cell>
          <cell r="Q1629" t="str">
            <v>IMPUESTO DE GUERRA 5%</v>
          </cell>
          <cell r="R1629">
            <v>1766120</v>
          </cell>
          <cell r="W1629" t="str">
            <v>Reserva Presupuestal</v>
          </cell>
        </row>
        <row r="1630">
          <cell r="A1630">
            <v>162614</v>
          </cell>
          <cell r="B1630" t="str">
            <v>Contrato</v>
          </cell>
          <cell r="C1630">
            <v>325</v>
          </cell>
          <cell r="D1630">
            <v>345513</v>
          </cell>
          <cell r="E1630">
            <v>41750</v>
          </cell>
          <cell r="F1630" t="str">
            <v>SUBDIRECCION ADMINISTRATIVA Y FINANCIERA</v>
          </cell>
          <cell r="G1630">
            <v>9002367608</v>
          </cell>
          <cell r="H1630" t="str">
            <v>UNION TEMPORAL GERHARDO ACEVEDO CABALLERO Y PATRICIA MOLINA FONSECA</v>
          </cell>
          <cell r="I1630" t="str">
            <v xml:space="preserve">PAGO PARCIAL FRA 572014 ULTIMO DESEMBOLSO SEGÚN CERTIFICACION DEL SUPERVISOR (REG.COMUN) </v>
          </cell>
          <cell r="J1630">
            <v>35667747</v>
          </cell>
          <cell r="K1630">
            <v>6.9</v>
          </cell>
          <cell r="L1630">
            <v>11</v>
          </cell>
          <cell r="M1630">
            <v>16</v>
          </cell>
          <cell r="O1630" t="str">
            <v>RECURSO 11</v>
          </cell>
          <cell r="Q1630" t="str">
            <v>CONTRIBUCION PRO-ESTAMPILLAS LEY 1697 DE 20 DIC/2013</v>
          </cell>
          <cell r="R1630">
            <v>258680</v>
          </cell>
          <cell r="V1630" t="str">
            <v>CIIU 71101</v>
          </cell>
          <cell r="W1630" t="str">
            <v>Reserva Presupuestal</v>
          </cell>
        </row>
        <row r="1631">
          <cell r="A1631">
            <v>162714</v>
          </cell>
          <cell r="B1631" t="str">
            <v>Contrato</v>
          </cell>
          <cell r="C1631">
            <v>325</v>
          </cell>
          <cell r="D1631">
            <v>396113</v>
          </cell>
          <cell r="E1631">
            <v>41750</v>
          </cell>
          <cell r="F1631" t="str">
            <v>SUBDIRECCION ADMINISTRATIVA Y FINANCIERA</v>
          </cell>
          <cell r="G1631">
            <v>9002367608</v>
          </cell>
          <cell r="H1631" t="str">
            <v>UNION TEMPORAL GERHARDO ACEVEDO CABALLERO Y PATRICIA MOLINA FONSECA</v>
          </cell>
          <cell r="I1631" t="str">
            <v>PAGO  SALDO FRA 572014 ULTIMO DESEMBOLSO SEGÚN CERTIFICACION DEL SUPERVISOR (REG.COMUN) LOS SOPORTES ORIGINALES REPOSAN EN LA OP 162614 DE LA MISMA FECHA</v>
          </cell>
          <cell r="J1631">
            <v>3526400</v>
          </cell>
          <cell r="O1631" t="str">
            <v>RECURSO 11</v>
          </cell>
          <cell r="V1631" t="str">
            <v>CIIU 71101</v>
          </cell>
          <cell r="W1631" t="str">
            <v>Reserva Presupuestal</v>
          </cell>
        </row>
        <row r="1632">
          <cell r="A1632">
            <v>162814</v>
          </cell>
          <cell r="B1632" t="str">
            <v>Contrato</v>
          </cell>
          <cell r="C1632">
            <v>155</v>
          </cell>
          <cell r="D1632">
            <v>25414</v>
          </cell>
          <cell r="E1632">
            <v>41750</v>
          </cell>
          <cell r="F1632" t="str">
            <v>DESPACHO VICEMINISTRA DE AMBIENTE Y DESARROLLO SOSTENIBLE</v>
          </cell>
          <cell r="G1632">
            <v>1140832065</v>
          </cell>
          <cell r="H1632" t="str">
            <v>JENNIFER DARLEEN CHAIN GRANADOS</v>
          </cell>
          <cell r="I1632" t="str">
            <v>CUARTO DESEMBOLSO SEGÚN CERTIFICACION DEL SUPERVISOR</v>
          </cell>
          <cell r="J1632">
            <v>2660000</v>
          </cell>
          <cell r="K1632">
            <v>9.66</v>
          </cell>
          <cell r="O1632" t="str">
            <v>RECURSO 11</v>
          </cell>
          <cell r="V1632" t="str">
            <v>No tiene Dependientes</v>
          </cell>
          <cell r="W1632" t="str">
            <v>Vigencia Presupuestal</v>
          </cell>
        </row>
        <row r="1633">
          <cell r="A1633">
            <v>162914</v>
          </cell>
          <cell r="B1633" t="str">
            <v>Contrato</v>
          </cell>
          <cell r="C1633">
            <v>226</v>
          </cell>
          <cell r="D1633">
            <v>35314</v>
          </cell>
          <cell r="E1633">
            <v>41750</v>
          </cell>
          <cell r="F1633" t="str">
            <v>SUBDIRECCION ADMINISTRATIVA Y FINANCIERA</v>
          </cell>
          <cell r="G1633">
            <v>52545196</v>
          </cell>
          <cell r="H1633" t="str">
            <v>OLGA LUCIA LADINO HERRERA</v>
          </cell>
          <cell r="I1633" t="str">
            <v>PAGO 4/12 DESEMBOLSO SEGÚN CERTIFICACION DEL SUPERVISOR (Desc Base Rte Fte por Dependientes)</v>
          </cell>
          <cell r="J1633">
            <v>2654545</v>
          </cell>
          <cell r="K1633">
            <v>9.66</v>
          </cell>
          <cell r="O1633" t="str">
            <v>RECURSO 11</v>
          </cell>
          <cell r="V1633" t="str">
            <v>Desc. 10% Dependientes</v>
          </cell>
          <cell r="W1633" t="str">
            <v>Vigencia Presupuestal</v>
          </cell>
        </row>
        <row r="1634">
          <cell r="A1634">
            <v>163014</v>
          </cell>
          <cell r="B1634" t="str">
            <v>Contrato</v>
          </cell>
          <cell r="C1634">
            <v>11</v>
          </cell>
          <cell r="D1634">
            <v>514</v>
          </cell>
          <cell r="E1634">
            <v>41750</v>
          </cell>
          <cell r="F1634" t="str">
            <v>SUBDIRECCION ADMINISTRATIVA Y FINANCIERA</v>
          </cell>
          <cell r="G1634">
            <v>37828595</v>
          </cell>
          <cell r="H1634" t="str">
            <v xml:space="preserve">MARIA TERESA COTE DE ABRIL </v>
          </cell>
          <cell r="I1634" t="str">
            <v>CUARTO DESEMBOLSO SEGÚN CERTIFICACION DEL SUPERVISOR (INT.VIVIENDA $638,012)</v>
          </cell>
          <cell r="J1634">
            <v>4513636</v>
          </cell>
          <cell r="K1634">
            <v>9.66</v>
          </cell>
          <cell r="O1634" t="str">
            <v>RECURSO 11</v>
          </cell>
          <cell r="V1634" t="str">
            <v>Int. Vivienda 7.656.139,39/12 $638,012 -No tiene Dependientes</v>
          </cell>
          <cell r="W1634" t="str">
            <v>Vigencia Presupuestal</v>
          </cell>
        </row>
        <row r="1635">
          <cell r="A1635">
            <v>163114</v>
          </cell>
          <cell r="B1635" t="str">
            <v>Contrato</v>
          </cell>
          <cell r="C1635">
            <v>104</v>
          </cell>
          <cell r="D1635">
            <v>19014</v>
          </cell>
          <cell r="E1635">
            <v>41750</v>
          </cell>
          <cell r="F1635" t="str">
            <v>SUBDIRECCION ADMINISTRATIVA Y FINANCIERA</v>
          </cell>
          <cell r="G1635">
            <v>20568110</v>
          </cell>
          <cell r="H1635" t="str">
            <v>MARTHA ROSA BARRETO PERILLA</v>
          </cell>
          <cell r="I1635" t="str">
            <v>PAGO 4/12 DESEMBOLSO SEGÚN CERTIFICACION DEL SUPERVISOR (Desc.de la Base RF x Dependientes)</v>
          </cell>
          <cell r="J1635">
            <v>4759090</v>
          </cell>
          <cell r="K1635">
            <v>9.66</v>
          </cell>
          <cell r="O1635" t="str">
            <v>RECURSO 11</v>
          </cell>
          <cell r="V1635" t="str">
            <v>Desc. 10% Dependientes - Base RF $ 4,094,538 RF $ 287,559</v>
          </cell>
          <cell r="W1635" t="str">
            <v>Vigencia Presupuestal</v>
          </cell>
        </row>
        <row r="1636">
          <cell r="A1636">
            <v>163214</v>
          </cell>
          <cell r="B1636" t="str">
            <v>Contrato</v>
          </cell>
          <cell r="C1636">
            <v>238</v>
          </cell>
          <cell r="D1636">
            <v>34614</v>
          </cell>
          <cell r="E1636">
            <v>41750</v>
          </cell>
          <cell r="F1636" t="str">
            <v>SUBDIRECCION ADMINISTRATIVA Y FINANCIERA</v>
          </cell>
          <cell r="G1636">
            <v>1074129339</v>
          </cell>
          <cell r="H1636" t="str">
            <v>ANGELICA MARIA RICAURTE GOMEZ</v>
          </cell>
          <cell r="I1636" t="str">
            <v>PAGO 4/12 DESEMBOLSO SEGÚN CERTIFICACION DEL SUPERVISOR</v>
          </cell>
          <cell r="J1636">
            <v>4181818</v>
          </cell>
          <cell r="K1636">
            <v>9.66</v>
          </cell>
          <cell r="O1636" t="str">
            <v>RECURSO 11</v>
          </cell>
          <cell r="V1636" t="str">
            <v>No tiene Dependientes</v>
          </cell>
          <cell r="W1636" t="str">
            <v>Vigencia Presupuestal</v>
          </cell>
        </row>
        <row r="1637">
          <cell r="A1637">
            <v>163314</v>
          </cell>
          <cell r="B1637" t="str">
            <v>Contrato</v>
          </cell>
          <cell r="C1637">
            <v>4</v>
          </cell>
          <cell r="D1637">
            <v>614</v>
          </cell>
          <cell r="E1637">
            <v>41750</v>
          </cell>
          <cell r="F1637" t="str">
            <v>SUBDIRECCION ADMINISTRATIVA Y FINANCIERA</v>
          </cell>
          <cell r="G1637">
            <v>51995430</v>
          </cell>
          <cell r="H1637" t="str">
            <v>LILIANA DEL PILAR BECERRA CANDIA</v>
          </cell>
          <cell r="I1637" t="str">
            <v>PAGO 4/12  DESEMBOLSO SEGÚN CERTIFICACION DEL SUPERVISOR (DESC BASE RF DEPENDIENTES)</v>
          </cell>
          <cell r="J1637">
            <v>5015152</v>
          </cell>
          <cell r="K1637">
            <v>9.66</v>
          </cell>
          <cell r="O1637" t="str">
            <v>RECURSO 11</v>
          </cell>
          <cell r="V1637" t="str">
            <v>Desc. 10% Dependientes - Base RF $3,529,774 RF $388,275</v>
          </cell>
          <cell r="W1637" t="str">
            <v>Vigencia Presupuestal</v>
          </cell>
        </row>
        <row r="1638">
          <cell r="A1638">
            <v>163414</v>
          </cell>
          <cell r="B1638" t="str">
            <v>Contrato</v>
          </cell>
          <cell r="C1638">
            <v>1</v>
          </cell>
          <cell r="D1638">
            <v>414</v>
          </cell>
          <cell r="E1638">
            <v>41750</v>
          </cell>
          <cell r="F1638" t="str">
            <v>SUBDIRECCION ADMINISTRATIVA Y FINANCIERA</v>
          </cell>
          <cell r="G1638">
            <v>79883661</v>
          </cell>
          <cell r="H1638" t="str">
            <v>RONALD STIVE SANCHEZ POSADA</v>
          </cell>
          <cell r="I1638" t="str">
            <v>PAGO 4  DE 12 DESEMBOLSO SEGÚN CERTIFICACION DEL SUPERVISOR (Desc.de la Base RF x Dependientes) SE AJU RTE FTE DE LA OP 109214 NO SE APLICO BENEFICIO X DEPENDIENTES)</v>
          </cell>
          <cell r="J1638">
            <v>5015152</v>
          </cell>
          <cell r="K1638">
            <v>9.66</v>
          </cell>
          <cell r="O1638" t="str">
            <v>RECURSO 11</v>
          </cell>
          <cell r="V1638" t="str">
            <v>Desc. 10% Dependientes - Base RF $4,094,550 RF $287,562</v>
          </cell>
          <cell r="W1638" t="str">
            <v>Vigencia Presupuestal</v>
          </cell>
        </row>
        <row r="1639">
          <cell r="A1639">
            <v>163514</v>
          </cell>
          <cell r="B1639" t="str">
            <v>Contrato</v>
          </cell>
          <cell r="C1639">
            <v>67</v>
          </cell>
          <cell r="D1639">
            <v>14214</v>
          </cell>
          <cell r="E1639">
            <v>41750</v>
          </cell>
          <cell r="F1639" t="str">
            <v>TALENTO HUMANO ACTIVO Y NO ACTIVO</v>
          </cell>
          <cell r="G1639">
            <v>52748159</v>
          </cell>
          <cell r="H1639" t="str">
            <v>NOHORA ANGELICA MOLINA MOLINA</v>
          </cell>
          <cell r="I1639" t="str">
            <v>CUARTO DESEMBOLSO SEGÚN CERTIFICACION DEL SUPERVISOR</v>
          </cell>
          <cell r="J1639">
            <v>3300000</v>
          </cell>
          <cell r="K1639">
            <v>9.66</v>
          </cell>
          <cell r="O1639" t="str">
            <v>RECURSO 11</v>
          </cell>
          <cell r="V1639" t="str">
            <v>No tiene Dependientes</v>
          </cell>
          <cell r="W1639" t="str">
            <v>Vigencia Presupuestal</v>
          </cell>
        </row>
        <row r="1640">
          <cell r="A1640">
            <v>163614</v>
          </cell>
          <cell r="B1640" t="str">
            <v>Contrato</v>
          </cell>
          <cell r="C1640">
            <v>68</v>
          </cell>
          <cell r="D1640">
            <v>14014</v>
          </cell>
          <cell r="E1640">
            <v>41750</v>
          </cell>
          <cell r="F1640" t="str">
            <v>TALENTO HUMANO ACTIVO Y NO ACTIVO</v>
          </cell>
          <cell r="G1640">
            <v>1024472818</v>
          </cell>
          <cell r="H1640" t="str">
            <v>JENIFER LADY CAMARGO PARRA</v>
          </cell>
          <cell r="I1640" t="str">
            <v>CUARTO DESEMBOLSO SEGÚN CERTIFICACION DEL SUPERVISOR (Desc.de la Base RF x Dependientes)</v>
          </cell>
          <cell r="J1640">
            <v>1800000</v>
          </cell>
          <cell r="K1640">
            <v>9.66</v>
          </cell>
          <cell r="O1640" t="str">
            <v>RECURSO 11</v>
          </cell>
          <cell r="V1640" t="str">
            <v>Desc. 10% Dependientes - Base RF $4,094,550 RF $287,562</v>
          </cell>
          <cell r="W1640" t="str">
            <v>Vigencia Presupuestal</v>
          </cell>
        </row>
        <row r="1641">
          <cell r="A1641">
            <v>163714</v>
          </cell>
          <cell r="B1641" t="str">
            <v>Contrato</v>
          </cell>
          <cell r="C1641">
            <v>71</v>
          </cell>
          <cell r="D1641">
            <v>15314</v>
          </cell>
          <cell r="E1641">
            <v>41750</v>
          </cell>
          <cell r="F1641" t="str">
            <v>TALENTO HUMANO ACTIVO Y NO ACTIVO</v>
          </cell>
          <cell r="G1641">
            <v>13346567</v>
          </cell>
          <cell r="H1641" t="str">
            <v>MANUEL FRANCISCO PARADA CARVAJAL</v>
          </cell>
          <cell r="I1641" t="str">
            <v>CUARTO DESEMBOLSO SEGÚN CERTIFICACION DEL SUPERVISOR (Desc.de la Base RF x Dependientes)</v>
          </cell>
          <cell r="J1641">
            <v>3600000</v>
          </cell>
          <cell r="K1641">
            <v>9.66</v>
          </cell>
          <cell r="O1641" t="str">
            <v>RECURSO 11</v>
          </cell>
          <cell r="V1641" t="str">
            <v>Desc. 10% Dependientes - Base RF $4,094,550 RF $287,562</v>
          </cell>
          <cell r="W1641" t="str">
            <v>Vigencia Presupuestal</v>
          </cell>
        </row>
        <row r="1642">
          <cell r="A1642">
            <v>163814</v>
          </cell>
          <cell r="B1642" t="str">
            <v>Contrato</v>
          </cell>
          <cell r="C1642">
            <v>295</v>
          </cell>
          <cell r="D1642">
            <v>41614</v>
          </cell>
          <cell r="E1642">
            <v>41750</v>
          </cell>
          <cell r="F1642" t="str">
            <v>SUBDIRECCION ADMINISTRATIVA Y FINANCIERA</v>
          </cell>
          <cell r="G1642">
            <v>53080337</v>
          </cell>
          <cell r="H1642" t="str">
            <v>BRIGITTE DELGADO GARCIA</v>
          </cell>
          <cell r="I1642" t="str">
            <v>CUARTO DESEMBOLSO SEGÚN CERTIFICACION DEL SUPERVISOR (Desc Base Rte Fte por Dependientes)</v>
          </cell>
          <cell r="J1642">
            <v>1898334</v>
          </cell>
          <cell r="K1642">
            <v>9.66</v>
          </cell>
          <cell r="O1642" t="str">
            <v>RECURSO 11</v>
          </cell>
          <cell r="V1642" t="str">
            <v>Desc. 10% Dependientes</v>
          </cell>
          <cell r="W1642" t="str">
            <v>Vigencia Presupuestal</v>
          </cell>
        </row>
        <row r="1643">
          <cell r="A1643">
            <v>163914</v>
          </cell>
          <cell r="B1643" t="str">
            <v>Contrato</v>
          </cell>
          <cell r="C1643">
            <v>137</v>
          </cell>
          <cell r="D1643">
            <v>25014</v>
          </cell>
          <cell r="E1643">
            <v>41750</v>
          </cell>
          <cell r="F1643" t="str">
            <v>DIRECCION DE BOSQUES, BIODIVERSIDAD YSERVICIOS ECOSISTEMICOS</v>
          </cell>
          <cell r="G1643">
            <v>79866324</v>
          </cell>
          <cell r="H1643" t="str">
            <v>MANUEL DAVID CORTES PARDO</v>
          </cell>
          <cell r="I1643" t="str">
            <v>TERCER DESEMBOLSO SEGÚN CERTIFICACION DEL SUPERVISOR (Desc. Base RF x Dependientes)</v>
          </cell>
          <cell r="J1643">
            <v>5166052</v>
          </cell>
          <cell r="K1643">
            <v>9.66</v>
          </cell>
          <cell r="O1643" t="str">
            <v>RECURSO 11</v>
          </cell>
          <cell r="V1643" t="str">
            <v>Desc. 10% Dependientes - Base RF $2.563.157 RF $2.520</v>
          </cell>
          <cell r="W1643" t="str">
            <v>Vigencia Presupuestal</v>
          </cell>
        </row>
        <row r="1644">
          <cell r="A1644">
            <v>164014</v>
          </cell>
          <cell r="B1644" t="str">
            <v>Comisión</v>
          </cell>
          <cell r="C1644">
            <v>20140616</v>
          </cell>
          <cell r="D1644">
            <v>117014</v>
          </cell>
          <cell r="E1644">
            <v>41750</v>
          </cell>
          <cell r="F1644" t="str">
            <v>SUBDIRECCION ADMINISTRATIVA Y FINANCIERA</v>
          </cell>
          <cell r="G1644">
            <v>71610890</v>
          </cell>
          <cell r="H1644" t="str">
            <v>LUIS ALFONSO ESCOBAR TRUJILLO</v>
          </cell>
          <cell r="I1644" t="str">
            <v>COMISION A NEIVA 31 MARZO 2014</v>
          </cell>
          <cell r="J1644">
            <v>145648</v>
          </cell>
          <cell r="O1644" t="str">
            <v>RECURSO 11</v>
          </cell>
          <cell r="W1644" t="str">
            <v>Vigencia Presupuestal</v>
          </cell>
        </row>
        <row r="1645">
          <cell r="A1645">
            <v>164114</v>
          </cell>
          <cell r="B1645" t="str">
            <v>Contrato</v>
          </cell>
          <cell r="C1645">
            <v>256</v>
          </cell>
          <cell r="D1645">
            <v>285013</v>
          </cell>
          <cell r="E1645">
            <v>41750</v>
          </cell>
          <cell r="F1645" t="str">
            <v>SERVICIOS ADMINISTRATIVOS, ATENCIONA AL USUARIO, ARCHIVO Y CORRESPONDENCIA</v>
          </cell>
          <cell r="G1645">
            <v>8300736232</v>
          </cell>
          <cell r="H1645" t="str">
            <v>KEY MARKET S.A</v>
          </cell>
          <cell r="I1645" t="str">
            <v>PAGO 1144 SEGUNDO DESEMBOLSO SEGÚN CERITIFICACION DELSUPERVISOR - EA                       - REG.COMUN - N/A RIVA NI RICA …….. RTE FTE COMPRAS DEC. RENTA</v>
          </cell>
          <cell r="J1645">
            <v>10440000</v>
          </cell>
          <cell r="L1645">
            <v>2.5</v>
          </cell>
          <cell r="M1645">
            <v>16</v>
          </cell>
          <cell r="N1645" t="str">
            <v>RECURSO 2-10</v>
          </cell>
          <cell r="W1645" t="str">
            <v>Reserva Presupuestal</v>
          </cell>
        </row>
        <row r="1646">
          <cell r="A1646">
            <v>164214</v>
          </cell>
          <cell r="B1646" t="str">
            <v>Comisión</v>
          </cell>
          <cell r="C1646">
            <v>20140627</v>
          </cell>
          <cell r="D1646">
            <v>117314</v>
          </cell>
          <cell r="E1646">
            <v>41750</v>
          </cell>
          <cell r="F1646" t="str">
            <v>SUBDIRECCION ADMINISTRATIVA Y FINANCIERA</v>
          </cell>
          <cell r="G1646">
            <v>30323765</v>
          </cell>
          <cell r="H1646" t="str">
            <v>DORIS LILIANA OTALVARO HOYOS</v>
          </cell>
          <cell r="I1646" t="str">
            <v>COMISION A MONTERIA DEL 26 AL 27 MARZO 2014</v>
          </cell>
          <cell r="J1646">
            <v>225126</v>
          </cell>
          <cell r="O1646" t="str">
            <v>RECURSO 11</v>
          </cell>
          <cell r="W1646" t="str">
            <v>Vigencia Presupuestal</v>
          </cell>
        </row>
        <row r="1647">
          <cell r="A1647">
            <v>164314</v>
          </cell>
          <cell r="B1647" t="str">
            <v>Comisión</v>
          </cell>
          <cell r="C1647">
            <v>20140637</v>
          </cell>
          <cell r="D1647">
            <v>119514</v>
          </cell>
          <cell r="E1647">
            <v>41750</v>
          </cell>
          <cell r="F1647" t="str">
            <v>SUBDIRECCION ADMINISTRATIVA Y FINANCIERA</v>
          </cell>
          <cell r="G1647">
            <v>35455050</v>
          </cell>
          <cell r="H1647" t="str">
            <v>SILVIA ALICIA POMBO CARRILLO</v>
          </cell>
          <cell r="I1647" t="str">
            <v>COMISION A CALI DEL 31 MARZO 2014</v>
          </cell>
          <cell r="J1647">
            <v>145648</v>
          </cell>
          <cell r="O1647" t="str">
            <v>RECURSO 11</v>
          </cell>
          <cell r="W1647" t="str">
            <v>Vigencia Presupuestal</v>
          </cell>
        </row>
        <row r="1648">
          <cell r="A1648">
            <v>164414</v>
          </cell>
          <cell r="B1648" t="str">
            <v>Comisión</v>
          </cell>
          <cell r="C1648">
            <v>20140644</v>
          </cell>
          <cell r="D1648">
            <v>122614</v>
          </cell>
          <cell r="E1648">
            <v>41750</v>
          </cell>
          <cell r="F1648" t="str">
            <v>SUBDIRECCION ADMINISTRATIVA Y FINANCIERA</v>
          </cell>
          <cell r="G1648">
            <v>52269310</v>
          </cell>
          <cell r="H1648" t="str">
            <v>EVELYN PAOLA MORENO NIETO</v>
          </cell>
          <cell r="I1648" t="str">
            <v>COMISION A CALI DEL 1 AL 2 ABRIL 2014</v>
          </cell>
          <cell r="J1648">
            <v>403037</v>
          </cell>
          <cell r="O1648" t="str">
            <v>RECURSO 11</v>
          </cell>
          <cell r="W1648" t="str">
            <v>Vigencia Presupuestal</v>
          </cell>
        </row>
        <row r="1649">
          <cell r="A1649">
            <v>164514</v>
          </cell>
          <cell r="B1649" t="str">
            <v>Comisión</v>
          </cell>
          <cell r="C1649">
            <v>20140646</v>
          </cell>
          <cell r="D1649">
            <v>122914</v>
          </cell>
          <cell r="E1649">
            <v>41750</v>
          </cell>
          <cell r="F1649" t="str">
            <v>SUBDIRECCION ADMINISTRATIVA Y FINANCIERA</v>
          </cell>
          <cell r="G1649">
            <v>35378765</v>
          </cell>
          <cell r="H1649" t="str">
            <v>LYDIA MILENA SANCHEZ NEIVA</v>
          </cell>
          <cell r="I1649" t="str">
            <v>COMISION A CALI DEL 01 AL 02 ABRIL 2014</v>
          </cell>
          <cell r="J1649">
            <v>293037</v>
          </cell>
          <cell r="O1649" t="str">
            <v>RECURSO 11</v>
          </cell>
          <cell r="W1649" t="str">
            <v>Vigencia Presupuestal</v>
          </cell>
        </row>
        <row r="1650">
          <cell r="A1650">
            <v>164614</v>
          </cell>
          <cell r="B1650" t="str">
            <v>Comisión</v>
          </cell>
          <cell r="C1650">
            <v>20140660</v>
          </cell>
          <cell r="D1650">
            <v>126414</v>
          </cell>
          <cell r="E1650">
            <v>41750</v>
          </cell>
          <cell r="F1650" t="str">
            <v>SUBDIRECCION ADMINISTRATIVA Y FINANCIERA</v>
          </cell>
          <cell r="G1650">
            <v>52157164</v>
          </cell>
          <cell r="H1650" t="str">
            <v>CLAUDIA PATRICIA PINEDA</v>
          </cell>
          <cell r="I1650" t="str">
            <v>COMISION A BUCARAMANGA DEL 31 MARZO AL 01 ABRIL 2014</v>
          </cell>
          <cell r="J1650">
            <v>436943</v>
          </cell>
          <cell r="O1650" t="str">
            <v>RECURSO 11</v>
          </cell>
          <cell r="W1650" t="str">
            <v>Vigencia Presupuestal</v>
          </cell>
        </row>
        <row r="1651">
          <cell r="A1651">
            <v>164714</v>
          </cell>
          <cell r="B1651" t="str">
            <v>Comisión</v>
          </cell>
          <cell r="C1651">
            <v>20140661</v>
          </cell>
          <cell r="D1651">
            <v>127414</v>
          </cell>
          <cell r="E1651">
            <v>41750</v>
          </cell>
          <cell r="F1651" t="str">
            <v>SUBDIRECCION ADMINISTRATIVA Y FINANCIERA</v>
          </cell>
          <cell r="G1651">
            <v>10542906</v>
          </cell>
          <cell r="H1651" t="str">
            <v>OSCAR DARIO TOSSE LUNA</v>
          </cell>
          <cell r="I1651" t="str">
            <v>COMISION A PASTO DEL 31 MARZO AL 02 ABRIL 2014</v>
          </cell>
          <cell r="J1651">
            <v>479261</v>
          </cell>
          <cell r="O1651" t="str">
            <v>RECURSO 11</v>
          </cell>
          <cell r="W1651" t="str">
            <v>Vigencia Presupuestal</v>
          </cell>
        </row>
        <row r="1652">
          <cell r="A1652">
            <v>164814</v>
          </cell>
          <cell r="B1652" t="str">
            <v>Comisión</v>
          </cell>
          <cell r="C1652">
            <v>20140664</v>
          </cell>
          <cell r="D1652">
            <v>126714</v>
          </cell>
          <cell r="E1652">
            <v>41750</v>
          </cell>
          <cell r="F1652" t="str">
            <v>SUBDIRECCION ADMINISTRATIVA Y FINANCIERA</v>
          </cell>
          <cell r="G1652">
            <v>39790569</v>
          </cell>
          <cell r="H1652" t="str">
            <v>MARIA CLAUDIA GARCIA DAVILA</v>
          </cell>
          <cell r="I1652" t="str">
            <v>COMISION A BUCARAMANGA DEL 31 MARZO  2014</v>
          </cell>
          <cell r="J1652">
            <v>112037</v>
          </cell>
          <cell r="O1652" t="str">
            <v>RECURSO 11</v>
          </cell>
          <cell r="W1652" t="str">
            <v>Vigencia Presupuestal</v>
          </cell>
        </row>
        <row r="1653">
          <cell r="A1653">
            <v>164914</v>
          </cell>
          <cell r="B1653" t="str">
            <v>Comisión</v>
          </cell>
          <cell r="C1653">
            <v>20140668</v>
          </cell>
          <cell r="D1653">
            <v>127114</v>
          </cell>
          <cell r="E1653">
            <v>41750</v>
          </cell>
          <cell r="F1653" t="str">
            <v>SUBDIRECCION ADMINISTRATIVA Y FINANCIERA</v>
          </cell>
          <cell r="G1653">
            <v>79876259</v>
          </cell>
          <cell r="H1653" t="str">
            <v>JAIRO KAPILA TORRES BENITEZ</v>
          </cell>
          <cell r="I1653" t="str">
            <v>COMISION A POPAYAN DEL 3 ABRIL  2014</v>
          </cell>
          <cell r="J1653">
            <v>86541</v>
          </cell>
          <cell r="O1653" t="str">
            <v>RECURSO 11</v>
          </cell>
          <cell r="W1653" t="str">
            <v>Vigencia Presupuestal</v>
          </cell>
        </row>
        <row r="1654">
          <cell r="A1654">
            <v>165014</v>
          </cell>
          <cell r="B1654" t="str">
            <v>Comisión</v>
          </cell>
          <cell r="C1654">
            <v>20140676</v>
          </cell>
          <cell r="D1654">
            <v>127714</v>
          </cell>
          <cell r="E1654">
            <v>41750</v>
          </cell>
          <cell r="F1654" t="str">
            <v>SUBDIRECCION ADMINISTRATIVA Y FINANCIERA</v>
          </cell>
          <cell r="G1654">
            <v>71610890</v>
          </cell>
          <cell r="H1654" t="str">
            <v>LUIS ALFONSO ESCOBAR TRUJILLO</v>
          </cell>
          <cell r="I1654" t="str">
            <v>COMISION A BUCARAMANGA DEL 31 MARZO 2014</v>
          </cell>
          <cell r="J1654">
            <v>145648</v>
          </cell>
          <cell r="O1654" t="str">
            <v>RECURSO 11</v>
          </cell>
          <cell r="W1654" t="str">
            <v>Vigencia Presupuestal</v>
          </cell>
        </row>
        <row r="1655">
          <cell r="A1655">
            <v>165114</v>
          </cell>
          <cell r="B1655" t="str">
            <v>Comisión</v>
          </cell>
          <cell r="C1655">
            <v>20140681</v>
          </cell>
          <cell r="D1655">
            <v>128314</v>
          </cell>
          <cell r="E1655">
            <v>41750</v>
          </cell>
          <cell r="F1655" t="str">
            <v>SUBDIRECCION ADMINISTRATIVA Y FINANCIERA</v>
          </cell>
          <cell r="G1655">
            <v>42148243</v>
          </cell>
          <cell r="H1655" t="str">
            <v>JULIANA BEJARANO GARCIA</v>
          </cell>
          <cell r="I1655" t="str">
            <v>COMISION A BUCARAMANGA DEL 31 MARZO 2014</v>
          </cell>
          <cell r="J1655">
            <v>145648</v>
          </cell>
          <cell r="O1655" t="str">
            <v>RECURSO 11</v>
          </cell>
          <cell r="W1655" t="str">
            <v>Vigencia Presupuestal</v>
          </cell>
        </row>
        <row r="1656">
          <cell r="A1656">
            <v>165214</v>
          </cell>
          <cell r="B1656" t="str">
            <v>Comisión</v>
          </cell>
          <cell r="C1656">
            <v>20140682</v>
          </cell>
          <cell r="D1656">
            <v>129414</v>
          </cell>
          <cell r="E1656">
            <v>41750</v>
          </cell>
          <cell r="F1656" t="str">
            <v>SUBDIRECCION ADMINISTRATIVA Y FINANCIERA</v>
          </cell>
          <cell r="G1656">
            <v>35455050</v>
          </cell>
          <cell r="H1656" t="str">
            <v>SILVIA ALICIA POMBO CARRILLO</v>
          </cell>
          <cell r="I1656" t="str">
            <v>COMISION A BARRANQUILLA DEL 01 ABRIL 2014</v>
          </cell>
          <cell r="J1656">
            <v>145648</v>
          </cell>
          <cell r="O1656" t="str">
            <v>RECURSO 11</v>
          </cell>
          <cell r="W1656" t="str">
            <v>Vigencia Presupuestal</v>
          </cell>
        </row>
        <row r="1657">
          <cell r="A1657">
            <v>165314</v>
          </cell>
          <cell r="B1657" t="str">
            <v>Comisión</v>
          </cell>
          <cell r="C1657">
            <v>20140689</v>
          </cell>
          <cell r="D1657">
            <v>130514</v>
          </cell>
          <cell r="E1657">
            <v>41750</v>
          </cell>
          <cell r="F1657" t="str">
            <v>SUBDIRECCION ADMINISTRATIVA Y FINANCIERA</v>
          </cell>
          <cell r="G1657">
            <v>52200186</v>
          </cell>
          <cell r="H1657" t="str">
            <v>CAROLINA LOPEZ MIRANDA</v>
          </cell>
          <cell r="I1657" t="str">
            <v>COMISION A TUNJA DEL 2 ABRIL 2014</v>
          </cell>
          <cell r="J1657">
            <v>97679</v>
          </cell>
          <cell r="O1657" t="str">
            <v>RECURSO 11</v>
          </cell>
          <cell r="W1657" t="str">
            <v>Vigencia Presupuestal</v>
          </cell>
        </row>
        <row r="1658">
          <cell r="A1658">
            <v>165414</v>
          </cell>
          <cell r="B1658" t="str">
            <v>Factura</v>
          </cell>
          <cell r="C1658">
            <v>4406026399</v>
          </cell>
          <cell r="D1658">
            <v>142114</v>
          </cell>
          <cell r="E1658">
            <v>41750</v>
          </cell>
          <cell r="F1658" t="str">
            <v>SUBDIRECCION ADMINISTRATIVA Y FINANCIERA</v>
          </cell>
          <cell r="G1658">
            <v>8001539937</v>
          </cell>
          <cell r="H1658" t="str">
            <v>COMUNICACION CELULAR S A COMCEL S A</v>
          </cell>
          <cell r="I1658" t="str">
            <v>PAGO FRA 4406026399 CORRESPONDIENTE A PERIODO 11 MAR - 10 ABR 2014</v>
          </cell>
          <cell r="J1658">
            <v>223311.44</v>
          </cell>
          <cell r="N1658" t="str">
            <v>RECURSO 2-10</v>
          </cell>
          <cell r="W1658" t="str">
            <v>Vigencia Presupuestal</v>
          </cell>
        </row>
        <row r="1659">
          <cell r="A1659">
            <v>165514</v>
          </cell>
          <cell r="B1659" t="str">
            <v>Contrato</v>
          </cell>
          <cell r="C1659">
            <v>2</v>
          </cell>
          <cell r="D1659">
            <v>214</v>
          </cell>
          <cell r="E1659">
            <v>41751</v>
          </cell>
          <cell r="F1659" t="str">
            <v>DESPACHO MINISTRO DE AMBIENTE Y DESARROLLO SOSTENIBLE</v>
          </cell>
          <cell r="G1659">
            <v>80882158</v>
          </cell>
          <cell r="H1659" t="str">
            <v xml:space="preserve">HAYATO JOSE GARCIA CUESTA </v>
          </cell>
          <cell r="I1659" t="str">
            <v>CUARTO DESEMBOLSO SEGÚN CERTIFICACION DEL SUPERVISOR</v>
          </cell>
          <cell r="J1659">
            <v>7021212</v>
          </cell>
          <cell r="K1659">
            <v>9.66</v>
          </cell>
          <cell r="O1659" t="str">
            <v>RECURSO 11</v>
          </cell>
          <cell r="V1659" t="str">
            <v>No tiene Dependientes</v>
          </cell>
          <cell r="W1659" t="str">
            <v>Vigencia Presupuestal</v>
          </cell>
        </row>
        <row r="1660">
          <cell r="A1660">
            <v>165614</v>
          </cell>
          <cell r="B1660" t="str">
            <v>Contrato</v>
          </cell>
          <cell r="C1660">
            <v>115</v>
          </cell>
          <cell r="D1660">
            <v>19914</v>
          </cell>
          <cell r="E1660">
            <v>41751</v>
          </cell>
          <cell r="F1660" t="str">
            <v>DESPACHO MINISTRO DE AMBIENTE Y DESARROLLO SOSTENIBLE</v>
          </cell>
          <cell r="G1660">
            <v>22086663</v>
          </cell>
          <cell r="H1660" t="str">
            <v>GIRLEZA DEL SOCORRO GOMEZ SIERRA</v>
          </cell>
          <cell r="I1660" t="str">
            <v>CUARTO DESEMBOLSO SEGÚN CERTIFICACION DEL SUPERVISOR (PENSIONADA)</v>
          </cell>
          <cell r="J1660">
            <v>2734820</v>
          </cell>
          <cell r="K1660">
            <v>9.66</v>
          </cell>
          <cell r="O1660" t="str">
            <v>RECURSO 11</v>
          </cell>
          <cell r="V1660" t="str">
            <v>No tiene Dependientes</v>
          </cell>
          <cell r="W1660" t="str">
            <v>Vigencia Presupuestal</v>
          </cell>
        </row>
        <row r="1661">
          <cell r="A1661">
            <v>165714</v>
          </cell>
          <cell r="B1661" t="str">
            <v>Contrato</v>
          </cell>
          <cell r="C1661">
            <v>116</v>
          </cell>
          <cell r="D1661">
            <v>20014</v>
          </cell>
          <cell r="E1661">
            <v>41751</v>
          </cell>
          <cell r="F1661" t="str">
            <v>DESPACHO MINISTRO DE AMBIENTE Y DESARROLLO SOSTENIBLE</v>
          </cell>
          <cell r="G1661">
            <v>35472517</v>
          </cell>
          <cell r="H1661" t="str">
            <v>ROSA ESMERALDA HOYOS BAZURTO</v>
          </cell>
          <cell r="I1661" t="str">
            <v>CUARTO DESEMBOLSO SEGÚN CERTIFICACION DEL SUPERVISOR</v>
          </cell>
          <cell r="J1661">
            <v>2734820</v>
          </cell>
          <cell r="K1661">
            <v>9.66</v>
          </cell>
          <cell r="O1661" t="str">
            <v>RECURSO 11</v>
          </cell>
          <cell r="V1661" t="str">
            <v>No tiene Dependientes</v>
          </cell>
          <cell r="W1661" t="str">
            <v>Vigencia Presupuestal</v>
          </cell>
        </row>
        <row r="1662">
          <cell r="A1662">
            <v>165814</v>
          </cell>
          <cell r="B1662" t="str">
            <v>Oferta</v>
          </cell>
          <cell r="C1662">
            <v>474</v>
          </cell>
          <cell r="D1662">
            <v>141814</v>
          </cell>
          <cell r="E1662">
            <v>41751</v>
          </cell>
          <cell r="H1662" t="str">
            <v>ELIANA ALICIA CAMPAÑA</v>
          </cell>
          <cell r="J1662">
            <v>2773668</v>
          </cell>
        </row>
        <row r="1663">
          <cell r="A1663">
            <v>165914</v>
          </cell>
          <cell r="B1663" t="str">
            <v>Resolucion</v>
          </cell>
          <cell r="C1663">
            <v>491</v>
          </cell>
          <cell r="D1663">
            <v>142014</v>
          </cell>
          <cell r="E1663">
            <v>41751</v>
          </cell>
          <cell r="F1663" t="str">
            <v>TALENTO HUMANO ACTIVO Y NO ACTIVO</v>
          </cell>
          <cell r="G1663">
            <v>65733210</v>
          </cell>
          <cell r="H1663" t="str">
            <v>ZORAIDA FAJARDO RODRIGUEZ</v>
          </cell>
          <cell r="I1663" t="str">
            <v>RECONOCIMIENTO YPAGO DE PRESTACIONES SOCIALES (DESC PARA PAGO SEG.SOCIAL PROTECCION $8,829 Y ALIANZALUD $8,829)</v>
          </cell>
          <cell r="J1663">
            <v>8862016</v>
          </cell>
          <cell r="Q1663" t="str">
            <v>PAGO SEG.SOCIAL PROTECCION Y ALIANZALUD</v>
          </cell>
          <cell r="R1663">
            <v>17658</v>
          </cell>
          <cell r="W1663" t="str">
            <v>Vigencia Presupuestal</v>
          </cell>
        </row>
        <row r="1664">
          <cell r="A1664">
            <v>166014</v>
          </cell>
          <cell r="B1664" t="str">
            <v>Resolucion</v>
          </cell>
          <cell r="C1664">
            <v>490</v>
          </cell>
          <cell r="D1664">
            <v>141914</v>
          </cell>
          <cell r="E1664">
            <v>41751</v>
          </cell>
          <cell r="F1664" t="str">
            <v>TALENTO HUMANO ACTIVO Y NO ACTIVO</v>
          </cell>
          <cell r="G1664">
            <v>1130605619</v>
          </cell>
          <cell r="H1664" t="str">
            <v>CRISTIAN ALONSO CARABALI</v>
          </cell>
          <cell r="I1664" t="str">
            <v>RECONOCIMIENTO YPAGO DE PRESTACIONES SOCIALES (DESC PARA PAGO SEG.SOCIAL PORVENIR $18,154 Y SANITAS $18,154)</v>
          </cell>
          <cell r="J1664">
            <v>2362368</v>
          </cell>
          <cell r="Q1664" t="str">
            <v>PAGO SEG.SOCIAL PORVENIR Y SANITAS</v>
          </cell>
          <cell r="R1664">
            <v>36308</v>
          </cell>
          <cell r="W1664" t="str">
            <v>Vigencia Presupuestal</v>
          </cell>
        </row>
        <row r="1665">
          <cell r="A1665">
            <v>166114</v>
          </cell>
          <cell r="B1665" t="str">
            <v>Contrato</v>
          </cell>
          <cell r="C1665">
            <v>129</v>
          </cell>
          <cell r="D1665">
            <v>9114</v>
          </cell>
          <cell r="E1665">
            <v>41751</v>
          </cell>
          <cell r="F1665" t="str">
            <v>SERVICIOS ADMINISTRATIVOS, ATENCIONA AL USUARIO, ARCHIVO Y CORRESPONDENCIA</v>
          </cell>
          <cell r="G1665">
            <v>9001523681</v>
          </cell>
          <cell r="H1665" t="str">
            <v>INGENIERIA DE BOMBAS Y PLANTAS ELECTRICAS</v>
          </cell>
          <cell r="I1665" t="str">
            <v>PAGO FRA 7210 CUARTO DESEMBOLSO SEGÚN CERTIFICACION DEL SUPERVISOR IVA $18,400 (RTE FTE SERVICIOS EN GENERAL DECLARANTE DE RENTA)</v>
          </cell>
          <cell r="J1665">
            <v>133400</v>
          </cell>
          <cell r="K1665">
            <v>9.66</v>
          </cell>
          <cell r="L1665">
            <v>4</v>
          </cell>
          <cell r="M1665">
            <v>16</v>
          </cell>
          <cell r="N1665" t="str">
            <v>RECURSO 2-10</v>
          </cell>
          <cell r="W1665" t="str">
            <v>Vigencia Presupuestal</v>
          </cell>
        </row>
        <row r="1666">
          <cell r="A1666">
            <v>166214</v>
          </cell>
          <cell r="B1666" t="str">
            <v>Contrato</v>
          </cell>
          <cell r="C1666">
            <v>108</v>
          </cell>
          <cell r="D1666">
            <v>9014</v>
          </cell>
          <cell r="E1666">
            <v>41751</v>
          </cell>
          <cell r="F1666" t="str">
            <v>SERVICIOS ADMINISTRATIVOS, ATENCIONA AL USUARIO, ARCHIVO Y CORRESPONDENCIA</v>
          </cell>
          <cell r="G1666">
            <v>9001523681</v>
          </cell>
          <cell r="H1666" t="str">
            <v>INGENIERIA DE BOMBAS Y PLANTAS ELECTRICAS</v>
          </cell>
          <cell r="I1666" t="str">
            <v>PAGO FRA 7208 CUARTO DESEMBOLSO SEGÚN CERTIFICACION DEL SUPERVISOR IVA $32,000</v>
          </cell>
          <cell r="J1666">
            <v>232000</v>
          </cell>
          <cell r="K1666">
            <v>9.66</v>
          </cell>
          <cell r="L1666">
            <v>4</v>
          </cell>
          <cell r="M1666">
            <v>16</v>
          </cell>
          <cell r="N1666" t="str">
            <v>RECURSO 2-10</v>
          </cell>
          <cell r="W1666" t="str">
            <v>Vigencia Presupuestal</v>
          </cell>
        </row>
        <row r="1667">
          <cell r="A1667">
            <v>166314</v>
          </cell>
          <cell r="B1667" t="str">
            <v>Contrato</v>
          </cell>
          <cell r="C1667">
            <v>268</v>
          </cell>
          <cell r="D1667">
            <v>38414</v>
          </cell>
          <cell r="E1667">
            <v>41751</v>
          </cell>
          <cell r="F1667" t="str">
            <v>OFICINA DE TECNOLOGIAS, INFORMACION Y COMUNICACIONES TIC</v>
          </cell>
          <cell r="G1667">
            <v>80794818</v>
          </cell>
          <cell r="H1667" t="str">
            <v>RODRIGO ANTONIO CUBILLOS SANCHEZ</v>
          </cell>
          <cell r="I1667" t="str">
            <v xml:space="preserve">PAGO 4/12 DESEMBOLSO SEGÚN CERTIFICACION DEL SUPERVISOR </v>
          </cell>
          <cell r="J1667">
            <v>3500000</v>
          </cell>
          <cell r="K1667">
            <v>9.66</v>
          </cell>
          <cell r="O1667" t="str">
            <v>RECURSO 11</v>
          </cell>
          <cell r="V1667" t="str">
            <v xml:space="preserve">No tiene Dependientes </v>
          </cell>
          <cell r="W1667" t="str">
            <v>Vigencia Presupuestal</v>
          </cell>
        </row>
        <row r="1668">
          <cell r="A1668">
            <v>166414</v>
          </cell>
          <cell r="B1668" t="str">
            <v>Contrato</v>
          </cell>
          <cell r="C1668">
            <v>77</v>
          </cell>
          <cell r="D1668">
            <v>15014</v>
          </cell>
          <cell r="E1668">
            <v>41751</v>
          </cell>
          <cell r="F1668" t="str">
            <v>TALENTO HUMANO ACTIVO Y NO ACTIVO</v>
          </cell>
          <cell r="G1668">
            <v>20735657</v>
          </cell>
          <cell r="H1668" t="str">
            <v>MARTHA NYDIA LOZANO PORTELA</v>
          </cell>
          <cell r="I1668" t="str">
            <v>CUARTO DESEMBOLSO SEGÚN CERTIFICACION DEL SUPERVISOR (Desc. Base RF x Dependientes)</v>
          </cell>
          <cell r="J1668">
            <v>6026000</v>
          </cell>
          <cell r="K1668">
            <v>9.66</v>
          </cell>
          <cell r="O1668" t="str">
            <v>RECURSO 11</v>
          </cell>
          <cell r="V1668" t="str">
            <v>Desc. 10% Dependientes</v>
          </cell>
          <cell r="W1668" t="str">
            <v>Vigencia Presupuestal</v>
          </cell>
        </row>
        <row r="1669">
          <cell r="A1669">
            <v>166514</v>
          </cell>
          <cell r="B1669" t="str">
            <v>Contrato</v>
          </cell>
          <cell r="C1669">
            <v>37</v>
          </cell>
          <cell r="D1669">
            <v>4914</v>
          </cell>
          <cell r="E1669">
            <v>41751</v>
          </cell>
          <cell r="F1669" t="str">
            <v>GRUPO DE COMUNICACIONES</v>
          </cell>
          <cell r="G1669">
            <v>1032391719</v>
          </cell>
          <cell r="H1669" t="str">
            <v>JAIME ALBERTO SILVA RODRIGUEZ</v>
          </cell>
          <cell r="I1669" t="str">
            <v>CUARTO DESEMBOLSO SEGÚN CERTIFICACION DEL SUPERVISOR</v>
          </cell>
          <cell r="J1669">
            <v>4119433</v>
          </cell>
          <cell r="K1669">
            <v>9.66</v>
          </cell>
          <cell r="O1669" t="str">
            <v>RECURSO 11</v>
          </cell>
          <cell r="V1669" t="str">
            <v>No tiene Dependientes</v>
          </cell>
          <cell r="W1669" t="str">
            <v>Vigencia Presupuestal</v>
          </cell>
        </row>
        <row r="1670">
          <cell r="A1670">
            <v>166614</v>
          </cell>
          <cell r="B1670" t="str">
            <v>Contrato</v>
          </cell>
          <cell r="C1670">
            <v>40</v>
          </cell>
          <cell r="D1670">
            <v>5114</v>
          </cell>
          <cell r="E1670">
            <v>41751</v>
          </cell>
          <cell r="F1670" t="str">
            <v>GRUPO DE COMUNICACIONES</v>
          </cell>
          <cell r="G1670">
            <v>80443180</v>
          </cell>
          <cell r="H1670" t="str">
            <v>DIEGO MAURICIO PINEDA ROMERO</v>
          </cell>
          <cell r="I1670" t="str">
            <v>CUARTO DESEMBOLSO SEGÚN CERTIFICACION DEL SUPERVISOR</v>
          </cell>
          <cell r="J1670">
            <v>4283286</v>
          </cell>
          <cell r="K1670">
            <v>9.66</v>
          </cell>
          <cell r="O1670" t="str">
            <v>RECURSO 11</v>
          </cell>
          <cell r="V1670" t="str">
            <v>No tiene Dependientes</v>
          </cell>
          <cell r="W1670" t="str">
            <v>Vigencia Presupuestal</v>
          </cell>
        </row>
        <row r="1671">
          <cell r="A1671">
            <v>166714</v>
          </cell>
          <cell r="B1671" t="str">
            <v>Contrato</v>
          </cell>
          <cell r="C1671">
            <v>39</v>
          </cell>
          <cell r="D1671">
            <v>5214</v>
          </cell>
          <cell r="E1671">
            <v>41751</v>
          </cell>
          <cell r="F1671" t="str">
            <v>GRUPO DE COMUNICACIONES</v>
          </cell>
          <cell r="G1671">
            <v>79949823</v>
          </cell>
          <cell r="H1671" t="str">
            <v>DIEGO ALEXANDER CUEVAS GALVIS</v>
          </cell>
          <cell r="I1671" t="str">
            <v>CUARTO DESEMBOLSO SEGÚN CERTIFICACION DEL SUPERVISOR (Desc.de la Base RF x Dependientes)</v>
          </cell>
          <cell r="J1671">
            <v>4119433</v>
          </cell>
          <cell r="K1671">
            <v>9.66</v>
          </cell>
          <cell r="O1671" t="str">
            <v>RECURSO 11</v>
          </cell>
          <cell r="V1671" t="str">
            <v>Desc. 10% Dependientes - Base RF $ 4,094,538 RF $ 287,559</v>
          </cell>
          <cell r="W1671" t="str">
            <v>Vigencia Presupuestal</v>
          </cell>
        </row>
        <row r="1672">
          <cell r="A1672">
            <v>166814</v>
          </cell>
          <cell r="B1672" t="str">
            <v>Contrato</v>
          </cell>
          <cell r="C1672">
            <v>41</v>
          </cell>
          <cell r="D1672">
            <v>5014</v>
          </cell>
          <cell r="E1672">
            <v>41751</v>
          </cell>
          <cell r="F1672" t="str">
            <v>GRUPO DE COMUNICACIONES</v>
          </cell>
          <cell r="G1672">
            <v>79690254</v>
          </cell>
          <cell r="H1672" t="str">
            <v>GABRIEL GONZALO CLAVIJO SERRANO</v>
          </cell>
          <cell r="I1672" t="str">
            <v>CUARTO DESEMBOLSO SEGÚN CERTIFICACION DEL SUPERVISOR (Desc.de la Base RF x Dependientes)</v>
          </cell>
          <cell r="J1672">
            <v>4283286</v>
          </cell>
          <cell r="K1672">
            <v>9.66</v>
          </cell>
          <cell r="O1672" t="str">
            <v>RECURSO 11</v>
          </cell>
          <cell r="V1672" t="str">
            <v>Desc. 10% Dependientes - Base RF $ 4,094,538 RF $ 287,559</v>
          </cell>
          <cell r="W1672" t="str">
            <v>Vigencia Presupuestal</v>
          </cell>
        </row>
        <row r="1673">
          <cell r="A1673">
            <v>166914</v>
          </cell>
          <cell r="B1673" t="str">
            <v>Contrato</v>
          </cell>
          <cell r="C1673">
            <v>38</v>
          </cell>
          <cell r="D1673">
            <v>5314</v>
          </cell>
          <cell r="E1673">
            <v>41751</v>
          </cell>
          <cell r="F1673" t="str">
            <v>GRUPO DE COMUNICACIONES</v>
          </cell>
          <cell r="G1673">
            <v>79147965</v>
          </cell>
          <cell r="H1673" t="str">
            <v>JOSE ROBERTO ARANGO ROMERO</v>
          </cell>
          <cell r="I1673" t="str">
            <v>CUARTO DESEMBOLSO SEGÚN CERTIFICACION DEL SUPERVISOR (Desc.de la Base RF x Dependientes)</v>
          </cell>
          <cell r="J1673">
            <v>4283286</v>
          </cell>
          <cell r="K1673">
            <v>9.66</v>
          </cell>
          <cell r="O1673" t="str">
            <v>RECURSO 11</v>
          </cell>
          <cell r="V1673" t="str">
            <v>Desc. 10% Dependientes - Base RF $ 4,094,538 RF $ 287,559</v>
          </cell>
          <cell r="W1673" t="str">
            <v>Vigencia Presupuestal</v>
          </cell>
        </row>
        <row r="1674">
          <cell r="A1674">
            <v>167014</v>
          </cell>
          <cell r="B1674" t="str">
            <v>Contrato</v>
          </cell>
          <cell r="C1674">
            <v>14</v>
          </cell>
          <cell r="D1674">
            <v>2114</v>
          </cell>
          <cell r="E1674">
            <v>41751</v>
          </cell>
          <cell r="F1674" t="str">
            <v>SUBDIRECCION ADMINISTRATIVA Y FINANCIERA</v>
          </cell>
          <cell r="G1674">
            <v>52544132</v>
          </cell>
          <cell r="H1674" t="str">
            <v>CLARA PAULINA MARTHA BASTIDAS</v>
          </cell>
          <cell r="I1674" t="str">
            <v>CUARTO DESEMBOLSO SEGÚN CERTIFICACION DEL SUPERVISOR (Desc.de la Base RF x Dependientes)</v>
          </cell>
          <cell r="J1674">
            <v>1583750</v>
          </cell>
          <cell r="K1674">
            <v>9.66</v>
          </cell>
          <cell r="O1674" t="str">
            <v>RECURSO 11</v>
          </cell>
          <cell r="V1674" t="str">
            <v>Desc. 10% Dependientes - Base RF $4,094,550 RF $287,562</v>
          </cell>
          <cell r="W1674" t="str">
            <v>Vigencia Presupuestal</v>
          </cell>
        </row>
        <row r="1675">
          <cell r="A1675">
            <v>167114</v>
          </cell>
          <cell r="B1675" t="str">
            <v>Contrato</v>
          </cell>
          <cell r="C1675">
            <v>22</v>
          </cell>
          <cell r="D1675">
            <v>3014</v>
          </cell>
          <cell r="E1675">
            <v>41751</v>
          </cell>
          <cell r="F1675" t="str">
            <v>GRUPO DE COMUNICACIONES</v>
          </cell>
          <cell r="G1675">
            <v>19370198</v>
          </cell>
          <cell r="H1675" t="str">
            <v>ANGEL GUSTAVO ZAPATA FERRO</v>
          </cell>
          <cell r="I1675" t="str">
            <v>CUARTO DESEMBOLSO SEGÚN CERTIFICACION DEL SUPERVISOR (Desc.de la Base RF x Dependientes)</v>
          </cell>
          <cell r="J1675">
            <v>3050847</v>
          </cell>
          <cell r="K1675">
            <v>9.66</v>
          </cell>
          <cell r="O1675" t="str">
            <v>RECURSO 11</v>
          </cell>
          <cell r="V1675" t="str">
            <v>Desc. 10% Dependientes - Base RF $4,094,550 RF $287,562</v>
          </cell>
          <cell r="W1675" t="str">
            <v>Vigencia Presupuestal</v>
          </cell>
        </row>
        <row r="1676">
          <cell r="A1676">
            <v>167214</v>
          </cell>
          <cell r="B1676" t="str">
            <v>Contrato</v>
          </cell>
          <cell r="C1676">
            <v>199</v>
          </cell>
          <cell r="D1676">
            <v>30614</v>
          </cell>
          <cell r="E1676">
            <v>41751</v>
          </cell>
          <cell r="F1676" t="str">
            <v>DIRECCION DE BOSQUES, BIODIVERSIDAD Y SERVICIOS ECOSISTEMICOS</v>
          </cell>
          <cell r="G1676">
            <v>1032365212</v>
          </cell>
          <cell r="H1676" t="str">
            <v>ALEXANDRA MELO ARDILA</v>
          </cell>
          <cell r="I1676" t="str">
            <v>CUARTO DESEMBOLSO SEGÚN CERTIFICACION DEL SUPERVISOR</v>
          </cell>
          <cell r="J1676">
            <v>5303610</v>
          </cell>
          <cell r="K1676">
            <v>9.66</v>
          </cell>
          <cell r="O1676" t="str">
            <v>RECURSO 11</v>
          </cell>
          <cell r="V1676" t="str">
            <v>No tiene Dependientes</v>
          </cell>
          <cell r="W1676" t="str">
            <v>Vigencia Presupuestal</v>
          </cell>
        </row>
        <row r="1677">
          <cell r="A1677">
            <v>167314</v>
          </cell>
          <cell r="B1677" t="str">
            <v>Contrato</v>
          </cell>
          <cell r="C1677">
            <v>266</v>
          </cell>
          <cell r="D1677">
            <v>38914</v>
          </cell>
          <cell r="E1677">
            <v>41751</v>
          </cell>
          <cell r="F1677" t="str">
            <v>DIRECCION DE BOSQUES, BIODIVERSIDAD Y SERVICIOS ECOSISTEMICOS</v>
          </cell>
          <cell r="G1677">
            <v>79984170</v>
          </cell>
          <cell r="H1677" t="str">
            <v>FREDY ALEXANDER NIÑO MORALES</v>
          </cell>
          <cell r="I1677" t="str">
            <v>CUARTO DESEMBOLSO SEGÚN CERTIFICACION DEL SUPERVISOR</v>
          </cell>
          <cell r="J1677">
            <v>3062130</v>
          </cell>
          <cell r="K1677">
            <v>9.66</v>
          </cell>
          <cell r="O1677" t="str">
            <v>RECURSO 11</v>
          </cell>
          <cell r="V1677" t="str">
            <v>No tiene Dependientes</v>
          </cell>
          <cell r="W1677" t="str">
            <v>Vigencia Presupuestal</v>
          </cell>
        </row>
        <row r="1678">
          <cell r="A1678">
            <v>167414</v>
          </cell>
          <cell r="B1678" t="str">
            <v>Contrato</v>
          </cell>
          <cell r="C1678">
            <v>143</v>
          </cell>
          <cell r="D1678">
            <v>22614</v>
          </cell>
          <cell r="E1678">
            <v>41751</v>
          </cell>
          <cell r="F1678" t="str">
            <v>DIRECCION DE BOSQUES, BIODIVERSIDAD Y SERVICIOS ECOSISTEMICOS</v>
          </cell>
          <cell r="G1678">
            <v>53016588</v>
          </cell>
          <cell r="H1678" t="str">
            <v>ASTRID MILENA CARO ROA</v>
          </cell>
          <cell r="I1678" t="str">
            <v>CUARTO DESEMBOLSO SEGÚN CERTIFICACION DEL SUPERVISOR</v>
          </cell>
          <cell r="J1678">
            <v>2982709</v>
          </cell>
          <cell r="K1678">
            <v>9.66</v>
          </cell>
          <cell r="O1678" t="str">
            <v>RECURSO 11</v>
          </cell>
          <cell r="V1678" t="str">
            <v>No tiene Dependientes - Firma del Contrato 30 Oct/13-Afiliación ARL 18 Nov/13- Pago Novedad ARL Dic/2013</v>
          </cell>
          <cell r="W1678" t="str">
            <v>Vigencia Presupuestal</v>
          </cell>
        </row>
        <row r="1679">
          <cell r="A1679">
            <v>167514</v>
          </cell>
          <cell r="B1679" t="str">
            <v>Contrato</v>
          </cell>
          <cell r="C1679">
            <v>144</v>
          </cell>
          <cell r="D1679">
            <v>23014</v>
          </cell>
          <cell r="E1679">
            <v>41751</v>
          </cell>
          <cell r="F1679" t="str">
            <v>DIRECCION DE BOSQUES, BIODIVERSIDAD Y SERVICIOS ECOSISTEMICOS</v>
          </cell>
          <cell r="G1679">
            <v>1023863075</v>
          </cell>
          <cell r="H1679" t="str">
            <v>DAVID FERNANDO URREGO HERNANDEZ</v>
          </cell>
          <cell r="I1679" t="str">
            <v>CUARTO DESEMBOLSO SEGÚN CERTIFICACION DEL SUPERVISOR</v>
          </cell>
          <cell r="J1679">
            <v>2982709</v>
          </cell>
          <cell r="K1679">
            <v>9.66</v>
          </cell>
          <cell r="O1679" t="str">
            <v>RECURSO 11</v>
          </cell>
          <cell r="V1679" t="str">
            <v>No tiene Dependientes a Cargo</v>
          </cell>
          <cell r="W1679" t="str">
            <v>Vigencia Presupuestal</v>
          </cell>
        </row>
        <row r="1680">
          <cell r="A1680">
            <v>167614</v>
          </cell>
          <cell r="B1680" t="str">
            <v>Contrato</v>
          </cell>
          <cell r="C1680">
            <v>57</v>
          </cell>
          <cell r="D1680">
            <v>12714</v>
          </cell>
          <cell r="E1680">
            <v>41751</v>
          </cell>
          <cell r="F1680" t="str">
            <v>DIRECCION DE GENTION INTEGRAL DEL RECURSO HIDRICO</v>
          </cell>
          <cell r="G1680">
            <v>1010166732</v>
          </cell>
          <cell r="H1680" t="str">
            <v>ADRIANA CARRIAZO BAQUERO</v>
          </cell>
          <cell r="I1680" t="str">
            <v>PAGO 4/12 DESEMBOLSO SEGÚN CERTIFICACION DEL SUPERVISOR</v>
          </cell>
          <cell r="J1680">
            <v>2660000</v>
          </cell>
          <cell r="K1680">
            <v>9.66</v>
          </cell>
          <cell r="O1680" t="str">
            <v>RECURSO 11</v>
          </cell>
          <cell r="V1680" t="str">
            <v>No tiene Dependientes</v>
          </cell>
          <cell r="W1680" t="str">
            <v>Vigencia Presupuestal</v>
          </cell>
        </row>
        <row r="1681">
          <cell r="A1681">
            <v>167714</v>
          </cell>
          <cell r="B1681" t="str">
            <v>Contrato</v>
          </cell>
          <cell r="C1681">
            <v>187</v>
          </cell>
          <cell r="D1681">
            <v>27614</v>
          </cell>
          <cell r="E1681">
            <v>41751</v>
          </cell>
          <cell r="F1681" t="str">
            <v>OFICINA ASESORA JURIDICA</v>
          </cell>
          <cell r="G1681">
            <v>1014200539</v>
          </cell>
          <cell r="H1681" t="str">
            <v>LAURA ANGELICA RUBIO MONCADA</v>
          </cell>
          <cell r="I1681" t="str">
            <v>CUARTO DESEMBOLSO SEGÚN CERTIFICACION DEL SUPERVISOR</v>
          </cell>
          <cell r="J1681">
            <v>1700000</v>
          </cell>
          <cell r="K1681">
            <v>9.66</v>
          </cell>
          <cell r="O1681" t="str">
            <v>RECURSO 11</v>
          </cell>
          <cell r="V1681" t="str">
            <v>No tiene Dependientes a Cargo</v>
          </cell>
          <cell r="W1681" t="str">
            <v>Vigencia Presupuestal</v>
          </cell>
        </row>
        <row r="1682">
          <cell r="A1682">
            <v>167814</v>
          </cell>
          <cell r="B1682" t="str">
            <v>Contrato</v>
          </cell>
          <cell r="C1682">
            <v>172</v>
          </cell>
          <cell r="D1682">
            <v>26414</v>
          </cell>
          <cell r="E1682">
            <v>41751</v>
          </cell>
          <cell r="F1682" t="str">
            <v>GRUPO DE COMUNICACIONES</v>
          </cell>
          <cell r="G1682">
            <v>79589559</v>
          </cell>
          <cell r="H1682" t="str">
            <v>FERNANDO MURIEL PIEDRAHITA</v>
          </cell>
          <cell r="I1682" t="str">
            <v>PAGO 4/12 DESEMBOLSO SEGÚN CERTIFICACION DEL SUPERVISOR (Desc.de la Base RF x Dependientes)</v>
          </cell>
          <cell r="J1682">
            <v>4173913</v>
          </cell>
          <cell r="K1682">
            <v>9.66</v>
          </cell>
          <cell r="O1682" t="str">
            <v>RECURSO 11</v>
          </cell>
          <cell r="V1682" t="str">
            <v>Desc. 10% Dependientes RF $129,456</v>
          </cell>
          <cell r="W1682" t="str">
            <v>Vigencia Presupuestal</v>
          </cell>
        </row>
        <row r="1683">
          <cell r="A1683">
            <v>167914</v>
          </cell>
          <cell r="B1683" t="str">
            <v>Contrato</v>
          </cell>
          <cell r="C1683">
            <v>82</v>
          </cell>
          <cell r="D1683">
            <v>14614</v>
          </cell>
          <cell r="E1683">
            <v>41751</v>
          </cell>
          <cell r="F1683" t="str">
            <v>OFICINA ASESORA JURIDICA</v>
          </cell>
          <cell r="G1683">
            <v>40043339</v>
          </cell>
          <cell r="H1683" t="str">
            <v>SANDRA PATRICIA ALFONSO PALACIOS</v>
          </cell>
          <cell r="I1683" t="str">
            <v>CUARTO DESEMBOLSO SEGÚN CERTIFICACION DEL SUPERVISOR (Desc Base Rte Fte por Dependientes)</v>
          </cell>
          <cell r="J1683">
            <v>3500000</v>
          </cell>
          <cell r="K1683">
            <v>9.66</v>
          </cell>
          <cell r="O1683" t="str">
            <v>RECURSO 11</v>
          </cell>
          <cell r="V1683" t="str">
            <v>Desc. 10% Dependientes RF $129,456</v>
          </cell>
          <cell r="W1683" t="str">
            <v>Vigencia Presupuestal</v>
          </cell>
        </row>
        <row r="1684">
          <cell r="A1684">
            <v>168014</v>
          </cell>
          <cell r="B1684" t="str">
            <v>Contrato</v>
          </cell>
          <cell r="C1684">
            <v>152</v>
          </cell>
          <cell r="D1684">
            <v>25114</v>
          </cell>
          <cell r="E1684">
            <v>41751</v>
          </cell>
          <cell r="F1684" t="str">
            <v>OFICINA ASESORA JURIDICA</v>
          </cell>
          <cell r="G1684">
            <v>52818031</v>
          </cell>
          <cell r="H1684" t="str">
            <v>SANDRA CAROLINA SIMANCAS CARDENAS</v>
          </cell>
          <cell r="I1684" t="str">
            <v>CUARTO DESEMBOLSO SEGÚN CERTIFICACION DEL SUPERVISOR</v>
          </cell>
          <cell r="J1684">
            <v>4000000</v>
          </cell>
          <cell r="K1684">
            <v>9.66</v>
          </cell>
          <cell r="O1684" t="str">
            <v>RECURSO 11</v>
          </cell>
          <cell r="V1684" t="str">
            <v>No tiene Dependientes a Cargo</v>
          </cell>
          <cell r="W1684" t="str">
            <v>Vigencia Presupuestal</v>
          </cell>
        </row>
        <row r="1685">
          <cell r="A1685">
            <v>168114</v>
          </cell>
          <cell r="B1685" t="str">
            <v>Contrato</v>
          </cell>
          <cell r="C1685">
            <v>175</v>
          </cell>
          <cell r="D1685">
            <v>27914</v>
          </cell>
          <cell r="E1685">
            <v>41751</v>
          </cell>
          <cell r="F1685" t="str">
            <v>GRUPO DE COMUNICACIONES</v>
          </cell>
          <cell r="G1685">
            <v>79163299</v>
          </cell>
          <cell r="H1685" t="str">
            <v>LUIS HERNANDO MARROQUIN FRANCO</v>
          </cell>
          <cell r="I1685" t="str">
            <v>PAGO FRA 004 CUARTO DESEMBOLSO SEGÚN CERTIFICACION DEL SUPERVISOR (Desc de la Base x Dependientes)</v>
          </cell>
          <cell r="J1685">
            <v>8869380</v>
          </cell>
          <cell r="K1685">
            <v>9.66</v>
          </cell>
          <cell r="M1685">
            <v>16</v>
          </cell>
          <cell r="O1685" t="str">
            <v>RECURSO 11</v>
          </cell>
          <cell r="V1685" t="str">
            <v>Desc.x Dependientes</v>
          </cell>
          <cell r="W1685" t="str">
            <v>Vigencia Presupuestal</v>
          </cell>
        </row>
        <row r="1686">
          <cell r="A1686">
            <v>168214</v>
          </cell>
          <cell r="B1686" t="str">
            <v>Contrato</v>
          </cell>
          <cell r="C1686">
            <v>17</v>
          </cell>
          <cell r="D1686">
            <v>2414</v>
          </cell>
          <cell r="E1686">
            <v>41751</v>
          </cell>
          <cell r="F1686" t="str">
            <v>SUBDIRECCION ADMINISTRATIVA Y FINANCIERA</v>
          </cell>
          <cell r="G1686">
            <v>80415684</v>
          </cell>
          <cell r="H1686" t="str">
            <v>LUIS HUMBERTO ESPINOSA FULA</v>
          </cell>
          <cell r="I1686" t="str">
            <v>PAGO 4/12 SEGÚN CERTIFICACION DEL SUPERVISOR</v>
          </cell>
          <cell r="J1686">
            <v>1742125</v>
          </cell>
          <cell r="K1686">
            <v>9.66</v>
          </cell>
          <cell r="O1686" t="str">
            <v>RECURSO 11</v>
          </cell>
          <cell r="V1686" t="str">
            <v>No tiene Dependientes</v>
          </cell>
          <cell r="W1686" t="str">
            <v>Vigencia Presupuestal</v>
          </cell>
        </row>
        <row r="1687">
          <cell r="A1687">
            <v>168314</v>
          </cell>
          <cell r="B1687" t="str">
            <v>Contrato</v>
          </cell>
          <cell r="C1687">
            <v>150</v>
          </cell>
          <cell r="D1687">
            <v>24614</v>
          </cell>
          <cell r="E1687">
            <v>41751</v>
          </cell>
          <cell r="F1687" t="str">
            <v>SUBDIRECCION ADMINISTRATIVA Y FINANCIERA</v>
          </cell>
          <cell r="G1687">
            <v>51699085</v>
          </cell>
          <cell r="H1687" t="str">
            <v>SILVIA PILAR RODRIGUEZ SILVA</v>
          </cell>
          <cell r="I1687" t="str">
            <v>PAGO 4/7 DESEMBOLSO SEGÚN CERTIFICACION DEL SUPERVISOR (Desc.de la Base RF x Dependientes)</v>
          </cell>
          <cell r="J1687">
            <v>2275000</v>
          </cell>
          <cell r="K1687">
            <v>9.66</v>
          </cell>
          <cell r="O1687" t="str">
            <v>RECURSO 11</v>
          </cell>
          <cell r="V1687" t="str">
            <v>Desc. 10% Dependientes - Base RF $4,094,550 RF $287,562</v>
          </cell>
          <cell r="W1687" t="str">
            <v>Vigencia Presupuestal</v>
          </cell>
        </row>
        <row r="1688">
          <cell r="A1688">
            <v>168414</v>
          </cell>
          <cell r="B1688" t="str">
            <v>Contrato</v>
          </cell>
          <cell r="C1688">
            <v>105</v>
          </cell>
          <cell r="D1688">
            <v>19114</v>
          </cell>
          <cell r="E1688">
            <v>41751</v>
          </cell>
          <cell r="F1688" t="str">
            <v>SUBDIRECCION ADMINISTRATIVA Y FINANCIERA</v>
          </cell>
          <cell r="G1688">
            <v>51709470</v>
          </cell>
          <cell r="H1688" t="str">
            <v>LUZ DERI ROJAS DE MENESES</v>
          </cell>
          <cell r="I1688" t="str">
            <v>PAGO 4/7 DESEMBOLSO SEGÚN CERTIFICACION DEL SUPERVISOR (Desc.de la Base RF x Dependientes)</v>
          </cell>
          <cell r="J1688">
            <v>1741250</v>
          </cell>
          <cell r="K1688">
            <v>9.66</v>
          </cell>
          <cell r="O1688" t="str">
            <v>RECURSO 11</v>
          </cell>
          <cell r="V1688" t="str">
            <v>Desc. 10% Dependientes - Base RF $4,094,550 RF $287,562</v>
          </cell>
          <cell r="W1688" t="str">
            <v>Vigencia Presupuestal</v>
          </cell>
        </row>
        <row r="1689">
          <cell r="A1689">
            <v>168514</v>
          </cell>
          <cell r="B1689" t="str">
            <v>Contrato</v>
          </cell>
          <cell r="C1689">
            <v>239</v>
          </cell>
          <cell r="D1689">
            <v>34714</v>
          </cell>
          <cell r="E1689">
            <v>41751</v>
          </cell>
          <cell r="F1689" t="str">
            <v>SUBDIRECCION ADMINISTRATIVA Y FINANCIERA</v>
          </cell>
          <cell r="G1689">
            <v>51845216</v>
          </cell>
          <cell r="H1689" t="str">
            <v>CLAUDIA PATRICIA FORERO TELLEZ</v>
          </cell>
          <cell r="I1689" t="str">
            <v>PAGO 4/7 DESEMBOLSO SEGÚN CERTIFICACION DEL SUPERVISOR</v>
          </cell>
          <cell r="J1689">
            <v>1706250</v>
          </cell>
          <cell r="K1689">
            <v>9.66</v>
          </cell>
          <cell r="O1689" t="str">
            <v>RECURSO 11</v>
          </cell>
          <cell r="V1689" t="str">
            <v>No tiene Dependientes</v>
          </cell>
          <cell r="W1689" t="str">
            <v>Vigencia Presupuestal</v>
          </cell>
        </row>
        <row r="1690">
          <cell r="A1690">
            <v>168614</v>
          </cell>
          <cell r="B1690" t="str">
            <v>Contrato</v>
          </cell>
          <cell r="C1690">
            <v>103</v>
          </cell>
          <cell r="D1690">
            <v>18914</v>
          </cell>
          <cell r="E1690">
            <v>41751</v>
          </cell>
          <cell r="F1690" t="str">
            <v>SUBDIRECCION ADMINISTRATIVA Y FINANCIERA</v>
          </cell>
          <cell r="G1690">
            <v>1014216096</v>
          </cell>
          <cell r="H1690" t="str">
            <v>MARIA ANDREA ROMERO MONTEJO</v>
          </cell>
          <cell r="I1690" t="str">
            <v>PAGO 4/7 DESEMBOLSO SEGÚN CERTIFICACION DEL SUPERVISOR</v>
          </cell>
          <cell r="J1690">
            <v>1741250</v>
          </cell>
          <cell r="K1690">
            <v>9.66</v>
          </cell>
          <cell r="O1690" t="str">
            <v>RECURSO 11</v>
          </cell>
          <cell r="V1690" t="str">
            <v>No tiene Dependientes</v>
          </cell>
          <cell r="W1690" t="str">
            <v>Vigencia Presupuestal</v>
          </cell>
        </row>
        <row r="1691">
          <cell r="A1691">
            <v>168714</v>
          </cell>
          <cell r="B1691" t="str">
            <v>Contrato</v>
          </cell>
          <cell r="C1691">
            <v>47</v>
          </cell>
          <cell r="D1691">
            <v>7614</v>
          </cell>
          <cell r="E1691">
            <v>41751</v>
          </cell>
          <cell r="F1691" t="str">
            <v>DIRECCION DE BOSQUES, BIODIVERSIDAD Y SERVICIOS ECOSISTEMICOS</v>
          </cell>
          <cell r="G1691">
            <v>39775923</v>
          </cell>
          <cell r="H1691" t="str">
            <v>MARIA CAROLINA CARDENAS VILLAMIL</v>
          </cell>
          <cell r="I1691" t="str">
            <v>CUARTO DESEMBOLSO SEGÚN CERTIFICACION DEL SUPERVISOR (Desc.de la Base RF x Dependientes)</v>
          </cell>
          <cell r="J1691">
            <v>8000000</v>
          </cell>
          <cell r="K1691">
            <v>9.66</v>
          </cell>
          <cell r="O1691" t="str">
            <v>RECURSO 11</v>
          </cell>
          <cell r="V1691" t="str">
            <v xml:space="preserve">Desc. 10% Dependientes </v>
          </cell>
          <cell r="W1691" t="str">
            <v>Vigencia Presupuestal</v>
          </cell>
        </row>
        <row r="1692">
          <cell r="A1692">
            <v>168814</v>
          </cell>
          <cell r="B1692" t="str">
            <v>Contrato</v>
          </cell>
          <cell r="C1692">
            <v>19</v>
          </cell>
          <cell r="D1692">
            <v>2614</v>
          </cell>
          <cell r="E1692">
            <v>41751</v>
          </cell>
          <cell r="F1692" t="str">
            <v>SUBDIRECCION ADMINISTRATIVA Y FINANCIERA</v>
          </cell>
          <cell r="G1692">
            <v>1032366573</v>
          </cell>
          <cell r="H1692" t="str">
            <v>KAREN XIMENA MAHECHA PEREZ</v>
          </cell>
          <cell r="I1692" t="str">
            <v>CUARTO DESEMBOLSO SEGÚN CERTIFICACION DEL SUPERVISOR</v>
          </cell>
          <cell r="J1692">
            <v>1583750</v>
          </cell>
          <cell r="K1692">
            <v>9.66</v>
          </cell>
          <cell r="O1692" t="str">
            <v>RECURSO 11</v>
          </cell>
          <cell r="V1692" t="str">
            <v>No tiene Dependientes</v>
          </cell>
          <cell r="W1692" t="str">
            <v>Vigencia Presupuestal</v>
          </cell>
        </row>
        <row r="1693">
          <cell r="A1693">
            <v>168914</v>
          </cell>
          <cell r="B1693" t="str">
            <v>Contrato</v>
          </cell>
          <cell r="C1693">
            <v>134</v>
          </cell>
          <cell r="D1693">
            <v>24414</v>
          </cell>
          <cell r="E1693">
            <v>41751</v>
          </cell>
          <cell r="F1693" t="str">
            <v>DIRECCION DE BOSQUES, BIODIVERSIDAD Y SERVICIOS ECOSISTEMICOS</v>
          </cell>
          <cell r="G1693">
            <v>38070121</v>
          </cell>
          <cell r="H1693" t="str">
            <v>TANIA ROCIO OSPINA DELGADO</v>
          </cell>
          <cell r="I1693" t="str">
            <v>PAGO 4 DE 12 SEGÚN CERTIFICACION DEL SUPERVISOR</v>
          </cell>
          <cell r="J1693">
            <v>5166052</v>
          </cell>
          <cell r="K1693">
            <v>9.66</v>
          </cell>
          <cell r="O1693" t="str">
            <v>RECURSO 11</v>
          </cell>
          <cell r="V1693" t="str">
            <v>No tiene Dependientes a Cargo</v>
          </cell>
          <cell r="W1693" t="str">
            <v>Vigencia Presupuestal</v>
          </cell>
        </row>
        <row r="1694">
          <cell r="A1694">
            <v>169014</v>
          </cell>
          <cell r="B1694" t="str">
            <v>Contrato</v>
          </cell>
          <cell r="C1694">
            <v>200</v>
          </cell>
          <cell r="D1694">
            <v>30314</v>
          </cell>
          <cell r="E1694">
            <v>41751</v>
          </cell>
          <cell r="F1694" t="str">
            <v>DIRECCION DE BOSQUES, BIODIVERSIDAD Y SERVICIOS ECOSISTEMICOS</v>
          </cell>
          <cell r="G1694">
            <v>63337114</v>
          </cell>
          <cell r="H1694" t="str">
            <v>CAROLINA ESLAVA GALVIS</v>
          </cell>
          <cell r="I1694" t="str">
            <v>PAGO 4 DE 12 SEGÚN CERTIFICACION DEL SUPERVISOR (Desc. Base RF x Dependientes)</v>
          </cell>
          <cell r="J1694">
            <v>7395044</v>
          </cell>
          <cell r="K1694">
            <v>9.66</v>
          </cell>
          <cell r="O1694" t="str">
            <v>RECURSO 11</v>
          </cell>
          <cell r="V1694" t="str">
            <v>Desc.x Dependientes</v>
          </cell>
          <cell r="W1694" t="str">
            <v>Vigencia Presupuestal</v>
          </cell>
        </row>
        <row r="1695">
          <cell r="A1695">
            <v>169114</v>
          </cell>
          <cell r="B1695" t="str">
            <v>Contrato</v>
          </cell>
          <cell r="C1695">
            <v>263</v>
          </cell>
          <cell r="D1695">
            <v>37714</v>
          </cell>
          <cell r="E1695">
            <v>41751</v>
          </cell>
          <cell r="F1695" t="str">
            <v>DIRECCION DE BOSQUES, BIODIVERSIDAD Y SERVICIOS ECOSISTEMICOS</v>
          </cell>
          <cell r="G1695">
            <v>38227057</v>
          </cell>
          <cell r="H1695" t="str">
            <v>MARIA FANNY MONDRAGON LEONEL</v>
          </cell>
          <cell r="I1695" t="str">
            <v>PAGO 4 DE 12 SEGÚN CERTIFICACION DEL SUPERVISOR (PENSIONADA)</v>
          </cell>
          <cell r="J1695">
            <v>7990000</v>
          </cell>
          <cell r="K1695">
            <v>9.66</v>
          </cell>
          <cell r="O1695" t="str">
            <v>RECURSO 11</v>
          </cell>
          <cell r="V1695" t="str">
            <v>No tiene Dependientes a Cargo</v>
          </cell>
          <cell r="W1695" t="str">
            <v>Vigencia Presupuestal</v>
          </cell>
        </row>
        <row r="1696">
          <cell r="A1696">
            <v>169214</v>
          </cell>
          <cell r="B1696" t="str">
            <v>Contrato</v>
          </cell>
          <cell r="C1696">
            <v>142</v>
          </cell>
          <cell r="D1696">
            <v>24314</v>
          </cell>
          <cell r="E1696">
            <v>41751</v>
          </cell>
          <cell r="F1696" t="str">
            <v>DIRECCION DE BOSQUES, BIODIVERSIDAD Y SERVICIOS ECOSISTEMICOS</v>
          </cell>
          <cell r="G1696">
            <v>51993845</v>
          </cell>
          <cell r="H1696" t="str">
            <v xml:space="preserve">EMILCE MORA JAIME </v>
          </cell>
          <cell r="I1696" t="str">
            <v>PAGO 4 DE 12 SEGÚN CERTIFICACION DEL SUPERVISOR</v>
          </cell>
          <cell r="J1696">
            <v>6000000</v>
          </cell>
          <cell r="K1696">
            <v>9.66</v>
          </cell>
          <cell r="O1696" t="str">
            <v>RECURSO 11</v>
          </cell>
          <cell r="V1696" t="str">
            <v>No tiene Dependientes a Cargo</v>
          </cell>
          <cell r="W1696" t="str">
            <v>Vigencia Presupuestal</v>
          </cell>
        </row>
        <row r="1697">
          <cell r="A1697">
            <v>169314</v>
          </cell>
          <cell r="B1697" t="str">
            <v>Contrato</v>
          </cell>
          <cell r="C1697">
            <v>79</v>
          </cell>
          <cell r="D1697">
            <v>14714</v>
          </cell>
          <cell r="E1697">
            <v>41751</v>
          </cell>
          <cell r="F1697" t="str">
            <v>DIRECCION DE GENTION INTEGRAL DEL RECURSO HIDRICO</v>
          </cell>
          <cell r="G1697">
            <v>1018421457</v>
          </cell>
          <cell r="H1697" t="str">
            <v>JUAN SEBASTIAN HERNANDEZ SUAREZ</v>
          </cell>
          <cell r="I1697" t="str">
            <v>PAGO 4 DE 12 DESEMBOLSO SEGÚN CERTIFICACION DEL SUPERVISOR</v>
          </cell>
          <cell r="J1697">
            <v>4220000</v>
          </cell>
          <cell r="K1697">
            <v>9.66</v>
          </cell>
          <cell r="O1697" t="str">
            <v>RECURSO 11</v>
          </cell>
          <cell r="V1697" t="str">
            <v>No tiene Dependientes a Cargo</v>
          </cell>
          <cell r="W1697" t="str">
            <v>Vigencia Presupuestal</v>
          </cell>
        </row>
        <row r="1698">
          <cell r="A1698">
            <v>169414</v>
          </cell>
          <cell r="B1698" t="str">
            <v>Contrato</v>
          </cell>
          <cell r="C1698">
            <v>93</v>
          </cell>
          <cell r="D1698">
            <v>17414</v>
          </cell>
          <cell r="E1698">
            <v>41751</v>
          </cell>
          <cell r="F1698" t="str">
            <v>DIRECCION DE BOSQUES, BIODIVERSIDAD Y SERVICIOS ECOSISTEMICOS</v>
          </cell>
          <cell r="G1698">
            <v>1098678974</v>
          </cell>
          <cell r="H1698" t="str">
            <v>JOHANA MARTINEZ REYES</v>
          </cell>
          <cell r="I1698" t="str">
            <v>PAGO 4 DE 12 DESEMBOLSO SEGÚN CERTIFICACION DEL SUPERVISOR</v>
          </cell>
          <cell r="J1698">
            <v>2875000</v>
          </cell>
          <cell r="K1698">
            <v>9.66</v>
          </cell>
          <cell r="O1698" t="str">
            <v>RECURSO 11</v>
          </cell>
          <cell r="V1698" t="str">
            <v>No tiene Dependientes</v>
          </cell>
          <cell r="W1698" t="str">
            <v>Vigencia Presupuestal</v>
          </cell>
        </row>
        <row r="1699">
          <cell r="A1699">
            <v>169514</v>
          </cell>
          <cell r="B1699" t="str">
            <v>Contrato</v>
          </cell>
          <cell r="C1699">
            <v>55</v>
          </cell>
          <cell r="D1699">
            <v>10714</v>
          </cell>
          <cell r="E1699">
            <v>41751</v>
          </cell>
          <cell r="F1699" t="str">
            <v>DESPACHO MINISTRO DE AMBIENTE Y DESARROLLO SOSTENIBLE</v>
          </cell>
          <cell r="G1699">
            <v>52416225</v>
          </cell>
          <cell r="H1699" t="str">
            <v>ANA CRISTINA SANCHEZ THORIN</v>
          </cell>
          <cell r="I1699" t="str">
            <v>PAGO 4 DE 12 SEGÚN CERTIFICACION DEL SUPERVISOR - Beneficio AFC $506,272</v>
          </cell>
          <cell r="J1699">
            <v>13400000</v>
          </cell>
          <cell r="K1699">
            <v>9.66</v>
          </cell>
          <cell r="O1699" t="str">
            <v>RECURSO 11</v>
          </cell>
          <cell r="Q1699" t="str">
            <v>AFC BANCOLOMBIA</v>
          </cell>
          <cell r="R1699">
            <v>2500000</v>
          </cell>
          <cell r="V1699" t="str">
            <v>No tiene Dependientes</v>
          </cell>
          <cell r="W1699" t="str">
            <v>Vigencia Presupuestal</v>
          </cell>
        </row>
        <row r="1700">
          <cell r="A1700">
            <v>169614</v>
          </cell>
          <cell r="B1700" t="str">
            <v>Contrato</v>
          </cell>
          <cell r="C1700">
            <v>54</v>
          </cell>
          <cell r="D1700">
            <v>8314</v>
          </cell>
          <cell r="E1700">
            <v>41751</v>
          </cell>
          <cell r="F1700" t="str">
            <v>DIRECCION DE BOSQUES, BIODIVERSIDAD Y SERVICIOS ECOSISTEMICOS</v>
          </cell>
          <cell r="G1700">
            <v>52268579</v>
          </cell>
          <cell r="H1700" t="str">
            <v>GIOVANNA DEL CARMEN FERNANDEZ ORJUELA</v>
          </cell>
          <cell r="I1700" t="str">
            <v>PAGO 4 DE 12 SEGÚN CERTIFICACION DEL SUPERVISOR (Desc.de la Base RF x Dependientes)</v>
          </cell>
          <cell r="J1700">
            <v>5627256</v>
          </cell>
          <cell r="K1700">
            <v>9.66</v>
          </cell>
          <cell r="O1700" t="str">
            <v>RECURSO 11</v>
          </cell>
          <cell r="V1700" t="str">
            <v>Desc. 10% Dependientes</v>
          </cell>
          <cell r="W1700" t="str">
            <v>Vigencia Presupuestal</v>
          </cell>
        </row>
        <row r="1701">
          <cell r="A1701">
            <v>169714</v>
          </cell>
          <cell r="B1701" t="str">
            <v>Contrato</v>
          </cell>
          <cell r="C1701">
            <v>15</v>
          </cell>
          <cell r="D1701">
            <v>2214</v>
          </cell>
          <cell r="E1701">
            <v>41751</v>
          </cell>
          <cell r="F1701" t="str">
            <v>SUBDIRECCION ADMINISTRATIVA Y FINANCIERA</v>
          </cell>
          <cell r="G1701">
            <v>1010207237</v>
          </cell>
          <cell r="H1701" t="str">
            <v>NANCY KATHERIN ARIAS GAITAN</v>
          </cell>
          <cell r="I1701" t="str">
            <v>PAGO 4 DE 12 SEGÚN CERTIFICACION DEL SUPERVISOR</v>
          </cell>
          <cell r="J1701">
            <v>1709444</v>
          </cell>
          <cell r="K1701">
            <v>9.66</v>
          </cell>
          <cell r="O1701" t="str">
            <v>RECURSO 11</v>
          </cell>
          <cell r="V1701" t="str">
            <v>No tiene Dependientes</v>
          </cell>
          <cell r="W1701" t="str">
            <v>Vigencia Presupuestal</v>
          </cell>
        </row>
        <row r="1702">
          <cell r="A1702">
            <v>169814</v>
          </cell>
          <cell r="B1702" t="str">
            <v>Contrato</v>
          </cell>
          <cell r="C1702">
            <v>147</v>
          </cell>
          <cell r="D1702">
            <v>23314</v>
          </cell>
          <cell r="E1702">
            <v>41751</v>
          </cell>
          <cell r="F1702" t="str">
            <v>SUBDIRECCION ADMINISTRATIVA Y FINANCIERA</v>
          </cell>
          <cell r="G1702">
            <v>80121924</v>
          </cell>
          <cell r="H1702" t="str">
            <v>JONATHAN JIMENEZ ALVARADO</v>
          </cell>
          <cell r="I1702" t="str">
            <v>PAGO 4 DE 7 SEGÚN CERTIFICACION DEL SUPERVISOR</v>
          </cell>
          <cell r="J1702">
            <v>1983333</v>
          </cell>
          <cell r="K1702">
            <v>9.66</v>
          </cell>
          <cell r="O1702" t="str">
            <v>RECURSO 11</v>
          </cell>
          <cell r="V1702" t="str">
            <v>No tiene Dependientes</v>
          </cell>
          <cell r="W1702" t="str">
            <v>Vigencia Presupuestal</v>
          </cell>
        </row>
        <row r="1703">
          <cell r="A1703">
            <v>169914</v>
          </cell>
          <cell r="B1703" t="str">
            <v>Factura</v>
          </cell>
          <cell r="C1703">
            <v>50196748</v>
          </cell>
          <cell r="D1703">
            <v>142414</v>
          </cell>
          <cell r="E1703">
            <v>41752</v>
          </cell>
          <cell r="F1703" t="str">
            <v>SERVICIOS ADMINISTRATIVOS, ATENCIONA AL USUARIO, ARCHIVO Y CORRESPONDENCIA</v>
          </cell>
          <cell r="G1703">
            <v>8301225661</v>
          </cell>
          <cell r="H1703" t="str">
            <v>COLOMBIA TELECOMUNICACIONES S.A ESP</v>
          </cell>
          <cell r="I1703" t="str">
            <v>PAGO SERVICIO PUBLICO DE TELEFONIA CELULAR FRA 50196748 CTA CLIENTE 8604974 PERIODO DEL 6 DE ABR/2014 AL 5 MAY/2014</v>
          </cell>
          <cell r="J1703">
            <v>3023483</v>
          </cell>
          <cell r="N1703" t="str">
            <v>RECURSO 2-10</v>
          </cell>
          <cell r="W1703" t="str">
            <v>Vigencia Presupuestal</v>
          </cell>
        </row>
        <row r="1704">
          <cell r="A1704">
            <v>170014</v>
          </cell>
          <cell r="B1704" t="str">
            <v>Contrato</v>
          </cell>
          <cell r="C1704">
            <v>107</v>
          </cell>
          <cell r="D1704">
            <v>19414</v>
          </cell>
          <cell r="E1704">
            <v>41752</v>
          </cell>
          <cell r="F1704" t="str">
            <v>OFICINA ASESORA DE PLANEACION</v>
          </cell>
          <cell r="G1704">
            <v>42111704</v>
          </cell>
          <cell r="H1704" t="str">
            <v>LUZ ANGELA QUINTERO AGUDELO</v>
          </cell>
          <cell r="I1704" t="str">
            <v>CUARTO DESEMBOLSO SEGÚN CERTIFICACION DEL SUPERVISOR (Desc Base Rte Fte por Dependientes)</v>
          </cell>
          <cell r="J1704">
            <v>7000000</v>
          </cell>
          <cell r="K1704">
            <v>9.66</v>
          </cell>
          <cell r="O1704" t="str">
            <v>RECURSO 11</v>
          </cell>
          <cell r="V1704" t="str">
            <v>Desc. 10% Dependientes</v>
          </cell>
          <cell r="W1704" t="str">
            <v>Vigencia Presupuestal</v>
          </cell>
        </row>
        <row r="1705">
          <cell r="A1705">
            <v>170114</v>
          </cell>
          <cell r="B1705" t="str">
            <v>Contrato</v>
          </cell>
          <cell r="C1705">
            <v>109</v>
          </cell>
          <cell r="D1705">
            <v>20214</v>
          </cell>
          <cell r="E1705">
            <v>41752</v>
          </cell>
          <cell r="F1705" t="str">
            <v>OFICINA ASESORA DE PLANEACION</v>
          </cell>
          <cell r="G1705">
            <v>80111519</v>
          </cell>
          <cell r="H1705" t="str">
            <v>DIEGO ALEJANDRO MORENO BARCO</v>
          </cell>
          <cell r="I1705" t="str">
            <v>CUARTO DESEMBOLSO SEGÚN CERTIFICACION DEL SUPERVISOR (Desc de la Bse por Dependientes)</v>
          </cell>
          <cell r="J1705">
            <v>4000000</v>
          </cell>
          <cell r="K1705">
            <v>9.66</v>
          </cell>
          <cell r="O1705" t="str">
            <v>RECURSO 11</v>
          </cell>
          <cell r="V1705" t="str">
            <v>Desc. 10% Dependientes</v>
          </cell>
          <cell r="W1705" t="str">
            <v>Vigencia Presupuestal</v>
          </cell>
        </row>
        <row r="1706">
          <cell r="A1706">
            <v>170214</v>
          </cell>
          <cell r="B1706" t="str">
            <v>Contrato</v>
          </cell>
          <cell r="C1706">
            <v>3</v>
          </cell>
          <cell r="D1706">
            <v>1314</v>
          </cell>
          <cell r="E1706">
            <v>41752</v>
          </cell>
          <cell r="F1706" t="str">
            <v>OFICINA ASESORA DE PLANEACION</v>
          </cell>
          <cell r="G1706">
            <v>39778512</v>
          </cell>
          <cell r="H1706" t="str">
            <v>BEATRIZ RINCON NIETO</v>
          </cell>
          <cell r="I1706" t="str">
            <v>CUARTO DESEMBOLSO SEGÚN CERTIFICACION DEL SUPERVISOR (Desc.de la Base RF x Dependientes)</v>
          </cell>
          <cell r="J1706">
            <v>6018181</v>
          </cell>
          <cell r="K1706">
            <v>9.66</v>
          </cell>
          <cell r="O1706" t="str">
            <v>RECURSO 11</v>
          </cell>
          <cell r="V1706" t="str">
            <v>Desc. 10% Dependientes - Base RF $3,529,774 RF $388,275</v>
          </cell>
          <cell r="W1706" t="str">
            <v>Vigencia Presupuestal</v>
          </cell>
        </row>
        <row r="1707">
          <cell r="A1707">
            <v>170314</v>
          </cell>
          <cell r="B1707" t="str">
            <v>Contrato</v>
          </cell>
          <cell r="C1707">
            <v>286</v>
          </cell>
          <cell r="D1707">
            <v>40514</v>
          </cell>
          <cell r="E1707">
            <v>41752</v>
          </cell>
          <cell r="F1707" t="str">
            <v>SUBDIRECCION ADMINISTRATIVA Y FINANCIERA</v>
          </cell>
          <cell r="G1707">
            <v>80725460</v>
          </cell>
          <cell r="H1707" t="str">
            <v>JAIME ANDRES LOPEZ GARZON</v>
          </cell>
          <cell r="I1707" t="str">
            <v>PAGO 4/12 DESEMBOLSO SEGÚN CERTIFICACION DEL SUPERVISOR</v>
          </cell>
          <cell r="J1707">
            <v>2240000</v>
          </cell>
          <cell r="K1707">
            <v>9.66</v>
          </cell>
          <cell r="O1707" t="str">
            <v>RECURSO 11</v>
          </cell>
          <cell r="V1707" t="str">
            <v>No tiene Dependientes</v>
          </cell>
          <cell r="W1707" t="str">
            <v>Vigencia Presupuestal</v>
          </cell>
        </row>
        <row r="1708">
          <cell r="A1708">
            <v>170414</v>
          </cell>
        </row>
        <row r="1709">
          <cell r="A1709">
            <v>170514</v>
          </cell>
          <cell r="B1709" t="str">
            <v>Contrato</v>
          </cell>
          <cell r="C1709">
            <v>108</v>
          </cell>
          <cell r="D1709">
            <v>19814</v>
          </cell>
          <cell r="E1709">
            <v>41752</v>
          </cell>
          <cell r="F1709" t="str">
            <v>OFICINA ASESORA DE PLANEACION</v>
          </cell>
          <cell r="G1709">
            <v>39800954</v>
          </cell>
          <cell r="H1709" t="str">
            <v>DINEIDA ORTIZ ROJAS</v>
          </cell>
          <cell r="I1709" t="str">
            <v>CUARTO DESEMBOLSO SEGÚN CERTIFICACION DEL SUPERVISOR</v>
          </cell>
          <cell r="J1709">
            <v>3300000</v>
          </cell>
          <cell r="K1709">
            <v>9.66</v>
          </cell>
          <cell r="O1709" t="str">
            <v>RECURSO 11</v>
          </cell>
          <cell r="V1709" t="str">
            <v>No tiene Dependientes</v>
          </cell>
          <cell r="W1709" t="str">
            <v>Vigencia Presupuestal</v>
          </cell>
        </row>
        <row r="1710">
          <cell r="A1710">
            <v>170614</v>
          </cell>
          <cell r="B1710" t="str">
            <v>Contrato</v>
          </cell>
          <cell r="C1710">
            <v>76</v>
          </cell>
          <cell r="D1710">
            <v>14914</v>
          </cell>
          <cell r="E1710">
            <v>41752</v>
          </cell>
          <cell r="F1710" t="str">
            <v>DIRECCION DE GENTION INTEGRAL DEL RECURSO HIDRICO</v>
          </cell>
          <cell r="G1710">
            <v>1057918195</v>
          </cell>
          <cell r="H1710" t="str">
            <v>LIZBETH GISELLA RAMIREZ RAMIREZ</v>
          </cell>
          <cell r="I1710" t="str">
            <v>PAGO 4/12 DESEMBOLSO SEGÚN CERTIFICACION DEL SUPERVISOR</v>
          </cell>
          <cell r="J1710">
            <v>4220000</v>
          </cell>
          <cell r="K1710">
            <v>9.66</v>
          </cell>
          <cell r="O1710" t="str">
            <v>RECURSO 11</v>
          </cell>
          <cell r="V1710" t="str">
            <v>No tiene Dependientes</v>
          </cell>
          <cell r="W1710" t="str">
            <v>Vigencia Presupuestal</v>
          </cell>
        </row>
        <row r="1711">
          <cell r="A1711">
            <v>170714</v>
          </cell>
          <cell r="B1711" t="str">
            <v>Contrato</v>
          </cell>
          <cell r="C1711">
            <v>9</v>
          </cell>
          <cell r="D1711">
            <v>1014</v>
          </cell>
          <cell r="E1711">
            <v>41752</v>
          </cell>
          <cell r="F1711" t="str">
            <v>SUBDIRECCION ADMINISTRATIVA Y FINANCIERA</v>
          </cell>
          <cell r="G1711">
            <v>79797240</v>
          </cell>
          <cell r="H1711" t="str">
            <v>JONATHAN FELIPE RODRIGUEZ MARTINEZ</v>
          </cell>
          <cell r="I1711" t="str">
            <v>CUARTO DESEMBOLSO SEGÚN CERTIFICACION DEL SUPERVISOR</v>
          </cell>
          <cell r="J1711">
            <v>1805455</v>
          </cell>
          <cell r="K1711">
            <v>9.66</v>
          </cell>
          <cell r="O1711" t="str">
            <v>RECURSO 11</v>
          </cell>
          <cell r="V1711" t="str">
            <v>No tiene Dependientes</v>
          </cell>
          <cell r="W1711" t="str">
            <v>Vigencia Presupuestal</v>
          </cell>
        </row>
        <row r="1712">
          <cell r="A1712">
            <v>170814</v>
          </cell>
          <cell r="B1712" t="str">
            <v>Contrato</v>
          </cell>
          <cell r="C1712">
            <v>222</v>
          </cell>
          <cell r="D1712">
            <v>32714</v>
          </cell>
          <cell r="E1712">
            <v>41752</v>
          </cell>
          <cell r="F1712" t="str">
            <v>SUBDIRECCION ADMINISTRATIVA Y FINANCIERA</v>
          </cell>
          <cell r="G1712">
            <v>79626003</v>
          </cell>
          <cell r="H1712" t="str">
            <v>CARLOS ERNESTO FUENTES TASCON</v>
          </cell>
          <cell r="I1712" t="str">
            <v>CUARTO DESEMBOLSO SEGÚN CERTIFICACION DEL SUPERVISOR</v>
          </cell>
          <cell r="J1712">
            <v>1800000</v>
          </cell>
          <cell r="K1712">
            <v>9.66</v>
          </cell>
          <cell r="O1712" t="str">
            <v>RECURSO 11</v>
          </cell>
          <cell r="V1712" t="str">
            <v>No tiene Dependientes a Cargo</v>
          </cell>
          <cell r="W1712" t="str">
            <v>Vigencia Presupuestal</v>
          </cell>
        </row>
        <row r="1713">
          <cell r="A1713">
            <v>170914</v>
          </cell>
          <cell r="B1713" t="str">
            <v>Contrato</v>
          </cell>
          <cell r="C1713">
            <v>34</v>
          </cell>
          <cell r="D1713">
            <v>4614</v>
          </cell>
          <cell r="E1713">
            <v>41752</v>
          </cell>
          <cell r="F1713" t="str">
            <v>SUBDIRECCION ADMINISTRATIVA Y FINANCIERA</v>
          </cell>
          <cell r="G1713">
            <v>1032368586</v>
          </cell>
          <cell r="H1713" t="str">
            <v>ANDRES FERNANDO MENDOZA CHUNZA</v>
          </cell>
          <cell r="I1713" t="str">
            <v>CUARTO DESEMBOLSO SEGÚN CERTIFICACION DEL SUPERVISOR</v>
          </cell>
          <cell r="J1713">
            <v>1805455</v>
          </cell>
          <cell r="K1713">
            <v>9.66</v>
          </cell>
          <cell r="O1713" t="str">
            <v>RECURSO 11</v>
          </cell>
          <cell r="V1713" t="str">
            <v>No tiene Dependientes</v>
          </cell>
          <cell r="W1713" t="str">
            <v>Vigencia Presupuestal</v>
          </cell>
        </row>
        <row r="1714">
          <cell r="A1714">
            <v>171014</v>
          </cell>
          <cell r="B1714" t="str">
            <v>Contrato</v>
          </cell>
          <cell r="C1714">
            <v>35</v>
          </cell>
          <cell r="D1714">
            <v>4514</v>
          </cell>
          <cell r="E1714">
            <v>41752</v>
          </cell>
          <cell r="F1714" t="str">
            <v>SUBDIRECCION ADMINISTRATIVA Y FINANCIERA</v>
          </cell>
          <cell r="G1714">
            <v>80232638</v>
          </cell>
          <cell r="H1714" t="str">
            <v>WILSON ALEXANDER CASTAÑEDA RAMIREZ</v>
          </cell>
          <cell r="I1714" t="str">
            <v>CUARTO DESEMBOLSO SEGÚN CERTIFICACION DEL SUPERVISOR (Desc. Base RF x Dependientes)</v>
          </cell>
          <cell r="J1714">
            <v>2549575</v>
          </cell>
          <cell r="K1714">
            <v>9.66</v>
          </cell>
          <cell r="O1714" t="str">
            <v>RECURSO 11</v>
          </cell>
          <cell r="V1714" t="str">
            <v>Desc.x Dependientes</v>
          </cell>
          <cell r="W1714" t="str">
            <v>Vigencia Presupuestal</v>
          </cell>
        </row>
        <row r="1715">
          <cell r="A1715">
            <v>171114</v>
          </cell>
          <cell r="B1715" t="str">
            <v>Contrato</v>
          </cell>
          <cell r="C1715">
            <v>5</v>
          </cell>
          <cell r="D1715">
            <v>714</v>
          </cell>
          <cell r="E1715">
            <v>41752</v>
          </cell>
          <cell r="F1715" t="str">
            <v>SUBDIRECCION ADMINISTRATIVA Y FINANCIERA</v>
          </cell>
          <cell r="G1715">
            <v>79051428</v>
          </cell>
          <cell r="H1715" t="str">
            <v>JAIME ALBERTO GONZALEZ QUIROGA</v>
          </cell>
          <cell r="I1715" t="str">
            <v>CUARTO DESEMBOLSO SEGÚN CERTIFICACION DEL SUPERVISOR (Desc.de la Base RF x Dependientes)</v>
          </cell>
          <cell r="J1715">
            <v>1805455</v>
          </cell>
          <cell r="K1715">
            <v>9.66</v>
          </cell>
          <cell r="O1715" t="str">
            <v>RECURSO 11</v>
          </cell>
          <cell r="V1715" t="str">
            <v>Desc. 10% Dependientes - Base RF $3,529,774 RF $388,275</v>
          </cell>
          <cell r="W1715" t="str">
            <v>Vigencia Presupuestal</v>
          </cell>
        </row>
        <row r="1716">
          <cell r="A1716">
            <v>171214</v>
          </cell>
          <cell r="B1716" t="str">
            <v>Contrato</v>
          </cell>
          <cell r="C1716">
            <v>8</v>
          </cell>
          <cell r="D1716">
            <v>914</v>
          </cell>
          <cell r="E1716">
            <v>41752</v>
          </cell>
          <cell r="F1716" t="str">
            <v>SUBDIRECCION ADMINISTRATIVA Y FINANCIERA</v>
          </cell>
          <cell r="G1716">
            <v>80458697</v>
          </cell>
          <cell r="H1716" t="str">
            <v>MELCO CIFUENTES MAHECHA</v>
          </cell>
          <cell r="I1716" t="str">
            <v>CUARTO  DESEMBOLSO SEGÚN CERTIFICACION DEL SUPERVISOR ( DESC BASE RF DEPENDIENTES)</v>
          </cell>
          <cell r="J1716">
            <v>1805455</v>
          </cell>
          <cell r="K1716">
            <v>9.66</v>
          </cell>
          <cell r="O1716" t="str">
            <v>RECURSO 11</v>
          </cell>
          <cell r="V1716" t="str">
            <v>Desc. 10% Dependientes - Base RF $3,529,774 RF $388,275</v>
          </cell>
          <cell r="W1716" t="str">
            <v>Vigencia Presupuestal</v>
          </cell>
        </row>
        <row r="1717">
          <cell r="A1717">
            <v>171314</v>
          </cell>
          <cell r="B1717" t="str">
            <v>Contrato</v>
          </cell>
          <cell r="C1717">
            <v>6</v>
          </cell>
          <cell r="D1717">
            <v>1414</v>
          </cell>
          <cell r="E1717">
            <v>41752</v>
          </cell>
          <cell r="F1717" t="str">
            <v>SUBDIRECCION ADMINISTRATIVA Y FINANCIERA</v>
          </cell>
          <cell r="G1717">
            <v>1033722027</v>
          </cell>
          <cell r="H1717" t="str">
            <v>ANDERSON STEEVEN PINZON VARGAS</v>
          </cell>
          <cell r="I1717" t="str">
            <v>CUARTO DESEMBOLSO SEGÚN CERTIFICACION DEL SUPERVISOR</v>
          </cell>
          <cell r="J1717">
            <v>1805455</v>
          </cell>
          <cell r="K1717">
            <v>9.66</v>
          </cell>
          <cell r="O1717" t="str">
            <v>RECURSO 11</v>
          </cell>
          <cell r="V1717" t="str">
            <v>No tiene Dependientes</v>
          </cell>
          <cell r="W1717" t="str">
            <v>Vigencia Presupuestal</v>
          </cell>
        </row>
        <row r="1718">
          <cell r="A1718">
            <v>171414</v>
          </cell>
          <cell r="B1718" t="str">
            <v>Contrato</v>
          </cell>
          <cell r="C1718">
            <v>10</v>
          </cell>
          <cell r="D1718">
            <v>1114</v>
          </cell>
          <cell r="E1718">
            <v>41752</v>
          </cell>
          <cell r="F1718" t="str">
            <v>SUBDIRECCION ADMINISTRATIVA Y FINANCIERA</v>
          </cell>
          <cell r="G1718">
            <v>65738273</v>
          </cell>
          <cell r="H1718" t="str">
            <v>VICTORIA EUGENIA GUTIERREZ MALO</v>
          </cell>
          <cell r="I1718" t="str">
            <v>TERCER DESEMBOLSO SEGÚN CERTIFICACION DEL SUPERVISOR (Desc.de la Base RF x Dependientes)</v>
          </cell>
          <cell r="J1718">
            <v>5416364</v>
          </cell>
          <cell r="K1718">
            <v>9.66</v>
          </cell>
          <cell r="O1718" t="str">
            <v>RECURSO 11</v>
          </cell>
          <cell r="V1718" t="str">
            <v>Desc. 10% Dependientes</v>
          </cell>
          <cell r="W1718" t="str">
            <v>Vigencia Presupuestal</v>
          </cell>
        </row>
        <row r="1719">
          <cell r="A1719">
            <v>171514</v>
          </cell>
          <cell r="B1719" t="str">
            <v>Resolución</v>
          </cell>
          <cell r="C1719">
            <v>588</v>
          </cell>
          <cell r="D1719">
            <v>108514</v>
          </cell>
          <cell r="E1719">
            <v>41752</v>
          </cell>
          <cell r="F1719" t="str">
            <v>SUBDIRECCION ADMINISTRATIVA Y FINANCIERA</v>
          </cell>
          <cell r="G1719">
            <v>8301153951</v>
          </cell>
          <cell r="H1719" t="str">
            <v>MINISTERIO DE AMBIENTE Y DESARROLLO SOSTENIBLE</v>
          </cell>
          <cell r="I1719" t="str">
            <v>AMPLIACION CAJA MENOR N. 314 PARA VIATICOS. GASTOS DE VIAJE Y DESPLAZAMIENTO PARA FUNCIONARIOS Y CONTRATISTAS</v>
          </cell>
          <cell r="J1719">
            <v>14000000</v>
          </cell>
          <cell r="O1719" t="str">
            <v>RECURSO 11</v>
          </cell>
          <cell r="W1719" t="str">
            <v>Vigencia Presupuestal</v>
          </cell>
        </row>
        <row r="1720">
          <cell r="A1720">
            <v>171614</v>
          </cell>
          <cell r="B1720" t="str">
            <v>Contrato</v>
          </cell>
          <cell r="C1720">
            <v>148</v>
          </cell>
          <cell r="D1720">
            <v>23414</v>
          </cell>
          <cell r="E1720">
            <v>41752</v>
          </cell>
          <cell r="F1720" t="str">
            <v>SUBDIRECCION ADMINISTRATIVA Y FINANCIERA</v>
          </cell>
          <cell r="G1720">
            <v>1018453657</v>
          </cell>
          <cell r="H1720" t="str">
            <v>ANDRES FELIPE CABRERA RENDON</v>
          </cell>
          <cell r="I1720" t="str">
            <v>PAGO 4 DE 7 SEGÚN CERTIFICACION DEL SUPERVISOR (Desc.de la Base RF x Dependientes)</v>
          </cell>
          <cell r="J1720">
            <v>1847127</v>
          </cell>
          <cell r="K1720">
            <v>9.66</v>
          </cell>
          <cell r="O1720" t="str">
            <v>RECURSO 11</v>
          </cell>
          <cell r="V1720" t="str">
            <v>Desc. 10% Dependientes - Base RF $4,094,550 RF $287,562</v>
          </cell>
          <cell r="W1720" t="str">
            <v>Vigencia Presupuestal</v>
          </cell>
        </row>
        <row r="1721">
          <cell r="A1721">
            <v>171714</v>
          </cell>
          <cell r="B1721" t="str">
            <v>Contrato</v>
          </cell>
          <cell r="C1721">
            <v>292</v>
          </cell>
          <cell r="D1721">
            <v>40014</v>
          </cell>
          <cell r="E1721">
            <v>41752</v>
          </cell>
          <cell r="F1721" t="str">
            <v>SECRETARIA GENERAL</v>
          </cell>
          <cell r="G1721">
            <v>9005838484</v>
          </cell>
          <cell r="H1721" t="str">
            <v>IDGL SAS</v>
          </cell>
          <cell r="I1721" t="str">
            <v>PAGO FRA 260 TERCER DESEMBOLSO SEGÚN CERTIFICAICION DEL SUPERVISOR (REG. COMUN)</v>
          </cell>
          <cell r="J1721">
            <v>11000000</v>
          </cell>
          <cell r="K1721">
            <v>9.66</v>
          </cell>
          <cell r="L1721">
            <v>11</v>
          </cell>
          <cell r="M1721">
            <v>16</v>
          </cell>
          <cell r="O1721" t="str">
            <v>RECURSO 11</v>
          </cell>
          <cell r="W1721" t="str">
            <v>Vigencia Presupuestal</v>
          </cell>
        </row>
        <row r="1722">
          <cell r="A1722">
            <v>171814</v>
          </cell>
          <cell r="B1722" t="str">
            <v>Convenio</v>
          </cell>
          <cell r="C1722">
            <v>160</v>
          </cell>
          <cell r="D1722">
            <v>25814</v>
          </cell>
          <cell r="E1722">
            <v>41752</v>
          </cell>
          <cell r="F1722" t="str">
            <v>SUBDIRECCION DE EDUCACION Y PARTICIPACION</v>
          </cell>
          <cell r="G1722">
            <v>8908030052</v>
          </cell>
          <cell r="H1722" t="str">
            <v>CORPOCALDAS - CORPORACION AUTONOMA REGIONAL DE CALDAS</v>
          </cell>
          <cell r="I1722" t="str">
            <v>PAGO 2 DE 4 SEGÚN CERTIFICACION DEL SUPERVISOR</v>
          </cell>
          <cell r="J1722">
            <v>50000000</v>
          </cell>
          <cell r="O1722" t="str">
            <v>RECURSO 11</v>
          </cell>
          <cell r="W1722" t="str">
            <v>Vigencia Presupuestal</v>
          </cell>
        </row>
        <row r="1723">
          <cell r="A1723">
            <v>171914</v>
          </cell>
          <cell r="B1723" t="str">
            <v>Convenio</v>
          </cell>
          <cell r="C1723">
            <v>299</v>
          </cell>
          <cell r="D1723">
            <v>42114</v>
          </cell>
          <cell r="E1723">
            <v>41752</v>
          </cell>
          <cell r="F1723" t="str">
            <v>ORDENAMIENTO AMBIENTAL TERRITORIAL Y COORD SINA</v>
          </cell>
          <cell r="G1723">
            <v>8300764365</v>
          </cell>
          <cell r="H1723" t="str">
            <v>AUTORIDADES TRADICIONALES INDIGENAS DE COLOMBIA " GIOBIERNO MAYOR"</v>
          </cell>
          <cell r="I1723" t="str">
            <v>PAGO 3 DE 4 SEGÚN CERTIFICACION DEL SUPERVISOR ( ENTIDAD SIN ANIMO DE LUCRO-REG.ESPECIAL)</v>
          </cell>
          <cell r="J1723">
            <v>118200000</v>
          </cell>
          <cell r="O1723" t="str">
            <v>RECURSO 11</v>
          </cell>
          <cell r="W1723" t="str">
            <v>Vigencia Presupuestal</v>
          </cell>
        </row>
        <row r="1724">
          <cell r="A1724">
            <v>172014</v>
          </cell>
          <cell r="B1724" t="str">
            <v>Convenio</v>
          </cell>
          <cell r="C1724">
            <v>85</v>
          </cell>
          <cell r="D1724">
            <v>15914</v>
          </cell>
          <cell r="E1724">
            <v>41752</v>
          </cell>
          <cell r="F1724" t="str">
            <v>SUBDIRECCION DE EDUCACION Y PARTICIPACION</v>
          </cell>
          <cell r="G1724">
            <v>8002528435</v>
          </cell>
          <cell r="H1724" t="str">
            <v xml:space="preserve">CORPOBOYACA - CORPORACION AUTONOMA REGIONAL DE BOYACA   </v>
          </cell>
          <cell r="I1724" t="str">
            <v>PAGO 2 DE 3 SEGÚN CERTIFICACION DEL SUPERVISOR</v>
          </cell>
          <cell r="J1724">
            <v>45000000</v>
          </cell>
          <cell r="O1724" t="str">
            <v>RECURSO 11</v>
          </cell>
          <cell r="W1724" t="str">
            <v>Vigencia Presupuestal</v>
          </cell>
        </row>
        <row r="1725">
          <cell r="A1725">
            <v>172114</v>
          </cell>
          <cell r="B1725" t="str">
            <v>Contrato</v>
          </cell>
          <cell r="C1725">
            <v>181</v>
          </cell>
          <cell r="D1725">
            <v>28514</v>
          </cell>
          <cell r="E1725">
            <v>41752</v>
          </cell>
          <cell r="F1725" t="str">
            <v>OFICINA DE ASUNTOS INTERNACIONALES</v>
          </cell>
          <cell r="G1725">
            <v>52418599</v>
          </cell>
          <cell r="H1725" t="str">
            <v>TATIANA NUÑEZ SUAREZ</v>
          </cell>
          <cell r="I1725" t="str">
            <v>PAGO FRA 4 CUARTO DESEMBOLSO SEGÚN CERTIFICACION DEL SUPERVISOR (Beneficio AFC $246,990)</v>
          </cell>
          <cell r="J1725">
            <v>8600000</v>
          </cell>
          <cell r="K1725">
            <v>9.66</v>
          </cell>
          <cell r="M1725">
            <v>16</v>
          </cell>
          <cell r="O1725" t="str">
            <v>RECURSO 11</v>
          </cell>
          <cell r="Q1725" t="str">
            <v>AFC BANCOLOMBIA</v>
          </cell>
          <cell r="R1725">
            <v>2000000</v>
          </cell>
          <cell r="V1725" t="str">
            <v>No tiene Dependientes a Cargo</v>
          </cell>
          <cell r="W1725" t="str">
            <v>Vigencia Presupuestal</v>
          </cell>
        </row>
        <row r="1726">
          <cell r="A1726">
            <v>172214</v>
          </cell>
          <cell r="B1726" t="str">
            <v>Contrato</v>
          </cell>
          <cell r="C1726">
            <v>93</v>
          </cell>
          <cell r="D1726">
            <v>17414</v>
          </cell>
          <cell r="E1726">
            <v>41753</v>
          </cell>
          <cell r="F1726" t="str">
            <v>DIRECCION DE BOSQUES, BIODIVERSIDAD Y SERVICIOS ECOSISTEMICOS</v>
          </cell>
          <cell r="G1726">
            <v>1098678974</v>
          </cell>
          <cell r="H1726" t="str">
            <v>JOHANA MARTINEZ REYES</v>
          </cell>
          <cell r="I1726" t="str">
            <v>PAGO 4 DE12 DESEMBOLSO SEGÚN CERTIFICACION DEL SUPERVISOR</v>
          </cell>
          <cell r="J1726">
            <v>2875000</v>
          </cell>
          <cell r="K1726">
            <v>9.66</v>
          </cell>
          <cell r="O1726" t="str">
            <v>RECURSO 11</v>
          </cell>
          <cell r="V1726" t="str">
            <v>No tiene Dependientes</v>
          </cell>
          <cell r="W1726" t="str">
            <v>Vigencia Presupuestal</v>
          </cell>
        </row>
        <row r="1727">
          <cell r="A1727">
            <v>172314</v>
          </cell>
          <cell r="B1727" t="str">
            <v>Contrato</v>
          </cell>
          <cell r="C1727">
            <v>231</v>
          </cell>
          <cell r="D1727">
            <v>35014</v>
          </cell>
          <cell r="E1727">
            <v>41753</v>
          </cell>
          <cell r="F1727" t="str">
            <v>OFICINA DE TECNOLOGIAS, INFORMACION Y COMUNICACIONES TIC</v>
          </cell>
          <cell r="G1727">
            <v>1019062803</v>
          </cell>
          <cell r="H1727" t="str">
            <v>CAMILO ANDRES PULIDO RODRIGUEZ</v>
          </cell>
          <cell r="I1727" t="str">
            <v>PAGO 4 DE 12 SEGÚN CERTIFICACION DEL SUPERVISOR</v>
          </cell>
          <cell r="J1727">
            <v>3500000</v>
          </cell>
          <cell r="K1727">
            <v>9.66</v>
          </cell>
          <cell r="O1727" t="str">
            <v>RECURSO 11</v>
          </cell>
          <cell r="V1727" t="str">
            <v>No tiene Dependientes</v>
          </cell>
          <cell r="W1727" t="str">
            <v>Vigencia Presupuestal</v>
          </cell>
        </row>
        <row r="1728">
          <cell r="A1728">
            <v>172414</v>
          </cell>
          <cell r="B1728" t="str">
            <v>Contrato</v>
          </cell>
          <cell r="C1728">
            <v>194</v>
          </cell>
          <cell r="D1728">
            <v>29614</v>
          </cell>
          <cell r="E1728">
            <v>41753</v>
          </cell>
          <cell r="F1728" t="str">
            <v>DIRECCION DE ORDENAMIENTO AMBIENTAL Y COORDINACION DEL SINA</v>
          </cell>
          <cell r="G1728">
            <v>42123833</v>
          </cell>
          <cell r="H1728" t="str">
            <v>PAOLA ANDREA MORALES RAMIREZ</v>
          </cell>
          <cell r="I1728" t="str">
            <v>PAGO 3 DE 10 SEGÚN CERTIFICACION DEL SUPERVISOR</v>
          </cell>
          <cell r="J1728">
            <v>7200000</v>
          </cell>
          <cell r="K1728">
            <v>9.66</v>
          </cell>
          <cell r="O1728" t="str">
            <v>RECURSO 11</v>
          </cell>
          <cell r="V1728" t="str">
            <v>No tiene Dependientes a Cargo</v>
          </cell>
          <cell r="W1728" t="str">
            <v>Vigencia Presupuestal</v>
          </cell>
        </row>
        <row r="1729">
          <cell r="A1729">
            <v>172514</v>
          </cell>
          <cell r="B1729" t="str">
            <v>Contrato</v>
          </cell>
          <cell r="C1729">
            <v>198</v>
          </cell>
          <cell r="D1729">
            <v>31714</v>
          </cell>
          <cell r="E1729">
            <v>41753</v>
          </cell>
          <cell r="F1729" t="str">
            <v>DIRECCION DE ORDENAMIENTO AMBIENTAL Y COORDINACION DEL SINA</v>
          </cell>
          <cell r="G1729">
            <v>42127326</v>
          </cell>
          <cell r="H1729" t="str">
            <v>DOROTEA CARDONA HERNANDEZ</v>
          </cell>
          <cell r="I1729" t="str">
            <v>PAGO 3 DE 10 SEGÚN CERTIFICACION DEL SUPERVISOR (Desc.de la Base RF x Dependientes+Prepagada)</v>
          </cell>
          <cell r="J1729">
            <v>5500000</v>
          </cell>
          <cell r="K1729">
            <v>9.66</v>
          </cell>
          <cell r="O1729" t="str">
            <v>RECURSO 11</v>
          </cell>
          <cell r="V1729" t="str">
            <v>Desc.Prepagada+Desc. 10% Dependientes</v>
          </cell>
          <cell r="W1729" t="str">
            <v>Vigencia Presupuestal</v>
          </cell>
        </row>
        <row r="1730">
          <cell r="A1730">
            <v>172614</v>
          </cell>
          <cell r="B1730" t="str">
            <v>Contrato</v>
          </cell>
          <cell r="C1730">
            <v>214</v>
          </cell>
          <cell r="D1730">
            <v>30814</v>
          </cell>
          <cell r="E1730">
            <v>41753</v>
          </cell>
          <cell r="F1730" t="str">
            <v>DIRECCION DE ORDENAMIENTO AMBIENTAL Y COORDINACION DEL SINA</v>
          </cell>
          <cell r="G1730">
            <v>79297849</v>
          </cell>
          <cell r="H1730" t="str">
            <v>KLAUS HERBERT SCHUTZA PAEZ</v>
          </cell>
          <cell r="I1730" t="str">
            <v>PAGO 3 DE 11 SEGÚN CERTIFICACION DEL SUPERVISOR (Desc. Base RF x Dependientes)</v>
          </cell>
          <cell r="J1730">
            <v>8000000</v>
          </cell>
          <cell r="K1730">
            <v>9.66</v>
          </cell>
          <cell r="O1730" t="str">
            <v>RECURSO 11</v>
          </cell>
          <cell r="V1730" t="str">
            <v xml:space="preserve">Desc. X Dependientes </v>
          </cell>
          <cell r="W1730" t="str">
            <v>Vigencia Presupuestal</v>
          </cell>
        </row>
        <row r="1731">
          <cell r="A1731">
            <v>172714</v>
          </cell>
          <cell r="B1731" t="str">
            <v>Contrato</v>
          </cell>
          <cell r="C1731">
            <v>171</v>
          </cell>
          <cell r="D1731">
            <v>26314</v>
          </cell>
          <cell r="E1731">
            <v>41753</v>
          </cell>
          <cell r="F1731" t="str">
            <v>DIRECCION DE ORDENAMIENTO AMBIENTAL Y COORDINACION DEL SINA</v>
          </cell>
          <cell r="G1731">
            <v>32503855</v>
          </cell>
          <cell r="H1731" t="str">
            <v>NORA ELENA MOLINA LINCE</v>
          </cell>
          <cell r="I1731" t="str">
            <v>PAGO 3 DE 11 SEGÚN CERTIFICACION DEL SUPERVISOR (Desc. Base RF x Dependientes)</v>
          </cell>
          <cell r="J1731">
            <v>7000000</v>
          </cell>
          <cell r="K1731">
            <v>9.66</v>
          </cell>
          <cell r="O1731" t="str">
            <v>RECURSO 11</v>
          </cell>
          <cell r="V1731" t="str">
            <v>Desc. 10% Dependientes</v>
          </cell>
          <cell r="W1731" t="str">
            <v>Vigencia Presupuestal</v>
          </cell>
        </row>
        <row r="1732">
          <cell r="A1732">
            <v>172814</v>
          </cell>
          <cell r="B1732" t="str">
            <v>Contrato</v>
          </cell>
          <cell r="C1732">
            <v>167</v>
          </cell>
          <cell r="D1732">
            <v>26614</v>
          </cell>
          <cell r="E1732">
            <v>41753</v>
          </cell>
          <cell r="F1732" t="str">
            <v>DIRECCION DE ORDENAMIENTO AMBIENTAL Y COORDINACION DEL SINA</v>
          </cell>
          <cell r="G1732">
            <v>53911075</v>
          </cell>
          <cell r="H1732" t="str">
            <v>DIANA MARCELA CLAVIJO TELLEZ</v>
          </cell>
          <cell r="I1732" t="str">
            <v>PAGO 3 DE 10 SEGÚN CERTIFICACION DEL SUPERVISOR</v>
          </cell>
          <cell r="J1732">
            <v>4500000</v>
          </cell>
          <cell r="K1732">
            <v>9.66</v>
          </cell>
          <cell r="O1732" t="str">
            <v>RECURSO 11</v>
          </cell>
          <cell r="V1732" t="str">
            <v>No tiene dependientes</v>
          </cell>
          <cell r="W1732" t="str">
            <v>Vigencia Presupuestal</v>
          </cell>
        </row>
        <row r="1733">
          <cell r="A1733">
            <v>172914</v>
          </cell>
          <cell r="B1733" t="str">
            <v>Contrato</v>
          </cell>
          <cell r="C1733">
            <v>206</v>
          </cell>
          <cell r="D1733">
            <v>31414</v>
          </cell>
          <cell r="E1733">
            <v>41753</v>
          </cell>
          <cell r="F1733" t="str">
            <v>OFICINA ASESORA JURIDICA</v>
          </cell>
          <cell r="G1733">
            <v>79948885</v>
          </cell>
          <cell r="H1733" t="str">
            <v>ANDRES GOMEZ REY</v>
          </cell>
          <cell r="I1733" t="str">
            <v>PAGO 4 DE 12 SEGÚN CERTIFICACION DEL SUPERVISOR (Desc Base Rte Fte por Dependientes)</v>
          </cell>
          <cell r="J1733">
            <v>7000000</v>
          </cell>
          <cell r="K1733">
            <v>9.66</v>
          </cell>
          <cell r="O1733" t="str">
            <v>RECURSO 11</v>
          </cell>
          <cell r="V1733" t="str">
            <v>Desc. 10% Dependientes</v>
          </cell>
          <cell r="W1733" t="str">
            <v>Vigencia Presupuestal</v>
          </cell>
        </row>
        <row r="1734">
          <cell r="A1734">
            <v>173014</v>
          </cell>
          <cell r="B1734" t="str">
            <v>Contrato</v>
          </cell>
          <cell r="C1734">
            <v>127</v>
          </cell>
          <cell r="D1734">
            <v>21014</v>
          </cell>
          <cell r="E1734">
            <v>41753</v>
          </cell>
          <cell r="F1734" t="str">
            <v>SUBDIRECCION ADMINISTRATIVA Y FINANCIERA</v>
          </cell>
          <cell r="G1734">
            <v>1030556883</v>
          </cell>
          <cell r="H1734" t="str">
            <v>YEFERSSON ALEXANDER MELO GARCIA</v>
          </cell>
          <cell r="I1734" t="str">
            <v>PAGO 4 DE 7 SEGÚN CERTIFICACION DEL SUPERVISOR</v>
          </cell>
          <cell r="J1734">
            <v>1741250</v>
          </cell>
          <cell r="K1734">
            <v>9.66</v>
          </cell>
          <cell r="O1734" t="str">
            <v>RECURSO 11</v>
          </cell>
          <cell r="V1734" t="str">
            <v>No tiene Dependientes</v>
          </cell>
          <cell r="W1734" t="str">
            <v>Vigencia Presupuestal</v>
          </cell>
        </row>
        <row r="1735">
          <cell r="A1735">
            <v>173114</v>
          </cell>
          <cell r="B1735" t="str">
            <v>Contrato</v>
          </cell>
          <cell r="C1735">
            <v>223</v>
          </cell>
          <cell r="D1735">
            <v>36114</v>
          </cell>
          <cell r="E1735">
            <v>41753</v>
          </cell>
          <cell r="F1735" t="str">
            <v>SUBDIRECCION ADMINISTRATIVA Y FINANCIERA</v>
          </cell>
          <cell r="G1735">
            <v>80778307</v>
          </cell>
          <cell r="H1735" t="str">
            <v>JOSE LEONARDO LOPEZ</v>
          </cell>
          <cell r="I1735" t="str">
            <v>PAGO 4 DE 7 SEGÚN CERTIFICACION DEL SUPERVISOR</v>
          </cell>
          <cell r="J1735">
            <v>1733334</v>
          </cell>
          <cell r="K1735">
            <v>9.66</v>
          </cell>
          <cell r="O1735" t="str">
            <v>RECURSO 11</v>
          </cell>
          <cell r="V1735" t="str">
            <v>No tiene Dependientes</v>
          </cell>
          <cell r="W1735" t="str">
            <v>Vigencia Presupuestal</v>
          </cell>
        </row>
        <row r="1736">
          <cell r="A1736">
            <v>173214</v>
          </cell>
          <cell r="B1736" t="str">
            <v>Contrato</v>
          </cell>
          <cell r="C1736">
            <v>193</v>
          </cell>
          <cell r="D1736">
            <v>29514</v>
          </cell>
          <cell r="E1736">
            <v>41753</v>
          </cell>
          <cell r="F1736" t="str">
            <v>DIRECCION DE ORDENAMIENTO AMBIENTAL Y COORDINACION DEL SINA</v>
          </cell>
          <cell r="G1736">
            <v>80027406</v>
          </cell>
          <cell r="H1736" t="str">
            <v>DAVID ANDRES ESTRADA CARDONA</v>
          </cell>
          <cell r="I1736" t="str">
            <v>PAGO 3 DE 7 SEGÚN CERTIFICACION DEL SUPERVISOR</v>
          </cell>
          <cell r="J1736">
            <v>4500000</v>
          </cell>
          <cell r="K1736">
            <v>9.66</v>
          </cell>
          <cell r="O1736" t="str">
            <v>RECURSO 11</v>
          </cell>
          <cell r="V1736" t="str">
            <v>No tiene Dependientes</v>
          </cell>
          <cell r="W1736" t="str">
            <v>Vigencia Presupuestal</v>
          </cell>
        </row>
        <row r="1737">
          <cell r="A1737">
            <v>173314</v>
          </cell>
          <cell r="B1737" t="str">
            <v>Contrato</v>
          </cell>
          <cell r="C1737">
            <v>273</v>
          </cell>
          <cell r="D1737">
            <v>37814</v>
          </cell>
          <cell r="E1737">
            <v>41753</v>
          </cell>
          <cell r="F1737" t="str">
            <v>SUBDIRECCION DE EDUCACION Y PARTICIPACION</v>
          </cell>
          <cell r="G1737">
            <v>53038369</v>
          </cell>
          <cell r="H1737" t="str">
            <v>DIANA MARCELA MENDOZA OSPINA</v>
          </cell>
          <cell r="I1737" t="str">
            <v>PAGO 3 DE 5 SEGÚN CERTIFICACION DEL SUPERVISOR</v>
          </cell>
          <cell r="J1737">
            <v>5150000</v>
          </cell>
          <cell r="K1737">
            <v>9.66</v>
          </cell>
          <cell r="O1737" t="str">
            <v>RECURSO 11</v>
          </cell>
          <cell r="V1737" t="str">
            <v>No tiene Dependientes</v>
          </cell>
          <cell r="W1737" t="str">
            <v>Vigencia Presupuestal</v>
          </cell>
        </row>
        <row r="1738">
          <cell r="A1738">
            <v>173414</v>
          </cell>
          <cell r="B1738" t="str">
            <v>Contrato</v>
          </cell>
          <cell r="C1738">
            <v>212</v>
          </cell>
          <cell r="D1738">
            <v>31214</v>
          </cell>
          <cell r="E1738">
            <v>41753</v>
          </cell>
          <cell r="F1738" t="str">
            <v>DIRECCION DE BOSQUES, BIODIVERSIDAD Y SERVICIOS ECOSISTEMICOS</v>
          </cell>
          <cell r="G1738">
            <v>80544407</v>
          </cell>
          <cell r="H1738" t="str">
            <v>ANDRES FERNANDO FRANCO FANDIÑO</v>
          </cell>
          <cell r="I1738" t="str">
            <v>PAGO 4 DE 12 SEGÚN CERTIFICACION DEL SUPERVISOR (Desc.de la Base RF x Dependientes)</v>
          </cell>
          <cell r="J1738">
            <v>5214196</v>
          </cell>
          <cell r="K1738">
            <v>9.66</v>
          </cell>
          <cell r="O1738" t="str">
            <v>RECURSO 11</v>
          </cell>
          <cell r="V1738" t="str">
            <v xml:space="preserve">Desc. x Dependientes </v>
          </cell>
          <cell r="W1738" t="str">
            <v>Vigencia Presupuestal</v>
          </cell>
        </row>
        <row r="1739">
          <cell r="A1739">
            <v>173514</v>
          </cell>
          <cell r="B1739" t="str">
            <v>Contrato</v>
          </cell>
          <cell r="C1739">
            <v>139</v>
          </cell>
          <cell r="D1739">
            <v>23814</v>
          </cell>
          <cell r="E1739">
            <v>41753</v>
          </cell>
          <cell r="F1739" t="str">
            <v>DIRECCION DE BOSQUES, BIODIVERSIDAD Y SERVICIOS ECOSISTEMICOS</v>
          </cell>
          <cell r="G1739">
            <v>40047300</v>
          </cell>
          <cell r="H1739" t="str">
            <v>MARIA FERNANDA RODRIGUEZ SANTAMARIA</v>
          </cell>
          <cell r="I1739" t="str">
            <v>PAGO 4 DE 12 SEGÚN CERTIFICACION DEL SUPERVISOR</v>
          </cell>
          <cell r="J1739">
            <v>3349582</v>
          </cell>
          <cell r="K1739">
            <v>9.66</v>
          </cell>
          <cell r="O1739" t="str">
            <v>RECURSO 11</v>
          </cell>
          <cell r="V1739" t="str">
            <v>No tiene Dependientes</v>
          </cell>
          <cell r="W1739" t="str">
            <v>Vigencia Presupuestal</v>
          </cell>
        </row>
        <row r="1740">
          <cell r="A1740">
            <v>173614</v>
          </cell>
          <cell r="B1740" t="str">
            <v>Contrato</v>
          </cell>
          <cell r="C1740">
            <v>141</v>
          </cell>
          <cell r="D1740">
            <v>24214</v>
          </cell>
          <cell r="E1740">
            <v>41753</v>
          </cell>
          <cell r="F1740" t="str">
            <v>DIRECCION DE BOSQUES, BIODIVERSIDAD Y SERVICIOS ECOSISTEMICOS</v>
          </cell>
          <cell r="G1740">
            <v>7184973</v>
          </cell>
          <cell r="H1740" t="str">
            <v>WINSTON WILCHES ALVAREZ</v>
          </cell>
          <cell r="I1740" t="str">
            <v>PAGO 4 DE 12 SEGÚN CERTIFICACION DEL SUPERVISOR  ( DESC BASE RF DEPENDIENTES)</v>
          </cell>
          <cell r="J1740">
            <v>3349582</v>
          </cell>
          <cell r="K1740">
            <v>9.66</v>
          </cell>
          <cell r="O1740" t="str">
            <v>RECURSO 11</v>
          </cell>
          <cell r="V1740" t="str">
            <v>Desc. X Dependientes</v>
          </cell>
          <cell r="W1740" t="str">
            <v>Vigencia Presupuestal</v>
          </cell>
        </row>
        <row r="1741">
          <cell r="A1741">
            <v>173714</v>
          </cell>
          <cell r="B1741" t="str">
            <v>Contrato</v>
          </cell>
          <cell r="C1741">
            <v>36</v>
          </cell>
          <cell r="D1741">
            <v>4414</v>
          </cell>
          <cell r="E1741">
            <v>41753</v>
          </cell>
          <cell r="F1741" t="str">
            <v>SECRETARIA GENERAL</v>
          </cell>
          <cell r="G1741">
            <v>1094900821</v>
          </cell>
          <cell r="H1741" t="str">
            <v>PABLO ESTEBAN QUIÑONES OSORIO</v>
          </cell>
          <cell r="I1741" t="str">
            <v>PAGO 4 DE 12 SEGÚN CERTIFICACION DEL SUPERVISOR</v>
          </cell>
          <cell r="J1741">
            <v>3519553</v>
          </cell>
          <cell r="K1741">
            <v>9.66</v>
          </cell>
          <cell r="O1741" t="str">
            <v>RECURSO 11</v>
          </cell>
          <cell r="V1741" t="str">
            <v>No tiene Dependientes</v>
          </cell>
          <cell r="W1741" t="str">
            <v>Vigencia Presupuestal</v>
          </cell>
        </row>
        <row r="1742">
          <cell r="A1742">
            <v>173814</v>
          </cell>
          <cell r="B1742" t="str">
            <v>Contrato</v>
          </cell>
          <cell r="C1742">
            <v>13</v>
          </cell>
          <cell r="D1742">
            <v>1614</v>
          </cell>
          <cell r="E1742">
            <v>41753</v>
          </cell>
          <cell r="F1742" t="str">
            <v>SECRETARIA GENERAL</v>
          </cell>
          <cell r="G1742">
            <v>51938927</v>
          </cell>
          <cell r="H1742" t="str">
            <v>LIDIA PATRICIA TOVAR SALAMANCA</v>
          </cell>
          <cell r="I1742" t="str">
            <v>PAGO 4 DE 12 SEGÚN CERTIFICACION DEL SUPERVISOR (Desc.de la Base RF x Dependientes)</v>
          </cell>
          <cell r="J1742">
            <v>3519553</v>
          </cell>
          <cell r="K1742">
            <v>9.66</v>
          </cell>
          <cell r="O1742" t="str">
            <v>RECURSO 11</v>
          </cell>
          <cell r="V1742" t="str">
            <v>Desc. X Dependientes</v>
          </cell>
          <cell r="W1742" t="str">
            <v>Vigencia Presupuestal</v>
          </cell>
        </row>
        <row r="1743">
          <cell r="A1743">
            <v>173914</v>
          </cell>
          <cell r="B1743" t="str">
            <v>Contrato</v>
          </cell>
          <cell r="C1743">
            <v>208</v>
          </cell>
          <cell r="D1743">
            <v>31614</v>
          </cell>
          <cell r="E1743">
            <v>41753</v>
          </cell>
          <cell r="F1743" t="str">
            <v>DIRECCION DE ORDENAMIENTO AMBIENTAL Y COORDINACION DEL SINA</v>
          </cell>
          <cell r="G1743">
            <v>41738865</v>
          </cell>
          <cell r="H1743" t="str">
            <v>CLAUDIA MARIA CORDOBA GARCIA</v>
          </cell>
          <cell r="I1743" t="str">
            <v>PAGO 3 DE 10 SEGÚN CERTIFICACION DEL SUPERVISOR (Desc. Base RF x Dependientes)</v>
          </cell>
          <cell r="J1743">
            <v>7500000</v>
          </cell>
          <cell r="K1743">
            <v>9.66</v>
          </cell>
          <cell r="O1743" t="str">
            <v>RECURSO 11</v>
          </cell>
          <cell r="V1743" t="str">
            <v>Desc. X Dependientes</v>
          </cell>
          <cell r="W1743" t="str">
            <v>Vigencia Presupuestal</v>
          </cell>
        </row>
        <row r="1744">
          <cell r="A1744">
            <v>174014</v>
          </cell>
          <cell r="B1744" t="str">
            <v>Contrato</v>
          </cell>
          <cell r="C1744">
            <v>189</v>
          </cell>
          <cell r="D1744">
            <v>29014</v>
          </cell>
          <cell r="E1744">
            <v>41753</v>
          </cell>
          <cell r="F1744" t="str">
            <v>SECRETARIA GENERAL</v>
          </cell>
          <cell r="G1744">
            <v>1020741755</v>
          </cell>
          <cell r="H1744" t="str">
            <v>HENRY ANDRES CEPEDA RUEDA</v>
          </cell>
          <cell r="I1744" t="str">
            <v xml:space="preserve">PAGO 4 DE 12 SEGÚN CERTIFICACION DEL SUPERVISOR </v>
          </cell>
          <cell r="J1744">
            <v>2000000</v>
          </cell>
          <cell r="K1744">
            <v>9.66</v>
          </cell>
          <cell r="O1744" t="str">
            <v>RECURSO 11</v>
          </cell>
          <cell r="V1744" t="str">
            <v>No tiene Dependientes</v>
          </cell>
          <cell r="W1744" t="str">
            <v>Vigencia Presupuestal</v>
          </cell>
        </row>
        <row r="1745">
          <cell r="A1745">
            <v>174114</v>
          </cell>
          <cell r="B1745" t="str">
            <v>Anulada</v>
          </cell>
          <cell r="C1745">
            <v>207</v>
          </cell>
          <cell r="D1745">
            <v>31314</v>
          </cell>
          <cell r="E1745">
            <v>41753</v>
          </cell>
          <cell r="F1745" t="str">
            <v>DIRECCION DE GENTION INTEGRAL DEL RECURSO HIDRICO</v>
          </cell>
          <cell r="G1745">
            <v>10527523</v>
          </cell>
          <cell r="H1745" t="str">
            <v>GUSTAVO WILCHES CHAUX</v>
          </cell>
          <cell r="I1745" t="str">
            <v>ANULADA ----- PAGO FRA 0311 CUARTO DESEMBOLSO SEGÚN CERTIFICACION DEL SUPERVISOR</v>
          </cell>
          <cell r="J1745">
            <v>10000000</v>
          </cell>
          <cell r="K1745">
            <v>9.66</v>
          </cell>
          <cell r="M1745">
            <v>16</v>
          </cell>
          <cell r="O1745" t="str">
            <v>RECURSO 11</v>
          </cell>
          <cell r="V1745" t="str">
            <v>No tiene Dependientes</v>
          </cell>
          <cell r="W1745" t="str">
            <v>Vigencia Presupuestal</v>
          </cell>
        </row>
        <row r="1746">
          <cell r="A1746">
            <v>174214</v>
          </cell>
          <cell r="B1746" t="str">
            <v>Contrato</v>
          </cell>
          <cell r="C1746">
            <v>75</v>
          </cell>
          <cell r="D1746">
            <v>15114</v>
          </cell>
          <cell r="E1746">
            <v>41753</v>
          </cell>
          <cell r="F1746" t="str">
            <v>OFICINA ASESORA DE PLANEACION</v>
          </cell>
          <cell r="G1746">
            <v>88213055</v>
          </cell>
          <cell r="H1746" t="str">
            <v>JOSE EDUARDO PATIÑO SANTAFE</v>
          </cell>
          <cell r="I1746" t="str">
            <v>PAGO 4 DE 12 SEGÚN CERTIFICACION DEL SUPERVISOR (Desc Base Rte Fte por Dependientes+ Int.Vivienda $542.465+AFC)</v>
          </cell>
          <cell r="J1746">
            <v>5900000</v>
          </cell>
          <cell r="K1746">
            <v>9.66</v>
          </cell>
          <cell r="O1746" t="str">
            <v>RECURSO 11</v>
          </cell>
          <cell r="Q1746" t="str">
            <v>AFC AV VILLAS</v>
          </cell>
          <cell r="R1746">
            <v>900000</v>
          </cell>
          <cell r="V1746" t="str">
            <v>Desc Base Rte Fte por Dependientes+ Int.Vivienda $542.465+AFC)</v>
          </cell>
          <cell r="W1746" t="str">
            <v>Vigencia Presupuestal</v>
          </cell>
        </row>
        <row r="1747">
          <cell r="A1747">
            <v>174314</v>
          </cell>
          <cell r="B1747" t="str">
            <v>Contrato</v>
          </cell>
          <cell r="C1747">
            <v>177</v>
          </cell>
          <cell r="D1747">
            <v>28314</v>
          </cell>
          <cell r="E1747">
            <v>41753</v>
          </cell>
          <cell r="F1747" t="str">
            <v>SUBDIRECCION ADMINISTRATIVA Y FINANCIERA</v>
          </cell>
          <cell r="G1747">
            <v>35325209</v>
          </cell>
          <cell r="H1747" t="str">
            <v>LUZ ESMERALDA MANRIQUE DIAZ</v>
          </cell>
          <cell r="I1747" t="str">
            <v>PAGO 4 DE 12 SEGÚN CERTIFICACION DEL SUPERVISOR</v>
          </cell>
          <cell r="J1747">
            <v>6000000</v>
          </cell>
          <cell r="K1747">
            <v>9.66</v>
          </cell>
          <cell r="O1747" t="str">
            <v>RECURSO 11</v>
          </cell>
          <cell r="V1747" t="str">
            <v>No tiene Dependientes</v>
          </cell>
          <cell r="W1747" t="str">
            <v>Vigencia Presupuestal</v>
          </cell>
        </row>
        <row r="1748">
          <cell r="A1748">
            <v>174414</v>
          </cell>
          <cell r="B1748" t="str">
            <v>Contrato</v>
          </cell>
          <cell r="C1748">
            <v>10</v>
          </cell>
          <cell r="D1748">
            <v>125614</v>
          </cell>
          <cell r="E1748">
            <v>41753</v>
          </cell>
          <cell r="F1748" t="str">
            <v>SUBDIRECCION ADMINISTRATIVA Y FINANCIERA</v>
          </cell>
          <cell r="G1748">
            <v>56074876</v>
          </cell>
          <cell r="H1748" t="str">
            <v>BELLANIRIS AVILA BERMUDEZ</v>
          </cell>
          <cell r="I1748" t="str">
            <v>PAGO 4 DE 12 SEGÚN CERTIFICACION DEL SUPERVISOR (CESION DE CONTRATO)</v>
          </cell>
          <cell r="J1748">
            <v>6620000</v>
          </cell>
          <cell r="K1748">
            <v>9.66</v>
          </cell>
          <cell r="O1748" t="str">
            <v>RECURSO 11</v>
          </cell>
          <cell r="V1748" t="str">
            <v>Desc. X Dependientes</v>
          </cell>
          <cell r="W1748" t="str">
            <v>Vigencia Presupuestal</v>
          </cell>
        </row>
        <row r="1749">
          <cell r="A1749">
            <v>174514</v>
          </cell>
          <cell r="B1749" t="str">
            <v>Contrato</v>
          </cell>
          <cell r="C1749">
            <v>23</v>
          </cell>
          <cell r="D1749">
            <v>3414</v>
          </cell>
          <cell r="E1749">
            <v>41753</v>
          </cell>
          <cell r="F1749" t="str">
            <v>SECRETARIA GENERAL</v>
          </cell>
          <cell r="G1749">
            <v>39538743</v>
          </cell>
          <cell r="H1749" t="str">
            <v>DAISSY YAMILE PATIÑO POVEDA</v>
          </cell>
          <cell r="I1749" t="str">
            <v xml:space="preserve">PAGO FRA  0086 CUARTO DESEMBOLSO SEGÚN CERTIFICACION DEL SUPERVISOR </v>
          </cell>
          <cell r="J1749">
            <v>6800000</v>
          </cell>
          <cell r="K1749">
            <v>9.66</v>
          </cell>
          <cell r="M1749">
            <v>16</v>
          </cell>
          <cell r="O1749" t="str">
            <v>RECURSO 11</v>
          </cell>
          <cell r="V1749" t="str">
            <v>No tiene Dependientes</v>
          </cell>
          <cell r="W1749" t="str">
            <v>Vigencia Presupuestal</v>
          </cell>
        </row>
        <row r="1750">
          <cell r="A1750">
            <v>174614</v>
          </cell>
          <cell r="B1750" t="str">
            <v>Contrato</v>
          </cell>
          <cell r="C1750">
            <v>58</v>
          </cell>
          <cell r="D1750">
            <v>12914</v>
          </cell>
          <cell r="E1750">
            <v>41753</v>
          </cell>
          <cell r="F1750" t="str">
            <v>DIRECCION DE ASUNTOS AMBIENTALES, SECTORIAL Y URBANA</v>
          </cell>
          <cell r="G1750">
            <v>35250839</v>
          </cell>
          <cell r="H1750" t="str">
            <v>HEIDDY JOHANNA LAITON MORALES</v>
          </cell>
          <cell r="I1750" t="str">
            <v>PAGO 4 DE 12 DESEMBOLSO SEGUN CERTIFICACION DEL SUPERVISOR (Desc.de la Base x Dependientes)</v>
          </cell>
          <cell r="J1750">
            <v>3868182</v>
          </cell>
          <cell r="K1750">
            <v>9.66</v>
          </cell>
          <cell r="O1750" t="str">
            <v>RECURSO 11</v>
          </cell>
          <cell r="V1750" t="str">
            <v>Desc. 10% Dependientes RF $129,456</v>
          </cell>
          <cell r="W1750" t="str">
            <v>Vigencia Presupuestal</v>
          </cell>
        </row>
        <row r="1751">
          <cell r="A1751">
            <v>174714</v>
          </cell>
          <cell r="B1751" t="str">
            <v>Convenio</v>
          </cell>
          <cell r="C1751">
            <v>302</v>
          </cell>
          <cell r="D1751">
            <v>13614</v>
          </cell>
          <cell r="E1751">
            <v>41753</v>
          </cell>
          <cell r="F1751" t="str">
            <v>DIRECCION DE GENTION INTEGRAL DEL RECURSO HIDRICO</v>
          </cell>
          <cell r="G1751">
            <v>8040002920</v>
          </cell>
          <cell r="H1751" t="str">
            <v>CAS - CORPORACION AUTONOMA REGIONAL DE SANTANDER</v>
          </cell>
          <cell r="I1751" t="str">
            <v>SEGUNDO DESEMBOLSO SEGÚN CERTIFICACION DEL SUPERVISOR</v>
          </cell>
          <cell r="J1751">
            <v>112000000</v>
          </cell>
          <cell r="O1751" t="str">
            <v>RECURSO 11</v>
          </cell>
          <cell r="W1751" t="str">
            <v>Vigencia Presupuestal</v>
          </cell>
        </row>
        <row r="1752">
          <cell r="A1752">
            <v>174814</v>
          </cell>
          <cell r="B1752" t="str">
            <v>Convenio</v>
          </cell>
          <cell r="C1752">
            <v>297</v>
          </cell>
          <cell r="D1752">
            <v>41914</v>
          </cell>
          <cell r="E1752">
            <v>41753</v>
          </cell>
          <cell r="F1752" t="str">
            <v>ORDENAMIENTO AMBIENTAL TERRITORIAL Y COORD SINA</v>
          </cell>
          <cell r="G1752">
            <v>8300006025</v>
          </cell>
          <cell r="H1752" t="str">
            <v>IDEAM - INSTITUTO DE HIDROLOGIA, METEOROLOGIA Y ESTUDIOS AMBIENTALES</v>
          </cell>
          <cell r="I1752" t="str">
            <v>FRA 33452 SEGUNDO PAGO AL CONVENIO SEGÚN CERTIFICACION DEL SUPERVISOR</v>
          </cell>
          <cell r="J1752">
            <v>110980000</v>
          </cell>
          <cell r="O1752" t="str">
            <v>RECURSO 11</v>
          </cell>
          <cell r="W1752" t="str">
            <v>Vigencia Presupuestal</v>
          </cell>
        </row>
        <row r="1753">
          <cell r="A1753">
            <v>174914</v>
          </cell>
          <cell r="B1753" t="str">
            <v>Convenio</v>
          </cell>
          <cell r="C1753">
            <v>298</v>
          </cell>
          <cell r="D1753">
            <v>41814</v>
          </cell>
          <cell r="E1753">
            <v>41753</v>
          </cell>
          <cell r="F1753" t="str">
            <v>DIRECCION DE BOSQUES, BIODIVERSIDAD Y SERVICIOS ECOSISTEMICOS</v>
          </cell>
          <cell r="G1753">
            <v>8999990633</v>
          </cell>
          <cell r="H1753" t="str">
            <v>UNIVERSIDAD NACIONAL DE COLOMBIA</v>
          </cell>
          <cell r="I1753" t="str">
            <v>FACTURA 2072-000147 SEGUNDO PAGO AL CONVENIO SEGÚN CERTIFICACION DEL SUPERVISOR</v>
          </cell>
          <cell r="J1753">
            <v>175000000</v>
          </cell>
          <cell r="O1753" t="str">
            <v>RECURSO 11</v>
          </cell>
          <cell r="W1753" t="str">
            <v>Vigencia Presupuestal</v>
          </cell>
        </row>
        <row r="1754">
          <cell r="A1754">
            <v>175014</v>
          </cell>
          <cell r="B1754" t="str">
            <v>Contrato</v>
          </cell>
          <cell r="C1754">
            <v>178</v>
          </cell>
          <cell r="D1754">
            <v>28414</v>
          </cell>
          <cell r="E1754">
            <v>41753</v>
          </cell>
          <cell r="F1754" t="str">
            <v>DIRECCION DE BOSQUES, BIODIVERSIDAD Y SERVICIOS ECOSISTEMICOS</v>
          </cell>
          <cell r="G1754">
            <v>19342385</v>
          </cell>
          <cell r="H1754" t="str">
            <v>RICARDO LINARES PRIETO</v>
          </cell>
          <cell r="I1754" t="str">
            <v xml:space="preserve">PAGO FRA 0053 CUARTO DESEMBOLSO SEGÚN CERTIFICACION DEL SUPERVISOR  (Desc Base Rte Fte por Dependientes) </v>
          </cell>
          <cell r="J1754">
            <v>8451479</v>
          </cell>
          <cell r="K1754">
            <v>9.66</v>
          </cell>
          <cell r="M1754">
            <v>16</v>
          </cell>
          <cell r="O1754" t="str">
            <v>RECURSO 11</v>
          </cell>
          <cell r="V1754" t="str">
            <v>Desc. X Dependientes</v>
          </cell>
          <cell r="W1754" t="str">
            <v>Vigencia Presupuestal</v>
          </cell>
        </row>
        <row r="1755">
          <cell r="A1755">
            <v>175114</v>
          </cell>
          <cell r="B1755" t="str">
            <v>Contrato</v>
          </cell>
          <cell r="C1755">
            <v>89</v>
          </cell>
          <cell r="D1755">
            <v>18614</v>
          </cell>
          <cell r="E1755">
            <v>41753</v>
          </cell>
          <cell r="F1755" t="str">
            <v>DIRECCION DE BOSQUES, BIODIVERSIDAD Y SERVICIOS ECOSISTEMICOS</v>
          </cell>
          <cell r="G1755">
            <v>52258642</v>
          </cell>
          <cell r="H1755" t="str">
            <v>EUGENIA MENDEZ REYEZ</v>
          </cell>
          <cell r="I1755" t="str">
            <v>PAGO FRA 10 CUARTO DESEMBOLSO SEGÚN CERTIFICACION DEL SUPERVISOR (DESC BASE POR DEPENDIENTES)</v>
          </cell>
          <cell r="J1755">
            <v>10000000</v>
          </cell>
          <cell r="K1755">
            <v>9.66</v>
          </cell>
          <cell r="M1755">
            <v>16</v>
          </cell>
          <cell r="O1755" t="str">
            <v>RECURSO 11</v>
          </cell>
          <cell r="V1755" t="str">
            <v>Desc. X Dependientes</v>
          </cell>
          <cell r="W1755" t="str">
            <v>Vigencia Presupuestal</v>
          </cell>
        </row>
        <row r="1756">
          <cell r="A1756">
            <v>175214</v>
          </cell>
          <cell r="B1756" t="str">
            <v>Contrato</v>
          </cell>
          <cell r="C1756">
            <v>45</v>
          </cell>
          <cell r="D1756">
            <v>7514</v>
          </cell>
          <cell r="E1756">
            <v>41753</v>
          </cell>
          <cell r="F1756" t="str">
            <v>DIRECCION DE BOSQUES, BIODIVERSIDAD YSERVICIOS ECOSISTEMICOS</v>
          </cell>
          <cell r="G1756">
            <v>91108705</v>
          </cell>
          <cell r="H1756" t="str">
            <v>HECTOR JAVIER GRISALES GOMEZ</v>
          </cell>
          <cell r="I1756" t="str">
            <v>CUARTO DESEMBOLSO SEGÚN CERTIFICACION DEL SUPERVISOR (Desc.de la Base RF x Dependientes)</v>
          </cell>
          <cell r="J1756">
            <v>6124260</v>
          </cell>
          <cell r="K1756">
            <v>9.66</v>
          </cell>
          <cell r="O1756" t="str">
            <v>RECURSO 11</v>
          </cell>
          <cell r="V1756" t="str">
            <v>Desc. 10% Dependientes - Base RF $ 4,094,538 RF $ 287,559</v>
          </cell>
          <cell r="W1756" t="str">
            <v>Vigencia Presupuestal</v>
          </cell>
        </row>
        <row r="1757">
          <cell r="A1757">
            <v>175314</v>
          </cell>
          <cell r="B1757" t="str">
            <v>Contrato</v>
          </cell>
          <cell r="C1757">
            <v>91</v>
          </cell>
          <cell r="D1757">
            <v>18814</v>
          </cell>
          <cell r="E1757">
            <v>41753</v>
          </cell>
          <cell r="F1757" t="str">
            <v>DIRECCION DE BOSQUES, BIODIVERSIDAD Y SERVICIOS ECOSISTEMICOS</v>
          </cell>
          <cell r="G1757">
            <v>33376130</v>
          </cell>
          <cell r="H1757" t="str">
            <v>GINA CAROLINA AVELLA CASTIBLANCO</v>
          </cell>
          <cell r="I1757" t="str">
            <v>PAGO 4/12 DESEMBOLSO SEGÚN CERTIFICACION DEL SUPERVISOR</v>
          </cell>
          <cell r="J1757">
            <v>5000000</v>
          </cell>
          <cell r="K1757">
            <v>9.66</v>
          </cell>
          <cell r="O1757" t="str">
            <v>RECURSO 11</v>
          </cell>
          <cell r="V1757" t="str">
            <v>No tiene Dependientes a Cargo</v>
          </cell>
          <cell r="W1757" t="str">
            <v>Vigencia Presupuestal</v>
          </cell>
        </row>
        <row r="1758">
          <cell r="A1758">
            <v>175414</v>
          </cell>
          <cell r="B1758" t="str">
            <v>Contrato</v>
          </cell>
          <cell r="C1758">
            <v>291</v>
          </cell>
          <cell r="D1758">
            <v>42014</v>
          </cell>
          <cell r="E1758">
            <v>41753</v>
          </cell>
          <cell r="F1758" t="str">
            <v>DIRECCION DE ORDENAMIENTO AMBIENTAL Y COORDINACION DEL SINA</v>
          </cell>
          <cell r="G1758">
            <v>80761251</v>
          </cell>
          <cell r="H1758" t="str">
            <v>NICOLAS NEIRA MANOTAS</v>
          </cell>
          <cell r="I1758" t="str">
            <v xml:space="preserve">PAGO 3/11 DESEMBOLSO SEGÚN CERTIFICACION DEL SUPERVISOR </v>
          </cell>
          <cell r="J1758">
            <v>7090000</v>
          </cell>
          <cell r="K1758">
            <v>9.66</v>
          </cell>
          <cell r="O1758" t="str">
            <v>RECURSO 11</v>
          </cell>
          <cell r="V1758" t="str">
            <v xml:space="preserve">No tiene Dependientes - Base RF $ 3.226.650, RF $128.583 </v>
          </cell>
          <cell r="W1758" t="str">
            <v>Vigencia Presupuestal</v>
          </cell>
        </row>
        <row r="1759">
          <cell r="A1759">
            <v>175514</v>
          </cell>
          <cell r="B1759" t="str">
            <v>Contrato</v>
          </cell>
          <cell r="C1759">
            <v>7</v>
          </cell>
          <cell r="D1759">
            <v>1514</v>
          </cell>
          <cell r="E1759">
            <v>41753</v>
          </cell>
          <cell r="F1759" t="str">
            <v>GRUPO CONTRATOS</v>
          </cell>
          <cell r="G1759">
            <v>1032431429</v>
          </cell>
          <cell r="H1759" t="str">
            <v>JUAN FRANCISCO CORREDOR ORDOÑEZ</v>
          </cell>
          <cell r="I1759" t="str">
            <v>CUARTO DESEMBOLSO SEGÚN CERTIFICACION DEL SUPERVISOR (Desc. Base RF x Dependientes)</v>
          </cell>
          <cell r="J1759">
            <v>2005636</v>
          </cell>
          <cell r="K1759">
            <v>9.66</v>
          </cell>
          <cell r="O1759" t="str">
            <v>RECURSO 11</v>
          </cell>
          <cell r="V1759" t="str">
            <v>Desc. 10% Dependientes - Base RF $3,529,774 RF $388,275</v>
          </cell>
          <cell r="W1759" t="str">
            <v>Vigencia Presupuestal</v>
          </cell>
        </row>
        <row r="1760">
          <cell r="A1760">
            <v>175614</v>
          </cell>
          <cell r="B1760" t="str">
            <v>Contrato</v>
          </cell>
          <cell r="C1760">
            <v>21</v>
          </cell>
          <cell r="D1760">
            <v>2814</v>
          </cell>
          <cell r="E1760">
            <v>41753</v>
          </cell>
          <cell r="F1760" t="str">
            <v>OFICINA ASESORA DE PLANEACION</v>
          </cell>
          <cell r="G1760">
            <v>80350493</v>
          </cell>
          <cell r="H1760" t="str">
            <v>HECTOR CAMELO PAEZ</v>
          </cell>
          <cell r="I1760" t="str">
            <v>CUARTO DESEMBOLSO SEGÚN CERTIFICACION DEL SUPERVISOR</v>
          </cell>
          <cell r="J1760">
            <v>5000000</v>
          </cell>
          <cell r="K1760">
            <v>9.66</v>
          </cell>
          <cell r="O1760" t="str">
            <v>RECURSO 11</v>
          </cell>
          <cell r="V1760" t="str">
            <v>No tiene Dependientes</v>
          </cell>
          <cell r="W1760" t="str">
            <v>Vigencia Presupuestal</v>
          </cell>
        </row>
        <row r="1761">
          <cell r="A1761">
            <v>175714</v>
          </cell>
          <cell r="B1761" t="str">
            <v>Contrato</v>
          </cell>
          <cell r="C1761">
            <v>201</v>
          </cell>
          <cell r="D1761">
            <v>30114</v>
          </cell>
          <cell r="E1761">
            <v>41753</v>
          </cell>
          <cell r="F1761" t="str">
            <v>DIRECCION DE BOSQUES, BIODIVERSIDAD Y SERVICIOS ECOSISTEMICOS</v>
          </cell>
          <cell r="G1761">
            <v>1019029489</v>
          </cell>
          <cell r="H1761" t="str">
            <v>IVAN ANDRES ROJAS SARMIENTO</v>
          </cell>
          <cell r="I1761" t="str">
            <v>CUARTO DESEMBOLSO SEGÚN CERTIFICACION DEL SUPERVISOR</v>
          </cell>
          <cell r="J1761">
            <v>3062130</v>
          </cell>
          <cell r="K1761">
            <v>9.66</v>
          </cell>
          <cell r="O1761" t="str">
            <v>RECURSO 11</v>
          </cell>
          <cell r="V1761" t="str">
            <v>No tiene Dependientes a Cargo</v>
          </cell>
          <cell r="W1761" t="str">
            <v>Vigencia Presupuestal</v>
          </cell>
        </row>
        <row r="1762">
          <cell r="A1762">
            <v>175814</v>
          </cell>
          <cell r="B1762" t="str">
            <v>Contrato</v>
          </cell>
          <cell r="C1762">
            <v>281</v>
          </cell>
          <cell r="D1762">
            <v>39014</v>
          </cell>
          <cell r="E1762">
            <v>41753</v>
          </cell>
          <cell r="F1762" t="str">
            <v>DIRECCION DE ORDENAMIENTO AMBIENTAL Y COORDINACION DEL SINA</v>
          </cell>
          <cell r="G1762">
            <v>52807876</v>
          </cell>
          <cell r="H1762" t="str">
            <v>MARIA ANGELICA BERNAL GRANADOS</v>
          </cell>
          <cell r="I1762" t="str">
            <v>TERCER DESEMBOLSO SEGÚN CERTIFICACION DEL SUPERVISOR</v>
          </cell>
          <cell r="J1762">
            <v>5500000</v>
          </cell>
          <cell r="K1762">
            <v>9.66</v>
          </cell>
          <cell r="O1762" t="str">
            <v>RECURSO 11</v>
          </cell>
          <cell r="V1762" t="str">
            <v>No tiene Dependientes</v>
          </cell>
          <cell r="W1762" t="str">
            <v>Vigencia Presupuestal</v>
          </cell>
        </row>
        <row r="1763">
          <cell r="A1763">
            <v>175914</v>
          </cell>
          <cell r="B1763" t="str">
            <v>Contrato</v>
          </cell>
          <cell r="C1763">
            <v>203</v>
          </cell>
          <cell r="D1763">
            <v>29914</v>
          </cell>
          <cell r="E1763">
            <v>41753</v>
          </cell>
          <cell r="F1763" t="str">
            <v>DIRECCION DE ORDENAMIENTO AMBIENTAL Y COORDINACION DEL SINA</v>
          </cell>
          <cell r="G1763">
            <v>52694062</v>
          </cell>
          <cell r="H1763" t="str">
            <v>LILIANA RAMIREZ HERNANDEZ</v>
          </cell>
          <cell r="I1763" t="str">
            <v>TERCER DESEMBOLSO SEGÚN CERTIFICACION DEL SUPERVISOR</v>
          </cell>
          <cell r="J1763">
            <v>5500000</v>
          </cell>
          <cell r="K1763">
            <v>9.66</v>
          </cell>
          <cell r="O1763" t="str">
            <v>RECURSO 11</v>
          </cell>
          <cell r="V1763" t="str">
            <v>No tiene Dependientes a Cargo</v>
          </cell>
          <cell r="W1763" t="str">
            <v>Vigencia Presupuestal</v>
          </cell>
        </row>
        <row r="1764">
          <cell r="A1764">
            <v>176014</v>
          </cell>
          <cell r="B1764" t="str">
            <v>Contrato</v>
          </cell>
          <cell r="C1764">
            <v>83</v>
          </cell>
          <cell r="D1764">
            <v>14814</v>
          </cell>
          <cell r="E1764">
            <v>41753</v>
          </cell>
          <cell r="F1764" t="str">
            <v>DIRECCION DE BOSQUES, BIODIVERSIDAD Y SERVICIOS ECOSISTEMICOS</v>
          </cell>
          <cell r="G1764">
            <v>52539015</v>
          </cell>
          <cell r="H1764" t="str">
            <v>LUZ HELENA ESCOBAR MARTINEZ</v>
          </cell>
          <cell r="I1764" t="str">
            <v>CUARTO DESEMBOLSO SEGÚN CERTIFICACION DEL SUPERVISOR</v>
          </cell>
          <cell r="J1764">
            <v>6217000</v>
          </cell>
          <cell r="K1764">
            <v>9.66</v>
          </cell>
          <cell r="O1764" t="str">
            <v>RECURSO 11</v>
          </cell>
          <cell r="V1764" t="str">
            <v>No tiene Dependientes a Cargo</v>
          </cell>
          <cell r="W1764" t="str">
            <v>Vigencia Presupuestal</v>
          </cell>
        </row>
        <row r="1765">
          <cell r="A1765">
            <v>176114</v>
          </cell>
          <cell r="B1765" t="str">
            <v>Contrato</v>
          </cell>
          <cell r="C1765">
            <v>128</v>
          </cell>
          <cell r="D1765">
            <v>21214</v>
          </cell>
          <cell r="E1765">
            <v>41753</v>
          </cell>
          <cell r="F1765" t="str">
            <v>SUBDIRECCION ADMINISTRATIVA Y FINANCIERA</v>
          </cell>
          <cell r="G1765">
            <v>79859642</v>
          </cell>
          <cell r="H1765" t="str">
            <v>CARLOS HERNAN USECHE JARAMILLO</v>
          </cell>
          <cell r="I1765" t="str">
            <v xml:space="preserve">PAGO 4/12 DESEMBOLSO SEGÚN CERTIFICACION DEL SUPERVISOR (Desc.de la Base x Dependientes) </v>
          </cell>
          <cell r="J1765">
            <v>4759090</v>
          </cell>
          <cell r="K1765">
            <v>9.66</v>
          </cell>
          <cell r="O1765" t="str">
            <v>RECURSO 11</v>
          </cell>
          <cell r="V1765" t="str">
            <v>Desc. 10% Dependientes - Base RF $4,094,550 RF $287,562</v>
          </cell>
          <cell r="W1765" t="str">
            <v>Vigencia Presupuestal</v>
          </cell>
        </row>
        <row r="1766">
          <cell r="A1766">
            <v>176214</v>
          </cell>
          <cell r="B1766" t="str">
            <v>Contrato</v>
          </cell>
          <cell r="C1766">
            <v>44</v>
          </cell>
          <cell r="D1766">
            <v>7314</v>
          </cell>
          <cell r="E1766">
            <v>41753</v>
          </cell>
          <cell r="F1766" t="str">
            <v>DIRECCION DE BOSQUES, BIODIVERSIDAD Y SERVICIOS ECOSISTEMICOS</v>
          </cell>
          <cell r="G1766">
            <v>52217561</v>
          </cell>
          <cell r="H1766" t="str">
            <v>LEDYS FARLEY PARRA CUELLAR</v>
          </cell>
          <cell r="I1766" t="str">
            <v>CUARTO DESEMBOLSO SEGÚN CERTIFICACION DEL SUPERVISOR</v>
          </cell>
          <cell r="J1766">
            <v>3062130</v>
          </cell>
          <cell r="K1766">
            <v>9.66</v>
          </cell>
          <cell r="O1766" t="str">
            <v>RECURSO 11</v>
          </cell>
          <cell r="V1766" t="str">
            <v>No tiene Dependientes</v>
          </cell>
          <cell r="W1766" t="str">
            <v>Vigencia Presupuestal</v>
          </cell>
        </row>
        <row r="1767">
          <cell r="A1767">
            <v>176314</v>
          </cell>
          <cell r="B1767" t="str">
            <v>Contrato</v>
          </cell>
          <cell r="C1767">
            <v>287</v>
          </cell>
          <cell r="D1767">
            <v>39714</v>
          </cell>
          <cell r="E1767">
            <v>41753</v>
          </cell>
          <cell r="F1767" t="str">
            <v>DIRECCION DE BOSQUES, BIODIVERSIDAD Y SERVICIOS ECOSISTEMICOS</v>
          </cell>
          <cell r="G1767">
            <v>26431577</v>
          </cell>
          <cell r="H1767" t="str">
            <v>AZALIA INES PARRA CUELLAR</v>
          </cell>
          <cell r="I1767" t="str">
            <v>CUARTO DESEMBOLSO SEGÚN CERTIFICACION DEL SUPERVISOR</v>
          </cell>
          <cell r="J1767">
            <v>2755917</v>
          </cell>
          <cell r="K1767">
            <v>9.66</v>
          </cell>
          <cell r="O1767" t="str">
            <v>RECURSO 11</v>
          </cell>
          <cell r="V1767" t="str">
            <v>No tiene Dependientes a Cargo</v>
          </cell>
          <cell r="W1767" t="str">
            <v>Vigencia Presupuestal</v>
          </cell>
        </row>
        <row r="1768">
          <cell r="A1768">
            <v>176414</v>
          </cell>
          <cell r="B1768" t="str">
            <v>Contrato</v>
          </cell>
          <cell r="C1768">
            <v>185</v>
          </cell>
          <cell r="D1768">
            <v>27714</v>
          </cell>
          <cell r="E1768">
            <v>41753</v>
          </cell>
          <cell r="F1768" t="str">
            <v>OFICINA ASESORA JURIDICA</v>
          </cell>
          <cell r="G1768">
            <v>78691601</v>
          </cell>
          <cell r="H1768" t="str">
            <v>RODRIGO ELIAS NEGRETE</v>
          </cell>
          <cell r="I1768" t="str">
            <v>PAGO 1 DE 3 SEGÚN CERTIFICACION DEL SUPERVISOR</v>
          </cell>
          <cell r="J1768">
            <v>9000000</v>
          </cell>
          <cell r="K1768">
            <v>9.66</v>
          </cell>
          <cell r="M1768">
            <v>16</v>
          </cell>
          <cell r="O1768" t="str">
            <v>RECURSO 11</v>
          </cell>
          <cell r="V1768" t="str">
            <v>Desc. X Dependientes</v>
          </cell>
          <cell r="W1768" t="str">
            <v>Vigencia Presupuestal</v>
          </cell>
        </row>
        <row r="1769">
          <cell r="A1769">
            <v>176514</v>
          </cell>
          <cell r="B1769" t="str">
            <v>Contrato</v>
          </cell>
          <cell r="C1769">
            <v>250</v>
          </cell>
          <cell r="D1769">
            <v>36214</v>
          </cell>
          <cell r="E1769">
            <v>41753</v>
          </cell>
          <cell r="F1769" t="str">
            <v>DIRECCION DE BOSQUES, BIODIVERSIDAD Y SERVICIOS ECOSISTEMICOS</v>
          </cell>
          <cell r="G1769">
            <v>79314746</v>
          </cell>
          <cell r="H1769" t="str">
            <v>LEONARDO MOLINA SUAREZ</v>
          </cell>
          <cell r="I1769" t="str">
            <v>CUARTO DESEMBOLSO SEGÚN CERTIFICACION DEL SUPERVISOR (Desc.de la Base RF x Dependientes)</v>
          </cell>
          <cell r="J1769">
            <v>6634615</v>
          </cell>
          <cell r="K1769">
            <v>9.66</v>
          </cell>
          <cell r="O1769" t="str">
            <v>RECURSO 11</v>
          </cell>
          <cell r="V1769" t="str">
            <v>Desc. 10% Dependientes RF $129,456</v>
          </cell>
          <cell r="W1769" t="str">
            <v>Vigencia Presupuestal</v>
          </cell>
        </row>
        <row r="1770">
          <cell r="A1770">
            <v>176614</v>
          </cell>
          <cell r="B1770" t="str">
            <v>Contrato</v>
          </cell>
          <cell r="C1770">
            <v>192</v>
          </cell>
          <cell r="D1770">
            <v>29314</v>
          </cell>
          <cell r="E1770">
            <v>41753</v>
          </cell>
          <cell r="F1770" t="str">
            <v>DIRECCION DE ORDENAMIENTO AMBIENTAL Y COORDINACION DEL SINA</v>
          </cell>
          <cell r="G1770">
            <v>91105686</v>
          </cell>
          <cell r="H1770" t="str">
            <v>OSCAR JAVIER ACEVEDO AMAYA</v>
          </cell>
          <cell r="I1770" t="str">
            <v>TERCER DESEMBOLSO SEGÚN CERTIFICACION DEL SUPERVISOR (Desc. Base RF x Dependientes)</v>
          </cell>
          <cell r="J1770">
            <v>5500000</v>
          </cell>
          <cell r="K1770">
            <v>9.66</v>
          </cell>
          <cell r="O1770" t="str">
            <v>RECURSO 11</v>
          </cell>
          <cell r="V1770" t="str">
            <v>Desc.x Dependientes</v>
          </cell>
          <cell r="W1770" t="str">
            <v>Vigencia Presupuestal</v>
          </cell>
        </row>
        <row r="1771">
          <cell r="A1771">
            <v>176714</v>
          </cell>
          <cell r="B1771" t="str">
            <v>Contrato</v>
          </cell>
          <cell r="C1771">
            <v>146</v>
          </cell>
          <cell r="D1771">
            <v>23214</v>
          </cell>
          <cell r="E1771">
            <v>41753</v>
          </cell>
          <cell r="F1771" t="str">
            <v>DIRECCION DE BOSQUES, BIODIVERSIDAD Y SERVICIOS ECOSISTEMICOS</v>
          </cell>
          <cell r="G1771">
            <v>52264205</v>
          </cell>
          <cell r="H1771" t="str">
            <v>PAULA ANDREA CASTAÑEDA GARCIA</v>
          </cell>
          <cell r="I1771" t="str">
            <v>CUARTO DESEMBOLSO SEGÚN CERTIFICACION DEL SUPERVISOR (Desc.de la Base RF x Dependientes)</v>
          </cell>
          <cell r="J1771">
            <v>5810392</v>
          </cell>
          <cell r="K1771">
            <v>9.66</v>
          </cell>
          <cell r="O1771" t="str">
            <v>RECURSO 11</v>
          </cell>
          <cell r="V1771" t="str">
            <v>Desc. 10% Dependientes - Base RF $4,094,550 RF $287,562</v>
          </cell>
          <cell r="W1771" t="str">
            <v>Vigencia Presupuestal</v>
          </cell>
        </row>
        <row r="1772">
          <cell r="A1772">
            <v>176814</v>
          </cell>
          <cell r="B1772" t="str">
            <v>Contrato</v>
          </cell>
          <cell r="C1772">
            <v>254</v>
          </cell>
          <cell r="D1772">
            <v>38714</v>
          </cell>
          <cell r="E1772">
            <v>41753</v>
          </cell>
          <cell r="F1772" t="str">
            <v>DIRECCION DE ASUNTOS MARINOS, COSTEROS Y RECURSOS ACUATICOS</v>
          </cell>
          <cell r="G1772">
            <v>42867515</v>
          </cell>
          <cell r="H1772" t="str">
            <v>BLANCA OLIVA POSADA POSADA</v>
          </cell>
          <cell r="I1772" t="str">
            <v>TERCER DESEMBOLSO SEGÚN CERTIFICACION DEL SUPERVISOR</v>
          </cell>
          <cell r="J1772">
            <v>9500000</v>
          </cell>
          <cell r="K1772">
            <v>9.66</v>
          </cell>
          <cell r="O1772" t="str">
            <v>RECURSO 11</v>
          </cell>
          <cell r="V1772" t="str">
            <v>No tiene Dependientes</v>
          </cell>
          <cell r="W1772" t="str">
            <v>Vigencia Presupuestal</v>
          </cell>
        </row>
        <row r="1773">
          <cell r="A1773">
            <v>176914</v>
          </cell>
          <cell r="B1773" t="str">
            <v>Contrato</v>
          </cell>
          <cell r="C1773">
            <v>96</v>
          </cell>
          <cell r="D1773">
            <v>17814</v>
          </cell>
          <cell r="E1773">
            <v>41753</v>
          </cell>
          <cell r="F1773" t="str">
            <v>DIRECCION DE ASUNTOS MARINOS, COSTEROS Y RECURSOS ACUATICOS</v>
          </cell>
          <cell r="G1773">
            <v>52794345</v>
          </cell>
          <cell r="H1773" t="str">
            <v>PAOLA ANDREA BAUTISTA DUARTE</v>
          </cell>
          <cell r="I1773" t="str">
            <v xml:space="preserve">CUARTO DESEMBOLSO SEGÚN CERTIFICACION DEL SUPERVISOR </v>
          </cell>
          <cell r="J1773">
            <v>5400000</v>
          </cell>
          <cell r="K1773">
            <v>9.66</v>
          </cell>
          <cell r="O1773" t="str">
            <v>RECURSO 11</v>
          </cell>
          <cell r="V1773" t="str">
            <v>No tiene Dependientes</v>
          </cell>
          <cell r="W1773" t="str">
            <v>Vigencia Presupuestal</v>
          </cell>
        </row>
        <row r="1774">
          <cell r="A1774">
            <v>177014</v>
          </cell>
          <cell r="B1774" t="str">
            <v>Contrato</v>
          </cell>
          <cell r="C1774">
            <v>81</v>
          </cell>
          <cell r="D1774">
            <v>14414</v>
          </cell>
          <cell r="E1774">
            <v>41753</v>
          </cell>
          <cell r="F1774" t="str">
            <v>OFICINA ASESORA JURIDICA</v>
          </cell>
          <cell r="G1774">
            <v>51838162</v>
          </cell>
          <cell r="H1774" t="str">
            <v>LILIAN BIBIANA ROJAS MEJIA</v>
          </cell>
          <cell r="I1774" t="str">
            <v>CUARTO DESEMBOLSO SEGÚN CERTIFICACION DEL SUPERVISOR (Desc Base Rte Fte por Dependientes)</v>
          </cell>
          <cell r="J1774">
            <v>7814492</v>
          </cell>
          <cell r="K1774">
            <v>9.66</v>
          </cell>
          <cell r="O1774" t="str">
            <v>RECURSO 11</v>
          </cell>
          <cell r="V1774" t="str">
            <v>Desc. 10% Dependientes</v>
          </cell>
          <cell r="W1774" t="str">
            <v>Vigencia Presupuestal</v>
          </cell>
        </row>
        <row r="1775">
          <cell r="A1775">
            <v>177114</v>
          </cell>
          <cell r="B1775" t="str">
            <v>Contrato</v>
          </cell>
          <cell r="C1775">
            <v>97</v>
          </cell>
          <cell r="D1775">
            <v>17914</v>
          </cell>
          <cell r="E1775">
            <v>41753</v>
          </cell>
          <cell r="F1775" t="str">
            <v>DIRECCION DE ASUNTOS MARINOS, COSTEROS Y RECURSOS ACUATICOS</v>
          </cell>
          <cell r="G1775">
            <v>79799400</v>
          </cell>
          <cell r="H1775" t="str">
            <v>ABEL BARRERA HURTADO</v>
          </cell>
          <cell r="I1775" t="str">
            <v>CUARTO DESEMBOLSO SEGÚN CERTIFICACION DEL SUPERVISOR</v>
          </cell>
          <cell r="J1775">
            <v>6580000</v>
          </cell>
          <cell r="K1775">
            <v>9.66</v>
          </cell>
          <cell r="O1775" t="str">
            <v>RECURSO 11</v>
          </cell>
          <cell r="V1775" t="str">
            <v>No tiene Dependientes</v>
          </cell>
          <cell r="W1775" t="str">
            <v>Vigencia Presupuestal</v>
          </cell>
        </row>
        <row r="1776">
          <cell r="A1776">
            <v>177214</v>
          </cell>
          <cell r="B1776" t="str">
            <v>Contrato</v>
          </cell>
          <cell r="C1776">
            <v>195</v>
          </cell>
          <cell r="D1776">
            <v>29414</v>
          </cell>
          <cell r="E1776">
            <v>41753</v>
          </cell>
          <cell r="F1776" t="str">
            <v>DIRECCION DE ORDENAMIENTO AMBIENTAL Y COORDINACION DEL SINA</v>
          </cell>
          <cell r="G1776">
            <v>80083703</v>
          </cell>
          <cell r="H1776" t="str">
            <v>NICOLAI CIONTESCU CAMARGO</v>
          </cell>
          <cell r="I1776" t="str">
            <v>PAGO 3/10 SEGÚN CERTIFICACION DEL SUPERVISOR (Desc. Base RF x Dependientes)</v>
          </cell>
          <cell r="J1776">
            <v>5500000</v>
          </cell>
          <cell r="K1776">
            <v>9.66</v>
          </cell>
          <cell r="O1776" t="str">
            <v>RECURSO 11</v>
          </cell>
          <cell r="V1776" t="str">
            <v>Desc. 10% Dependientes - Base RF $4,094,550 RF $287,562</v>
          </cell>
          <cell r="W1776" t="str">
            <v>Vigencia Presupuestal</v>
          </cell>
        </row>
        <row r="1777">
          <cell r="A1777">
            <v>177314</v>
          </cell>
          <cell r="B1777" t="str">
            <v>Contrato</v>
          </cell>
          <cell r="C1777">
            <v>16</v>
          </cell>
          <cell r="D1777">
            <v>2314</v>
          </cell>
          <cell r="E1777">
            <v>41753</v>
          </cell>
          <cell r="F1777" t="str">
            <v>SUBDIRECCION ADMINISTRATIVA Y FINANCIERA</v>
          </cell>
          <cell r="G1777">
            <v>80154185</v>
          </cell>
          <cell r="H1777" t="str">
            <v>JOHN RAUL APONTE CASTEBLANCO</v>
          </cell>
          <cell r="I1777" t="str">
            <v>CUARTO DESEMBOLSO SEGÚN CERTIFICACION DEL SUPERVISOR</v>
          </cell>
          <cell r="J1777">
            <v>1709444</v>
          </cell>
          <cell r="K1777">
            <v>9.66</v>
          </cell>
          <cell r="O1777" t="str">
            <v>RECURSO 11</v>
          </cell>
          <cell r="V1777" t="str">
            <v>No tiene Dependientes</v>
          </cell>
          <cell r="W1777" t="str">
            <v>Vigencia Presupuestal</v>
          </cell>
        </row>
        <row r="1778">
          <cell r="A1778">
            <v>177414</v>
          </cell>
          <cell r="B1778" t="str">
            <v>Contrato</v>
          </cell>
          <cell r="C1778">
            <v>78</v>
          </cell>
          <cell r="D1778">
            <v>14514</v>
          </cell>
          <cell r="E1778">
            <v>41753</v>
          </cell>
          <cell r="F1778" t="str">
            <v>DIRECCION DE ASUNTOS MARINOS, COSTEROS Y RECURSOS ACUATICOS</v>
          </cell>
          <cell r="G1778">
            <v>52713119</v>
          </cell>
          <cell r="H1778" t="str">
            <v>MARIA ANGELICA MARTINEZ SILVA</v>
          </cell>
          <cell r="I1778" t="str">
            <v>CUARTO DESEMBOLSO SEGÚN CERTIFICACION DEL SUPERVISOR</v>
          </cell>
          <cell r="J1778">
            <v>3500000</v>
          </cell>
          <cell r="K1778">
            <v>9.66</v>
          </cell>
          <cell r="O1778" t="str">
            <v>RECURSO 11</v>
          </cell>
          <cell r="V1778" t="str">
            <v>No tiene Dependientes</v>
          </cell>
          <cell r="W1778" t="str">
            <v>Vigencia Presupuestal</v>
          </cell>
        </row>
        <row r="1779">
          <cell r="A1779">
            <v>177514</v>
          </cell>
          <cell r="B1779" t="str">
            <v>Contrato</v>
          </cell>
          <cell r="C1779">
            <v>217</v>
          </cell>
          <cell r="D1779">
            <v>30514</v>
          </cell>
          <cell r="E1779">
            <v>41753</v>
          </cell>
          <cell r="F1779" t="str">
            <v>DIRECCION DE ASUNTOS MARINOS, COSTEROS Y RECURSOS ACUATICOS</v>
          </cell>
          <cell r="G1779">
            <v>56078300</v>
          </cell>
          <cell r="H1779" t="str">
            <v>SANDRA MILENA ACOSTA GONZALEZ</v>
          </cell>
          <cell r="I1779" t="str">
            <v>CUARTO DESEMBOLSO SEGÚN CERTIFICACION DEL SUPERVISOR (Desc Base Rte Fte por Dependientes)</v>
          </cell>
          <cell r="J1779">
            <v>5700000</v>
          </cell>
          <cell r="K1779">
            <v>9.66</v>
          </cell>
          <cell r="O1779" t="str">
            <v>RECURSO 11</v>
          </cell>
          <cell r="V1779" t="str">
            <v>Desc. 10% Dependientes</v>
          </cell>
          <cell r="W1779" t="str">
            <v>Vigencia Presupuestal</v>
          </cell>
        </row>
        <row r="1780">
          <cell r="A1780">
            <v>177614</v>
          </cell>
          <cell r="B1780" t="str">
            <v>Contrato</v>
          </cell>
          <cell r="C1780">
            <v>202</v>
          </cell>
          <cell r="D1780">
            <v>30214</v>
          </cell>
          <cell r="E1780">
            <v>41753</v>
          </cell>
          <cell r="F1780" t="str">
            <v>DIRECCION DE ASUNTOS MARINOS, COSTEROS Y RECURSOS ACUATICOS</v>
          </cell>
          <cell r="G1780">
            <v>18009973</v>
          </cell>
          <cell r="H1780" t="str">
            <v>LINCON CALVIN BENT LLERENA</v>
          </cell>
          <cell r="I1780" t="str">
            <v>CUARTO DESEMBOLSO SEGÚN CERTIFICACION DEL SUPERVISOR ( Desc de Base Rte Fte por Dependientes)</v>
          </cell>
          <cell r="J1780">
            <v>5500000</v>
          </cell>
          <cell r="K1780">
            <v>9.66</v>
          </cell>
          <cell r="O1780" t="str">
            <v>RECURSO 11</v>
          </cell>
          <cell r="V1780" t="str">
            <v>Desc. 10% Dependientes</v>
          </cell>
          <cell r="W1780" t="str">
            <v>Vigencia Presupuestal</v>
          </cell>
        </row>
        <row r="1781">
          <cell r="A1781">
            <v>177714</v>
          </cell>
          <cell r="B1781" t="str">
            <v>Contrato</v>
          </cell>
          <cell r="C1781">
            <v>196</v>
          </cell>
          <cell r="D1781">
            <v>29714</v>
          </cell>
          <cell r="E1781">
            <v>41753</v>
          </cell>
          <cell r="F1781" t="str">
            <v>DIRECCION DE ORDENAMIENTO AMBIENTAL Y COORDINACION DEL SINA</v>
          </cell>
          <cell r="G1781">
            <v>79946823</v>
          </cell>
          <cell r="H1781" t="str">
            <v>ANDRES MEJIA PIZANO</v>
          </cell>
          <cell r="I1781" t="str">
            <v xml:space="preserve">TERCER DESEMBOLSO SEGÚN CERTIFICACION DEL SUPERVISOR </v>
          </cell>
          <cell r="J1781">
            <v>5500000</v>
          </cell>
          <cell r="K1781">
            <v>9.66</v>
          </cell>
          <cell r="O1781" t="str">
            <v>RECURSO 11</v>
          </cell>
          <cell r="V1781" t="str">
            <v>No tiene Dependientes</v>
          </cell>
          <cell r="W1781" t="str">
            <v>Vigencia Presupuestal</v>
          </cell>
        </row>
        <row r="1782">
          <cell r="A1782">
            <v>177814</v>
          </cell>
          <cell r="B1782" t="str">
            <v>Contrato</v>
          </cell>
          <cell r="C1782">
            <v>179</v>
          </cell>
          <cell r="D1782">
            <v>28214</v>
          </cell>
          <cell r="E1782">
            <v>41753</v>
          </cell>
          <cell r="F1782" t="str">
            <v>DIRECCION DE ORDENAMIENTO AMBIENTAL Y COORDINACION DEL SINA</v>
          </cell>
          <cell r="G1782">
            <v>40022236</v>
          </cell>
          <cell r="H1782" t="str">
            <v>ANA ELVIA OCHOA JIMENEZ</v>
          </cell>
          <cell r="I1782" t="str">
            <v>PAGO 3/11 DESEMBOLSO SEGÚN CERTIFICACION DEL SUPERVISOR (Desc x Dependientes)</v>
          </cell>
          <cell r="J1782">
            <v>8000000</v>
          </cell>
          <cell r="K1782">
            <v>9.66</v>
          </cell>
          <cell r="O1782" t="str">
            <v>RECURSO 11</v>
          </cell>
          <cell r="V1782" t="str">
            <v>Desc. 10% Dependientes</v>
          </cell>
          <cell r="W1782" t="str">
            <v>Vigencia Presupuestal</v>
          </cell>
        </row>
        <row r="1783">
          <cell r="A1783">
            <v>177914</v>
          </cell>
          <cell r="B1783" t="str">
            <v>Contrato</v>
          </cell>
          <cell r="C1783">
            <v>106</v>
          </cell>
          <cell r="D1783">
            <v>19214</v>
          </cell>
          <cell r="E1783">
            <v>41753</v>
          </cell>
          <cell r="F1783" t="str">
            <v>OFICINA ASESORA DE PLANEACION</v>
          </cell>
          <cell r="G1783">
            <v>1032383639</v>
          </cell>
          <cell r="H1783" t="str">
            <v>CARLOS EDUARDO ORTEGA PEÑA</v>
          </cell>
          <cell r="I1783" t="str">
            <v>CUARTO DESEMBOLSO SEGÚN CERTIFICACION DEL SUPERVISOR</v>
          </cell>
          <cell r="J1783">
            <v>3320000</v>
          </cell>
          <cell r="K1783">
            <v>9.66</v>
          </cell>
          <cell r="O1783" t="str">
            <v>RECURSO 11</v>
          </cell>
          <cell r="V1783" t="str">
            <v>No tiene Dependientes</v>
          </cell>
          <cell r="W1783" t="str">
            <v>Vigencia Presupuestal</v>
          </cell>
        </row>
        <row r="1784">
          <cell r="A1784">
            <v>178014</v>
          </cell>
          <cell r="B1784" t="str">
            <v>Contrato</v>
          </cell>
          <cell r="C1784">
            <v>135</v>
          </cell>
          <cell r="D1784">
            <v>24514</v>
          </cell>
          <cell r="E1784">
            <v>41753</v>
          </cell>
          <cell r="F1784" t="str">
            <v>DIRECCION DE BOSQUES, BIODIVERSIDAD Y SERVICIOS ECOSISTEMICOS</v>
          </cell>
          <cell r="G1784">
            <v>52411563</v>
          </cell>
          <cell r="H1784" t="str">
            <v>MARIA STELLA SACHICA ALVAREZ</v>
          </cell>
          <cell r="I1784" t="str">
            <v>CUARTO DESEMBOLSO SEGÚN CERTIFICACION DEL SUPERVISOR</v>
          </cell>
          <cell r="J1784">
            <v>7703805</v>
          </cell>
          <cell r="K1784">
            <v>9.66</v>
          </cell>
          <cell r="O1784" t="str">
            <v>RECURSO 11</v>
          </cell>
          <cell r="V1784" t="str">
            <v>No tiene Dependientes a Cargo</v>
          </cell>
          <cell r="W1784" t="str">
            <v>Vigencia Presupuestal</v>
          </cell>
        </row>
        <row r="1785">
          <cell r="A1785">
            <v>178114</v>
          </cell>
          <cell r="B1785" t="str">
            <v>Contrato</v>
          </cell>
          <cell r="C1785">
            <v>197</v>
          </cell>
          <cell r="D1785">
            <v>31814</v>
          </cell>
          <cell r="E1785">
            <v>41753</v>
          </cell>
          <cell r="F1785" t="str">
            <v>OFICINA DE ASUNTOS INTERNACIONALES</v>
          </cell>
          <cell r="G1785">
            <v>80076285</v>
          </cell>
          <cell r="H1785" t="str">
            <v>JUAN PABLO LIEVANO GAMBOA</v>
          </cell>
          <cell r="I1785" t="str">
            <v>CUARTO DESEMBOLSO SEGÚN CERTIFICACION DEL SUPERVISOR</v>
          </cell>
          <cell r="J1785">
            <v>3867267</v>
          </cell>
          <cell r="K1785">
            <v>9.66</v>
          </cell>
          <cell r="O1785" t="str">
            <v>RECURSO 11</v>
          </cell>
          <cell r="V1785" t="str">
            <v>No tiene Dependientes a Cargo</v>
          </cell>
          <cell r="W1785" t="str">
            <v>Vigencia Presupuestal</v>
          </cell>
        </row>
        <row r="1786">
          <cell r="A1786">
            <v>178214</v>
          </cell>
          <cell r="B1786" t="str">
            <v>Contrato</v>
          </cell>
          <cell r="C1786">
            <v>12</v>
          </cell>
          <cell r="D1786">
            <v>814</v>
          </cell>
          <cell r="E1786">
            <v>41753</v>
          </cell>
          <cell r="F1786" t="str">
            <v>SUBDIRECCION ADMINISTRATIVA Y FINANCIERA</v>
          </cell>
          <cell r="G1786">
            <v>40610737</v>
          </cell>
          <cell r="H1786" t="str">
            <v>CAROLINA POLANCO HOLGUIN</v>
          </cell>
          <cell r="I1786" t="str">
            <v>PAGO 4/12 DESEMBOLSO SEGÚN CERTIFICACION DEL SUPERVISOR ( DESC BASE RF DEPENDIENTES)</v>
          </cell>
          <cell r="J1786">
            <v>3009091</v>
          </cell>
          <cell r="K1786">
            <v>9.66</v>
          </cell>
          <cell r="O1786" t="str">
            <v>RECURSO 11</v>
          </cell>
          <cell r="V1786" t="str">
            <v>Desc. 10% Dependientes - Base RF $3,529,774 RF $388,275</v>
          </cell>
          <cell r="W1786" t="str">
            <v>Vigencia Presupuestal</v>
          </cell>
        </row>
        <row r="1787">
          <cell r="A1787">
            <v>178314</v>
          </cell>
          <cell r="B1787" t="str">
            <v>Contrato</v>
          </cell>
          <cell r="C1787">
            <v>213</v>
          </cell>
          <cell r="D1787">
            <v>30914</v>
          </cell>
          <cell r="E1787">
            <v>41753</v>
          </cell>
          <cell r="F1787" t="str">
            <v>DIRECCION DE BOSQUES, BIODIVERSIDAD Y SERVICIOS ECOSISTEMICOS</v>
          </cell>
          <cell r="G1787">
            <v>52258551</v>
          </cell>
          <cell r="H1787" t="str">
            <v>MARIA CLAUDIA ORJUELA MARQUEZ</v>
          </cell>
          <cell r="I1787" t="str">
            <v xml:space="preserve">CUARTO DESEMBOLSO SEGÚN CERTIFICACION DEL SUPERVISOR (Desc Base Rte Fte por Dependientes)   </v>
          </cell>
          <cell r="J1787">
            <v>6880000</v>
          </cell>
          <cell r="K1787">
            <v>9.66</v>
          </cell>
          <cell r="O1787" t="str">
            <v>RECURSO 11</v>
          </cell>
          <cell r="V1787" t="str">
            <v>Desc. 10% Dependientes RF $129,456</v>
          </cell>
          <cell r="W1787" t="str">
            <v>Vigencia Presupuestal</v>
          </cell>
        </row>
        <row r="1788">
          <cell r="A1788">
            <v>178414</v>
          </cell>
          <cell r="B1788" t="str">
            <v>Contrato</v>
          </cell>
          <cell r="C1788">
            <v>72</v>
          </cell>
          <cell r="D1788">
            <v>15414</v>
          </cell>
          <cell r="E1788">
            <v>41753</v>
          </cell>
          <cell r="F1788" t="str">
            <v>DIRECCION DE BOSQUES, BIODIVERSIDAD Y SERVICIOS ECOSISTEMICOS</v>
          </cell>
          <cell r="G1788">
            <v>80074172</v>
          </cell>
          <cell r="H1788" t="str">
            <v>LUIS ALEJANDRO GARCIA ROMERO</v>
          </cell>
          <cell r="I1788" t="str">
            <v>CUARTO DESEMBOLSO SEGÚN CERTIFICACION DEL SUPERVISOR</v>
          </cell>
          <cell r="J1788">
            <v>3052000</v>
          </cell>
          <cell r="K1788">
            <v>9.66</v>
          </cell>
          <cell r="O1788" t="str">
            <v>RECURSO 11</v>
          </cell>
          <cell r="V1788" t="str">
            <v>No tiene Dependientes</v>
          </cell>
          <cell r="W1788" t="str">
            <v>Vigencia Presupuestal</v>
          </cell>
        </row>
        <row r="1789">
          <cell r="A1789">
            <v>178514</v>
          </cell>
          <cell r="B1789" t="str">
            <v>Contrato</v>
          </cell>
          <cell r="C1789">
            <v>211</v>
          </cell>
          <cell r="D1789">
            <v>31014</v>
          </cell>
          <cell r="E1789">
            <v>41753</v>
          </cell>
          <cell r="F1789" t="str">
            <v>DIRECCION DE BOSQUES, BIODIVERSIDAD Y SERVICIOS ECOSISTEMICOS</v>
          </cell>
          <cell r="G1789">
            <v>28557782</v>
          </cell>
          <cell r="H1789" t="str">
            <v>XIMENA CARRANZA HERNANDEZ</v>
          </cell>
          <cell r="I1789" t="str">
            <v>CUARTO DESEMBOLSO SEGÚN CERTIFICACION DEL SUPERVISOR (Desc Base Rte Fte por Dependientes)</v>
          </cell>
          <cell r="J1789">
            <v>3052000</v>
          </cell>
          <cell r="K1789">
            <v>9.66</v>
          </cell>
          <cell r="O1789" t="str">
            <v>RECURSO 11</v>
          </cell>
          <cell r="V1789" t="str">
            <v>Desc. 10% Dependientes RF $129,456</v>
          </cell>
          <cell r="W1789" t="str">
            <v>Vigencia Presupuestal</v>
          </cell>
        </row>
        <row r="1790">
          <cell r="A1790">
            <v>178614</v>
          </cell>
          <cell r="B1790" t="str">
            <v>Contrato</v>
          </cell>
          <cell r="C1790">
            <v>271</v>
          </cell>
          <cell r="D1790">
            <v>38014</v>
          </cell>
          <cell r="E1790">
            <v>41753</v>
          </cell>
          <cell r="F1790" t="str">
            <v>DIRECCION DE BOSQUES, BIODIVERSIDAD Y SERVICIOS ECOSISTEMICOS</v>
          </cell>
          <cell r="G1790">
            <v>80164442</v>
          </cell>
          <cell r="H1790" t="str">
            <v>JOHN JAIRO SANCHEZ CORREA</v>
          </cell>
          <cell r="I1790" t="str">
            <v>CUARTO DESEMBOLSO SEGÚN CERTIFICACION DEL SUPERVISOR (Desc. Base RF x Dependientes)</v>
          </cell>
          <cell r="J1790">
            <v>5103550</v>
          </cell>
          <cell r="K1790">
            <v>9.66</v>
          </cell>
          <cell r="O1790" t="str">
            <v>RECURSO 11</v>
          </cell>
          <cell r="V1790" t="str">
            <v>Desc. 10% Dependientes - Base RF $4,094,550 RF $287,562</v>
          </cell>
          <cell r="W1790" t="str">
            <v>Vigencia Presupuestal</v>
          </cell>
        </row>
        <row r="1791">
          <cell r="A1791">
            <v>178714</v>
          </cell>
          <cell r="B1791" t="str">
            <v>Oficio</v>
          </cell>
          <cell r="E1791">
            <v>41753</v>
          </cell>
          <cell r="F1791" t="str">
            <v>SUBDIRECCION ADMINISTRATIVA Y FINANCIERA</v>
          </cell>
          <cell r="G1791">
            <v>8301153951</v>
          </cell>
          <cell r="H1791" t="str">
            <v>RADICACION CAJA MENOR</v>
          </cell>
          <cell r="I1791" t="str">
            <v>RADICACION CAJA MENOR</v>
          </cell>
          <cell r="J1791">
            <v>7069783</v>
          </cell>
        </row>
        <row r="1792">
          <cell r="A1792">
            <v>178814</v>
          </cell>
          <cell r="B1792" t="str">
            <v>Comisión</v>
          </cell>
          <cell r="C1792">
            <v>20140717</v>
          </cell>
          <cell r="D1792">
            <v>131814</v>
          </cell>
          <cell r="E1792">
            <v>41753</v>
          </cell>
          <cell r="F1792" t="str">
            <v>SERVICIOS ADMINISTRATIVOS, ATENCIONA AL USUARIO, ARCHIVO Y CORRESPONDENCIA</v>
          </cell>
          <cell r="G1792">
            <v>40025882</v>
          </cell>
          <cell r="H1792" t="str">
            <v>DORA ORFIDIA SEGURA RIVERA</v>
          </cell>
          <cell r="I1792" t="str">
            <v>COMISION A ZIPAQUIRA EL 4 DE ABRIL DE 2014</v>
          </cell>
          <cell r="J1792">
            <v>106479</v>
          </cell>
          <cell r="O1792" t="str">
            <v>RECURSO 11</v>
          </cell>
          <cell r="W1792" t="str">
            <v>Vigencia Presupuestal</v>
          </cell>
        </row>
        <row r="1793">
          <cell r="A1793">
            <v>178914</v>
          </cell>
          <cell r="B1793" t="str">
            <v>Contrato</v>
          </cell>
          <cell r="C1793">
            <v>132</v>
          </cell>
          <cell r="D1793">
            <v>23714</v>
          </cell>
          <cell r="E1793">
            <v>41754</v>
          </cell>
          <cell r="F1793" t="str">
            <v>OFICINA ASESORA DE PLANEACION</v>
          </cell>
          <cell r="G1793">
            <v>51985836</v>
          </cell>
          <cell r="H1793" t="str">
            <v>MAGDA ROCIO GONZALEZ RODRIGUEZ</v>
          </cell>
          <cell r="I1793" t="str">
            <v>TERCER DESEMBOLSO SEGÚN CERTIFICACION DEL SUPERVISOR (Desc. Base RF x Dependientes)</v>
          </cell>
          <cell r="J1793">
            <v>4500000</v>
          </cell>
          <cell r="K1793">
            <v>9.66</v>
          </cell>
          <cell r="O1793" t="str">
            <v>RECURSO 11</v>
          </cell>
          <cell r="V1793" t="str">
            <v>Desc. 10% Dependientes - Base RF $3,529,774 RF $388,275</v>
          </cell>
          <cell r="W1793" t="str">
            <v>Vigencia Presupuestal</v>
          </cell>
        </row>
        <row r="1794">
          <cell r="A1794">
            <v>179014</v>
          </cell>
          <cell r="B1794" t="str">
            <v>Contrato</v>
          </cell>
          <cell r="C1794">
            <v>288</v>
          </cell>
          <cell r="D1794">
            <v>39914</v>
          </cell>
          <cell r="E1794">
            <v>41754</v>
          </cell>
          <cell r="F1794" t="str">
            <v>SUBDIRECCION DE EDUCACION Y PARTICIPACION</v>
          </cell>
          <cell r="G1794">
            <v>52185841</v>
          </cell>
          <cell r="H1794" t="str">
            <v>ANDREA MILENA OVALLE PINZON</v>
          </cell>
          <cell r="I1794" t="str">
            <v>CUARTO DESEMBOLSO SEGÚN CERTIFICACION DEL SUPERVISOR (Desc Base Rte Fte por Dependientes)</v>
          </cell>
          <cell r="J1794">
            <v>3500000</v>
          </cell>
          <cell r="K1794">
            <v>9.66</v>
          </cell>
          <cell r="O1794" t="str">
            <v>RECURSO 11</v>
          </cell>
          <cell r="V1794" t="str">
            <v>Desc. 10% Dependientes</v>
          </cell>
          <cell r="W1794" t="str">
            <v>Vigencia Presupuestal</v>
          </cell>
        </row>
        <row r="1795">
          <cell r="A1795">
            <v>179114</v>
          </cell>
          <cell r="B1795" t="str">
            <v>Contrato</v>
          </cell>
          <cell r="C1795">
            <v>98</v>
          </cell>
          <cell r="D1795">
            <v>18014</v>
          </cell>
          <cell r="E1795">
            <v>41754</v>
          </cell>
          <cell r="F1795" t="str">
            <v>OFICINA DE ASUNTOS INTERNACIONALES</v>
          </cell>
          <cell r="G1795">
            <v>52437472</v>
          </cell>
          <cell r="H1795" t="str">
            <v>VIVIANA ANGELICA CASTRO PORRAS</v>
          </cell>
          <cell r="I1795" t="str">
            <v>CUARTO DESEMBOLSO SEGÚN CERTIFICACION DEL SUPERVISOR (Desc de la Bse por Dependientes)</v>
          </cell>
          <cell r="J1795">
            <v>6580000</v>
          </cell>
          <cell r="K1795">
            <v>9.66</v>
          </cell>
          <cell r="O1795" t="str">
            <v>RECURSO 11</v>
          </cell>
          <cell r="V1795" t="str">
            <v>Desc. 10% Dependientes</v>
          </cell>
          <cell r="W1795" t="str">
            <v>Vigencia Presupuestal</v>
          </cell>
        </row>
        <row r="1796">
          <cell r="A1796">
            <v>179214</v>
          </cell>
          <cell r="B1796" t="str">
            <v>Contrato</v>
          </cell>
          <cell r="C1796">
            <v>20</v>
          </cell>
          <cell r="D1796">
            <v>2714</v>
          </cell>
          <cell r="E1796">
            <v>41754</v>
          </cell>
          <cell r="F1796" t="str">
            <v>OFICINA ASESORA DE PLANEACION</v>
          </cell>
          <cell r="G1796">
            <v>51881783</v>
          </cell>
          <cell r="H1796" t="str">
            <v>IRMA GARDEAZABAL JARAMILLO</v>
          </cell>
          <cell r="I1796" t="str">
            <v>TERCER DESEMBOLSO SEGÚN CERTIFICACION DEL SUPERVISOR (Desc.de la Base RF x Dependientes)</v>
          </cell>
          <cell r="J1796">
            <v>7000000</v>
          </cell>
          <cell r="K1796">
            <v>9.66</v>
          </cell>
          <cell r="O1796" t="str">
            <v>RECURSO 11</v>
          </cell>
          <cell r="V1796" t="str">
            <v xml:space="preserve">Desc. X Dependientes </v>
          </cell>
          <cell r="W1796" t="str">
            <v>Vigencia Presupuestal</v>
          </cell>
        </row>
        <row r="1797">
          <cell r="A1797">
            <v>179314</v>
          </cell>
          <cell r="B1797" t="str">
            <v>Contrato</v>
          </cell>
          <cell r="C1797">
            <v>176</v>
          </cell>
          <cell r="D1797">
            <v>28114</v>
          </cell>
          <cell r="E1797">
            <v>41754</v>
          </cell>
          <cell r="F1797" t="str">
            <v>SUBDIRECCION ADMINISTRATIVA Y FINANCIERA</v>
          </cell>
          <cell r="G1797">
            <v>6757664</v>
          </cell>
          <cell r="H1797" t="str">
            <v>BELISARIO NEIRA MUÑOZ</v>
          </cell>
          <cell r="I1797" t="str">
            <v>CUARTO DESEMBOLSO SEGÚN CERTIFICACION DEL SUPERVISOR (Desc de la Bse por Dependientes)</v>
          </cell>
          <cell r="J1797">
            <v>5000000</v>
          </cell>
          <cell r="K1797">
            <v>9.66</v>
          </cell>
          <cell r="O1797" t="str">
            <v>RECURSO 11</v>
          </cell>
          <cell r="V1797" t="str">
            <v>Desc. 10% Dependientes</v>
          </cell>
          <cell r="W1797" t="str">
            <v>Vigencia Presupuestal</v>
          </cell>
        </row>
        <row r="1798">
          <cell r="A1798">
            <v>179414</v>
          </cell>
          <cell r="B1798" t="str">
            <v>Contrato</v>
          </cell>
          <cell r="C1798">
            <v>261</v>
          </cell>
          <cell r="D1798">
            <v>37114</v>
          </cell>
          <cell r="E1798">
            <v>41754</v>
          </cell>
          <cell r="F1798" t="str">
            <v>DIRECCION DE ORDENAMIENTO AMBIENTAL Y COORDINACION DEL SINA</v>
          </cell>
          <cell r="G1798">
            <v>51714629</v>
          </cell>
          <cell r="H1798" t="str">
            <v>MARIA TERESA PALACIOS LOZANO</v>
          </cell>
          <cell r="I1798" t="str">
            <v>FRA 046 PAGO 3 DE 11 SEGÚN CERTIFICACION DEL SUPERVISOR (Desc. Base RF x Dependientes)</v>
          </cell>
          <cell r="J1798">
            <v>7100000</v>
          </cell>
          <cell r="K1798">
            <v>9.66</v>
          </cell>
          <cell r="M1798">
            <v>16</v>
          </cell>
          <cell r="O1798" t="str">
            <v>RECURSO 11</v>
          </cell>
          <cell r="V1798" t="str">
            <v>Desc x Dependientes</v>
          </cell>
          <cell r="W1798" t="str">
            <v>Vigencia Presupuestal</v>
          </cell>
        </row>
        <row r="1799">
          <cell r="A1799">
            <v>179514</v>
          </cell>
          <cell r="B1799" t="str">
            <v>Contrato</v>
          </cell>
          <cell r="C1799">
            <v>188</v>
          </cell>
          <cell r="D1799">
            <v>27514</v>
          </cell>
          <cell r="E1799">
            <v>41754</v>
          </cell>
          <cell r="F1799" t="str">
            <v>SUBDIRECCION DE EDUCACION Y PARTICIPACION</v>
          </cell>
          <cell r="G1799">
            <v>41365653</v>
          </cell>
          <cell r="H1799" t="str">
            <v>HILDA DUGAND CARLING</v>
          </cell>
          <cell r="I1799" t="str">
            <v>CUARTO DESEMBOLSO SEGÚN CERTIFICACION DEL SUPERVISOR</v>
          </cell>
          <cell r="J1799">
            <v>4285000</v>
          </cell>
          <cell r="K1799">
            <v>9.66</v>
          </cell>
          <cell r="O1799" t="str">
            <v>RECURSO 11</v>
          </cell>
          <cell r="V1799" t="str">
            <v>No tiene Dependientes</v>
          </cell>
          <cell r="W1799" t="str">
            <v>Vigencia Presupuestal</v>
          </cell>
        </row>
        <row r="1800">
          <cell r="A1800">
            <v>179614</v>
          </cell>
          <cell r="B1800" t="str">
            <v>Contrato</v>
          </cell>
          <cell r="C1800">
            <v>129</v>
          </cell>
          <cell r="D1800">
            <v>21314</v>
          </cell>
          <cell r="E1800">
            <v>41754</v>
          </cell>
          <cell r="F1800" t="str">
            <v>SUBDIRECCION ADMINISTRATIVA Y FINANCIERA</v>
          </cell>
          <cell r="G1800">
            <v>10770944</v>
          </cell>
          <cell r="H1800" t="str">
            <v>LEVER CIRON ORTIZ MORALES</v>
          </cell>
          <cell r="I1800" t="str">
            <v>PAGO 4/7 DESEMBOLSO SEGÚN CERTIFICACION DEL SUPERVISOR (Desc. Base RF x Dependientes)</v>
          </cell>
          <cell r="J1800">
            <v>1741250</v>
          </cell>
          <cell r="K1800">
            <v>9.66</v>
          </cell>
          <cell r="O1800" t="str">
            <v>RECURSO 11</v>
          </cell>
          <cell r="V1800" t="str">
            <v>Desc.x Dependientes</v>
          </cell>
          <cell r="W1800" t="str">
            <v>Vigencia Presupuestal</v>
          </cell>
        </row>
        <row r="1801">
          <cell r="A1801">
            <v>179714</v>
          </cell>
          <cell r="B1801" t="str">
            <v>Contrato</v>
          </cell>
          <cell r="C1801">
            <v>125</v>
          </cell>
          <cell r="D1801">
            <v>20714</v>
          </cell>
          <cell r="E1801">
            <v>41754</v>
          </cell>
          <cell r="F1801" t="str">
            <v>DIRECCION DE BOSQUES, BIODIVERSIDAD Y SERVICIOS ECOSISTEMICOS</v>
          </cell>
          <cell r="G1801">
            <v>52909876</v>
          </cell>
          <cell r="H1801" t="str">
            <v>LUZ STELLA CARRERO MORALES</v>
          </cell>
          <cell r="I1801" t="str">
            <v>CUARTO DESEMBOLSO SEGÚN CERTIFICACION DEL SUPERVISOR (Desc.de la Base RF x Dependientes)</v>
          </cell>
          <cell r="J1801">
            <v>4334473</v>
          </cell>
          <cell r="K1801">
            <v>9.66</v>
          </cell>
          <cell r="O1801" t="str">
            <v>RECURSO 11</v>
          </cell>
          <cell r="V1801" t="str">
            <v>Desc. 10% Dependientes RF $129,456</v>
          </cell>
          <cell r="W1801" t="str">
            <v>Vigencia Presupuestal</v>
          </cell>
        </row>
        <row r="1802">
          <cell r="A1802">
            <v>179814</v>
          </cell>
          <cell r="B1802" t="str">
            <v>Contrato</v>
          </cell>
          <cell r="C1802">
            <v>161</v>
          </cell>
          <cell r="D1802">
            <v>25914</v>
          </cell>
          <cell r="E1802">
            <v>41754</v>
          </cell>
          <cell r="F1802" t="str">
            <v>OFICINA ASESORA DE PLANEACION</v>
          </cell>
          <cell r="G1802">
            <v>6775088</v>
          </cell>
          <cell r="H1802" t="str">
            <v>JOSE MIGUEL GARAY BARRERA</v>
          </cell>
          <cell r="I1802" t="str">
            <v>TERCER DESEMBOLSO SEGÚN CERTIFICACION DEL SUPERVISOR (Desc. Base RF x Dependientes)</v>
          </cell>
          <cell r="J1802">
            <v>7000000</v>
          </cell>
          <cell r="K1802">
            <v>9.66</v>
          </cell>
          <cell r="O1802" t="str">
            <v>RECURSO 11</v>
          </cell>
          <cell r="V1802" t="str">
            <v>Desc. x Dependientes</v>
          </cell>
          <cell r="W1802" t="str">
            <v>Vigencia Presupuestal</v>
          </cell>
        </row>
        <row r="1803">
          <cell r="A1803">
            <v>179914</v>
          </cell>
          <cell r="B1803" t="str">
            <v>Contrato</v>
          </cell>
          <cell r="C1803">
            <v>74</v>
          </cell>
          <cell r="D1803">
            <v>15614</v>
          </cell>
          <cell r="E1803">
            <v>41754</v>
          </cell>
          <cell r="F1803" t="str">
            <v>DIRECCION DE BOSQUES, BIODIVERSIDAD Y SERVICIOS ECOSISTEMICOS</v>
          </cell>
          <cell r="G1803">
            <v>52855392</v>
          </cell>
          <cell r="H1803" t="str">
            <v>YESMIN MAYERLLY VILLAMIZAR ALBARRACIN</v>
          </cell>
          <cell r="I1803" t="str">
            <v>CUARTO DESEMBOLSO SEGÚN CERTIFICACION DEL SUPERVISOR (Desc.de la Base RF x Dependientes)</v>
          </cell>
          <cell r="J1803">
            <v>3438759</v>
          </cell>
          <cell r="K1803">
            <v>9.66</v>
          </cell>
          <cell r="O1803" t="str">
            <v>RECURSO 11</v>
          </cell>
          <cell r="V1803" t="str">
            <v>Desc. 10% Dependientes RF $129,456</v>
          </cell>
          <cell r="W1803" t="str">
            <v>Vigencia Presupuestal</v>
          </cell>
        </row>
        <row r="1804">
          <cell r="A1804">
            <v>180014</v>
          </cell>
          <cell r="B1804" t="str">
            <v>Contrato</v>
          </cell>
          <cell r="C1804">
            <v>242</v>
          </cell>
          <cell r="D1804">
            <v>35214</v>
          </cell>
          <cell r="E1804">
            <v>41754</v>
          </cell>
          <cell r="F1804" t="str">
            <v>DIRECCION DE BOSQUES, BIODIVERSIDAD YSERVICIOS ECOSISTEMICOS</v>
          </cell>
          <cell r="G1804">
            <v>52707803</v>
          </cell>
          <cell r="H1804" t="str">
            <v>LUZ ANDREA SILVA RESTREPO</v>
          </cell>
          <cell r="I1804" t="str">
            <v>CUARTO DESEMBOLSO SEGÚN CERTIFICACION DEL SUPERVISOR (Desc.de la Base x Dependientes)</v>
          </cell>
          <cell r="J1804">
            <v>4438072</v>
          </cell>
          <cell r="K1804">
            <v>9.66</v>
          </cell>
          <cell r="O1804" t="str">
            <v>RECURSO 11</v>
          </cell>
          <cell r="V1804" t="str">
            <v>Desc. 10% Dependientes - Base RF $ 4,094,538 RF $ 287,559</v>
          </cell>
          <cell r="W1804" t="str">
            <v>Vigencia Presupuestal</v>
          </cell>
        </row>
        <row r="1805">
          <cell r="A1805">
            <v>180114</v>
          </cell>
          <cell r="B1805" t="str">
            <v>Contrato</v>
          </cell>
          <cell r="C1805">
            <v>248</v>
          </cell>
          <cell r="D1805">
            <v>36614</v>
          </cell>
          <cell r="E1805">
            <v>41754</v>
          </cell>
          <cell r="F1805" t="str">
            <v>DIRECCION DE BOSQUES, BIODIVERSIDAD Y SERVICIOS ECOSISTEMICOS</v>
          </cell>
          <cell r="G1805">
            <v>65778539</v>
          </cell>
          <cell r="H1805" t="str">
            <v>LEDY NOHEMY TRUJILLO ORTIZ</v>
          </cell>
          <cell r="I1805" t="str">
            <v>CUARTO DESEMBOLSO SEGÚN CERTIFICACION DEL SUPERVISOR</v>
          </cell>
          <cell r="J1805">
            <v>5100000</v>
          </cell>
          <cell r="K1805">
            <v>9.66</v>
          </cell>
          <cell r="O1805" t="str">
            <v>RECURSO 11</v>
          </cell>
          <cell r="V1805" t="str">
            <v>No tiene Dependientes a Cargo</v>
          </cell>
          <cell r="W1805" t="str">
            <v>Vigencia Presupuestal</v>
          </cell>
        </row>
        <row r="1806">
          <cell r="A1806">
            <v>180214</v>
          </cell>
          <cell r="B1806" t="str">
            <v>Contrato</v>
          </cell>
          <cell r="C1806">
            <v>237</v>
          </cell>
          <cell r="D1806">
            <v>34214</v>
          </cell>
          <cell r="E1806">
            <v>41754</v>
          </cell>
          <cell r="F1806" t="str">
            <v>DIRECCION DE BOSQUES, BIODIVERSIDAD Y SERVICIOS ECOSISTEMICOS</v>
          </cell>
          <cell r="G1806">
            <v>1015431834</v>
          </cell>
          <cell r="H1806" t="str">
            <v>LIDA ANDREA VALBUENA MUÑOZ</v>
          </cell>
          <cell r="I1806" t="str">
            <v>PAGO 4/12 SEGÚN CERTIFICACION DEL SUPERVISOR</v>
          </cell>
          <cell r="J1806">
            <v>2723254</v>
          </cell>
          <cell r="K1806">
            <v>9.66</v>
          </cell>
          <cell r="O1806" t="str">
            <v>RECURSO 11</v>
          </cell>
          <cell r="V1806" t="str">
            <v>No tiene Dependientes a Cargo</v>
          </cell>
          <cell r="W1806" t="str">
            <v>Vigencia Presupuestal</v>
          </cell>
        </row>
        <row r="1807">
          <cell r="A1807">
            <v>180314</v>
          </cell>
          <cell r="B1807" t="str">
            <v>Contrato</v>
          </cell>
          <cell r="C1807">
            <v>236</v>
          </cell>
          <cell r="D1807">
            <v>33914</v>
          </cell>
          <cell r="E1807">
            <v>41754</v>
          </cell>
          <cell r="F1807" t="str">
            <v>DIRECCION DE BOSQUES, BIODIVERSIDAD Y SERVICIOS ECOSISTEMICOS</v>
          </cell>
          <cell r="G1807">
            <v>1019036153</v>
          </cell>
          <cell r="H1807" t="str">
            <v>ANDRES FELIPE MIRANDA DIAZ</v>
          </cell>
          <cell r="I1807" t="str">
            <v>PAGO 4/12 SEGÚN CERTIFICACION DEL SUPERVISOR</v>
          </cell>
          <cell r="J1807">
            <v>2723254</v>
          </cell>
          <cell r="K1807">
            <v>9.66</v>
          </cell>
          <cell r="O1807" t="str">
            <v>RECURSO 11</v>
          </cell>
          <cell r="V1807" t="str">
            <v>No tiene Dependientes</v>
          </cell>
          <cell r="W1807" t="str">
            <v>Vigencia Presupuestal</v>
          </cell>
        </row>
        <row r="1808">
          <cell r="A1808">
            <v>180414</v>
          </cell>
          <cell r="B1808" t="str">
            <v>Contrato</v>
          </cell>
          <cell r="C1808">
            <v>255</v>
          </cell>
          <cell r="D1808">
            <v>36914</v>
          </cell>
          <cell r="E1808">
            <v>41754</v>
          </cell>
          <cell r="F1808" t="str">
            <v>GRUPO CONTRATOS</v>
          </cell>
          <cell r="G1808">
            <v>53176793</v>
          </cell>
          <cell r="H1808" t="str">
            <v>MARIA JIMENA MAESTRE PIÑERES</v>
          </cell>
          <cell r="I1808" t="str">
            <v>CUARTO DESEMBOLSO SEGÚN CERTIFICACION DEL SUPERVISOR</v>
          </cell>
          <cell r="J1808">
            <v>7000000</v>
          </cell>
          <cell r="K1808">
            <v>9.66</v>
          </cell>
          <cell r="O1808" t="str">
            <v>RECURSO 11</v>
          </cell>
          <cell r="V1808" t="str">
            <v>No tiene Dependientes</v>
          </cell>
          <cell r="W1808" t="str">
            <v>Vigencia Presupuestal</v>
          </cell>
        </row>
        <row r="1809">
          <cell r="A1809">
            <v>180514</v>
          </cell>
          <cell r="B1809" t="str">
            <v>Contrato</v>
          </cell>
          <cell r="C1809">
            <v>240</v>
          </cell>
          <cell r="D1809">
            <v>34314</v>
          </cell>
          <cell r="E1809">
            <v>41754</v>
          </cell>
          <cell r="F1809" t="str">
            <v>DIRECCION DE BOSQUES, BIODIVERSIDAD Y SERVICIOS ECOSISTEMICOS</v>
          </cell>
          <cell r="G1809">
            <v>1010172281</v>
          </cell>
          <cell r="H1809" t="str">
            <v>ESTEFANIA ARDILA ROBLES</v>
          </cell>
          <cell r="I1809" t="str">
            <v>CUARTO DESEMBOLSO SEGÚN CERTIFICACION DEL SUPERVISOR</v>
          </cell>
          <cell r="J1809">
            <v>5000000</v>
          </cell>
          <cell r="K1809">
            <v>9.66</v>
          </cell>
          <cell r="O1809" t="str">
            <v>RECURSO 11</v>
          </cell>
          <cell r="V1809" t="str">
            <v>No tiene Dependientes a Cargo</v>
          </cell>
          <cell r="W1809" t="str">
            <v>Vigencia Presupuestal</v>
          </cell>
        </row>
        <row r="1810">
          <cell r="A1810">
            <v>180614</v>
          </cell>
          <cell r="B1810" t="str">
            <v>Contrato</v>
          </cell>
          <cell r="C1810">
            <v>123</v>
          </cell>
          <cell r="D1810">
            <v>20414</v>
          </cell>
          <cell r="E1810">
            <v>41754</v>
          </cell>
          <cell r="F1810" t="str">
            <v>DIRECCION DE BOSQUES, BIODIVERSIDAD Y SERVICIOS ECOSISTEMICOS</v>
          </cell>
          <cell r="G1810">
            <v>52887997</v>
          </cell>
          <cell r="H1810" t="str">
            <v>INGRID REVOLLO CASTAÑEDA</v>
          </cell>
          <cell r="I1810" t="str">
            <v>CUARTO DESEMBOLSO SEGÚN CERTIFICACION DEL SUPERVISOR (Desc Base Rte Fte por Dependientes)</v>
          </cell>
          <cell r="J1810">
            <v>5659690</v>
          </cell>
          <cell r="K1810">
            <v>9.66</v>
          </cell>
          <cell r="O1810" t="str">
            <v>RECURSO 11</v>
          </cell>
          <cell r="V1810" t="str">
            <v>Desc. 10% Dependientes RF $129,456</v>
          </cell>
          <cell r="W1810" t="str">
            <v>Vigencia Presupuestal</v>
          </cell>
        </row>
        <row r="1811">
          <cell r="A1811">
            <v>180714</v>
          </cell>
          <cell r="B1811" t="str">
            <v>Contrato</v>
          </cell>
          <cell r="C1811">
            <v>101</v>
          </cell>
          <cell r="D1811">
            <v>18314</v>
          </cell>
          <cell r="E1811">
            <v>41754</v>
          </cell>
          <cell r="F1811" t="str">
            <v>DIRECCION DE BOSQUES, BIODIVERSIDAD Y SERVICIOS ECOSISTEMICOS</v>
          </cell>
          <cell r="G1811">
            <v>80031924</v>
          </cell>
          <cell r="H1811" t="str">
            <v>TELLY DE JESUS MONTH PARRA</v>
          </cell>
          <cell r="I1811" t="str">
            <v>CUARTO DESEMBOLSO SEGÚN CERTIFICACION DEL SUPERVISOR</v>
          </cell>
          <cell r="J1811">
            <v>5613905</v>
          </cell>
          <cell r="K1811">
            <v>9.66</v>
          </cell>
          <cell r="O1811" t="str">
            <v>RECURSO 11</v>
          </cell>
          <cell r="V1811" t="str">
            <v>No tiene Dependientes a Cargo</v>
          </cell>
          <cell r="W1811" t="str">
            <v>Vigencia Presupuestal</v>
          </cell>
        </row>
        <row r="1812">
          <cell r="A1812">
            <v>180814</v>
          </cell>
          <cell r="B1812" t="str">
            <v>Contrato</v>
          </cell>
          <cell r="C1812">
            <v>95</v>
          </cell>
          <cell r="D1812">
            <v>17614</v>
          </cell>
          <cell r="E1812">
            <v>41754</v>
          </cell>
          <cell r="F1812" t="str">
            <v>OFICINA DE TECNOLOGIAS, INFORMACION Y COMUNICACIONES TIC</v>
          </cell>
          <cell r="G1812">
            <v>52538575</v>
          </cell>
          <cell r="H1812" t="str">
            <v>MARITZABEL MUÑOZ CARRERO</v>
          </cell>
          <cell r="I1812" t="str">
            <v>CUARTO DESEMBOLSO SEGÚN CERTIFICACION DEL SUPERVISOR (Desc.de la Base RF x Dependientes)</v>
          </cell>
          <cell r="J1812">
            <v>1700000</v>
          </cell>
          <cell r="K1812">
            <v>9.66</v>
          </cell>
          <cell r="O1812" t="str">
            <v>RECURSO 11</v>
          </cell>
          <cell r="V1812" t="str">
            <v>Desc. 10% Dependientes RF $129,456</v>
          </cell>
          <cell r="W1812" t="str">
            <v>Vigencia Presupuestal</v>
          </cell>
        </row>
        <row r="1813">
          <cell r="A1813">
            <v>180914</v>
          </cell>
          <cell r="B1813" t="str">
            <v>Contrato</v>
          </cell>
          <cell r="C1813">
            <v>252</v>
          </cell>
          <cell r="D1813">
            <v>135314</v>
          </cell>
          <cell r="E1813">
            <v>41754</v>
          </cell>
          <cell r="F1813" t="str">
            <v>DIRECCION DE BOSQUES, BIODIVERSIDAD Y SERVICIOS ECOSISTEMICOS</v>
          </cell>
          <cell r="G1813">
            <v>79841202</v>
          </cell>
          <cell r="H1813" t="str">
            <v>JAVIER AUGUSTO GONZALEZ VEGA</v>
          </cell>
          <cell r="I1813" t="str">
            <v>PAGO 1 DE 9 SEGÚN CERTIFICACION DEL SUPERVISOR</v>
          </cell>
          <cell r="J1813">
            <v>2087828</v>
          </cell>
          <cell r="K1813">
            <v>9.66</v>
          </cell>
          <cell r="O1813" t="str">
            <v>RECURSO 11</v>
          </cell>
          <cell r="V1813" t="str">
            <v xml:space="preserve">Desc. x Dependientes </v>
          </cell>
          <cell r="W1813" t="str">
            <v>Vigencia Presupuestal</v>
          </cell>
        </row>
        <row r="1814">
          <cell r="A1814">
            <v>181014</v>
          </cell>
          <cell r="B1814" t="str">
            <v>Contrato</v>
          </cell>
          <cell r="C1814">
            <v>245</v>
          </cell>
          <cell r="D1814">
            <v>35714</v>
          </cell>
          <cell r="E1814">
            <v>41754</v>
          </cell>
          <cell r="F1814" t="str">
            <v>DIRECCION DE BOSQUES, BIODIVERSIDAD Y SERVICIOS ECOSISTEMICOS</v>
          </cell>
          <cell r="G1814">
            <v>63395913</v>
          </cell>
          <cell r="H1814" t="str">
            <v>YUDY ALEXANDRA AVILA PARRA</v>
          </cell>
          <cell r="I1814" t="str">
            <v>TERCER DESEMBOLSO SEGÚN CERTIFICACION DEL SUPERVISOR</v>
          </cell>
          <cell r="J1814">
            <v>4359600</v>
          </cell>
          <cell r="K1814">
            <v>9.66</v>
          </cell>
          <cell r="O1814" t="str">
            <v>RECURSO 11</v>
          </cell>
          <cell r="V1814" t="str">
            <v>No tiene Dependientes</v>
          </cell>
          <cell r="W1814" t="str">
            <v>Vigencia Presupuestal</v>
          </cell>
        </row>
        <row r="1815">
          <cell r="A1815">
            <v>181114</v>
          </cell>
          <cell r="B1815" t="str">
            <v>Contrato</v>
          </cell>
          <cell r="C1815">
            <v>249</v>
          </cell>
          <cell r="D1815">
            <v>36314</v>
          </cell>
          <cell r="E1815">
            <v>41754</v>
          </cell>
          <cell r="F1815" t="str">
            <v>DIRECCION DE BOSQUES, BIODIVERSIDAD Y SERVICIOS ECOSISTEMICOS</v>
          </cell>
          <cell r="G1815">
            <v>52771733</v>
          </cell>
          <cell r="H1815" t="str">
            <v>MARIA ALEXANDRA GARZON PATIÑO</v>
          </cell>
          <cell r="I1815" t="str">
            <v>CUARTO DESEMBOLSO SEGÚN CERTIFICACION DEL SUPERVISOR (Desc. Base RF x Dependientes)</v>
          </cell>
          <cell r="J1815">
            <v>2723254</v>
          </cell>
          <cell r="K1815">
            <v>9.66</v>
          </cell>
          <cell r="O1815" t="str">
            <v>RECURSO 11</v>
          </cell>
          <cell r="V1815" t="str">
            <v>Desc.x Dependientes</v>
          </cell>
          <cell r="W1815" t="str">
            <v>Vigencia Presupuestal</v>
          </cell>
        </row>
        <row r="1816">
          <cell r="A1816">
            <v>181214</v>
          </cell>
          <cell r="B1816" t="str">
            <v>Contrato</v>
          </cell>
          <cell r="C1816">
            <v>113</v>
          </cell>
          <cell r="D1816">
            <v>19514</v>
          </cell>
          <cell r="E1816">
            <v>41754</v>
          </cell>
          <cell r="F1816" t="str">
            <v>DIRECCION DE CAMBIO CLIMATICO</v>
          </cell>
          <cell r="G1816">
            <v>52430539</v>
          </cell>
          <cell r="H1816" t="str">
            <v>JOSEFINA HELENA SANCHEZ CUERVO</v>
          </cell>
          <cell r="I1816" t="str">
            <v>CUARTO DESEMBOLSO SEGÚN CERTIFICACION DEL SUPERVISOR (Desc. Base RF x Dependientes)</v>
          </cell>
          <cell r="J1816">
            <v>7000000</v>
          </cell>
          <cell r="K1816">
            <v>9.66</v>
          </cell>
          <cell r="O1816" t="str">
            <v>RECURSO 11</v>
          </cell>
          <cell r="V1816" t="str">
            <v>Desc.x Dependientes</v>
          </cell>
          <cell r="W1816" t="str">
            <v>Vigencia Presupuestal</v>
          </cell>
        </row>
        <row r="1817">
          <cell r="A1817">
            <v>181314</v>
          </cell>
          <cell r="B1817" t="str">
            <v>Contrato</v>
          </cell>
          <cell r="C1817">
            <v>278</v>
          </cell>
          <cell r="D1817">
            <v>40814</v>
          </cell>
          <cell r="E1817">
            <v>41754</v>
          </cell>
          <cell r="F1817" t="str">
            <v>DIRECCION DE BOSQUES, BIODIVERSIDAD Y SERVICIOS ECOSISTEMICOS</v>
          </cell>
          <cell r="G1817">
            <v>19384110</v>
          </cell>
          <cell r="H1817" t="str">
            <v>JAFET BEJARANO SANCHEZ</v>
          </cell>
          <cell r="I1817" t="str">
            <v>CUARTO DESEMBOLSO SEGÚN CERTIFICACION DEL SUPERVISOR</v>
          </cell>
          <cell r="J1817">
            <v>6634615</v>
          </cell>
          <cell r="K1817">
            <v>9.66</v>
          </cell>
          <cell r="O1817" t="str">
            <v>RECURSO 11</v>
          </cell>
          <cell r="V1817" t="str">
            <v>No tiene Dependientes a Cargo</v>
          </cell>
          <cell r="W1817" t="str">
            <v>Vigencia Presupuestal</v>
          </cell>
        </row>
        <row r="1818">
          <cell r="A1818">
            <v>181414</v>
          </cell>
          <cell r="B1818" t="str">
            <v>Contrato</v>
          </cell>
          <cell r="C1818">
            <v>112</v>
          </cell>
          <cell r="D1818">
            <v>19614</v>
          </cell>
          <cell r="E1818">
            <v>41754</v>
          </cell>
          <cell r="F1818" t="str">
            <v>DIRECCION DE CAMBIO CLIMATICO</v>
          </cell>
          <cell r="G1818">
            <v>1020727432</v>
          </cell>
          <cell r="H1818" t="str">
            <v>DIANA CAMILA RODRIGUEZ VARGAS</v>
          </cell>
          <cell r="I1818" t="str">
            <v>CUARTO DESEMBOLSO SEGÚN CERTIFICACION DEL SUPERVISOR</v>
          </cell>
          <cell r="J1818">
            <v>3500000</v>
          </cell>
          <cell r="K1818">
            <v>9.66</v>
          </cell>
          <cell r="O1818" t="str">
            <v>RECURSO 11</v>
          </cell>
          <cell r="V1818" t="str">
            <v>No tiene Dependientes</v>
          </cell>
          <cell r="W1818" t="str">
            <v>Vigencia Presupuestal</v>
          </cell>
        </row>
        <row r="1819">
          <cell r="A1819">
            <v>181514</v>
          </cell>
          <cell r="B1819" t="str">
            <v>Contrato</v>
          </cell>
          <cell r="C1819">
            <v>246</v>
          </cell>
          <cell r="D1819">
            <v>35914</v>
          </cell>
          <cell r="E1819">
            <v>41754</v>
          </cell>
          <cell r="F1819" t="str">
            <v>DIRECCION DE BOSQUES, BIODIVERSIDAD Y SERVICIOS ECOSISTEMICOS</v>
          </cell>
          <cell r="G1819">
            <v>80433842</v>
          </cell>
          <cell r="H1819" t="str">
            <v>MANUEL ANTONIO ZAMBRANO GUERRERO</v>
          </cell>
          <cell r="I1819" t="str">
            <v>CUARTO DESEMBOLSO SEGÚN CERTIFICACION DEL SUPERVISOR (Desc. De la Base Por Dependientes)</v>
          </cell>
          <cell r="J1819">
            <v>3438759</v>
          </cell>
          <cell r="K1819">
            <v>9.66</v>
          </cell>
          <cell r="O1819" t="str">
            <v>RECURSO 11</v>
          </cell>
          <cell r="V1819" t="str">
            <v>Desc. 10% Dependientes - Base RF $4,094,550 RF $287,562</v>
          </cell>
          <cell r="W1819" t="str">
            <v>Vigencia Presupuestal</v>
          </cell>
        </row>
        <row r="1820">
          <cell r="A1820">
            <v>181614</v>
          </cell>
          <cell r="B1820" t="str">
            <v>Contrato</v>
          </cell>
          <cell r="C1820">
            <v>102</v>
          </cell>
          <cell r="D1820">
            <v>18414</v>
          </cell>
          <cell r="E1820">
            <v>41754</v>
          </cell>
          <cell r="F1820" t="str">
            <v>SUBDIRECCION DE EDUCACION Y PARTICIPACION</v>
          </cell>
          <cell r="G1820">
            <v>1032392064</v>
          </cell>
          <cell r="H1820" t="str">
            <v>DORA JACQUELINE ORJUELA CALDERON</v>
          </cell>
          <cell r="I1820" t="str">
            <v>CUARTO DESEMBOLSO SEGÚN CERTIFICACION DEL SUPERVISOR</v>
          </cell>
          <cell r="J1820">
            <v>3000000</v>
          </cell>
          <cell r="K1820">
            <v>9.66</v>
          </cell>
          <cell r="O1820" t="str">
            <v>RECURSO 11</v>
          </cell>
          <cell r="V1820" t="str">
            <v>No tiene Dependientes</v>
          </cell>
          <cell r="W1820" t="str">
            <v>Vigencia Presupuestal</v>
          </cell>
        </row>
        <row r="1821">
          <cell r="A1821">
            <v>181714</v>
          </cell>
          <cell r="B1821" t="str">
            <v>Contrato</v>
          </cell>
          <cell r="C1821">
            <v>114</v>
          </cell>
          <cell r="D1821">
            <v>19714</v>
          </cell>
          <cell r="E1821">
            <v>41754</v>
          </cell>
          <cell r="F1821" t="str">
            <v>DIRECCION DE CAMBIO CLIMATICO</v>
          </cell>
          <cell r="G1821">
            <v>1020759690</v>
          </cell>
          <cell r="H1821" t="str">
            <v>JENNY ANDREA ACOSTA GIRALDO</v>
          </cell>
          <cell r="I1821" t="str">
            <v>CUARTO DESEMBOLSO SEGÚN CERTIFICACION DEL SUPERVISOR</v>
          </cell>
          <cell r="J1821">
            <v>2900000</v>
          </cell>
          <cell r="K1821">
            <v>9.66</v>
          </cell>
          <cell r="O1821" t="str">
            <v>RECURSO 11</v>
          </cell>
          <cell r="V1821" t="str">
            <v>No tiene Dependientes</v>
          </cell>
          <cell r="W1821" t="str">
            <v>Vigencia Presupuestal</v>
          </cell>
        </row>
        <row r="1822">
          <cell r="A1822">
            <v>181814</v>
          </cell>
          <cell r="B1822" t="str">
            <v>Contrato</v>
          </cell>
          <cell r="C1822">
            <v>110</v>
          </cell>
          <cell r="D1822">
            <v>21814</v>
          </cell>
          <cell r="E1822">
            <v>41754</v>
          </cell>
          <cell r="F1822" t="str">
            <v>DIRECCION DE CAMBIO CLIMATICO</v>
          </cell>
          <cell r="G1822">
            <v>53125079</v>
          </cell>
          <cell r="H1822" t="str">
            <v>DIANA CATALINA QUINTERO PINZON</v>
          </cell>
          <cell r="I1822" t="str">
            <v>TERCER DESEMBOLSO SEGÚN CERTIFICACION DEL SUPERVISOR</v>
          </cell>
          <cell r="J1822">
            <v>4090909</v>
          </cell>
          <cell r="K1822">
            <v>9.66</v>
          </cell>
          <cell r="O1822" t="str">
            <v>RECURSO 11</v>
          </cell>
          <cell r="V1822" t="str">
            <v>No tiene Dependientes</v>
          </cell>
          <cell r="W1822" t="str">
            <v>Vigencia Presupuestal</v>
          </cell>
        </row>
        <row r="1823">
          <cell r="A1823">
            <v>181914</v>
          </cell>
          <cell r="B1823" t="str">
            <v>Contrato</v>
          </cell>
          <cell r="C1823">
            <v>186</v>
          </cell>
          <cell r="D1823">
            <v>28814</v>
          </cell>
          <cell r="E1823">
            <v>41754</v>
          </cell>
          <cell r="F1823" t="str">
            <v>OFICINA DE ASUNTOS INTERNACIONALES</v>
          </cell>
          <cell r="G1823">
            <v>1019035820</v>
          </cell>
          <cell r="H1823" t="str">
            <v>LAURA JULIANA ARCINIEGAS ROJAS</v>
          </cell>
          <cell r="I1823" t="str">
            <v>CUARTO DESEMBOLSO SEGÚN CERTIFICACION DEL SUPERVISOR</v>
          </cell>
          <cell r="J1823">
            <v>3500000</v>
          </cell>
          <cell r="K1823">
            <v>9.66</v>
          </cell>
          <cell r="O1823" t="str">
            <v>RECURSO 11</v>
          </cell>
          <cell r="V1823" t="str">
            <v>No tiene Dependientes a Cargo</v>
          </cell>
          <cell r="W1823" t="str">
            <v>Vigencia Presupuestal</v>
          </cell>
        </row>
        <row r="1824">
          <cell r="A1824">
            <v>182014</v>
          </cell>
          <cell r="B1824" t="str">
            <v>Contrato</v>
          </cell>
          <cell r="C1824">
            <v>94</v>
          </cell>
          <cell r="D1824">
            <v>17514</v>
          </cell>
          <cell r="E1824">
            <v>41754</v>
          </cell>
          <cell r="F1824" t="str">
            <v>DIRECCION DE CAMBIO CLIMATICO</v>
          </cell>
          <cell r="G1824">
            <v>42124986</v>
          </cell>
          <cell r="H1824" t="str">
            <v>KATHERINE ARCILA BURGOS</v>
          </cell>
          <cell r="I1824" t="str">
            <v>CUARTO DESEMBOLSO SEGÚN CERTIFICACION DEL SUPERVISOR</v>
          </cell>
          <cell r="J1824">
            <v>6000000</v>
          </cell>
          <cell r="K1824">
            <v>9.66</v>
          </cell>
          <cell r="O1824" t="str">
            <v>RECURSO 11</v>
          </cell>
          <cell r="V1824" t="str">
            <v>No tiene Dependientes</v>
          </cell>
          <cell r="W1824" t="str">
            <v>Vigencia Presupuestal</v>
          </cell>
        </row>
        <row r="1825">
          <cell r="A1825">
            <v>182114</v>
          </cell>
          <cell r="B1825" t="str">
            <v>Contrato</v>
          </cell>
          <cell r="C1825">
            <v>126</v>
          </cell>
          <cell r="D1825">
            <v>21114</v>
          </cell>
          <cell r="E1825">
            <v>41754</v>
          </cell>
          <cell r="F1825" t="str">
            <v>SUBDIRECCION ADMINISTRATIVA Y FINANCIERA</v>
          </cell>
          <cell r="G1825">
            <v>52390218</v>
          </cell>
          <cell r="H1825" t="str">
            <v>ROCIO RODRIGUEZ GRANADOS</v>
          </cell>
          <cell r="I1825" t="str">
            <v>CUARTO DESEMBOLSO SEGÚN CERTIFICACION DEL SUPERVISOR (Desc. Base RF x Dependientes)</v>
          </cell>
          <cell r="J1825">
            <v>4950000</v>
          </cell>
          <cell r="K1825">
            <v>9.66</v>
          </cell>
          <cell r="O1825" t="str">
            <v>RECURSO 11</v>
          </cell>
          <cell r="V1825" t="str">
            <v>Desc.x Dependientes</v>
          </cell>
          <cell r="W1825" t="str">
            <v>Vigencia Presupuestal</v>
          </cell>
        </row>
        <row r="1826">
          <cell r="A1826">
            <v>182214</v>
          </cell>
          <cell r="B1826" t="str">
            <v>Contrato</v>
          </cell>
          <cell r="C1826">
            <v>227</v>
          </cell>
          <cell r="D1826">
            <v>33714</v>
          </cell>
          <cell r="E1826">
            <v>41754</v>
          </cell>
          <cell r="F1826" t="str">
            <v>DIRECCION GESTION INTEGRAL DEL RECURSO HIDRICO</v>
          </cell>
          <cell r="G1826">
            <v>46361834</v>
          </cell>
          <cell r="H1826" t="str">
            <v>NANCY YOLANDA ALFONSO BERNAL</v>
          </cell>
          <cell r="I1826" t="str">
            <v>PAGO 3 DE 6 SEGÚN CERTIFICACION DEL SUPERVISOR (Desc. Base RF x Dependientes-Plan Complem.Salud 10 Abr 2014)</v>
          </cell>
          <cell r="J1826">
            <v>6600000</v>
          </cell>
          <cell r="K1826">
            <v>9.66</v>
          </cell>
          <cell r="O1826" t="str">
            <v>RECURSO 11</v>
          </cell>
          <cell r="V1826" t="str">
            <v xml:space="preserve">Plan Complementario Salud+Desc. 10% Dependientes </v>
          </cell>
          <cell r="W1826" t="str">
            <v>Vigencia Presupuestal</v>
          </cell>
        </row>
        <row r="1827">
          <cell r="A1827">
            <v>182314</v>
          </cell>
          <cell r="B1827" t="str">
            <v>Contrato</v>
          </cell>
          <cell r="C1827">
            <v>224</v>
          </cell>
          <cell r="D1827">
            <v>35814</v>
          </cell>
          <cell r="E1827">
            <v>41754</v>
          </cell>
          <cell r="F1827" t="str">
            <v>DIRECCION DE ORDENAMIENTO AMBIENTAL Y COORDINACION DEL SINA</v>
          </cell>
          <cell r="G1827">
            <v>40040854</v>
          </cell>
          <cell r="H1827" t="str">
            <v>DIANA MARCELA OCHOA PARRA</v>
          </cell>
          <cell r="I1827" t="str">
            <v>TERCER DESEMBOLSO SEGÚN CERTIFICACION DEL SUPERVISOR (DESC BASE POR DEPENDIENTES)</v>
          </cell>
          <cell r="J1827">
            <v>6600000</v>
          </cell>
          <cell r="K1827">
            <v>9.66</v>
          </cell>
          <cell r="O1827" t="str">
            <v>RECURSO 11</v>
          </cell>
          <cell r="V1827" t="str">
            <v>Desc. 10% Dependientes - Base RF $3,529,774 RF $388,275</v>
          </cell>
          <cell r="W1827" t="str">
            <v>Vigencia Presupuestal</v>
          </cell>
        </row>
        <row r="1828">
          <cell r="A1828">
            <v>182414</v>
          </cell>
          <cell r="B1828" t="str">
            <v>Contrato</v>
          </cell>
          <cell r="C1828">
            <v>216</v>
          </cell>
          <cell r="D1828">
            <v>30414</v>
          </cell>
          <cell r="E1828">
            <v>41754</v>
          </cell>
          <cell r="F1828" t="str">
            <v>DIRECCION DE ORDENAMIENTO AMBIENTAL Y COORDINACION DEL SINA</v>
          </cell>
          <cell r="G1828">
            <v>16071055</v>
          </cell>
          <cell r="H1828" t="str">
            <v>DAVID FERNANDO ARIAS ARISTIZABAL</v>
          </cell>
          <cell r="I1828" t="str">
            <v>CUARTO DESEMBOLSO SEGÚN CERTIFICACION DEL SUPERVISOR</v>
          </cell>
          <cell r="J1828">
            <v>7150000</v>
          </cell>
          <cell r="K1828">
            <v>9.66</v>
          </cell>
          <cell r="O1828" t="str">
            <v>RECURSO 11</v>
          </cell>
          <cell r="V1828" t="str">
            <v>no tiene dependienes</v>
          </cell>
          <cell r="W1828" t="str">
            <v>Vigencia Presupuestal</v>
          </cell>
        </row>
        <row r="1829">
          <cell r="A1829">
            <v>182514</v>
          </cell>
          <cell r="B1829" t="str">
            <v>Comisiòn</v>
          </cell>
          <cell r="C1829">
            <v>20140357</v>
          </cell>
          <cell r="D1829">
            <v>81914</v>
          </cell>
          <cell r="E1829">
            <v>41754</v>
          </cell>
          <cell r="F1829" t="str">
            <v>SUBDIRECCION ADMINISTRATIVA Y FINANCIERA</v>
          </cell>
          <cell r="G1829">
            <v>79273340</v>
          </cell>
          <cell r="H1829" t="str">
            <v>OSCAR HERNAN MANRIQUE BETANCOURT</v>
          </cell>
          <cell r="I1829" t="str">
            <v>COMISION A SANTA MARTA EL 5 DE MARZO DE 2014</v>
          </cell>
          <cell r="J1829">
            <v>108375</v>
          </cell>
          <cell r="O1829" t="str">
            <v>RECURSO 11</v>
          </cell>
          <cell r="W1829" t="str">
            <v>Vigencia Presupuestal</v>
          </cell>
        </row>
        <row r="1830">
          <cell r="A1830">
            <v>182614</v>
          </cell>
          <cell r="B1830" t="str">
            <v>Contrato</v>
          </cell>
          <cell r="C1830">
            <v>228</v>
          </cell>
          <cell r="D1830">
            <v>33814</v>
          </cell>
          <cell r="E1830">
            <v>41754</v>
          </cell>
          <cell r="F1830" t="str">
            <v>DIRECCION DE ORDENAMIENTO AMBIENTAL Y COORDINACION DEL SINA</v>
          </cell>
          <cell r="G1830">
            <v>71875120</v>
          </cell>
          <cell r="H1830" t="str">
            <v>JOSE DIDIER ZAPATA SUAREZ</v>
          </cell>
          <cell r="I1830" t="str">
            <v>TERCER DESEMBOLSO SEGÚN CERTIFICACION DEL SUPERVISOR</v>
          </cell>
          <cell r="J1830">
            <v>6600000</v>
          </cell>
          <cell r="K1830">
            <v>9.66</v>
          </cell>
          <cell r="O1830" t="str">
            <v>RECURSO 11</v>
          </cell>
          <cell r="V1830" t="str">
            <v>No tiene Dependientes a Cargo</v>
          </cell>
          <cell r="W1830" t="str">
            <v>Vigencia Presupuestal</v>
          </cell>
        </row>
        <row r="1831">
          <cell r="A1831">
            <v>182714</v>
          </cell>
          <cell r="B1831" t="str">
            <v>Contrato</v>
          </cell>
          <cell r="C1831">
            <v>110</v>
          </cell>
          <cell r="D1831">
            <v>21814</v>
          </cell>
          <cell r="E1831">
            <v>41754</v>
          </cell>
          <cell r="F1831" t="str">
            <v>DIRECCION DE CAMBIO CLIMATICO</v>
          </cell>
          <cell r="G1831">
            <v>53125079</v>
          </cell>
          <cell r="H1831" t="str">
            <v>DIANA CATALINA QUINTERO PINZON</v>
          </cell>
          <cell r="I1831" t="str">
            <v>CUARTO DESEMBOLSO SEGÚN CERTIFICACION DEL SUPERVISOR</v>
          </cell>
          <cell r="J1831">
            <v>4090909</v>
          </cell>
          <cell r="K1831">
            <v>9.66</v>
          </cell>
          <cell r="O1831" t="str">
            <v>RECURSO 11</v>
          </cell>
          <cell r="V1831" t="str">
            <v>No tiene Dependientes</v>
          </cell>
          <cell r="W1831" t="str">
            <v>Vigencia Presupuestal</v>
          </cell>
        </row>
        <row r="1832">
          <cell r="A1832">
            <v>182814</v>
          </cell>
          <cell r="B1832" t="str">
            <v>Contrato</v>
          </cell>
          <cell r="C1832">
            <v>264</v>
          </cell>
          <cell r="D1832">
            <v>37614</v>
          </cell>
          <cell r="E1832">
            <v>41754</v>
          </cell>
          <cell r="F1832" t="str">
            <v>DIRECCION DE BOSQUES, BIODIVERSIDAD Y SERVICIOS ECOSISTEMICOS</v>
          </cell>
          <cell r="G1832">
            <v>79699715</v>
          </cell>
          <cell r="H1832" t="str">
            <v>MARCEL CORZO GARCIA</v>
          </cell>
          <cell r="I1832" t="str">
            <v>CUARTO DESEMBOLSO SEGÚN CERTIFICACION DEL SUPERVISOR (Desc.de la Base RF x Dependientes)</v>
          </cell>
          <cell r="J1832">
            <v>6124260</v>
          </cell>
          <cell r="K1832">
            <v>9.66</v>
          </cell>
          <cell r="O1832" t="str">
            <v>RECURSO 11</v>
          </cell>
          <cell r="V1832" t="str">
            <v>Desc.x Dependientes</v>
          </cell>
          <cell r="W1832" t="str">
            <v>Vigencia Presupuestal</v>
          </cell>
        </row>
        <row r="1833">
          <cell r="A1833">
            <v>182914</v>
          </cell>
          <cell r="B1833" t="str">
            <v>Comisiòn</v>
          </cell>
          <cell r="C1833">
            <v>20140579</v>
          </cell>
          <cell r="D1833">
            <v>112914</v>
          </cell>
          <cell r="E1833">
            <v>41754</v>
          </cell>
          <cell r="F1833" t="str">
            <v>SUBDIRECCION ADMINISTRATIVA Y FINANCIERA</v>
          </cell>
          <cell r="G1833">
            <v>51599006</v>
          </cell>
          <cell r="H1833" t="str">
            <v>GLORIA INES QUINTANA Q.</v>
          </cell>
          <cell r="I1833" t="str">
            <v>COMISION A MEDELLIN DEL 26 AL 28 DE MARZO DE 2014</v>
          </cell>
          <cell r="J1833">
            <v>465261</v>
          </cell>
          <cell r="O1833" t="str">
            <v>RECURSO 11</v>
          </cell>
          <cell r="W1833" t="str">
            <v>Vigencia Presupuestal</v>
          </cell>
        </row>
        <row r="1834">
          <cell r="A1834">
            <v>183014</v>
          </cell>
          <cell r="B1834" t="str">
            <v>Contrato</v>
          </cell>
          <cell r="C1834">
            <v>50</v>
          </cell>
          <cell r="D1834">
            <v>7914</v>
          </cell>
          <cell r="E1834">
            <v>41754</v>
          </cell>
          <cell r="F1834" t="str">
            <v>DIRECCION DE ASUNTOS AMBIENTALES, SECTORIAL Y URBANA</v>
          </cell>
          <cell r="G1834">
            <v>63459707</v>
          </cell>
          <cell r="H1834" t="str">
            <v>RUTH MARGARITA OCHOA RAMIREZ</v>
          </cell>
          <cell r="I1834" t="str">
            <v>CUARTO DESEMBOLSO SEGÚN CERTIFICACION DEL SUPERVISOR (Desc.de la Base RF x Dependientes)</v>
          </cell>
          <cell r="J1834">
            <v>4781212</v>
          </cell>
          <cell r="K1834">
            <v>9.66</v>
          </cell>
          <cell r="O1834" t="str">
            <v>RECURSO 11</v>
          </cell>
          <cell r="V1834" t="str">
            <v>No tiene Dependientes</v>
          </cell>
          <cell r="W1834" t="str">
            <v>Vigencia Presupuestal</v>
          </cell>
        </row>
        <row r="1835">
          <cell r="A1835">
            <v>183114</v>
          </cell>
          <cell r="B1835" t="str">
            <v>Comisiòn</v>
          </cell>
          <cell r="C1835">
            <v>20140584</v>
          </cell>
          <cell r="D1835">
            <v>115414</v>
          </cell>
          <cell r="E1835">
            <v>41754</v>
          </cell>
          <cell r="F1835" t="str">
            <v>SUBDIRECCION ADMINISTRATIVA Y FINANCIERA</v>
          </cell>
          <cell r="G1835">
            <v>52821816</v>
          </cell>
          <cell r="H1835" t="str">
            <v>MARTHA LUCIA RODRIGUEZ LOZANO</v>
          </cell>
          <cell r="I1835" t="str">
            <v>COMISION A CALI DEL 4 AL 5 DE ABRIL DE 2014</v>
          </cell>
          <cell r="J1835">
            <v>336112</v>
          </cell>
          <cell r="N1835" t="str">
            <v>RECURSO 2-10</v>
          </cell>
          <cell r="W1835" t="str">
            <v>Vigencia Presupuestal</v>
          </cell>
        </row>
        <row r="1836">
          <cell r="A1836">
            <v>183214</v>
          </cell>
          <cell r="B1836" t="str">
            <v>Comisiòn</v>
          </cell>
          <cell r="C1836">
            <v>20140638</v>
          </cell>
          <cell r="D1836">
            <v>119414</v>
          </cell>
          <cell r="E1836">
            <v>41754</v>
          </cell>
          <cell r="F1836" t="str">
            <v>SUBDIRECCION ADMINISTRATIVA Y FINANCIERA</v>
          </cell>
          <cell r="G1836">
            <v>91243202</v>
          </cell>
          <cell r="H1836" t="str">
            <v>CARLOS EDUARDO RANGEL RUEDA</v>
          </cell>
          <cell r="I1836" t="str">
            <v>COMISION A SALENTO DEL 30 DE MARZO AL 2 DE ABRIL DE 2014</v>
          </cell>
          <cell r="J1836">
            <v>678627</v>
          </cell>
          <cell r="O1836" t="str">
            <v>RECURSO 11</v>
          </cell>
          <cell r="W1836" t="str">
            <v>Vigencia Presupuestal</v>
          </cell>
        </row>
        <row r="1837">
          <cell r="A1837">
            <v>183314</v>
          </cell>
          <cell r="B1837" t="str">
            <v>Comisiòn</v>
          </cell>
          <cell r="C1837">
            <v>20140648</v>
          </cell>
          <cell r="D1837">
            <v>126114</v>
          </cell>
          <cell r="E1837">
            <v>41754</v>
          </cell>
          <cell r="F1837" t="str">
            <v>SUBDIRECCION ADMINISTRATIVA Y FINANCIERA</v>
          </cell>
          <cell r="G1837">
            <v>79591531</v>
          </cell>
          <cell r="H1837" t="str">
            <v>LUIS EDUARDO SIERRA DIAZ</v>
          </cell>
          <cell r="I1837" t="str">
            <v>COMISION A BUCARAMANGA DEL 30 AL 31 DE MARZO DE 2014</v>
          </cell>
          <cell r="J1837">
            <v>194301</v>
          </cell>
          <cell r="N1837" t="str">
            <v>RECURSO 2-10</v>
          </cell>
          <cell r="W1837" t="str">
            <v>Vigencia Presupuestal</v>
          </cell>
        </row>
        <row r="1838">
          <cell r="A1838">
            <v>183414</v>
          </cell>
          <cell r="B1838" t="str">
            <v>Comisiòn</v>
          </cell>
          <cell r="C1838">
            <v>20140675</v>
          </cell>
          <cell r="D1838">
            <v>127014</v>
          </cell>
          <cell r="E1838">
            <v>41754</v>
          </cell>
          <cell r="F1838" t="str">
            <v>SUBDIRECCION ADMINISTRATIVA Y FINANCIERA</v>
          </cell>
          <cell r="G1838">
            <v>79778817</v>
          </cell>
          <cell r="H1838" t="str">
            <v>PABLO ABBA VIEIRA SAMPER</v>
          </cell>
          <cell r="I1838" t="str">
            <v>COMISION A BUCARAMANGA EL 31 DE MARZO DE 2014</v>
          </cell>
          <cell r="J1838">
            <v>145648</v>
          </cell>
          <cell r="O1838" t="str">
            <v>RECURSO 11</v>
          </cell>
          <cell r="W1838" t="str">
            <v>Vigencia Presupuestal</v>
          </cell>
        </row>
        <row r="1839">
          <cell r="A1839">
            <v>183514</v>
          </cell>
          <cell r="B1839" t="str">
            <v>Comisiòn</v>
          </cell>
          <cell r="C1839">
            <v>20140690</v>
          </cell>
          <cell r="D1839">
            <v>130714</v>
          </cell>
          <cell r="E1839">
            <v>41754</v>
          </cell>
          <cell r="F1839" t="str">
            <v>SUBDIRECCION ADMINISTRATIVA Y FINANCIERA</v>
          </cell>
          <cell r="G1839">
            <v>51599006</v>
          </cell>
          <cell r="H1839" t="str">
            <v>GLORIA INES QUINTANA Q.</v>
          </cell>
          <cell r="I1839" t="str">
            <v>COMISIONA CUCUTA DEL 2 AL 4 DE ABRIL DE 2014</v>
          </cell>
          <cell r="J1839">
            <v>447261</v>
          </cell>
          <cell r="O1839" t="str">
            <v>RECURSO 11</v>
          </cell>
          <cell r="W1839" t="str">
            <v>Vigencia Presupuestal</v>
          </cell>
        </row>
        <row r="1840">
          <cell r="A1840">
            <v>183614</v>
          </cell>
          <cell r="B1840" t="str">
            <v>Comisión</v>
          </cell>
          <cell r="C1840" t="str">
            <v>2014-1-0050</v>
          </cell>
          <cell r="D1840">
            <v>63714</v>
          </cell>
          <cell r="E1840">
            <v>41754</v>
          </cell>
          <cell r="F1840" t="str">
            <v>SERVICIOS ADMINISTRATIVOS, ATENCIONA AL USUARIO, ARCHIVO Y CORRESPONDENCIA</v>
          </cell>
          <cell r="G1840">
            <v>19384110</v>
          </cell>
          <cell r="H1840" t="str">
            <v>JAFET BEJARANO SANCHEZ</v>
          </cell>
          <cell r="I1840" t="str">
            <v>COMISION A QUIBDO DEL 12-15 DE FEBRERO DE 2014</v>
          </cell>
          <cell r="J1840">
            <v>560187</v>
          </cell>
          <cell r="L1840">
            <v>10</v>
          </cell>
          <cell r="O1840" t="str">
            <v>RECURSO 11</v>
          </cell>
          <cell r="W1840" t="str">
            <v>Vigencia Presupuestal</v>
          </cell>
        </row>
        <row r="1841">
          <cell r="A1841">
            <v>183714</v>
          </cell>
          <cell r="B1841" t="str">
            <v>Comisión</v>
          </cell>
          <cell r="C1841" t="str">
            <v>2014-1-0150</v>
          </cell>
          <cell r="D1841">
            <v>101414</v>
          </cell>
          <cell r="E1841">
            <v>41754</v>
          </cell>
          <cell r="F1841" t="str">
            <v>SERVICIOS ADMINISTRATIVOS, ATENCIONA AL USUARIO, ARCHIVO Y CORRESPONDENCIA</v>
          </cell>
          <cell r="G1841">
            <v>52416225</v>
          </cell>
          <cell r="H1841" t="str">
            <v>ANA CRISTINA SANCHEZ THORIN</v>
          </cell>
          <cell r="I1841" t="str">
            <v>COMISION A CANADA DEL 24-28 DE MARZO DE 2014</v>
          </cell>
          <cell r="J1841">
            <v>1560038</v>
          </cell>
          <cell r="L1841">
            <v>10</v>
          </cell>
          <cell r="O1841" t="str">
            <v>RECURSO 11</v>
          </cell>
          <cell r="W1841" t="str">
            <v>Vigencia Presupuestal</v>
          </cell>
        </row>
        <row r="1842">
          <cell r="A1842">
            <v>183814</v>
          </cell>
          <cell r="B1842" t="str">
            <v>Comisión</v>
          </cell>
          <cell r="C1842" t="str">
            <v>2014-1-0175</v>
          </cell>
          <cell r="D1842">
            <v>111214</v>
          </cell>
          <cell r="E1842">
            <v>41754</v>
          </cell>
          <cell r="F1842" t="str">
            <v>SERVICIOS ADMINISTRATIVOS, ATENCIONA AL USUARIO, ARCHIVO Y CORRESPONDENCIA</v>
          </cell>
          <cell r="G1842">
            <v>51901855</v>
          </cell>
          <cell r="H1842" t="str">
            <v>JANETH DIAZ GIL</v>
          </cell>
          <cell r="I1842" t="str">
            <v>COMISION A MITU DEL 27--30 DE MARZO DE 2014</v>
          </cell>
          <cell r="J1842">
            <v>728238</v>
          </cell>
          <cell r="L1842">
            <v>10</v>
          </cell>
          <cell r="O1842" t="str">
            <v>RECURSO 11</v>
          </cell>
          <cell r="W1842" t="str">
            <v>Vigencia Presupuestal</v>
          </cell>
        </row>
        <row r="1843">
          <cell r="A1843">
            <v>183914</v>
          </cell>
          <cell r="B1843" t="str">
            <v>Comisión</v>
          </cell>
          <cell r="C1843" t="str">
            <v>2014-1-0176</v>
          </cell>
          <cell r="D1843">
            <v>112714</v>
          </cell>
          <cell r="E1843">
            <v>41754</v>
          </cell>
          <cell r="F1843" t="str">
            <v>SERVICIOS ADMINISTRATIVOS, ATENCIONA AL USUARIO, ARCHIVO Y CORRESPONDENCIA</v>
          </cell>
          <cell r="G1843">
            <v>18009973</v>
          </cell>
          <cell r="H1843" t="str">
            <v>LINCON CALVIN BENT LLERENA</v>
          </cell>
          <cell r="I1843" t="str">
            <v>COMISION A BOGOTA DEL 25-27 DE MARZO DE 2014</v>
          </cell>
          <cell r="J1843">
            <v>296615</v>
          </cell>
          <cell r="L1843">
            <v>10</v>
          </cell>
          <cell r="O1843" t="str">
            <v>RECURSO 11</v>
          </cell>
          <cell r="W1843" t="str">
            <v>Vigencia Presupuestal</v>
          </cell>
        </row>
        <row r="1844">
          <cell r="A1844">
            <v>184014</v>
          </cell>
          <cell r="B1844" t="str">
            <v>Comisión</v>
          </cell>
          <cell r="C1844" t="str">
            <v>2014-1-0197</v>
          </cell>
          <cell r="D1844">
            <v>120614</v>
          </cell>
          <cell r="E1844">
            <v>41754</v>
          </cell>
          <cell r="F1844" t="str">
            <v>SERVICIOS ADMINISTRATIVOS, ATENCIONA AL USUARIO, ARCHIVO Y CORRESPONDENCIA</v>
          </cell>
          <cell r="G1844">
            <v>34545710</v>
          </cell>
          <cell r="H1844" t="str">
            <v>MARIA CECILIA CONCHA ALBAN</v>
          </cell>
          <cell r="I1844" t="str">
            <v>COMISION A MEDELLIN DEL 27-28 DE MARZO DE 2014</v>
          </cell>
          <cell r="J1844">
            <v>312102</v>
          </cell>
          <cell r="L1844">
            <v>10</v>
          </cell>
          <cell r="O1844" t="str">
            <v>RECURSO 11</v>
          </cell>
          <cell r="W1844" t="str">
            <v>Vigencia Presupuestal</v>
          </cell>
        </row>
        <row r="1845">
          <cell r="A1845">
            <v>184114</v>
          </cell>
          <cell r="B1845" t="str">
            <v>Comisión</v>
          </cell>
          <cell r="C1845" t="str">
            <v>2014-1-0202</v>
          </cell>
          <cell r="D1845">
            <v>120114</v>
          </cell>
          <cell r="E1845">
            <v>41754</v>
          </cell>
          <cell r="F1845" t="str">
            <v>SERVICIOS ADMINISTRATIVOS, ATENCIONA AL USUARIO, ARCHIVO Y CORRESPONDENCIA</v>
          </cell>
          <cell r="G1845">
            <v>19370198</v>
          </cell>
          <cell r="H1845" t="str">
            <v>ANGEL GUSTAVO ZAPATA FERRO</v>
          </cell>
          <cell r="I1845" t="str">
            <v>COMISION A SALENTO DEL 30 DE MARZO AL 2 ABRIL DE 2014</v>
          </cell>
          <cell r="J1845">
            <v>517627</v>
          </cell>
          <cell r="L1845">
            <v>10</v>
          </cell>
          <cell r="O1845" t="str">
            <v>RECURSO 11</v>
          </cell>
          <cell r="W1845" t="str">
            <v>Vigencia Presupuestal</v>
          </cell>
        </row>
        <row r="1846">
          <cell r="A1846">
            <v>184214</v>
          </cell>
          <cell r="B1846" t="str">
            <v>Comisión</v>
          </cell>
          <cell r="C1846" t="str">
            <v>2014-1-0214</v>
          </cell>
          <cell r="D1846">
            <v>128514</v>
          </cell>
          <cell r="E1846">
            <v>41754</v>
          </cell>
          <cell r="F1846" t="str">
            <v>SERVICIOS ADMINISTRATIVOS, ATENCIONA AL USUARIO, ARCHIVO Y CORRESPONDENCIA</v>
          </cell>
          <cell r="G1846">
            <v>80882158</v>
          </cell>
          <cell r="H1846" t="str">
            <v>HAYATO JOSE GARCIA CUESTA</v>
          </cell>
          <cell r="I1846" t="str">
            <v>COMISION A BUCARAMANGA EL 31 DE MARZO DE 2014</v>
          </cell>
          <cell r="J1846">
            <v>104034</v>
          </cell>
          <cell r="L1846">
            <v>10</v>
          </cell>
          <cell r="O1846" t="str">
            <v>RECURSO 11</v>
          </cell>
          <cell r="W1846" t="str">
            <v>Vigencia Presupuestal</v>
          </cell>
        </row>
        <row r="1847">
          <cell r="A1847">
            <v>184314</v>
          </cell>
          <cell r="B1847" t="str">
            <v>Comisión</v>
          </cell>
          <cell r="C1847" t="str">
            <v>2014-1-0151</v>
          </cell>
          <cell r="D1847">
            <v>100814</v>
          </cell>
          <cell r="E1847">
            <v>41754</v>
          </cell>
          <cell r="F1847" t="str">
            <v>SERVICIOS ADMINISTRATIVOS, ATENCIONA AL USUARIO, ARCHIVO Y CORRESPONDENCIA</v>
          </cell>
          <cell r="G1847">
            <v>73096641</v>
          </cell>
          <cell r="H1847" t="str">
            <v>WILLIAM BATISTA JINETE</v>
          </cell>
          <cell r="I1847" t="str">
            <v>COMISION A MONTELIBANO DEL 13-14 DE MARZO DE 2014</v>
          </cell>
          <cell r="J1847">
            <v>312102</v>
          </cell>
          <cell r="L1847">
            <v>10</v>
          </cell>
          <cell r="O1847" t="str">
            <v>RECURSO 11</v>
          </cell>
          <cell r="W1847" t="str">
            <v>Vigencia Presupuestal</v>
          </cell>
        </row>
        <row r="1848">
          <cell r="A1848">
            <v>184414</v>
          </cell>
          <cell r="B1848" t="str">
            <v>Contrato</v>
          </cell>
          <cell r="C1848">
            <v>207</v>
          </cell>
          <cell r="D1848">
            <v>31314</v>
          </cell>
          <cell r="E1848">
            <v>41754</v>
          </cell>
          <cell r="F1848" t="str">
            <v>DIRECCION DE GENTION INTEGRAL DEL RECURSO HIDRICO</v>
          </cell>
          <cell r="G1848">
            <v>10527523</v>
          </cell>
          <cell r="H1848" t="str">
            <v>GUSTAVO WILCHES CHAUX</v>
          </cell>
          <cell r="I1848" t="str">
            <v>PAGO FRA 0311 CUARTO DESEMBOLSO SEGÚN CERTIFICACION DEL SUPERVISOR</v>
          </cell>
          <cell r="J1848">
            <v>10000000</v>
          </cell>
          <cell r="K1848">
            <v>9.66</v>
          </cell>
          <cell r="M1848">
            <v>16</v>
          </cell>
          <cell r="O1848" t="str">
            <v>RECURSO 11</v>
          </cell>
          <cell r="V1848" t="str">
            <v>No tiene Dependientes</v>
          </cell>
          <cell r="W1848" t="str">
            <v>Vigencia Presupuestal</v>
          </cell>
        </row>
        <row r="1849">
          <cell r="A1849">
            <v>184514</v>
          </cell>
          <cell r="B1849" t="str">
            <v>Comisión</v>
          </cell>
          <cell r="C1849" t="str">
            <v>2014-1-0188</v>
          </cell>
          <cell r="D1849">
            <v>117714</v>
          </cell>
          <cell r="E1849">
            <v>41754</v>
          </cell>
          <cell r="F1849" t="str">
            <v>SERVICIOS ADMINISTRATIVOS, ATENCIONA AL USUARIO, ARCHIVO Y CORRESPONDENCIA</v>
          </cell>
          <cell r="G1849">
            <v>52023019</v>
          </cell>
          <cell r="H1849" t="str">
            <v>LINA ESPERANZA MENDOZA SALAMANCA</v>
          </cell>
          <cell r="I1849" t="str">
            <v>COMISION A BARRANQUILLA DEL 26-28 DE MARZO DE 2014</v>
          </cell>
          <cell r="J1849">
            <v>520170</v>
          </cell>
          <cell r="L1849">
            <v>10</v>
          </cell>
          <cell r="O1849" t="str">
            <v>RECURSO 11</v>
          </cell>
          <cell r="W1849" t="str">
            <v>Vigencia Presupuestal</v>
          </cell>
        </row>
        <row r="1850">
          <cell r="A1850">
            <v>184614</v>
          </cell>
          <cell r="B1850" t="str">
            <v>Comisión</v>
          </cell>
          <cell r="C1850" t="str">
            <v>2014-1-0189</v>
          </cell>
          <cell r="D1850">
            <v>121014</v>
          </cell>
          <cell r="E1850">
            <v>41754</v>
          </cell>
          <cell r="F1850" t="str">
            <v>SERVICIOS ADMINISTRATIVOS, ATENCIONA AL USUARIO, ARCHIVO Y CORRESPONDENCIA</v>
          </cell>
          <cell r="G1850">
            <v>52023019</v>
          </cell>
          <cell r="H1850" t="str">
            <v>LINA ESPERANZA MENDOZA SALAMANCA</v>
          </cell>
          <cell r="I1850" t="str">
            <v>COMISION A CARTAGENA DEL 31 DE MARZO AL 03 DE ABRIL DE 2014</v>
          </cell>
          <cell r="J1850">
            <v>728238</v>
          </cell>
          <cell r="L1850">
            <v>10</v>
          </cell>
          <cell r="O1850" t="str">
            <v>RECURSO 11</v>
          </cell>
          <cell r="W1850" t="str">
            <v>Vigencia Presupuestal</v>
          </cell>
        </row>
        <row r="1851">
          <cell r="A1851">
            <v>184714</v>
          </cell>
          <cell r="B1851" t="str">
            <v>Oficio</v>
          </cell>
          <cell r="C1851">
            <v>13276</v>
          </cell>
          <cell r="D1851">
            <v>144914</v>
          </cell>
          <cell r="E1851">
            <v>41754</v>
          </cell>
          <cell r="F1851" t="str">
            <v>SUBDIRECCION ADMINISTRATIVA Y FINANCIERA</v>
          </cell>
          <cell r="G1851">
            <v>8301153951</v>
          </cell>
          <cell r="H1851" t="str">
            <v>MINISTERIO DE AMBIENTE Y DESARROLLO SOSTENIBLE</v>
          </cell>
          <cell r="I1851" t="str">
            <v>REEMBOLSO CAJA MENOR VIATICOS N.1014</v>
          </cell>
          <cell r="J1851">
            <v>7069783</v>
          </cell>
          <cell r="N1851" t="str">
            <v>RECURSO 2-10</v>
          </cell>
          <cell r="W1851" t="str">
            <v>Vigencia Presupuestal</v>
          </cell>
        </row>
        <row r="1852">
          <cell r="A1852">
            <v>184814</v>
          </cell>
          <cell r="B1852" t="str">
            <v>Comisión</v>
          </cell>
          <cell r="C1852" t="str">
            <v>2014-1-0196</v>
          </cell>
          <cell r="D1852">
            <v>117814</v>
          </cell>
          <cell r="E1852">
            <v>41754</v>
          </cell>
          <cell r="F1852" t="str">
            <v>SERVICIOS ADMINISTRATIVOS, ATENCIONA AL USUARIO, ARCHIVO Y CORRESPONDENCIA</v>
          </cell>
          <cell r="G1852">
            <v>80882158</v>
          </cell>
          <cell r="H1852" t="str">
            <v>HAYATO JOSE GARCIA CUESTA</v>
          </cell>
          <cell r="I1852" t="str">
            <v>COMISION A YOPAL EL 26 DE MARZO DE 2014</v>
          </cell>
          <cell r="J1852">
            <v>104034</v>
          </cell>
          <cell r="L1852">
            <v>10</v>
          </cell>
          <cell r="O1852" t="str">
            <v>RECURSO 11</v>
          </cell>
          <cell r="W1852" t="str">
            <v>Vigencia Presupuestal</v>
          </cell>
        </row>
        <row r="1853">
          <cell r="A1853">
            <v>184914</v>
          </cell>
          <cell r="B1853" t="str">
            <v>Comisión</v>
          </cell>
          <cell r="C1853" t="str">
            <v>2014-1-0204</v>
          </cell>
          <cell r="D1853">
            <v>122714</v>
          </cell>
          <cell r="E1853">
            <v>41754</v>
          </cell>
          <cell r="F1853" t="str">
            <v>SERVICIOS ADMINISTRATIVOS, ATENCIONA AL USUARIO, ARCHIVO Y CORRESPONDENCIA</v>
          </cell>
          <cell r="G1853">
            <v>1032413304</v>
          </cell>
          <cell r="H1853" t="str">
            <v>LAURA MARIA ARANGUREN NIÑO</v>
          </cell>
          <cell r="I1853" t="str">
            <v>COMISION A SAN ROQUE DEL 1-3 DE ABRIL DE 2014</v>
          </cell>
          <cell r="J1853">
            <v>408877</v>
          </cell>
          <cell r="L1853">
            <v>10</v>
          </cell>
          <cell r="O1853" t="str">
            <v>RECURSO 11</v>
          </cell>
          <cell r="W1853" t="str">
            <v>Vigencia Presupuestal</v>
          </cell>
        </row>
        <row r="1854">
          <cell r="A1854">
            <v>185014</v>
          </cell>
          <cell r="B1854" t="str">
            <v>Anulada</v>
          </cell>
          <cell r="C1854">
            <v>20140689</v>
          </cell>
          <cell r="D1854">
            <v>130514</v>
          </cell>
          <cell r="E1854">
            <v>41754</v>
          </cell>
          <cell r="F1854" t="str">
            <v>SERVICIOS ADMINISTRATIVOS, ATENCIONA AL USUARIO, ARCHIVO Y CORRESPONDENCIA</v>
          </cell>
          <cell r="G1854">
            <v>52200186</v>
          </cell>
          <cell r="H1854" t="str">
            <v>CAROLINA LOPEZ MIRANDA</v>
          </cell>
          <cell r="I1854" t="str">
            <v>ANULADA ----- COMISION</v>
          </cell>
          <cell r="J1854">
            <v>97679</v>
          </cell>
          <cell r="O1854" t="str">
            <v>RECURSO 11</v>
          </cell>
          <cell r="W1854" t="str">
            <v>Vigencia Presupuestal</v>
          </cell>
        </row>
        <row r="1855">
          <cell r="A1855">
            <v>185114</v>
          </cell>
          <cell r="B1855" t="str">
            <v>Comisión</v>
          </cell>
          <cell r="C1855" t="str">
            <v>2014-1-0206</v>
          </cell>
          <cell r="D1855">
            <v>122014</v>
          </cell>
          <cell r="E1855">
            <v>41754</v>
          </cell>
          <cell r="F1855" t="str">
            <v>SERVICIOS ADMINISTRATIVOS, ATENCIONA AL USUARIO, ARCHIVO Y CORRESPONDENCIA</v>
          </cell>
          <cell r="G1855">
            <v>42867515</v>
          </cell>
          <cell r="H1855" t="str">
            <v>BLANCA OLIVIA POSADA POSADA</v>
          </cell>
          <cell r="I1855" t="str">
            <v>COMISION A NECOCLI DEL 2-4 DE ABRIL DE 2014</v>
          </cell>
          <cell r="J1855">
            <v>629196</v>
          </cell>
          <cell r="L1855">
            <v>10</v>
          </cell>
          <cell r="O1855" t="str">
            <v>RECURSO 11</v>
          </cell>
          <cell r="W1855" t="str">
            <v>Vigencia Presupuestal</v>
          </cell>
        </row>
        <row r="1856">
          <cell r="A1856">
            <v>185214</v>
          </cell>
          <cell r="B1856" t="str">
            <v>Comisión</v>
          </cell>
          <cell r="C1856" t="str">
            <v>2014-1-0211</v>
          </cell>
          <cell r="D1856">
            <v>126814</v>
          </cell>
          <cell r="E1856">
            <v>41754</v>
          </cell>
          <cell r="F1856" t="str">
            <v>SERVICIOS ADMINISTRATIVOS, ATENCIONA AL USUARIO, ARCHIVO Y CORRESPONDENCIA</v>
          </cell>
          <cell r="G1856">
            <v>65778539</v>
          </cell>
          <cell r="H1856" t="str">
            <v>LEDY NOHEMY TRUJILLO ORTIZ</v>
          </cell>
          <cell r="I1856" t="str">
            <v>COMISION A BUCARAMANGA EL 31 DE MARZO DE 2014</v>
          </cell>
          <cell r="J1856">
            <v>59323</v>
          </cell>
          <cell r="L1856">
            <v>10</v>
          </cell>
          <cell r="O1856" t="str">
            <v>RECURSO 11</v>
          </cell>
          <cell r="W1856" t="str">
            <v>Vigencia Presupuestal</v>
          </cell>
        </row>
        <row r="1857">
          <cell r="A1857">
            <v>185314</v>
          </cell>
          <cell r="B1857" t="str">
            <v>Comisión</v>
          </cell>
          <cell r="C1857">
            <v>20140691</v>
          </cell>
          <cell r="D1857">
            <v>130914</v>
          </cell>
          <cell r="E1857">
            <v>41754</v>
          </cell>
          <cell r="F1857" t="str">
            <v>SUBDIRECCION ADMINISTRATIVA Y FINANCIERA</v>
          </cell>
          <cell r="G1857">
            <v>11202449</v>
          </cell>
          <cell r="H1857" t="str">
            <v>SERGIO HERNANDEZ CRUZ</v>
          </cell>
          <cell r="I1857" t="str">
            <v>COMISION A TUNJA DEL 2 ABRIL 2014</v>
          </cell>
          <cell r="J1857">
            <v>106375</v>
          </cell>
          <cell r="O1857" t="str">
            <v>RECURSO 11</v>
          </cell>
          <cell r="W1857" t="str">
            <v>Vigencia Presupuestal</v>
          </cell>
        </row>
        <row r="1858">
          <cell r="A1858">
            <v>185414</v>
          </cell>
          <cell r="B1858" t="str">
            <v>Resolución</v>
          </cell>
          <cell r="C1858">
            <v>503</v>
          </cell>
          <cell r="D1858">
            <v>143314</v>
          </cell>
          <cell r="E1858">
            <v>41754</v>
          </cell>
          <cell r="F1858" t="str">
            <v>TALENTO HUMANO ACTIVO Y NO ACTIVO</v>
          </cell>
          <cell r="G1858">
            <v>80236965</v>
          </cell>
          <cell r="H1858" t="str">
            <v>JAVIER AUGUSTO MANCERA ROMERO</v>
          </cell>
          <cell r="I1858" t="str">
            <v>RECONOCIMIENTO Y PAGO DE PRESTACIONES SOCIALES (SEG. SOCIAL $56,952 + LIBRANZA $4,874,714</v>
          </cell>
          <cell r="J1858">
            <v>4931666</v>
          </cell>
          <cell r="N1858" t="str">
            <v>RECURSO 1-10</v>
          </cell>
          <cell r="Q1858" t="str">
            <v>APORTES SEGURIDAD SOCIAL+ LIBRANZA DAVIVIENDA</v>
          </cell>
          <cell r="R1858">
            <v>4931666</v>
          </cell>
          <cell r="W1858" t="str">
            <v>Vigencia Presupuestal</v>
          </cell>
        </row>
        <row r="1859">
          <cell r="A1859">
            <v>185514</v>
          </cell>
          <cell r="B1859" t="str">
            <v>Resolución</v>
          </cell>
          <cell r="C1859">
            <v>502</v>
          </cell>
          <cell r="D1859">
            <v>143414</v>
          </cell>
          <cell r="E1859">
            <v>41754</v>
          </cell>
          <cell r="F1859" t="str">
            <v>TALENTO HUMANO ACTIVO Y NO ACTIVO</v>
          </cell>
          <cell r="G1859">
            <v>52967354</v>
          </cell>
          <cell r="H1859" t="str">
            <v>DIANA MILENA RODRIGUEZ VELOSA</v>
          </cell>
          <cell r="I1859" t="str">
            <v>RECONOCIMIENTO Y PAGO DE PRESTACIONES SOCIALES (RTE FTE $132,000)</v>
          </cell>
          <cell r="J1859">
            <v>8911440</v>
          </cell>
          <cell r="N1859" t="str">
            <v>RECURSO 1-10</v>
          </cell>
          <cell r="Q1859" t="str">
            <v>APORTES SEGURIDAD SOCIAL</v>
          </cell>
          <cell r="R1859">
            <v>93913</v>
          </cell>
          <cell r="W1859" t="str">
            <v>Vigencia Presupuestal</v>
          </cell>
        </row>
        <row r="1860">
          <cell r="A1860">
            <v>185614</v>
          </cell>
          <cell r="B1860" t="str">
            <v>Resolución</v>
          </cell>
          <cell r="C1860">
            <v>498</v>
          </cell>
          <cell r="D1860">
            <v>143514</v>
          </cell>
          <cell r="E1860">
            <v>41754</v>
          </cell>
          <cell r="F1860" t="str">
            <v>TALENTO HUMANO ACTIVO Y NO ACTIVO</v>
          </cell>
          <cell r="G1860">
            <v>84083179</v>
          </cell>
          <cell r="H1860" t="str">
            <v>JUAN PABLO CALDAS ARISTIZABAL</v>
          </cell>
          <cell r="I1860" t="str">
            <v>RECONOCIMIENTO Y PAGO DE PRESTACIONES SOCIALES ( APORTE SEG. SOCIAL $65,688 + LIBRANZA DAVIVIENDA $5,812,286)</v>
          </cell>
          <cell r="J1860">
            <v>5877974</v>
          </cell>
          <cell r="N1860" t="str">
            <v>RECURSO 1-10</v>
          </cell>
          <cell r="Q1860" t="str">
            <v>APORTES SEGURIDAD SOCIAL+ LIBRANZA DAVIVIENDA</v>
          </cell>
          <cell r="R1860">
            <v>5877974</v>
          </cell>
          <cell r="W1860" t="str">
            <v>Vigencia Presupuestal</v>
          </cell>
        </row>
        <row r="1861">
          <cell r="A1861">
            <v>185714</v>
          </cell>
          <cell r="B1861" t="str">
            <v>Resolución</v>
          </cell>
          <cell r="C1861">
            <v>492</v>
          </cell>
          <cell r="D1861">
            <v>143614</v>
          </cell>
          <cell r="E1861">
            <v>41754</v>
          </cell>
          <cell r="F1861" t="str">
            <v>TALENTO HUMANO ACTIVO Y NO ACTIVO</v>
          </cell>
          <cell r="G1861">
            <v>19338227</v>
          </cell>
          <cell r="H1861" t="str">
            <v>HELVER REYES LOZANO</v>
          </cell>
          <cell r="I1861" t="str">
            <v>RECONOCIMIENTO Y PAGO DE PRESTACIONES SOCIALES - RTE FTE $400,000 (SEGURIDAD SOCIAL $107,130 + Libranza Davivienda $10,962,217</v>
          </cell>
          <cell r="J1861">
            <v>11469347</v>
          </cell>
          <cell r="N1861" t="str">
            <v>RECURSO 1-10</v>
          </cell>
          <cell r="Q1861" t="str">
            <v>APORTES SEGURIDAD SOCIAL</v>
          </cell>
          <cell r="R1861">
            <v>11069347</v>
          </cell>
          <cell r="W1861" t="str">
            <v>Vigencia Presupuestal</v>
          </cell>
        </row>
        <row r="1862">
          <cell r="A1862">
            <v>185814</v>
          </cell>
          <cell r="B1862" t="str">
            <v>Resolución</v>
          </cell>
          <cell r="C1862">
            <v>504</v>
          </cell>
          <cell r="D1862">
            <v>143714</v>
          </cell>
          <cell r="E1862">
            <v>41754</v>
          </cell>
          <cell r="F1862" t="str">
            <v>TALENTO HUMANO ACTIVO Y NO ACTIVO</v>
          </cell>
          <cell r="G1862">
            <v>53080241</v>
          </cell>
          <cell r="H1862" t="str">
            <v>MARIBEL ROBAYO LADINO</v>
          </cell>
          <cell r="I1862" t="str">
            <v>RECONOCIMIENTO Y PAGO DE PRESTACIONES SOCIALES - RTE FTE $396000</v>
          </cell>
          <cell r="J1862">
            <v>13700217</v>
          </cell>
          <cell r="N1862" t="str">
            <v>RECURSO 1-10</v>
          </cell>
          <cell r="Q1862" t="str">
            <v>APORTES SEGURIDAD SOCIAL</v>
          </cell>
          <cell r="R1862">
            <v>114296</v>
          </cell>
          <cell r="W1862" t="str">
            <v>Vigencia Presupuestal</v>
          </cell>
        </row>
        <row r="1863">
          <cell r="A1863">
            <v>185914</v>
          </cell>
          <cell r="B1863" t="str">
            <v>Resolución</v>
          </cell>
          <cell r="C1863">
            <v>505</v>
          </cell>
          <cell r="D1863">
            <v>143814</v>
          </cell>
          <cell r="E1863">
            <v>41754</v>
          </cell>
          <cell r="F1863" t="str">
            <v>TALENTO HUMANO ACTIVO Y NO ACTIVO</v>
          </cell>
          <cell r="G1863">
            <v>79369347</v>
          </cell>
          <cell r="H1863" t="str">
            <v>JAVIER ERNESTO CAMARGO CUBILLOS</v>
          </cell>
          <cell r="I1863" t="str">
            <v>RECONOCIMIENTO Y PAGO DE PRESTACIONES SOCIALES - RTE FTE $88,000 (REINTEGRO SUELDO $ 322,259 + LIBRANZA $ 2,278841</v>
          </cell>
          <cell r="J1863">
            <v>2689100</v>
          </cell>
          <cell r="N1863" t="str">
            <v>RECURSO 1-10</v>
          </cell>
          <cell r="Q1863" t="str">
            <v>REINTEGRO SUELTO+LIBRANZA DAVIVIENDA</v>
          </cell>
          <cell r="R1863">
            <v>2601100</v>
          </cell>
          <cell r="W1863" t="str">
            <v>Vigencia Presupuestal</v>
          </cell>
        </row>
        <row r="1864">
          <cell r="A1864">
            <v>186014</v>
          </cell>
          <cell r="B1864" t="str">
            <v>Oficio</v>
          </cell>
          <cell r="C1864">
            <v>10578</v>
          </cell>
          <cell r="D1864">
            <v>144814</v>
          </cell>
          <cell r="E1864">
            <v>41757</v>
          </cell>
          <cell r="F1864" t="str">
            <v>OFICINA ASESORA JURIDICA</v>
          </cell>
          <cell r="G1864">
            <v>80234013</v>
          </cell>
          <cell r="H1864" t="str">
            <v>CARLOS ROBERTO PEÑA BARRERA</v>
          </cell>
          <cell r="I1864" t="str">
            <v>PAGO HONORARIOS DECRETADOS POR EL TRIBUNAL ADMINISTRATIVO, SECCION PRIMERA EL DIA 29 AGOSTO 2013</v>
          </cell>
          <cell r="J1864">
            <v>2063250</v>
          </cell>
          <cell r="K1864">
            <v>9.66</v>
          </cell>
          <cell r="L1864">
            <v>10</v>
          </cell>
          <cell r="N1864" t="str">
            <v>RECURSO 1-10</v>
          </cell>
          <cell r="W1864" t="str">
            <v>Vigencia Presupuestal</v>
          </cell>
        </row>
        <row r="1865">
          <cell r="A1865">
            <v>186114</v>
          </cell>
          <cell r="B1865" t="str">
            <v>Convenio</v>
          </cell>
          <cell r="C1865">
            <v>205</v>
          </cell>
          <cell r="D1865">
            <v>29814</v>
          </cell>
          <cell r="E1865">
            <v>41757</v>
          </cell>
          <cell r="F1865" t="str">
            <v>DIRECCION DE BOSQUES, BIODIVERSIDAD Y SERVICIOS ECOSISTEMICOS</v>
          </cell>
          <cell r="G1865">
            <v>8200001422</v>
          </cell>
          <cell r="H1865" t="str">
            <v>INST.INVEST.RECURSO BIOLOGICO ALEXANDER VON HUMBOLDT</v>
          </cell>
          <cell r="I1865" t="str">
            <v>PAGO 1 DE 4 SEGÚN CERTIFICACION DEL SUPERVISOR</v>
          </cell>
          <cell r="J1865">
            <v>78000000</v>
          </cell>
          <cell r="O1865" t="str">
            <v>RECURSO 11</v>
          </cell>
          <cell r="W1865" t="str">
            <v>Vigencia Presupuestal</v>
          </cell>
        </row>
        <row r="1866">
          <cell r="A1866">
            <v>186214</v>
          </cell>
          <cell r="B1866" t="str">
            <v>Contrato</v>
          </cell>
          <cell r="C1866">
            <v>550</v>
          </cell>
          <cell r="D1866">
            <v>7813</v>
          </cell>
          <cell r="E1866">
            <v>41757</v>
          </cell>
          <cell r="F1866" t="str">
            <v>OFICINA TECNOLOGIAS DE INFORMACION Y COMUNICACIÓN</v>
          </cell>
          <cell r="G1866">
            <v>8999991158</v>
          </cell>
          <cell r="H1866" t="str">
            <v>EMPRESA DE TELECOMUNICACIONES DE BOGOTA SA ESP</v>
          </cell>
          <cell r="I1866" t="str">
            <v>FACT 43427 PAGO 16 DE 20 PERIODO MARZO SEGUN CERTIFICACION DEL SUPERVISOR. IVA $11,199,698</v>
          </cell>
          <cell r="J1866">
            <v>81197812</v>
          </cell>
          <cell r="M1866">
            <v>16</v>
          </cell>
          <cell r="N1866" t="str">
            <v>RECURSO 2-10</v>
          </cell>
          <cell r="W1866" t="str">
            <v>Reserva Presupuestal</v>
          </cell>
        </row>
        <row r="1867">
          <cell r="A1867">
            <v>186314</v>
          </cell>
          <cell r="B1867" t="str">
            <v>Contrato</v>
          </cell>
          <cell r="C1867">
            <v>384</v>
          </cell>
          <cell r="D1867">
            <v>8814</v>
          </cell>
          <cell r="E1867">
            <v>41757</v>
          </cell>
          <cell r="F1867" t="str">
            <v>OFICINA TECNOLOGIAS DE INFORMACION Y COMUNICACIÓN</v>
          </cell>
          <cell r="G1867">
            <v>9000923859</v>
          </cell>
          <cell r="H1867" t="str">
            <v>UNE EPM TELECOMUNICACIONES</v>
          </cell>
          <cell r="I1867" t="str">
            <v>FRA 245977 PAGO 19 DE 21 SERVICIO DE INTERNET MES ABRIL 2014 IVA $2,620,690</v>
          </cell>
          <cell r="J1867">
            <v>19000000</v>
          </cell>
          <cell r="M1867">
            <v>16</v>
          </cell>
          <cell r="N1867" t="str">
            <v>RECURSO 2-10</v>
          </cell>
          <cell r="W1867" t="str">
            <v>Vigencia Presupuestal</v>
          </cell>
        </row>
        <row r="1868">
          <cell r="A1868">
            <v>186414</v>
          </cell>
          <cell r="B1868" t="str">
            <v>Comisiòn</v>
          </cell>
          <cell r="C1868">
            <v>20140399</v>
          </cell>
          <cell r="D1868">
            <v>88914</v>
          </cell>
          <cell r="E1868">
            <v>41757</v>
          </cell>
          <cell r="F1868" t="str">
            <v>SUBDIRECCION ADMINISTRATIVA Y FINANCIERA</v>
          </cell>
          <cell r="G1868">
            <v>79273340</v>
          </cell>
          <cell r="H1868" t="str">
            <v>OSCAR HERNAN MANRIQUE BETANCOURT</v>
          </cell>
          <cell r="I1868" t="str">
            <v>COMISION A SOGAMOSO EL 4 DE MARZO DE 2014</v>
          </cell>
          <cell r="J1868">
            <v>109375</v>
          </cell>
          <cell r="O1868" t="str">
            <v>RECURSO 11</v>
          </cell>
          <cell r="W1868" t="str">
            <v>Vigencia Presupuestal</v>
          </cell>
        </row>
        <row r="1869">
          <cell r="A1869">
            <v>186514</v>
          </cell>
          <cell r="B1869" t="str">
            <v>Comisiòn</v>
          </cell>
          <cell r="C1869">
            <v>20140412</v>
          </cell>
          <cell r="D1869">
            <v>90714</v>
          </cell>
          <cell r="E1869">
            <v>41757</v>
          </cell>
          <cell r="F1869" t="str">
            <v>SUBDIRECCION ADMINISTRATIVA Y FINANCIERA</v>
          </cell>
          <cell r="G1869">
            <v>80134222</v>
          </cell>
          <cell r="H1869" t="str">
            <v>FRANCISCO JOSE GOMEZ MONTES</v>
          </cell>
          <cell r="I1869" t="str">
            <v>COMISION A VILLAVICENCIO DEL 4 AL 5 DE MARZO DE 2014</v>
          </cell>
          <cell r="J1869">
            <v>436943</v>
          </cell>
          <cell r="O1869" t="str">
            <v>RECURSO 11</v>
          </cell>
          <cell r="W1869" t="str">
            <v>Vigencia Presupuestal</v>
          </cell>
        </row>
        <row r="1870">
          <cell r="A1870">
            <v>186614</v>
          </cell>
          <cell r="B1870" t="str">
            <v>Comisiòn</v>
          </cell>
          <cell r="C1870">
            <v>20140466</v>
          </cell>
          <cell r="D1870">
            <v>97814</v>
          </cell>
          <cell r="E1870">
            <v>41757</v>
          </cell>
          <cell r="F1870" t="str">
            <v>SUBDIRECCION ADMINISTRATIVA Y FINANCIERA</v>
          </cell>
          <cell r="G1870">
            <v>52383802</v>
          </cell>
          <cell r="H1870" t="str">
            <v>ERICA PATRICIA CEBALLOS MONTAÑA</v>
          </cell>
          <cell r="I1870" t="str">
            <v>COMISION A LETICIA DEL 12 AL 15 DE MARZO DE 2014</v>
          </cell>
          <cell r="J1870">
            <v>555545</v>
          </cell>
          <cell r="O1870" t="str">
            <v>RECURSO 11</v>
          </cell>
          <cell r="W1870" t="str">
            <v>Vigencia Presupuestal</v>
          </cell>
        </row>
        <row r="1871">
          <cell r="A1871">
            <v>186714</v>
          </cell>
          <cell r="B1871" t="str">
            <v>Comisiòn</v>
          </cell>
          <cell r="C1871">
            <v>20140467</v>
          </cell>
          <cell r="D1871">
            <v>99814</v>
          </cell>
          <cell r="E1871">
            <v>41757</v>
          </cell>
          <cell r="F1871" t="str">
            <v>SUBDIRECCION ADMINISTRATIVA Y FINANCIERA</v>
          </cell>
          <cell r="G1871">
            <v>46667625</v>
          </cell>
          <cell r="H1871" t="str">
            <v>EMMA JUDITH SALAMANCA GUAUQUE</v>
          </cell>
          <cell r="I1871" t="str">
            <v>COMISION A GARAGOA EL 12 DE MARZO DE 2014</v>
          </cell>
          <cell r="J1871">
            <v>83052</v>
          </cell>
          <cell r="O1871" t="str">
            <v>RECURSO 11</v>
          </cell>
          <cell r="W1871" t="str">
            <v>Vigencia Presupuestal</v>
          </cell>
        </row>
        <row r="1872">
          <cell r="A1872">
            <v>186814</v>
          </cell>
          <cell r="B1872" t="str">
            <v>Comisiòn</v>
          </cell>
          <cell r="C1872">
            <v>20140536</v>
          </cell>
          <cell r="D1872">
            <v>106714</v>
          </cell>
          <cell r="E1872">
            <v>41757</v>
          </cell>
          <cell r="F1872" t="str">
            <v>SUBDIRECCION ADMINISTRATIVA Y FINANCIERA</v>
          </cell>
          <cell r="G1872">
            <v>52383802</v>
          </cell>
          <cell r="H1872" t="str">
            <v>ERICA PATRICIA CEBALLOS MONTAÑA</v>
          </cell>
          <cell r="I1872" t="str">
            <v>COMISION A MEDELLIN DEL 19 AL 22 DE MARZIO DE 2014</v>
          </cell>
          <cell r="J1872">
            <v>767545</v>
          </cell>
          <cell r="O1872" t="str">
            <v>RECURSO 11</v>
          </cell>
          <cell r="W1872" t="str">
            <v>Vigencia Presupuestal</v>
          </cell>
        </row>
        <row r="1873">
          <cell r="A1873">
            <v>186914</v>
          </cell>
          <cell r="B1873" t="str">
            <v>Comisiòn</v>
          </cell>
          <cell r="C1873">
            <v>20140543</v>
          </cell>
          <cell r="D1873">
            <v>109314</v>
          </cell>
          <cell r="E1873">
            <v>41757</v>
          </cell>
          <cell r="F1873" t="str">
            <v>SUBDIRECCION ADMINISTRATIVA Y FINANCIERA</v>
          </cell>
          <cell r="G1873">
            <v>46667625</v>
          </cell>
          <cell r="H1873" t="str">
            <v>EMMA JUDITH SALAMANCA GUAUQUE</v>
          </cell>
          <cell r="I1873" t="str">
            <v>COMISION A GARAGOA DEL 19 AL 21 DE MARZO DE 2014</v>
          </cell>
          <cell r="J1873">
            <v>415261</v>
          </cell>
          <cell r="O1873" t="str">
            <v>RECURSO 11</v>
          </cell>
          <cell r="W1873" t="str">
            <v>Vigencia Presupuestal</v>
          </cell>
        </row>
        <row r="1874">
          <cell r="A1874">
            <v>187014</v>
          </cell>
          <cell r="B1874" t="str">
            <v>Anulada</v>
          </cell>
          <cell r="C1874">
            <v>20140572</v>
          </cell>
          <cell r="D1874">
            <v>112514</v>
          </cell>
          <cell r="E1874">
            <v>41757</v>
          </cell>
          <cell r="F1874" t="str">
            <v>SUBDIRECCION ADMINISTRATIVA Y FINANCIERA</v>
          </cell>
          <cell r="G1874">
            <v>46667625</v>
          </cell>
          <cell r="H1874" t="str">
            <v>EMMA JUDITH SALAMANCA GUAUQUE</v>
          </cell>
          <cell r="I1874" t="str">
            <v>ANULADA ---- COMISION A YOPAL DEL 27 AL 28 DE MARZO DE 2014</v>
          </cell>
          <cell r="J1874">
            <v>249156</v>
          </cell>
          <cell r="O1874" t="str">
            <v>RECURSO 11</v>
          </cell>
          <cell r="W1874" t="str">
            <v>Vigencia Presupuestal</v>
          </cell>
        </row>
        <row r="1875">
          <cell r="A1875">
            <v>187114</v>
          </cell>
          <cell r="B1875" t="str">
            <v>Comisión</v>
          </cell>
          <cell r="C1875">
            <v>20140589</v>
          </cell>
          <cell r="D1875">
            <v>115514</v>
          </cell>
          <cell r="E1875">
            <v>41757</v>
          </cell>
          <cell r="F1875" t="str">
            <v>SUBDIRECCION ADMINISTRATIVA Y FINANCIERA</v>
          </cell>
          <cell r="G1875">
            <v>1129567742</v>
          </cell>
          <cell r="H1875" t="str">
            <v>NATHALY MILENA TORREGROZA VARGAS</v>
          </cell>
          <cell r="I1875" t="str">
            <v>COMISION A MEDELLIN DEL 8 AL 10 DE ABRIL DE 2014</v>
          </cell>
          <cell r="J1875">
            <v>341877</v>
          </cell>
          <cell r="O1875" t="str">
            <v>RECURSO 11</v>
          </cell>
          <cell r="W1875" t="str">
            <v>Vigencia Presupuestal</v>
          </cell>
        </row>
        <row r="1876">
          <cell r="A1876">
            <v>187214</v>
          </cell>
          <cell r="B1876" t="str">
            <v>Comisión</v>
          </cell>
          <cell r="C1876">
            <v>20140606</v>
          </cell>
          <cell r="D1876">
            <v>116614</v>
          </cell>
          <cell r="E1876">
            <v>41757</v>
          </cell>
          <cell r="F1876" t="str">
            <v>SUBDIRECCION ADMINISTRATIVA Y FINANCIERA</v>
          </cell>
          <cell r="G1876">
            <v>52383802</v>
          </cell>
          <cell r="H1876" t="str">
            <v>ERICA PATRICIA CEBALLOS MONTAÑA</v>
          </cell>
          <cell r="I1876" t="str">
            <v>COMISION A MONTERIA DEL 27 AL 28 DE MARZO DE 2014</v>
          </cell>
          <cell r="J1876">
            <v>294091</v>
          </cell>
          <cell r="O1876" t="str">
            <v>RECURSO 11</v>
          </cell>
          <cell r="W1876" t="str">
            <v>Vigencia Presupuestal</v>
          </cell>
        </row>
        <row r="1877">
          <cell r="A1877">
            <v>187314</v>
          </cell>
          <cell r="B1877" t="str">
            <v>Comisión</v>
          </cell>
          <cell r="C1877">
            <v>20140610</v>
          </cell>
          <cell r="D1877">
            <v>116714</v>
          </cell>
          <cell r="E1877">
            <v>41757</v>
          </cell>
          <cell r="F1877" t="str">
            <v>SUBDIRECCION ADMINISTRATIVA Y FINANCIERA</v>
          </cell>
          <cell r="G1877">
            <v>79273340</v>
          </cell>
          <cell r="H1877" t="str">
            <v>OSCAR HERNAN MANRIQUE BETANCOURT</v>
          </cell>
          <cell r="I1877" t="str">
            <v>COMISION A CARTAGENA DEL 26 AL 27 DE MARZO DE 2014</v>
          </cell>
          <cell r="J1877">
            <v>205126</v>
          </cell>
          <cell r="O1877" t="str">
            <v>RECURSO 11</v>
          </cell>
          <cell r="W1877" t="str">
            <v>Vigencia Presupuestal</v>
          </cell>
        </row>
        <row r="1878">
          <cell r="A1878">
            <v>187414</v>
          </cell>
          <cell r="B1878" t="str">
            <v>Comisión</v>
          </cell>
          <cell r="C1878">
            <v>20140624</v>
          </cell>
          <cell r="D1878">
            <v>118814</v>
          </cell>
          <cell r="E1878">
            <v>41757</v>
          </cell>
          <cell r="F1878" t="str">
            <v>SUBDIRECCION ADMINISTRATIVA Y FINANCIERA</v>
          </cell>
          <cell r="G1878">
            <v>46667625</v>
          </cell>
          <cell r="H1878" t="str">
            <v>EMMA JUDITH SALAMANCA GUAUQUE</v>
          </cell>
          <cell r="I1878" t="str">
            <v>COMISION A YOPAL EL 26 DE MARZO DE 2014</v>
          </cell>
          <cell r="J1878">
            <v>83052</v>
          </cell>
          <cell r="O1878" t="str">
            <v>RECURSO 11</v>
          </cell>
          <cell r="W1878" t="str">
            <v>Vigencia Presupuestal</v>
          </cell>
        </row>
        <row r="1879">
          <cell r="A1879">
            <v>187514</v>
          </cell>
          <cell r="B1879" t="str">
            <v>Comisión</v>
          </cell>
          <cell r="C1879">
            <v>20140635</v>
          </cell>
          <cell r="D1879">
            <v>119714</v>
          </cell>
          <cell r="E1879">
            <v>41757</v>
          </cell>
          <cell r="F1879" t="str">
            <v>SUBDIRECCION ADMINISTRATIVA Y FINANCIERA</v>
          </cell>
          <cell r="G1879">
            <v>79273340</v>
          </cell>
          <cell r="H1879" t="str">
            <v>OSCAR HERNAN MANRIQUE BETANCOURT</v>
          </cell>
          <cell r="I1879" t="str">
            <v>COMISION A AQUITANIA EL 28 DE MARZO DE 2014</v>
          </cell>
          <cell r="J1879">
            <v>68376</v>
          </cell>
          <cell r="O1879" t="str">
            <v>RECURSO 11</v>
          </cell>
          <cell r="W1879" t="str">
            <v>Vigencia Presupuestal</v>
          </cell>
        </row>
        <row r="1880">
          <cell r="A1880">
            <v>187614</v>
          </cell>
          <cell r="B1880" t="str">
            <v>Comisión</v>
          </cell>
          <cell r="C1880">
            <v>20140639</v>
          </cell>
          <cell r="D1880">
            <v>119314</v>
          </cell>
          <cell r="E1880">
            <v>41757</v>
          </cell>
          <cell r="F1880" t="str">
            <v>SUBDIRECCION ADMINISTRATIVA Y FINANCIERA</v>
          </cell>
          <cell r="G1880">
            <v>65710951</v>
          </cell>
          <cell r="H1880" t="str">
            <v>LUZ STELLA PULIDO PEREZ</v>
          </cell>
          <cell r="I1880" t="str">
            <v>COMISION A PALMIRA DEL 30 DE MARZO AL 1 DE ABRIL DE 2014</v>
          </cell>
          <cell r="J1880">
            <v>341877</v>
          </cell>
          <cell r="O1880" t="str">
            <v>RECURSO 11</v>
          </cell>
          <cell r="W1880" t="str">
            <v>Vigencia Presupuestal</v>
          </cell>
        </row>
        <row r="1881">
          <cell r="A1881">
            <v>187714</v>
          </cell>
          <cell r="B1881" t="str">
            <v>Comisión</v>
          </cell>
          <cell r="C1881">
            <v>20140658</v>
          </cell>
          <cell r="D1881">
            <v>126614</v>
          </cell>
          <cell r="E1881">
            <v>41757</v>
          </cell>
          <cell r="F1881" t="str">
            <v>SUBDIRECCION ADMINISTRATIVA Y FINANCIERA</v>
          </cell>
          <cell r="G1881">
            <v>11520000</v>
          </cell>
          <cell r="H1881" t="str">
            <v>NEIDER EDUARDO ABELLO ALDANA</v>
          </cell>
          <cell r="I1881" t="str">
            <v>COMISION A BUCARAMANGA EL 31 DE MARZO DE 2014</v>
          </cell>
          <cell r="J1881">
            <v>112037</v>
          </cell>
          <cell r="O1881" t="str">
            <v>RECURSO 11</v>
          </cell>
          <cell r="W1881" t="str">
            <v>Vigencia Presupuestal</v>
          </cell>
        </row>
        <row r="1882">
          <cell r="A1882">
            <v>187814</v>
          </cell>
          <cell r="B1882" t="str">
            <v>Comisión</v>
          </cell>
          <cell r="C1882">
            <v>20140662</v>
          </cell>
          <cell r="D1882">
            <v>126314</v>
          </cell>
          <cell r="E1882">
            <v>41757</v>
          </cell>
          <cell r="F1882" t="str">
            <v>SUBDIRECCION ADMINISTRATIVA Y FINANCIERA</v>
          </cell>
          <cell r="G1882">
            <v>52409234</v>
          </cell>
          <cell r="H1882" t="str">
            <v>MARCELA GALVIS HERNANDEZ</v>
          </cell>
          <cell r="I1882" t="str">
            <v>COMISION A ARMENIA DEL 4 AL 7 DE ABRIL DE 2014</v>
          </cell>
          <cell r="J1882">
            <v>581365</v>
          </cell>
          <cell r="O1882" t="str">
            <v>RECURSO 11</v>
          </cell>
          <cell r="W1882" t="str">
            <v>Vigencia Presupuestal</v>
          </cell>
        </row>
        <row r="1883">
          <cell r="A1883">
            <v>187914</v>
          </cell>
          <cell r="B1883" t="str">
            <v>Comisión</v>
          </cell>
          <cell r="C1883">
            <v>20140672</v>
          </cell>
          <cell r="D1883">
            <v>127614</v>
          </cell>
          <cell r="E1883">
            <v>41757</v>
          </cell>
          <cell r="F1883" t="str">
            <v>SUBDIRECCION ADMINISTRATIVA Y FINANCIERA</v>
          </cell>
          <cell r="G1883">
            <v>60250256</v>
          </cell>
          <cell r="H1883" t="str">
            <v>CLAUDIA ADALGIZA ARIAS CUADROS</v>
          </cell>
          <cell r="I1883" t="str">
            <v>COMISION A CUCUTA DEL 1 AL 4 DE ABRIL DE 2014</v>
          </cell>
          <cell r="J1883">
            <v>784262</v>
          </cell>
          <cell r="O1883" t="str">
            <v>RECURSO 11</v>
          </cell>
          <cell r="W1883" t="str">
            <v>Vigencia Presupuestal</v>
          </cell>
        </row>
        <row r="1884">
          <cell r="A1884">
            <v>188014</v>
          </cell>
          <cell r="B1884" t="str">
            <v>Comisión</v>
          </cell>
          <cell r="C1884">
            <v>20140683</v>
          </cell>
          <cell r="D1884">
            <v>129314</v>
          </cell>
          <cell r="E1884">
            <v>41757</v>
          </cell>
          <cell r="F1884" t="str">
            <v>SUBDIRECCION ADMINISTRATIVA Y FINANCIERA</v>
          </cell>
          <cell r="G1884">
            <v>1010160438</v>
          </cell>
          <cell r="H1884" t="str">
            <v>EDWIN GIOVANNY ORTIZ RODRIGUEZ</v>
          </cell>
          <cell r="I1884" t="str">
            <v>COMISION A GARAGOA DEL 4 AL 5 DE ABRIL DE 2014</v>
          </cell>
          <cell r="J1884">
            <v>341037</v>
          </cell>
          <cell r="O1884" t="str">
            <v>RECURSO 11</v>
          </cell>
          <cell r="W1884" t="str">
            <v>Vigencia Presupuestal</v>
          </cell>
        </row>
        <row r="1885">
          <cell r="A1885">
            <v>188114</v>
          </cell>
          <cell r="B1885" t="str">
            <v>Comisión</v>
          </cell>
          <cell r="C1885">
            <v>20140684</v>
          </cell>
          <cell r="D1885">
            <v>129514</v>
          </cell>
          <cell r="E1885">
            <v>41757</v>
          </cell>
          <cell r="F1885" t="str">
            <v>SUBDIRECCION ADMINISTRATIVA Y FINANCIERA</v>
          </cell>
          <cell r="G1885">
            <v>41732216</v>
          </cell>
          <cell r="H1885" t="str">
            <v>MERY ASUNCION TONCEL GAVIRIA</v>
          </cell>
          <cell r="I1885" t="str">
            <v>COMISION A PEREIRA DEL 2 AL 3 DE ABRIL DE 2014</v>
          </cell>
          <cell r="J1885">
            <v>249157</v>
          </cell>
          <cell r="O1885" t="str">
            <v>RECURSO 11</v>
          </cell>
          <cell r="W1885" t="str">
            <v>Vigencia Presupuestal</v>
          </cell>
        </row>
        <row r="1886">
          <cell r="A1886">
            <v>188214</v>
          </cell>
          <cell r="B1886" t="str">
            <v>Comisión</v>
          </cell>
          <cell r="C1886">
            <v>20140687</v>
          </cell>
          <cell r="D1886">
            <v>128014</v>
          </cell>
          <cell r="E1886">
            <v>41757</v>
          </cell>
          <cell r="F1886" t="str">
            <v>SUBDIRECCION ADMINISTRATIVA Y FINANCIERA</v>
          </cell>
          <cell r="G1886">
            <v>79537633</v>
          </cell>
          <cell r="H1886" t="str">
            <v>NESTOR ROBERTO GARZON CADENA</v>
          </cell>
          <cell r="I1886" t="str">
            <v>COMISION A VILLARICA DEL 31 DE MARZO AL 1 DE ABRIL DE 2014</v>
          </cell>
          <cell r="J1886">
            <v>249157</v>
          </cell>
          <cell r="O1886" t="str">
            <v>RECURSO 11</v>
          </cell>
          <cell r="W1886" t="str">
            <v>Vigencia Presupuestal</v>
          </cell>
        </row>
        <row r="1887">
          <cell r="A1887">
            <v>188314</v>
          </cell>
          <cell r="B1887" t="str">
            <v>Comisión</v>
          </cell>
          <cell r="C1887">
            <v>20140699</v>
          </cell>
          <cell r="D1887">
            <v>131314</v>
          </cell>
          <cell r="E1887">
            <v>41757</v>
          </cell>
          <cell r="F1887" t="str">
            <v>SUBDIRECCION ADMINISTRATIVA Y FINANCIERA</v>
          </cell>
          <cell r="G1887">
            <v>79753480</v>
          </cell>
          <cell r="H1887" t="str">
            <v>MAURICIO ALDEMAR ARANZAZU OSPINA</v>
          </cell>
          <cell r="I1887" t="str">
            <v>COMISION A POPAYAN DEL 7 AL 8 DE ABRIL DE 2014</v>
          </cell>
          <cell r="J1887">
            <v>293037</v>
          </cell>
          <cell r="O1887" t="str">
            <v>RECURSO 11</v>
          </cell>
          <cell r="W1887" t="str">
            <v>Vigencia Presupuestal</v>
          </cell>
        </row>
        <row r="1888">
          <cell r="A1888">
            <v>188414</v>
          </cell>
          <cell r="B1888" t="str">
            <v>Comisión</v>
          </cell>
          <cell r="C1888">
            <v>20140724</v>
          </cell>
          <cell r="D1888">
            <v>132714</v>
          </cell>
          <cell r="E1888">
            <v>41757</v>
          </cell>
          <cell r="F1888" t="str">
            <v>SUBDIRECCION ADMINISTRATIVA Y FINANCIERA</v>
          </cell>
          <cell r="G1888">
            <v>11520000</v>
          </cell>
          <cell r="H1888" t="str">
            <v>NEIDER EDUARDO ABELLO ALDANA</v>
          </cell>
          <cell r="I1888" t="str">
            <v>COMISION A CUCUTA EL 4 DE ABRIL DE 2014</v>
          </cell>
          <cell r="J1888">
            <v>112037</v>
          </cell>
          <cell r="O1888" t="str">
            <v>RECURSO 11</v>
          </cell>
          <cell r="W1888" t="str">
            <v>Vigencia Presupuestal</v>
          </cell>
        </row>
        <row r="1889">
          <cell r="A1889">
            <v>188514</v>
          </cell>
          <cell r="B1889" t="str">
            <v>Comisión</v>
          </cell>
          <cell r="C1889">
            <v>20140729</v>
          </cell>
          <cell r="D1889">
            <v>133614</v>
          </cell>
          <cell r="E1889">
            <v>41757</v>
          </cell>
          <cell r="F1889" t="str">
            <v>SUBDIRECCION ADMINISTRATIVA Y FINANCIERA</v>
          </cell>
          <cell r="G1889">
            <v>42015837</v>
          </cell>
          <cell r="H1889" t="str">
            <v>CLAUDIA MILENA ALVAREZ LONDOÑO</v>
          </cell>
          <cell r="I1889" t="str">
            <v>COMISION A SAN ANDRES DEL7 AL 9 DE ABRIL DE 2014</v>
          </cell>
          <cell r="J1889">
            <v>488395</v>
          </cell>
          <cell r="O1889" t="str">
            <v>RECURSO 11</v>
          </cell>
          <cell r="W1889" t="str">
            <v>Vigencia Presupuestal</v>
          </cell>
        </row>
        <row r="1890">
          <cell r="A1890">
            <v>188614</v>
          </cell>
          <cell r="B1890" t="str">
            <v>Comisión</v>
          </cell>
          <cell r="C1890">
            <v>20140730</v>
          </cell>
          <cell r="D1890">
            <v>133814</v>
          </cell>
          <cell r="E1890">
            <v>41757</v>
          </cell>
          <cell r="F1890" t="str">
            <v>SUBDIRECCION ADMINISTRATIVA Y FINANCIERA</v>
          </cell>
          <cell r="G1890">
            <v>35455050</v>
          </cell>
          <cell r="H1890" t="str">
            <v>SILVIA ALICIA POMBO CARRILLO</v>
          </cell>
          <cell r="I1890" t="str">
            <v>COMISION A CALI EL 7 DE ABRIL DE 2014</v>
          </cell>
          <cell r="J1890">
            <v>145648</v>
          </cell>
          <cell r="O1890" t="str">
            <v>RECURSO 11</v>
          </cell>
          <cell r="W1890" t="str">
            <v>Vigencia Presupuestal</v>
          </cell>
        </row>
        <row r="1891">
          <cell r="A1891">
            <v>188714</v>
          </cell>
          <cell r="B1891" t="str">
            <v>Comisión</v>
          </cell>
          <cell r="C1891">
            <v>20140739</v>
          </cell>
          <cell r="D1891">
            <v>134214</v>
          </cell>
          <cell r="E1891">
            <v>41757</v>
          </cell>
          <cell r="F1891" t="str">
            <v>SUBDIRECCION ADMINISTRATIVA Y FINANCIERA</v>
          </cell>
          <cell r="G1891">
            <v>1010160438</v>
          </cell>
          <cell r="H1891" t="str">
            <v>EDWIN GIOVANNY ORTIZ RODRIGUEZ</v>
          </cell>
          <cell r="I1891" t="str">
            <v>COMISION A CUCUTA DEL 7 A 8 DE ABRIL DE 2014</v>
          </cell>
          <cell r="J1891">
            <v>293037</v>
          </cell>
          <cell r="O1891" t="str">
            <v>RECURSO 11</v>
          </cell>
          <cell r="W1891" t="str">
            <v>Vigencia Presupuestal</v>
          </cell>
        </row>
        <row r="1892">
          <cell r="A1892">
            <v>188814</v>
          </cell>
          <cell r="B1892" t="str">
            <v>Comisión</v>
          </cell>
          <cell r="C1892">
            <v>20140740</v>
          </cell>
          <cell r="D1892">
            <v>134114</v>
          </cell>
          <cell r="E1892">
            <v>41757</v>
          </cell>
          <cell r="F1892" t="str">
            <v>SUBDIRECCION ADMINISTRATIVA Y FINANCIERA</v>
          </cell>
          <cell r="G1892">
            <v>1130602055</v>
          </cell>
          <cell r="H1892" t="str">
            <v>ALVARO JOSE HENAO</v>
          </cell>
          <cell r="I1892" t="str">
            <v>COMISION A SANTA MARTA DEL 7 AL 9 DE ABRIL DE 2014</v>
          </cell>
          <cell r="J1892">
            <v>415261</v>
          </cell>
          <cell r="N1892" t="str">
            <v>RECURSO 2-10</v>
          </cell>
          <cell r="W1892" t="str">
            <v>Vigencia Presupuestal</v>
          </cell>
        </row>
        <row r="1893">
          <cell r="A1893">
            <v>188914</v>
          </cell>
          <cell r="B1893" t="str">
            <v>Comisión</v>
          </cell>
          <cell r="C1893">
            <v>20140761</v>
          </cell>
          <cell r="D1893">
            <v>135914</v>
          </cell>
          <cell r="E1893">
            <v>41757</v>
          </cell>
          <cell r="F1893" t="str">
            <v>SUBDIRECCION ADMINISTRATIVA Y FINANCIERA</v>
          </cell>
          <cell r="G1893">
            <v>79316997</v>
          </cell>
          <cell r="H1893" t="str">
            <v>JAIRO ORLANDO HOMEZ</v>
          </cell>
          <cell r="I1893" t="str">
            <v>COMISION A PASTO DEL 10 AL 11 DE ABRIL DE 2014</v>
          </cell>
          <cell r="J1893">
            <v>281157</v>
          </cell>
          <cell r="O1893" t="str">
            <v>RECURSO 11</v>
          </cell>
          <cell r="W1893" t="str">
            <v>Vigencia Presupuestal</v>
          </cell>
        </row>
        <row r="1894">
          <cell r="A1894">
            <v>189014</v>
          </cell>
          <cell r="B1894" t="str">
            <v>Comisión</v>
          </cell>
          <cell r="C1894">
            <v>20140766</v>
          </cell>
          <cell r="D1894">
            <v>136114</v>
          </cell>
          <cell r="E1894">
            <v>41757</v>
          </cell>
          <cell r="F1894" t="str">
            <v>SUBDIRECCION ADMINISTRATIVA Y FINANCIERA</v>
          </cell>
          <cell r="G1894">
            <v>53104007</v>
          </cell>
          <cell r="H1894" t="str">
            <v>ROSA ALEJANDRA RUIZ DIAZ</v>
          </cell>
          <cell r="I1894" t="str">
            <v>COMISION A BUENAVENTURA DEL 9 AL 10 DE ABRIL DE 2014</v>
          </cell>
          <cell r="J1894">
            <v>443037</v>
          </cell>
          <cell r="O1894" t="str">
            <v>RECURSO 11</v>
          </cell>
          <cell r="W1894" t="str">
            <v>Vigencia Presupuestal</v>
          </cell>
        </row>
        <row r="1895">
          <cell r="A1895">
            <v>189114</v>
          </cell>
          <cell r="B1895" t="str">
            <v>Comisiòn</v>
          </cell>
          <cell r="C1895" t="str">
            <v>2014-1-0180</v>
          </cell>
          <cell r="D1895">
            <v>114014</v>
          </cell>
          <cell r="E1895">
            <v>41757</v>
          </cell>
          <cell r="F1895" t="str">
            <v>SUBDIRECCION ADMINISTRATIVA Y FINANCIERA</v>
          </cell>
          <cell r="G1895">
            <v>16071055</v>
          </cell>
          <cell r="H1895" t="str">
            <v>DAVID FERNANDO ARIAS ARISTIZABAL</v>
          </cell>
          <cell r="I1895" t="str">
            <v>COMISION A BARRANQUILLA DEL 27-29 MARZO 2014</v>
          </cell>
          <cell r="J1895">
            <v>570170</v>
          </cell>
          <cell r="L1895">
            <v>10</v>
          </cell>
          <cell r="O1895" t="str">
            <v>RECURSO 11</v>
          </cell>
          <cell r="W1895" t="str">
            <v>Vigencia Presupuestal</v>
          </cell>
        </row>
        <row r="1896">
          <cell r="A1896">
            <v>189214</v>
          </cell>
          <cell r="B1896" t="str">
            <v>Comisiòn</v>
          </cell>
          <cell r="C1896" t="str">
            <v>2014-1-0185</v>
          </cell>
          <cell r="D1896">
            <v>115114</v>
          </cell>
          <cell r="E1896">
            <v>41757</v>
          </cell>
          <cell r="F1896" t="str">
            <v>SUBDIRECCION ADMINISTRATIVA Y FINANCIERA</v>
          </cell>
          <cell r="G1896">
            <v>80433842</v>
          </cell>
          <cell r="H1896" t="str">
            <v>MANUEL ANTONIO ZAMBRANO GUERRERO</v>
          </cell>
          <cell r="I1896" t="str">
            <v>COMISION A GIRON DEL 25 - 26 MARZO 2014</v>
          </cell>
          <cell r="J1896">
            <v>205126</v>
          </cell>
          <cell r="L1896">
            <v>10</v>
          </cell>
          <cell r="O1896" t="str">
            <v>RECURSO 11</v>
          </cell>
          <cell r="W1896" t="str">
            <v>Vigencia Presupuestal</v>
          </cell>
        </row>
        <row r="1897">
          <cell r="A1897">
            <v>189314</v>
          </cell>
          <cell r="B1897" t="str">
            <v>Comisiòn</v>
          </cell>
          <cell r="C1897" t="str">
            <v>2014-1-0190</v>
          </cell>
          <cell r="D1897">
            <v>118014</v>
          </cell>
          <cell r="E1897">
            <v>41757</v>
          </cell>
          <cell r="F1897" t="str">
            <v>SUBDIRECCION ADMINISTRATIVA Y FINANCIERA</v>
          </cell>
          <cell r="G1897">
            <v>78034306</v>
          </cell>
          <cell r="H1897" t="str">
            <v>JUAN CARVAJAL COGOLLO</v>
          </cell>
          <cell r="I1897" t="str">
            <v>COMISION A CARTAGENA DEL 31 MARZO AL 3 ABRIL 2014</v>
          </cell>
          <cell r="J1897">
            <v>728238</v>
          </cell>
          <cell r="L1897">
            <v>10</v>
          </cell>
          <cell r="O1897" t="str">
            <v>RECURSO 11</v>
          </cell>
          <cell r="W1897" t="str">
            <v>Vigencia Presupuestal</v>
          </cell>
        </row>
        <row r="1898">
          <cell r="A1898">
            <v>189414</v>
          </cell>
          <cell r="B1898" t="str">
            <v>Comisiòn</v>
          </cell>
          <cell r="C1898" t="str">
            <v>2014-1-0192</v>
          </cell>
          <cell r="D1898">
            <v>118114</v>
          </cell>
          <cell r="E1898">
            <v>41757</v>
          </cell>
          <cell r="F1898" t="str">
            <v>SUBDIRECCION ADMINISTRATIVA Y FINANCIERA</v>
          </cell>
          <cell r="G1898">
            <v>1031124219</v>
          </cell>
          <cell r="H1898" t="str">
            <v>JOSE LUIS GONZALEZ BELLO</v>
          </cell>
          <cell r="I1898" t="str">
            <v>COMISION A CARTAGENA DEL 31 MARZO AL 3 ABRIL 2014</v>
          </cell>
          <cell r="J1898">
            <v>478627</v>
          </cell>
          <cell r="L1898">
            <v>10</v>
          </cell>
          <cell r="O1898" t="str">
            <v>RECURSO 11</v>
          </cell>
          <cell r="W1898" t="str">
            <v>Vigencia Presupuestal</v>
          </cell>
        </row>
        <row r="1899">
          <cell r="A1899">
            <v>189514</v>
          </cell>
          <cell r="B1899" t="str">
            <v>Comisiòn</v>
          </cell>
          <cell r="C1899" t="str">
            <v>2014-1-0193</v>
          </cell>
          <cell r="D1899">
            <v>121114</v>
          </cell>
          <cell r="E1899">
            <v>41757</v>
          </cell>
          <cell r="F1899" t="str">
            <v>SUBDIRECCION ADMINISTRATIVA Y FINANCIERA</v>
          </cell>
          <cell r="G1899">
            <v>74180161</v>
          </cell>
          <cell r="H1899" t="str">
            <v>ANDRES BALCAZAR</v>
          </cell>
          <cell r="I1899" t="str">
            <v>COMISION A CARTAGENA DEL 31 MARZO AL 3 ABRIL 2014</v>
          </cell>
          <cell r="J1899">
            <v>728238</v>
          </cell>
          <cell r="L1899">
            <v>10</v>
          </cell>
          <cell r="O1899" t="str">
            <v>RECURSO 11</v>
          </cell>
          <cell r="W1899" t="str">
            <v>Vigencia Presupuestal</v>
          </cell>
        </row>
        <row r="1900">
          <cell r="A1900">
            <v>189614</v>
          </cell>
          <cell r="B1900" t="str">
            <v>Comisiòn</v>
          </cell>
          <cell r="C1900" t="str">
            <v>2014-1-0194</v>
          </cell>
          <cell r="D1900">
            <v>117914</v>
          </cell>
          <cell r="E1900">
            <v>41757</v>
          </cell>
          <cell r="F1900" t="str">
            <v>SUBDIRECCION ADMINISTRATIVA Y FINANCIERA</v>
          </cell>
          <cell r="G1900">
            <v>79153840</v>
          </cell>
          <cell r="H1900" t="str">
            <v>JAVIER CORREAL PIZARRO</v>
          </cell>
          <cell r="I1900" t="str">
            <v>COMISION A BARRANQUILLA DEL 26-28 MARZO 2014</v>
          </cell>
          <cell r="J1900">
            <v>520170</v>
          </cell>
          <cell r="L1900">
            <v>10</v>
          </cell>
          <cell r="O1900" t="str">
            <v>RECURSO 11</v>
          </cell>
          <cell r="W1900" t="str">
            <v>Vigencia Presupuestal</v>
          </cell>
        </row>
        <row r="1901">
          <cell r="A1901">
            <v>189714</v>
          </cell>
          <cell r="B1901" t="str">
            <v>Comisiòn</v>
          </cell>
          <cell r="C1901" t="str">
            <v>2014-1-0195</v>
          </cell>
          <cell r="D1901">
            <v>121214</v>
          </cell>
          <cell r="E1901">
            <v>41757</v>
          </cell>
          <cell r="F1901" t="str">
            <v>SUBDIRECCION ADMINISTRATIVA Y FINANCIERA</v>
          </cell>
          <cell r="G1901">
            <v>79153840</v>
          </cell>
          <cell r="H1901" t="str">
            <v>JAVIER CORREAL PIZARRO</v>
          </cell>
          <cell r="I1901" t="str">
            <v>COMISION A CARTAGENA DEL 31 MARZO AL 3 ABRIL 2014</v>
          </cell>
          <cell r="J1901">
            <v>728238</v>
          </cell>
          <cell r="L1901">
            <v>11</v>
          </cell>
          <cell r="O1901" t="str">
            <v>RECURSO 11</v>
          </cell>
          <cell r="W1901" t="str">
            <v>Vigencia Presupuestal</v>
          </cell>
        </row>
        <row r="1902">
          <cell r="A1902">
            <v>189814</v>
          </cell>
          <cell r="B1902" t="str">
            <v>Contrato</v>
          </cell>
          <cell r="C1902">
            <v>64</v>
          </cell>
          <cell r="D1902">
            <v>13014</v>
          </cell>
          <cell r="E1902">
            <v>41757</v>
          </cell>
          <cell r="F1902" t="str">
            <v>SECRETARIA GENERAL</v>
          </cell>
          <cell r="G1902">
            <v>51865134</v>
          </cell>
          <cell r="H1902" t="str">
            <v>DIANA VELANDIA CASTRO</v>
          </cell>
          <cell r="I1902" t="str">
            <v>FRA 31 PAGO 2 DE 3 SEGUN CERTIFICACION DEL SUPERVISOR (DESC. BASE POR DEPENDIENTES)</v>
          </cell>
          <cell r="J1902">
            <v>27000000</v>
          </cell>
          <cell r="K1902">
            <v>9.66</v>
          </cell>
          <cell r="M1902">
            <v>16</v>
          </cell>
          <cell r="O1902" t="str">
            <v>RECURSO 11</v>
          </cell>
          <cell r="V1902" t="str">
            <v>Desc. X Dependientes</v>
          </cell>
          <cell r="W1902" t="str">
            <v>Vigencia Presupuestal</v>
          </cell>
        </row>
        <row r="1903">
          <cell r="A1903">
            <v>189914</v>
          </cell>
          <cell r="B1903" t="str">
            <v>Contrato</v>
          </cell>
          <cell r="C1903">
            <v>262</v>
          </cell>
          <cell r="D1903">
            <v>37914</v>
          </cell>
          <cell r="E1903">
            <v>41757</v>
          </cell>
          <cell r="F1903" t="str">
            <v>SUBDIRECCION ADMINISTRATIVA Y FINANCIERA</v>
          </cell>
          <cell r="G1903">
            <v>80022525</v>
          </cell>
          <cell r="H1903" t="str">
            <v>CARLOS JULIO VANEGAS YUMAYUZA</v>
          </cell>
          <cell r="I1903" t="str">
            <v>PAGO 4 DE 12 SEGÚN CERTIFICACION DEL SUPERVISOR (Desc.de la Base x Dependientes) + (Desc Embargo $125,547)</v>
          </cell>
          <cell r="J1903">
            <v>1243733</v>
          </cell>
          <cell r="K1903">
            <v>9.66</v>
          </cell>
          <cell r="O1903" t="str">
            <v>RECURSO 11</v>
          </cell>
          <cell r="Q1903" t="str">
            <v>EMBARGO OF 1534</v>
          </cell>
          <cell r="R1903">
            <v>125547</v>
          </cell>
          <cell r="V1903" t="str">
            <v>Desc. X Dependientes</v>
          </cell>
          <cell r="W1903" t="str">
            <v>Vigencia Presupuestal</v>
          </cell>
        </row>
        <row r="1904">
          <cell r="A1904">
            <v>190014</v>
          </cell>
          <cell r="B1904" t="str">
            <v>Contrato</v>
          </cell>
          <cell r="C1904">
            <v>43</v>
          </cell>
          <cell r="D1904">
            <v>7414</v>
          </cell>
          <cell r="E1904">
            <v>41757</v>
          </cell>
          <cell r="F1904" t="str">
            <v>DIRECCION DE BOSQUES, BIODIVERSIDAD YSERVICIOS ECOSISTEMICOS</v>
          </cell>
          <cell r="G1904">
            <v>39693887</v>
          </cell>
          <cell r="H1904" t="str">
            <v>CLAUDIA PATRICIA FONSECA TOBIAN</v>
          </cell>
          <cell r="I1904" t="str">
            <v>PAGO 4 DE 12 SEGÚN CERTIFICACION DEL SUPERVISOR - Beneficio AFC $158,242</v>
          </cell>
          <cell r="J1904">
            <v>6492848</v>
          </cell>
          <cell r="K1904">
            <v>9.66</v>
          </cell>
          <cell r="O1904" t="str">
            <v>RECURSO 11</v>
          </cell>
          <cell r="Q1904" t="str">
            <v>AFC BANCOLOMBIA</v>
          </cell>
          <cell r="R1904">
            <v>1947854</v>
          </cell>
          <cell r="V1904" t="str">
            <v>No tiene Dependientes</v>
          </cell>
          <cell r="W1904" t="str">
            <v>Vigencia Presupuestal</v>
          </cell>
        </row>
        <row r="1905">
          <cell r="A1905">
            <v>190114</v>
          </cell>
          <cell r="B1905" t="str">
            <v>Contrato</v>
          </cell>
          <cell r="C1905">
            <v>259</v>
          </cell>
          <cell r="D1905">
            <v>37514</v>
          </cell>
          <cell r="E1905">
            <v>41757</v>
          </cell>
          <cell r="F1905" t="str">
            <v>DIRECCION DE ORDENAMIENTO AMBIENTAL Y COORDINACION DEL SINA</v>
          </cell>
          <cell r="G1905">
            <v>80085094</v>
          </cell>
          <cell r="H1905" t="str">
            <v>JUAN CARLOS MESA CARVAJAL</v>
          </cell>
          <cell r="I1905" t="str">
            <v>PAGO 3 DE 11 SEGÚN CERTIFICACION DEL SUPERVISOR (Aporte Voluntario y Prepagada)</v>
          </cell>
          <cell r="J1905">
            <v>7941000</v>
          </cell>
          <cell r="K1905">
            <v>9.66</v>
          </cell>
          <cell r="O1905" t="str">
            <v>RECURSO 11</v>
          </cell>
          <cell r="Q1905" t="str">
            <v>PENSIONES VOLUNTARIAS SKANDIA</v>
          </cell>
          <cell r="R1905">
            <v>1430000</v>
          </cell>
          <cell r="V1905" t="str">
            <v>Aporte Voluntario y Prepagada</v>
          </cell>
          <cell r="W1905" t="str">
            <v>Vigencia Presupuestal</v>
          </cell>
        </row>
        <row r="1906">
          <cell r="A1906">
            <v>190214</v>
          </cell>
          <cell r="B1906" t="str">
            <v>Comisión</v>
          </cell>
          <cell r="C1906" t="str">
            <v>2014-1-0174</v>
          </cell>
          <cell r="D1906">
            <v>110714</v>
          </cell>
          <cell r="E1906">
            <v>41757</v>
          </cell>
          <cell r="F1906" t="str">
            <v>SERVICIOS ADMINISTRATIVOS, ATENCIONA AL USUARIO, ARCHIVO Y CORRESPONDENCIA</v>
          </cell>
          <cell r="G1906">
            <v>64700784</v>
          </cell>
          <cell r="H1906" t="str">
            <v>ANDREA LUCIA ARANGO HERNANDEZ</v>
          </cell>
          <cell r="I1906" t="str">
            <v>COMISION A MEDELLIN DEL 4-7 DE ABRIL DE 2014</v>
          </cell>
          <cell r="J1906">
            <v>560187</v>
          </cell>
          <cell r="L1906">
            <v>10</v>
          </cell>
          <cell r="O1906" t="str">
            <v>RECURSO 11</v>
          </cell>
          <cell r="W1906" t="str">
            <v>Vigencia Presupuestal</v>
          </cell>
        </row>
        <row r="1907">
          <cell r="A1907">
            <v>190314</v>
          </cell>
          <cell r="B1907" t="str">
            <v>Contrato</v>
          </cell>
          <cell r="C1907">
            <v>99</v>
          </cell>
          <cell r="D1907">
            <v>18114</v>
          </cell>
          <cell r="E1907">
            <v>41757</v>
          </cell>
          <cell r="F1907" t="str">
            <v>DIRECCION DE CAMBIO CLIMATICO</v>
          </cell>
          <cell r="G1907">
            <v>1016022479</v>
          </cell>
          <cell r="H1907" t="str">
            <v>ANGIE CAROLINA CORTES SALGADO</v>
          </cell>
          <cell r="I1907" t="str">
            <v>PAGO 4 DE 12 SEGÚN CERTIFICACION DEL SUPERVISOR (Desc. Base RF x Dependientes)</v>
          </cell>
          <cell r="J1907">
            <v>2200000</v>
          </cell>
          <cell r="K1907">
            <v>9.66</v>
          </cell>
          <cell r="O1907" t="str">
            <v>RECURSO 11</v>
          </cell>
          <cell r="V1907" t="str">
            <v>No tiene dependientes</v>
          </cell>
          <cell r="W1907" t="str">
            <v>Vigencia Presupuestal</v>
          </cell>
        </row>
        <row r="1908">
          <cell r="A1908">
            <v>190414</v>
          </cell>
          <cell r="B1908" t="str">
            <v>Resolución</v>
          </cell>
          <cell r="C1908">
            <v>605</v>
          </cell>
          <cell r="D1908">
            <v>145014</v>
          </cell>
          <cell r="E1908">
            <v>41757</v>
          </cell>
          <cell r="F1908" t="str">
            <v>SUBDIRECCION ADMINISTRATIVA Y FINANCIERA</v>
          </cell>
          <cell r="G1908">
            <v>79487251</v>
          </cell>
          <cell r="H1908" t="str">
            <v>MAURICIO MOLANO CRUZ</v>
          </cell>
          <cell r="I1908" t="str">
            <v>PAGO PARCIAL COMISION INTERNACIONAL A BRASIL  DEL 27 ABRIL AL 8 MAYO 2014</v>
          </cell>
          <cell r="J1908">
            <v>2903843</v>
          </cell>
          <cell r="O1908" t="str">
            <v>RECURSO 11</v>
          </cell>
          <cell r="W1908" t="str">
            <v>Vigencia Presupuestal</v>
          </cell>
        </row>
        <row r="1909">
          <cell r="A1909">
            <v>190514</v>
          </cell>
          <cell r="B1909" t="str">
            <v>Contrato</v>
          </cell>
          <cell r="C1909">
            <v>183</v>
          </cell>
          <cell r="D1909">
            <v>28714</v>
          </cell>
          <cell r="E1909">
            <v>41757</v>
          </cell>
          <cell r="F1909" t="str">
            <v>SUBDIRECCION DE EDUCACION Y PARTICIPACION</v>
          </cell>
          <cell r="G1909">
            <v>52927596</v>
          </cell>
          <cell r="H1909" t="str">
            <v>SANDRA LILIANA ROJAS PAEZ</v>
          </cell>
          <cell r="I1909" t="str">
            <v>PAGO 4 DE 12  SEGÚN CERTIFICACION DEL SUPERVISOR</v>
          </cell>
          <cell r="J1909">
            <v>6500000</v>
          </cell>
          <cell r="K1909">
            <v>9.66</v>
          </cell>
          <cell r="O1909" t="str">
            <v>RECURSO 11</v>
          </cell>
          <cell r="V1909" t="str">
            <v>no tiene dependienes</v>
          </cell>
          <cell r="W1909" t="str">
            <v>Vigencia Presupuestal</v>
          </cell>
        </row>
        <row r="1910">
          <cell r="A1910">
            <v>190614</v>
          </cell>
          <cell r="B1910" t="str">
            <v>Contrato</v>
          </cell>
          <cell r="C1910">
            <v>131</v>
          </cell>
          <cell r="D1910">
            <v>23514</v>
          </cell>
          <cell r="E1910">
            <v>41757</v>
          </cell>
          <cell r="F1910" t="str">
            <v>DIRECCION DE CAMBIO CLIMATICO</v>
          </cell>
          <cell r="G1910">
            <v>52515167</v>
          </cell>
          <cell r="H1910" t="str">
            <v>ASTRID EUGENIA CRUZ JIMENEZ</v>
          </cell>
          <cell r="I1910" t="str">
            <v>PAGO 4 DE 11 SEGÚN CERTIFICACION DEL SUPERVISOR</v>
          </cell>
          <cell r="J1910">
            <v>6000000</v>
          </cell>
          <cell r="K1910">
            <v>9.66</v>
          </cell>
          <cell r="O1910" t="str">
            <v>RECURSO 11</v>
          </cell>
          <cell r="V1910" t="str">
            <v>No tiene Dependientes a Cargo</v>
          </cell>
          <cell r="W1910" t="str">
            <v>Vigencia Presupuestal</v>
          </cell>
        </row>
        <row r="1911">
          <cell r="A1911">
            <v>190714</v>
          </cell>
          <cell r="B1911" t="str">
            <v>Contrato</v>
          </cell>
          <cell r="C1911">
            <v>111</v>
          </cell>
          <cell r="D1911">
            <v>19314</v>
          </cell>
          <cell r="E1911">
            <v>41757</v>
          </cell>
          <cell r="F1911" t="str">
            <v>DIRECCION DE CAMBIO CLIMATICO</v>
          </cell>
          <cell r="G1911">
            <v>1032413304</v>
          </cell>
          <cell r="H1911" t="str">
            <v>LAURA MARIA ARANGURE NIÑO</v>
          </cell>
          <cell r="I1911" t="str">
            <v>PAGO 4 DE 12 SEGÚN CERTIFICACION DEL SUPERVISOR</v>
          </cell>
          <cell r="J1911">
            <v>3600000</v>
          </cell>
          <cell r="K1911">
            <v>9.66</v>
          </cell>
          <cell r="O1911" t="str">
            <v>RECURSO 11</v>
          </cell>
          <cell r="V1911" t="str">
            <v>No tiene Dependientes</v>
          </cell>
          <cell r="W1911" t="str">
            <v>Vigencia Presupuestal</v>
          </cell>
        </row>
        <row r="1912">
          <cell r="A1912">
            <v>190814</v>
          </cell>
          <cell r="B1912" t="str">
            <v>Contrato</v>
          </cell>
          <cell r="C1912">
            <v>274</v>
          </cell>
          <cell r="D1912">
            <v>38114</v>
          </cell>
          <cell r="E1912">
            <v>41757</v>
          </cell>
          <cell r="F1912" t="str">
            <v>OFICINA DE ASUNTOS INTERNACIONALES</v>
          </cell>
          <cell r="G1912">
            <v>51958614</v>
          </cell>
          <cell r="H1912" t="str">
            <v>JIMENA NIETO CARRASCO</v>
          </cell>
          <cell r="I1912" t="str">
            <v xml:space="preserve">PAGO 4 DE 12 SEGÚN CERTIFICACION DEL SUPERVISOR </v>
          </cell>
          <cell r="J1912">
            <v>7840909</v>
          </cell>
          <cell r="K1912">
            <v>9.66</v>
          </cell>
          <cell r="O1912" t="str">
            <v>RECURSO 11</v>
          </cell>
          <cell r="V1912" t="str">
            <v>No tiene Dependientes a Cargo</v>
          </cell>
          <cell r="W1912" t="str">
            <v>Vigencia Presupuestal</v>
          </cell>
        </row>
        <row r="1913">
          <cell r="A1913">
            <v>190914</v>
          </cell>
          <cell r="B1913" t="str">
            <v>Contrato</v>
          </cell>
          <cell r="C1913">
            <v>169</v>
          </cell>
          <cell r="D1913">
            <v>26914</v>
          </cell>
          <cell r="E1913">
            <v>41757</v>
          </cell>
          <cell r="F1913" t="str">
            <v>DIRECCION DE ASUNTOS AMBIENTALES, SECTORIAL Y URBANA</v>
          </cell>
          <cell r="G1913">
            <v>10317177</v>
          </cell>
          <cell r="H1913" t="str">
            <v>DIMER YASMANI SOTELO ZEMANATE</v>
          </cell>
          <cell r="I1913" t="str">
            <v>PAGO 4 DE 10 SEGÚN CERTIFICACION DEL SUPERVISOR</v>
          </cell>
          <cell r="J1913">
            <v>4000000</v>
          </cell>
          <cell r="K1913">
            <v>9.66</v>
          </cell>
          <cell r="O1913" t="str">
            <v>RECURSO 11</v>
          </cell>
          <cell r="V1913" t="str">
            <v>No tiene Dependientes</v>
          </cell>
          <cell r="W1913" t="str">
            <v>Vigencia Presupuestal</v>
          </cell>
        </row>
        <row r="1914">
          <cell r="A1914">
            <v>191014</v>
          </cell>
          <cell r="B1914" t="str">
            <v>Contrato</v>
          </cell>
          <cell r="C1914">
            <v>280</v>
          </cell>
          <cell r="D1914">
            <v>39114</v>
          </cell>
          <cell r="E1914">
            <v>41757</v>
          </cell>
          <cell r="F1914" t="str">
            <v>OFICINA DE TECNOLOGIAS, INFORMACION Y COMUNICACIONES TIC</v>
          </cell>
          <cell r="G1914">
            <v>80778973</v>
          </cell>
          <cell r="H1914" t="str">
            <v>FABIO FELIPE BELTRAN PINTO</v>
          </cell>
          <cell r="I1914" t="str">
            <v>PAGO 4 DE 12 DESEMBOLSO SEGÚN CERTIFICACION DEL SUPERVISOR (Desc Base Rte Fte por Dependientes+ Prepagada 15 abril/2014)</v>
          </cell>
          <cell r="J1914">
            <v>4500000</v>
          </cell>
          <cell r="K1914">
            <v>9.66</v>
          </cell>
          <cell r="O1914" t="str">
            <v>RECURSO 11</v>
          </cell>
          <cell r="V1914" t="str">
            <v>Desc. X Dependientes + Prepagada 15 Abril/2014</v>
          </cell>
          <cell r="W1914" t="str">
            <v>Vigencia Presupuestal</v>
          </cell>
        </row>
        <row r="1915">
          <cell r="A1915">
            <v>191114</v>
          </cell>
          <cell r="B1915" t="str">
            <v>Contrato</v>
          </cell>
          <cell r="C1915">
            <v>51</v>
          </cell>
          <cell r="D1915">
            <v>8014</v>
          </cell>
          <cell r="E1915">
            <v>41757</v>
          </cell>
          <cell r="F1915" t="str">
            <v>DIRECCION DE ASUNTOS AMBIENTALES, SECTORIAL Y URBANA</v>
          </cell>
          <cell r="G1915">
            <v>34602626</v>
          </cell>
          <cell r="H1915" t="str">
            <v>ASTRID ELIANA REYES PEÑA</v>
          </cell>
          <cell r="I1915" t="str">
            <v>PAGO 4 DE 11 SEGÚN CERTIFICACION DEL SUPERVISOR</v>
          </cell>
          <cell r="J1915">
            <v>7000000</v>
          </cell>
          <cell r="K1915">
            <v>9.66</v>
          </cell>
          <cell r="O1915" t="str">
            <v>RECURSO 11</v>
          </cell>
          <cell r="V1915" t="str">
            <v>No tiene Dependientes</v>
          </cell>
          <cell r="W1915" t="str">
            <v>Vigencia Presupuestal</v>
          </cell>
        </row>
        <row r="1916">
          <cell r="A1916">
            <v>191214</v>
          </cell>
          <cell r="B1916" t="str">
            <v>Contrato</v>
          </cell>
          <cell r="C1916">
            <v>18</v>
          </cell>
          <cell r="D1916">
            <v>2514</v>
          </cell>
          <cell r="E1916">
            <v>41757</v>
          </cell>
          <cell r="F1916" t="str">
            <v>SUBDIRECCION ADMINISTRATIVA Y FINANCIERA</v>
          </cell>
          <cell r="G1916">
            <v>79221739</v>
          </cell>
          <cell r="H1916" t="str">
            <v>JOSE MANUEL MORENO MORA</v>
          </cell>
          <cell r="I1916" t="str">
            <v>PAGO 4 DE 7 SEGÚN CERTIFICACION DEL SUPERVISOR (Desc.de la Base RF x Dependientes)</v>
          </cell>
          <cell r="J1916">
            <v>1924230</v>
          </cell>
          <cell r="K1916">
            <v>9.66</v>
          </cell>
          <cell r="O1916" t="str">
            <v>RECURSO 11</v>
          </cell>
          <cell r="V1916" t="str">
            <v>Desc. X Dependientes</v>
          </cell>
          <cell r="W1916" t="str">
            <v>Vigencia Presupuestal</v>
          </cell>
        </row>
        <row r="1917">
          <cell r="A1917">
            <v>191314</v>
          </cell>
          <cell r="B1917" t="str">
            <v>Contrato</v>
          </cell>
          <cell r="C1917">
            <v>270</v>
          </cell>
          <cell r="D1917">
            <v>38614</v>
          </cell>
          <cell r="E1917">
            <v>41757</v>
          </cell>
          <cell r="F1917" t="str">
            <v>SUBDIRECCION ADMINISTRATIVA Y FINANCIERA</v>
          </cell>
          <cell r="G1917">
            <v>1065607597</v>
          </cell>
          <cell r="H1917" t="str">
            <v>CAROLINA CARRASCAL LOZANO</v>
          </cell>
          <cell r="I1917" t="str">
            <v xml:space="preserve">PAGO 3 DE 11 SEGÚN CERTIFICACION DEL SUPERVISOR </v>
          </cell>
          <cell r="J1917">
            <v>2600000</v>
          </cell>
          <cell r="K1917">
            <v>9.66</v>
          </cell>
          <cell r="O1917" t="str">
            <v>RECURSO 11</v>
          </cell>
          <cell r="V1917" t="str">
            <v>No tiene Dependientes</v>
          </cell>
          <cell r="W1917" t="str">
            <v>Vigencia Presupuestal</v>
          </cell>
        </row>
        <row r="1918">
          <cell r="A1918">
            <v>191414</v>
          </cell>
          <cell r="B1918" t="str">
            <v>Contrato</v>
          </cell>
          <cell r="C1918">
            <v>233</v>
          </cell>
          <cell r="D1918">
            <v>34514</v>
          </cell>
          <cell r="E1918">
            <v>41757</v>
          </cell>
          <cell r="F1918" t="str">
            <v>DIRECCION DE BOSQUES, BIODIVERSIDAD Y SERVICIOS ECOSISTEMICOS</v>
          </cell>
          <cell r="G1918">
            <v>80244702</v>
          </cell>
          <cell r="H1918" t="str">
            <v>FRANCISCO BELTRAN CARRASCO</v>
          </cell>
          <cell r="I1918" t="str">
            <v>PAGO 4 DE 12 SEGÚN CERTIFICACION DEL SUPERVISOR</v>
          </cell>
          <cell r="J1918">
            <v>6634615</v>
          </cell>
          <cell r="K1918">
            <v>9.66</v>
          </cell>
          <cell r="O1918" t="str">
            <v>RECURSO 11</v>
          </cell>
          <cell r="V1918" t="str">
            <v>No tiene Dependientes a Cargo</v>
          </cell>
          <cell r="W1918" t="str">
            <v>Vigencia Presupuestal</v>
          </cell>
        </row>
        <row r="1919">
          <cell r="A1919">
            <v>191514</v>
          </cell>
          <cell r="B1919" t="str">
            <v>Contrato</v>
          </cell>
          <cell r="C1919">
            <v>225</v>
          </cell>
          <cell r="D1919">
            <v>35614</v>
          </cell>
          <cell r="E1919">
            <v>41757</v>
          </cell>
          <cell r="F1919" t="str">
            <v>DIRECCION GESTION INTEGRAL DEL RECURSO HIDRICO</v>
          </cell>
          <cell r="G1919">
            <v>79295230</v>
          </cell>
          <cell r="H1919" t="str">
            <v>WALTER LEONARDO NIÑO PARRA</v>
          </cell>
          <cell r="I1919" t="str">
            <v>FRA 83 PAGO 3 DE 4 SEGÚN CERTIFICACION DEL SUPERVISOR (Desc. De la Base x Dependientes)</v>
          </cell>
          <cell r="J1919">
            <v>8912500</v>
          </cell>
          <cell r="K1919">
            <v>9.66</v>
          </cell>
          <cell r="M1919">
            <v>16</v>
          </cell>
          <cell r="O1919" t="str">
            <v>RECURSO 11</v>
          </cell>
          <cell r="V1919" t="str">
            <v>Desc. X Dependientes</v>
          </cell>
          <cell r="W1919" t="str">
            <v>Vigencia Presupuestal</v>
          </cell>
        </row>
        <row r="1920">
          <cell r="A1920">
            <v>191614</v>
          </cell>
          <cell r="B1920" t="str">
            <v>Contrato</v>
          </cell>
          <cell r="C1920">
            <v>275</v>
          </cell>
          <cell r="D1920">
            <v>38314</v>
          </cell>
          <cell r="E1920">
            <v>41757</v>
          </cell>
          <cell r="F1920" t="str">
            <v>DIRECCION DE BOSQUES, BIODIVERSIDAD Y SERVICIOS ECOSISTEMICOS</v>
          </cell>
          <cell r="G1920">
            <v>80116715</v>
          </cell>
          <cell r="H1920" t="str">
            <v>WILSON ALEXANDER GUTIERREZ VANEGAS</v>
          </cell>
          <cell r="I1920" t="str">
            <v>PAGO 3 Y 4 DE 12 SEGÚN CERTIFICACION DEL SUPERVISOR (Desc Base por Dependientes)</v>
          </cell>
          <cell r="J1920">
            <v>5511834</v>
          </cell>
          <cell r="K1920">
            <v>9.66</v>
          </cell>
          <cell r="O1920" t="str">
            <v>RECURSO 11</v>
          </cell>
          <cell r="V1920" t="str">
            <v>Desc.x Dependientes</v>
          </cell>
          <cell r="W1920" t="str">
            <v>Vigencia Presupuestal</v>
          </cell>
        </row>
        <row r="1921">
          <cell r="A1921">
            <v>191714</v>
          </cell>
          <cell r="B1921" t="str">
            <v>Comisión</v>
          </cell>
          <cell r="C1921" t="str">
            <v>2014-1-0201</v>
          </cell>
          <cell r="D1921">
            <v>120014</v>
          </cell>
          <cell r="E1921">
            <v>41757</v>
          </cell>
          <cell r="F1921" t="str">
            <v>SUBDIRECCION ADMINISTRATIVA Y FINANCIERA</v>
          </cell>
          <cell r="G1921">
            <v>79699715</v>
          </cell>
          <cell r="H1921" t="str">
            <v>MARCEL CORZO GARCIA</v>
          </cell>
          <cell r="I1921" t="str">
            <v>COMISION A PALMIRA DEL 30 MARZO AL 01 ABRIL 2014</v>
          </cell>
          <cell r="J1921">
            <v>400134</v>
          </cell>
          <cell r="L1921">
            <v>10</v>
          </cell>
          <cell r="O1921" t="str">
            <v>RECURSO 11</v>
          </cell>
          <cell r="W1921" t="str">
            <v>Vigencia Presupuestal</v>
          </cell>
        </row>
        <row r="1922">
          <cell r="A1922">
            <v>191814</v>
          </cell>
          <cell r="B1922" t="str">
            <v>Anulada</v>
          </cell>
          <cell r="C1922" t="str">
            <v>2014-1-0170</v>
          </cell>
          <cell r="D1922">
            <v>106114</v>
          </cell>
          <cell r="E1922">
            <v>41757</v>
          </cell>
          <cell r="F1922" t="str">
            <v>SUBDIRECCION ADMINISTRATIVA Y FINANCIERA</v>
          </cell>
          <cell r="G1922">
            <v>80111519</v>
          </cell>
          <cell r="H1922" t="str">
            <v>DIEGO ALEJANDRO MORENO BARCO</v>
          </cell>
          <cell r="I1922" t="str">
            <v>ANULADA ---- COMISION A CALI DEL 3 AL 4 ABRIL 2014</v>
          </cell>
          <cell r="J1922">
            <v>265126</v>
          </cell>
          <cell r="L1922">
            <v>10</v>
          </cell>
          <cell r="O1922" t="str">
            <v>RECURSO 11</v>
          </cell>
          <cell r="W1922" t="str">
            <v>Vigencia Presupuestal</v>
          </cell>
        </row>
        <row r="1923">
          <cell r="A1923">
            <v>191914</v>
          </cell>
          <cell r="B1923" t="str">
            <v>Comisión</v>
          </cell>
          <cell r="C1923">
            <v>20140690</v>
          </cell>
          <cell r="D1923">
            <v>130714</v>
          </cell>
          <cell r="E1923">
            <v>41758</v>
          </cell>
          <cell r="F1923" t="str">
            <v>SUBDIRECCION ADMINISTRATIVA Y FINANCIERA</v>
          </cell>
          <cell r="G1923">
            <v>51599006</v>
          </cell>
          <cell r="H1923" t="str">
            <v>GLORIA INES QUINTANA QUINTANA</v>
          </cell>
          <cell r="I1923" t="str">
            <v>COMISION A CUCUTA DEL 2 AL 4 ABRIL DE 2014</v>
          </cell>
          <cell r="J1923">
            <v>447261</v>
          </cell>
          <cell r="O1923" t="str">
            <v>RECURSO 11</v>
          </cell>
          <cell r="W1923" t="str">
            <v>Vigencia Presupuestal</v>
          </cell>
        </row>
        <row r="1924">
          <cell r="A1924">
            <v>192014</v>
          </cell>
          <cell r="B1924" t="str">
            <v>Contrato</v>
          </cell>
          <cell r="C1924">
            <v>52</v>
          </cell>
          <cell r="D1924">
            <v>8114</v>
          </cell>
          <cell r="E1924">
            <v>41758</v>
          </cell>
          <cell r="F1924" t="str">
            <v>DIRECCION DE ASUNTOS AMBIENTALES, SECTORIAL Y URBANA</v>
          </cell>
          <cell r="G1924">
            <v>64700784</v>
          </cell>
          <cell r="H1924" t="str">
            <v>ANDREA LUCIA ARANGO HERNANDEZ</v>
          </cell>
          <cell r="I1924" t="str">
            <v>PAGO 4 DE 11 SEGÚN CERTIFICACION DEL SUPERVISOR</v>
          </cell>
          <cell r="J1924">
            <v>6272727</v>
          </cell>
          <cell r="K1924">
            <v>9.66</v>
          </cell>
          <cell r="O1924" t="str">
            <v>RECURSO 11</v>
          </cell>
          <cell r="V1924" t="str">
            <v>No tiene Dependientes</v>
          </cell>
          <cell r="W1924" t="str">
            <v>Vigencia Presupuestal</v>
          </cell>
        </row>
        <row r="1925">
          <cell r="A1925">
            <v>192114</v>
          </cell>
          <cell r="B1925" t="str">
            <v>Contrato</v>
          </cell>
          <cell r="C1925">
            <v>332</v>
          </cell>
          <cell r="D1925">
            <v>128114</v>
          </cell>
          <cell r="E1925">
            <v>41758</v>
          </cell>
          <cell r="F1925" t="str">
            <v>OFICINA DE TECNOLOGIAS, INFORMACION Y COMUNICACIONES TIC</v>
          </cell>
          <cell r="G1925">
            <v>9002600482</v>
          </cell>
          <cell r="H1925" t="str">
            <v>ITSEC S.A.S</v>
          </cell>
          <cell r="I1925" t="str">
            <v>FRA 2005 PAGO UNICO SEGÚN CERTIFICACION DEL SUPERVISOR</v>
          </cell>
          <cell r="J1925">
            <v>27565080</v>
          </cell>
          <cell r="K1925">
            <v>9.66</v>
          </cell>
          <cell r="L1925">
            <v>4</v>
          </cell>
          <cell r="M1925">
            <v>16</v>
          </cell>
          <cell r="O1925" t="str">
            <v>RECURSO 11</v>
          </cell>
          <cell r="V1925" t="str">
            <v>CIIU 6209</v>
          </cell>
          <cell r="W1925" t="str">
            <v>Vigencia Presupuestal</v>
          </cell>
        </row>
        <row r="1926">
          <cell r="A1926">
            <v>192214</v>
          </cell>
          <cell r="B1926" t="str">
            <v>Contrato</v>
          </cell>
          <cell r="C1926">
            <v>151</v>
          </cell>
          <cell r="D1926">
            <v>24914</v>
          </cell>
          <cell r="E1926">
            <v>41758</v>
          </cell>
          <cell r="F1926" t="str">
            <v>DIRECCION DE ASUNTOS AMBIENTALES, SECTORIAL Y URBANA</v>
          </cell>
          <cell r="G1926">
            <v>66947078</v>
          </cell>
          <cell r="H1926" t="str">
            <v>ANA MARIA OCAMPO GOMEZ</v>
          </cell>
          <cell r="I1926" t="str">
            <v>FRA 4 PAGO 4 DE 11 SEGÚN CERTIFICACION DEL SUPERVISOR</v>
          </cell>
          <cell r="J1926">
            <v>10000000</v>
          </cell>
          <cell r="K1926">
            <v>9.66</v>
          </cell>
          <cell r="M1926">
            <v>16</v>
          </cell>
          <cell r="O1926" t="str">
            <v>RECURSO 11</v>
          </cell>
          <cell r="V1926" t="str">
            <v xml:space="preserve">No tiene Dependientes </v>
          </cell>
          <cell r="W1926" t="str">
            <v>Vigencia Presupuestal</v>
          </cell>
        </row>
        <row r="1927">
          <cell r="A1927">
            <v>192314</v>
          </cell>
          <cell r="B1927" t="str">
            <v>Contrato</v>
          </cell>
          <cell r="C1927">
            <v>70</v>
          </cell>
          <cell r="D1927">
            <v>15214</v>
          </cell>
          <cell r="E1927">
            <v>41758</v>
          </cell>
          <cell r="F1927" t="str">
            <v>DIRECCION DE GENTION INTEGRAL DEL RECURSO HIDRICO</v>
          </cell>
          <cell r="G1927">
            <v>51987138</v>
          </cell>
          <cell r="H1927" t="str">
            <v>LINDA IRENE GOMEZ FERNANDEZ</v>
          </cell>
          <cell r="I1927" t="str">
            <v>PAGO 3 DE12 SEGÚN CERTIFICACION DEL SUPERVISOR (Desc. De la Base rte fte Por Dependientes)</v>
          </cell>
          <cell r="J1927">
            <v>5290000</v>
          </cell>
          <cell r="K1927">
            <v>9.66</v>
          </cell>
          <cell r="O1927" t="str">
            <v>RECURSO 11</v>
          </cell>
          <cell r="V1927" t="str">
            <v xml:space="preserve">Desc. 10% Dependientes </v>
          </cell>
          <cell r="W1927" t="str">
            <v>Vigencia Presupuestal</v>
          </cell>
        </row>
        <row r="1928">
          <cell r="A1928">
            <v>192414</v>
          </cell>
          <cell r="B1928" t="str">
            <v>Contrato</v>
          </cell>
          <cell r="C1928">
            <v>120</v>
          </cell>
          <cell r="D1928">
            <v>20614</v>
          </cell>
          <cell r="E1928">
            <v>41758</v>
          </cell>
          <cell r="F1928" t="str">
            <v>DIRECCION DE BOSQUES, BIODIVERSIDAD Y SERVICIOS ECOSISTEMICOS</v>
          </cell>
          <cell r="G1928">
            <v>52429474</v>
          </cell>
          <cell r="H1928" t="str">
            <v>MARIA NATALIA PATIÑO GUTIERREZ</v>
          </cell>
          <cell r="I1928" t="str">
            <v xml:space="preserve">PAGO 3 DE 12 SEGÚN CERTIFICACION DEL SUPERVISOR  </v>
          </cell>
          <cell r="J1928">
            <v>4359600</v>
          </cell>
          <cell r="K1928">
            <v>9.66</v>
          </cell>
          <cell r="O1928" t="str">
            <v>RECURSO 11</v>
          </cell>
          <cell r="V1928" t="str">
            <v>No tiene Dependientes</v>
          </cell>
          <cell r="W1928" t="str">
            <v>Vigencia Presupuestal</v>
          </cell>
        </row>
        <row r="1929">
          <cell r="A1929">
            <v>192514</v>
          </cell>
          <cell r="B1929" t="str">
            <v>Contrato</v>
          </cell>
          <cell r="C1929">
            <v>48</v>
          </cell>
          <cell r="D1929">
            <v>7714</v>
          </cell>
          <cell r="E1929">
            <v>41758</v>
          </cell>
          <cell r="F1929" t="str">
            <v>DIRECCION DE BOSQUES, BIODIVERSIDAD YSERVICIOS ECOSISTEMICOS</v>
          </cell>
          <cell r="G1929">
            <v>80095795</v>
          </cell>
          <cell r="H1929" t="str">
            <v>DIEGO ANDRES RUIZ VILLEGAS</v>
          </cell>
          <cell r="I1929" t="str">
            <v>PAGO 4 DE 12 SEGÚN CERTIFICACION DEL SUPERVISOR</v>
          </cell>
          <cell r="J1929">
            <v>5177763</v>
          </cell>
          <cell r="K1929">
            <v>9.66</v>
          </cell>
          <cell r="O1929" t="str">
            <v>RECURSO 11</v>
          </cell>
          <cell r="V1929" t="str">
            <v>No tiene Dependientes</v>
          </cell>
          <cell r="W1929" t="str">
            <v>Vigencia Presupuestal</v>
          </cell>
        </row>
        <row r="1930">
          <cell r="A1930">
            <v>192614</v>
          </cell>
          <cell r="B1930" t="str">
            <v>Contrato</v>
          </cell>
          <cell r="C1930">
            <v>80</v>
          </cell>
          <cell r="D1930">
            <v>14314</v>
          </cell>
          <cell r="E1930">
            <v>41758</v>
          </cell>
          <cell r="F1930" t="str">
            <v>DIRECCION DE ASUNTOS AMBIENTALES, SECTORIAL Y URBANA</v>
          </cell>
          <cell r="G1930">
            <v>18490857</v>
          </cell>
          <cell r="H1930" t="str">
            <v>CARLOS ANTONIO BELLO QUINTERO</v>
          </cell>
          <cell r="I1930" t="str">
            <v>PAGO 4 DE 11 FRA 0104 SEGÚN CERTIFICACION DEL SUPERVISOR (Desc. Base RF x Dependientes)</v>
          </cell>
          <cell r="J1930">
            <v>8000000</v>
          </cell>
          <cell r="K1930">
            <v>9.66</v>
          </cell>
          <cell r="M1930">
            <v>16</v>
          </cell>
          <cell r="O1930" t="str">
            <v>RECURSO 11</v>
          </cell>
          <cell r="V1930" t="str">
            <v>Desc.x Dependientes</v>
          </cell>
          <cell r="W1930" t="str">
            <v>Vigencia Presupuestal</v>
          </cell>
        </row>
        <row r="1931">
          <cell r="A1931">
            <v>192714</v>
          </cell>
          <cell r="B1931" t="str">
            <v>Contrato</v>
          </cell>
          <cell r="C1931">
            <v>117</v>
          </cell>
          <cell r="D1931">
            <v>20114</v>
          </cell>
          <cell r="E1931">
            <v>41758</v>
          </cell>
          <cell r="F1931" t="str">
            <v>DIRECCION DE ASUNTOS AMBIENTALES, SECTORIAL Y URBANA</v>
          </cell>
          <cell r="G1931">
            <v>91235347</v>
          </cell>
          <cell r="H1931" t="str">
            <v>ELIAS PINTO MARTINEZ</v>
          </cell>
          <cell r="I1931" t="str">
            <v>PAGO FRA 087 PAGO 4 DE 12 SEGÚN CERTIFICACION DEL SUPERVISOR</v>
          </cell>
          <cell r="J1931">
            <v>10800000</v>
          </cell>
          <cell r="K1931">
            <v>9.66</v>
          </cell>
          <cell r="M1931">
            <v>16</v>
          </cell>
          <cell r="O1931" t="str">
            <v>RECURSO 11</v>
          </cell>
          <cell r="V1931" t="str">
            <v>No tiene Dependientes</v>
          </cell>
          <cell r="W1931" t="str">
            <v>Vigencia Presupuestal</v>
          </cell>
        </row>
        <row r="1932">
          <cell r="A1932">
            <v>192814</v>
          </cell>
          <cell r="B1932" t="str">
            <v>Comisión</v>
          </cell>
          <cell r="C1932" t="str">
            <v>2014-1-0099</v>
          </cell>
          <cell r="D1932">
            <v>81314</v>
          </cell>
          <cell r="E1932">
            <v>41758</v>
          </cell>
          <cell r="F1932" t="str">
            <v>SERVICIOS ADMINISTRATIVOS, ATENCIONA AL USUARIO, ARCHIVO Y CORRESPONDENCIA</v>
          </cell>
          <cell r="G1932">
            <v>79297849</v>
          </cell>
          <cell r="H1932" t="str">
            <v>KLUAUS HERBERT SCHUTZE PAEZ</v>
          </cell>
          <cell r="I1932" t="str">
            <v>COMISION A QUIBDO DEL 27-29 DE MARZO DE 2014</v>
          </cell>
          <cell r="J1932">
            <v>520170</v>
          </cell>
          <cell r="L1932">
            <v>10</v>
          </cell>
          <cell r="O1932" t="str">
            <v>RECURSO 11</v>
          </cell>
          <cell r="W1932" t="str">
            <v>Vigencia Presupuestal</v>
          </cell>
        </row>
        <row r="1933">
          <cell r="A1933">
            <v>192914</v>
          </cell>
          <cell r="B1933" t="str">
            <v>Comisión</v>
          </cell>
          <cell r="C1933">
            <v>20140759</v>
          </cell>
          <cell r="D1933">
            <v>137014</v>
          </cell>
          <cell r="E1933">
            <v>41758</v>
          </cell>
          <cell r="F1933" t="str">
            <v>SUBDIRECCION ADMINISTRATIVA Y FINANCIERA</v>
          </cell>
          <cell r="G1933">
            <v>52779559</v>
          </cell>
          <cell r="H1933" t="str">
            <v>DIANA MARCELA GOMEZ BONILLA</v>
          </cell>
          <cell r="I1933" t="str">
            <v>COMISION A ARMERO DEL 9 AL 10 ABRIL DE 2014</v>
          </cell>
          <cell r="J1933">
            <v>259623</v>
          </cell>
          <cell r="O1933" t="str">
            <v>RECURSO 11</v>
          </cell>
          <cell r="W1933" t="str">
            <v>Vigencia Presupuestal</v>
          </cell>
        </row>
        <row r="1934">
          <cell r="A1934">
            <v>193014</v>
          </cell>
          <cell r="B1934" t="str">
            <v>Contrato</v>
          </cell>
          <cell r="C1934">
            <v>56</v>
          </cell>
          <cell r="D1934">
            <v>13114</v>
          </cell>
          <cell r="E1934">
            <v>41758</v>
          </cell>
          <cell r="F1934" t="str">
            <v>DIRECCION DE ORDENAMIENTO AMBIENTAL Y COORDINACION DEL SINA</v>
          </cell>
          <cell r="G1934">
            <v>34545710</v>
          </cell>
          <cell r="H1934" t="str">
            <v>MARIA  CECILIA CONCHA ALBAN</v>
          </cell>
          <cell r="I1934" t="str">
            <v>PAGO 4 DE 11 SEGÚN CERTIFICACION DEL SUPERVISOR (Desc.de la Base RF x Dependientes)</v>
          </cell>
          <cell r="J1934">
            <v>8000000</v>
          </cell>
          <cell r="K1934">
            <v>9.66</v>
          </cell>
          <cell r="O1934" t="str">
            <v>RECURSO 11</v>
          </cell>
          <cell r="V1934" t="str">
            <v>Desc.x Dependientes</v>
          </cell>
          <cell r="W1934" t="str">
            <v>Vigencia Presupuestal</v>
          </cell>
        </row>
        <row r="1935">
          <cell r="A1935">
            <v>193114</v>
          </cell>
          <cell r="B1935" t="str">
            <v>Contrato</v>
          </cell>
          <cell r="C1935">
            <v>173</v>
          </cell>
          <cell r="D1935">
            <v>27314</v>
          </cell>
          <cell r="E1935">
            <v>41758</v>
          </cell>
          <cell r="F1935" t="str">
            <v>DIRECCION DE CAMBIO CLIMATICO</v>
          </cell>
          <cell r="G1935">
            <v>49777207</v>
          </cell>
          <cell r="H1935" t="str">
            <v>MARIA LOURDES ZIMMERMANN</v>
          </cell>
          <cell r="I1935" t="str">
            <v>PAGO 4 DE 11 SEGÚN CERTIFICACION DEL SUPERVISOR (Desc.de la Base RF x Dependientes)</v>
          </cell>
          <cell r="J1935">
            <v>5400000</v>
          </cell>
          <cell r="K1935">
            <v>9.66</v>
          </cell>
          <cell r="O1935" t="str">
            <v>RECURSO 11</v>
          </cell>
          <cell r="V1935" t="str">
            <v>Desc.x Dependientes</v>
          </cell>
          <cell r="W1935" t="str">
            <v>Vigencia Presupuestal</v>
          </cell>
        </row>
        <row r="1936">
          <cell r="A1936">
            <v>193214</v>
          </cell>
          <cell r="B1936" t="str">
            <v>Contrato</v>
          </cell>
          <cell r="C1936">
            <v>174</v>
          </cell>
          <cell r="D1936">
            <v>27414</v>
          </cell>
          <cell r="E1936">
            <v>41758</v>
          </cell>
          <cell r="F1936" t="str">
            <v>DIRECCION DE GENTION INTEGRAL DEL RECURSO HIDRICO</v>
          </cell>
          <cell r="G1936">
            <v>51901855</v>
          </cell>
          <cell r="H1936" t="str">
            <v>JANETH DIAZ GIL</v>
          </cell>
          <cell r="I1936" t="str">
            <v>PAGO 3 DE 6 SEGÚN CERTIFICACION DEL SUPERVISOR (Desc. Base RF x Dependientes)</v>
          </cell>
          <cell r="J1936">
            <v>8250000</v>
          </cell>
          <cell r="K1936">
            <v>9.66</v>
          </cell>
          <cell r="O1936" t="str">
            <v>RECURSO 11</v>
          </cell>
          <cell r="V1936" t="str">
            <v>Desc. 10% Dependientes</v>
          </cell>
          <cell r="W1936" t="str">
            <v>Vigencia Presupuestal</v>
          </cell>
        </row>
        <row r="1937">
          <cell r="A1937">
            <v>193314</v>
          </cell>
          <cell r="B1937" t="str">
            <v>Factura</v>
          </cell>
          <cell r="C1937">
            <v>4922342117</v>
          </cell>
          <cell r="D1937">
            <v>147314</v>
          </cell>
          <cell r="E1937">
            <v>41758</v>
          </cell>
          <cell r="F1937" t="str">
            <v>SERVICIOS ADMINISTRATIVOS, ATENCIONA AL USUARIO, ARCHIVO Y CORRESPONDENCIA</v>
          </cell>
          <cell r="G1937">
            <v>8999991158</v>
          </cell>
          <cell r="H1937" t="str">
            <v>EMPRESA DE TELECOMUNICACIONES DE BOGOTA SA ESP</v>
          </cell>
          <cell r="I1937" t="str">
            <v>PAGO FRA 30004922342117 CTA CLIENTE 492234211 SERVICIO TELEFONIA FIJA PERIODO ABRIL 2014</v>
          </cell>
          <cell r="J1937">
            <v>6960880</v>
          </cell>
          <cell r="N1937" t="str">
            <v>RECURSO 2-10</v>
          </cell>
          <cell r="W1937" t="str">
            <v>Vigencia Presupuestal</v>
          </cell>
        </row>
        <row r="1938">
          <cell r="A1938">
            <v>193414</v>
          </cell>
          <cell r="B1938" t="str">
            <v>Contrato</v>
          </cell>
          <cell r="C1938">
            <v>153</v>
          </cell>
          <cell r="D1938">
            <v>24714</v>
          </cell>
          <cell r="E1938">
            <v>41758</v>
          </cell>
          <cell r="F1938" t="str">
            <v>DIRECCION DE ASUNTOS AMBIENTALES, SECTORIAL Y URBANA</v>
          </cell>
          <cell r="G1938">
            <v>52410498</v>
          </cell>
          <cell r="H1938" t="str">
            <v>CAROLINA GONZALEZ BARRETO</v>
          </cell>
          <cell r="I1938" t="str">
            <v>PAGO 4 DE 12 SEGÚN CERTIFICACION DEL SUPERVISOR (Desc. Base RF x Dependientes+AFC 28 ABR 2014 $1,000,000)</v>
          </cell>
          <cell r="J1938">
            <v>8000000</v>
          </cell>
          <cell r="K1938">
            <v>9.66</v>
          </cell>
          <cell r="O1938" t="str">
            <v>RECURSO 11</v>
          </cell>
          <cell r="V1938" t="str">
            <v>Desc.x Dependientes+AFC 28 ABR 2014 $1,000,000)</v>
          </cell>
          <cell r="W1938" t="str">
            <v>Vigencia Presupuestal</v>
          </cell>
        </row>
        <row r="1939">
          <cell r="A1939">
            <v>193514</v>
          </cell>
          <cell r="B1939" t="str">
            <v>Contrato</v>
          </cell>
          <cell r="C1939">
            <v>60</v>
          </cell>
          <cell r="D1939">
            <v>12814</v>
          </cell>
          <cell r="E1939">
            <v>41758</v>
          </cell>
          <cell r="F1939" t="str">
            <v>OFICINA DE ASUNTOS INTERNACIONALES</v>
          </cell>
          <cell r="G1939">
            <v>1020725091</v>
          </cell>
          <cell r="H1939" t="str">
            <v>MARIA ALEJANDRA RIAÑO RODRIGUEZ</v>
          </cell>
          <cell r="I1939" t="str">
            <v>PAGO 4 DE 12 DESEMBOLSO SEGÚN CERTIFICACION DEL SUPERVISOR</v>
          </cell>
          <cell r="J1939">
            <v>7179200</v>
          </cell>
          <cell r="K1939">
            <v>9.66</v>
          </cell>
          <cell r="O1939" t="str">
            <v>RECURSO 11</v>
          </cell>
          <cell r="V1939" t="str">
            <v>No tiene Dependientes</v>
          </cell>
          <cell r="W1939" t="str">
            <v>Vigencia Presupuestal</v>
          </cell>
        </row>
        <row r="1940">
          <cell r="A1940">
            <v>193614</v>
          </cell>
          <cell r="B1940" t="str">
            <v>Contrato</v>
          </cell>
          <cell r="C1940">
            <v>235</v>
          </cell>
          <cell r="D1940">
            <v>34014</v>
          </cell>
          <cell r="E1940">
            <v>41758</v>
          </cell>
          <cell r="F1940" t="str">
            <v>OFICINA DE ASUNTOS INTERNACIONALES</v>
          </cell>
          <cell r="G1940">
            <v>80821039</v>
          </cell>
          <cell r="H1940" t="str">
            <v>FABIAN NAVARRETE LE BAS</v>
          </cell>
          <cell r="I1940" t="str">
            <v>FRA 7 PAGO 4 DE 12 SEGÚN CERTIFICACION DEL SUPERVISOR - (DESC.DE LA BASE RF X DEPENDIENTES)</v>
          </cell>
          <cell r="J1940">
            <v>10000000</v>
          </cell>
          <cell r="K1940">
            <v>9.66</v>
          </cell>
          <cell r="M1940">
            <v>16</v>
          </cell>
          <cell r="O1940" t="str">
            <v>RECURSO 11</v>
          </cell>
          <cell r="V1940" t="str">
            <v>Desc.x Dependientes</v>
          </cell>
          <cell r="W1940" t="str">
            <v>Vigencia Presupuestal</v>
          </cell>
        </row>
        <row r="1941">
          <cell r="A1941">
            <v>193714</v>
          </cell>
          <cell r="B1941" t="str">
            <v>Contrato</v>
          </cell>
          <cell r="C1941">
            <v>182</v>
          </cell>
          <cell r="D1941">
            <v>28914</v>
          </cell>
          <cell r="E1941">
            <v>41759</v>
          </cell>
          <cell r="F1941" t="str">
            <v>OFICINA DE ASUNTOS INTERNACIONALES</v>
          </cell>
          <cell r="G1941">
            <v>79968625</v>
          </cell>
          <cell r="H1941" t="str">
            <v>IVAN DARIO VALENCIA RODRIGUEZ</v>
          </cell>
          <cell r="I1941" t="str">
            <v>PAGO 4 DE 12 SEGÚN CERTIFICACION DEL SUPERVISOR (Beneficio Prepagada 01/ABR/2014)</v>
          </cell>
          <cell r="J1941">
            <v>7826087</v>
          </cell>
          <cell r="K1941">
            <v>9.66</v>
          </cell>
          <cell r="O1941" t="str">
            <v>RECURSO 11</v>
          </cell>
          <cell r="V1941" t="str">
            <v>Prepagada 01/ABR/2014 - No tiene Dependientes</v>
          </cell>
          <cell r="W1941" t="str">
            <v>Vigencia Presupuestal</v>
          </cell>
        </row>
        <row r="1942">
          <cell r="A1942">
            <v>195214</v>
          </cell>
          <cell r="B1942" t="str">
            <v>Comisión</v>
          </cell>
          <cell r="C1942">
            <v>20140408</v>
          </cell>
          <cell r="D1942">
            <v>89514</v>
          </cell>
          <cell r="E1942">
            <v>41759</v>
          </cell>
          <cell r="F1942" t="str">
            <v>SUBDIRECCION ADMINISTRATIVA Y FINANCIERA</v>
          </cell>
          <cell r="G1942">
            <v>80134222</v>
          </cell>
          <cell r="H1942" t="str">
            <v>FRANCISCO JOSE GOMEZ MONTES</v>
          </cell>
          <cell r="I1942" t="str">
            <v>COMISION A MEDELLIN DEL 19 MARZO 2014</v>
          </cell>
          <cell r="J1942">
            <v>145648</v>
          </cell>
          <cell r="O1942" t="str">
            <v>RECURSO 11</v>
          </cell>
          <cell r="W1942" t="str">
            <v>Vigencia Presupuestal</v>
          </cell>
        </row>
        <row r="1943">
          <cell r="A1943">
            <v>195114</v>
          </cell>
          <cell r="B1943" t="str">
            <v>Comisión</v>
          </cell>
          <cell r="C1943">
            <v>20140578</v>
          </cell>
          <cell r="D1943">
            <v>120314</v>
          </cell>
          <cell r="E1943">
            <v>41759</v>
          </cell>
          <cell r="F1943" t="str">
            <v>SUBDIRECCION ADMINISTRATIVA Y FINANCIERA</v>
          </cell>
          <cell r="G1943">
            <v>79421328</v>
          </cell>
          <cell r="H1943" t="str">
            <v>JUAN PABLO PRIAS SARMIENTO</v>
          </cell>
          <cell r="I1943" t="str">
            <v>COMISION A PUERTO CARREÑO DEL 8 L 11 ABRIL 2014</v>
          </cell>
          <cell r="J1943">
            <v>683753</v>
          </cell>
          <cell r="O1943" t="str">
            <v>RECURSO 11</v>
          </cell>
          <cell r="W1943" t="str">
            <v>Vigencia Presupuestal</v>
          </cell>
        </row>
        <row r="1944">
          <cell r="A1944">
            <v>195014</v>
          </cell>
          <cell r="B1944" t="str">
            <v>Comisión</v>
          </cell>
          <cell r="C1944">
            <v>20140604</v>
          </cell>
          <cell r="D1944">
            <v>116514</v>
          </cell>
          <cell r="E1944">
            <v>41759</v>
          </cell>
          <cell r="F1944" t="str">
            <v>SUBDIRECCION ADMINISTRATIVA Y FINANCIERA</v>
          </cell>
          <cell r="G1944">
            <v>52909063</v>
          </cell>
          <cell r="H1944" t="str">
            <v>ANDREA YINNETH SALDAÑA BARAHONA</v>
          </cell>
          <cell r="I1944" t="str">
            <v>COMISION A CARTAGENA DEL 31 MARZO AL 2 ABRIL  2014</v>
          </cell>
          <cell r="J1944">
            <v>488395</v>
          </cell>
          <cell r="O1944" t="str">
            <v>RECURSO 11</v>
          </cell>
          <cell r="W1944" t="str">
            <v>Vigencia Presupuestal</v>
          </cell>
        </row>
        <row r="1945">
          <cell r="A1945">
            <v>194914</v>
          </cell>
          <cell r="B1945" t="str">
            <v>Comisión</v>
          </cell>
          <cell r="C1945">
            <v>20140679</v>
          </cell>
          <cell r="D1945">
            <v>128414</v>
          </cell>
          <cell r="E1945">
            <v>41759</v>
          </cell>
          <cell r="F1945" t="str">
            <v>SUBDIRECCION ADMINISTRATIVA Y FINANCIERA</v>
          </cell>
          <cell r="G1945">
            <v>46667625</v>
          </cell>
          <cell r="H1945" t="str">
            <v>EMMA JUDITH SALAMANCA GUAUQUE</v>
          </cell>
          <cell r="I1945" t="str">
            <v>COMISION A TUNJA DEL 31 MARZO AL 1 ABRIL 2014</v>
          </cell>
          <cell r="J1945">
            <v>249157</v>
          </cell>
          <cell r="O1945" t="str">
            <v>RECURSO 11</v>
          </cell>
          <cell r="W1945" t="str">
            <v>Vigencia Presupuestal</v>
          </cell>
        </row>
        <row r="1946">
          <cell r="A1946">
            <v>194814</v>
          </cell>
          <cell r="B1946" t="str">
            <v>Comisión</v>
          </cell>
          <cell r="C1946">
            <v>20140688</v>
          </cell>
          <cell r="D1946">
            <v>128614</v>
          </cell>
          <cell r="E1946">
            <v>41759</v>
          </cell>
          <cell r="F1946" t="str">
            <v>SUBDIRECCION ADMINISTRATIVA Y FINANCIERA</v>
          </cell>
          <cell r="G1946">
            <v>19449382</v>
          </cell>
          <cell r="H1946" t="str">
            <v>JORGE ALEJO MARIÑO GONZALEZ</v>
          </cell>
          <cell r="I1946" t="str">
            <v>COMISION A ARMENIA DEL 31 MARZO AL 3 ABRIL 2014</v>
          </cell>
          <cell r="J1946">
            <v>849545</v>
          </cell>
          <cell r="O1946" t="str">
            <v>RECURSO 11</v>
          </cell>
          <cell r="W1946" t="str">
            <v>Vigencia Presupuestal</v>
          </cell>
        </row>
        <row r="1947">
          <cell r="A1947">
            <v>194714</v>
          </cell>
          <cell r="B1947" t="str">
            <v>Comisión</v>
          </cell>
          <cell r="C1947">
            <v>20140465</v>
          </cell>
          <cell r="D1947">
            <v>97914</v>
          </cell>
          <cell r="E1947">
            <v>41759</v>
          </cell>
          <cell r="F1947" t="str">
            <v>SUBDIRECCION ADMINISTRATIVA Y FINANCIERA</v>
          </cell>
          <cell r="G1947">
            <v>7550202</v>
          </cell>
          <cell r="H1947" t="str">
            <v>JORGE EDUARDO RAMIREZ HINCAPIE</v>
          </cell>
          <cell r="I1947" t="str">
            <v>COMISION A CALI DEL 3 AL 4 ABRIL 2014</v>
          </cell>
          <cell r="J1947">
            <v>284126</v>
          </cell>
          <cell r="O1947" t="str">
            <v>RECURSO 11</v>
          </cell>
          <cell r="W1947" t="str">
            <v>Vigencia Presupuestal</v>
          </cell>
        </row>
        <row r="1948">
          <cell r="A1948">
            <v>194614</v>
          </cell>
          <cell r="B1948" t="str">
            <v>Comisión</v>
          </cell>
          <cell r="C1948">
            <v>20140696</v>
          </cell>
          <cell r="D1948">
            <v>132614</v>
          </cell>
          <cell r="E1948">
            <v>41759</v>
          </cell>
          <cell r="F1948" t="str">
            <v>SUBDIRECCION ADMINISTRATIVA Y FINANCIERA</v>
          </cell>
          <cell r="G1948">
            <v>52699306</v>
          </cell>
          <cell r="H1948" t="str">
            <v>NATALIA MARIA RAMIREZ MARTINEZ</v>
          </cell>
          <cell r="I1948" t="str">
            <v>COMISION A NEIVA DEL 9 ABRIL 2014</v>
          </cell>
          <cell r="J1948">
            <v>97679</v>
          </cell>
          <cell r="O1948" t="str">
            <v>RECURSO 11</v>
          </cell>
          <cell r="W1948" t="str">
            <v>Vigencia Presupuestal</v>
          </cell>
        </row>
        <row r="1949">
          <cell r="A1949">
            <v>194514</v>
          </cell>
          <cell r="B1949" t="str">
            <v>Comisión</v>
          </cell>
          <cell r="C1949">
            <v>20140697</v>
          </cell>
          <cell r="D1949">
            <v>131214</v>
          </cell>
          <cell r="E1949">
            <v>41759</v>
          </cell>
          <cell r="F1949" t="str">
            <v>SUBDIRECCION ADMINISTRATIVA Y FINANCIERA</v>
          </cell>
          <cell r="G1949">
            <v>1010160439</v>
          </cell>
          <cell r="H1949" t="str">
            <v>EDGAR EDUARDO MORA RODRIGUEZ</v>
          </cell>
          <cell r="I1949" t="str">
            <v>COMISION A CALI DEL 7 ABRIL 2014</v>
          </cell>
          <cell r="J1949">
            <v>681787</v>
          </cell>
          <cell r="O1949" t="str">
            <v>RECURSO 11</v>
          </cell>
          <cell r="W1949" t="str">
            <v>Vigencia Presupuestal</v>
          </cell>
        </row>
        <row r="1950">
          <cell r="A1950">
            <v>194414</v>
          </cell>
          <cell r="B1950" t="str">
            <v>Comisión</v>
          </cell>
          <cell r="C1950">
            <v>20140703</v>
          </cell>
          <cell r="D1950">
            <v>132214</v>
          </cell>
          <cell r="E1950">
            <v>41759</v>
          </cell>
          <cell r="F1950" t="str">
            <v>SUBDIRECCION ADMINISTRATIVA Y FINANCIERA</v>
          </cell>
          <cell r="G1950">
            <v>79458949</v>
          </cell>
          <cell r="H1950" t="str">
            <v>GIOVANNI ANTONIO PEREZ CARVAJAL</v>
          </cell>
          <cell r="I1950" t="str">
            <v>COMISION A NEIVA DEL 3 AL 8 ABRIL 2014</v>
          </cell>
          <cell r="J1950">
            <v>1181469</v>
          </cell>
          <cell r="O1950" t="str">
            <v>RECURSO 11</v>
          </cell>
          <cell r="W1950" t="str">
            <v>Vigencia Presupuestal</v>
          </cell>
        </row>
        <row r="1951">
          <cell r="A1951">
            <v>194314</v>
          </cell>
          <cell r="B1951" t="str">
            <v>Comisión</v>
          </cell>
          <cell r="C1951">
            <v>20140748</v>
          </cell>
          <cell r="D1951">
            <v>134714</v>
          </cell>
          <cell r="E1951">
            <v>41759</v>
          </cell>
          <cell r="F1951" t="str">
            <v>SUBDIRECCION ADMINISTRATIVA Y FINANCIERA</v>
          </cell>
          <cell r="G1951">
            <v>19431106</v>
          </cell>
          <cell r="H1951" t="str">
            <v>JUAN CARLOS GUTIERREZ CASAS</v>
          </cell>
          <cell r="I1951" t="str">
            <v>COMISION A MAGANGUE DEL 9 AL 11 ABRIL 2014</v>
          </cell>
          <cell r="J1951">
            <v>615261</v>
          </cell>
          <cell r="O1951" t="str">
            <v>RECURSO 11</v>
          </cell>
          <cell r="W1951" t="str">
            <v>Vigencia Presupuestal</v>
          </cell>
        </row>
        <row r="1952">
          <cell r="A1952">
            <v>194214</v>
          </cell>
          <cell r="B1952" t="str">
            <v>Comisión</v>
          </cell>
          <cell r="C1952">
            <v>20140704</v>
          </cell>
          <cell r="D1952">
            <v>131414</v>
          </cell>
          <cell r="E1952">
            <v>41759</v>
          </cell>
          <cell r="F1952" t="str">
            <v>SUBDIRECCION ADMINISTRATIVA Y FINANCIERA</v>
          </cell>
          <cell r="G1952">
            <v>52699306</v>
          </cell>
          <cell r="H1952" t="str">
            <v>NATALIA MARIA RAMIREZ MARTINEZ</v>
          </cell>
          <cell r="I1952" t="str">
            <v>COMISION A MEDELLIN DEL 7  ABRIL 2014</v>
          </cell>
          <cell r="J1952">
            <v>217679</v>
          </cell>
          <cell r="O1952" t="str">
            <v>RECURSO 11</v>
          </cell>
          <cell r="W1952" t="str">
            <v>Vigencia Presupuestal</v>
          </cell>
        </row>
        <row r="1953">
          <cell r="A1953">
            <v>194114</v>
          </cell>
          <cell r="B1953" t="str">
            <v>Comisión</v>
          </cell>
          <cell r="C1953">
            <v>20140757</v>
          </cell>
          <cell r="D1953">
            <v>135414</v>
          </cell>
          <cell r="E1953">
            <v>41759</v>
          </cell>
          <cell r="F1953" t="str">
            <v>SUBDIRECCION ADMINISTRATIVA Y FINANCIERA</v>
          </cell>
          <cell r="G1953">
            <v>41732216</v>
          </cell>
          <cell r="H1953" t="str">
            <v>MERY ASUNCIÓN TONCEL GAVIRIA</v>
          </cell>
          <cell r="I1953" t="str">
            <v>COMISION A PEREIRA DEL 8 AL 9 ABRIL 2014</v>
          </cell>
          <cell r="J1953">
            <v>249157</v>
          </cell>
          <cell r="O1953" t="str">
            <v>RECURSO 11</v>
          </cell>
          <cell r="W1953" t="str">
            <v>Vigencia Presupuestal</v>
          </cell>
        </row>
        <row r="1954">
          <cell r="A1954">
            <v>194014</v>
          </cell>
          <cell r="B1954" t="str">
            <v>Comisión</v>
          </cell>
          <cell r="C1954">
            <v>20140760</v>
          </cell>
          <cell r="D1954">
            <v>135814</v>
          </cell>
          <cell r="E1954">
            <v>41759</v>
          </cell>
          <cell r="F1954" t="str">
            <v>SUBDIRECCION ADMINISTRATIVA Y FINANCIERA</v>
          </cell>
          <cell r="G1954">
            <v>41732216</v>
          </cell>
          <cell r="H1954" t="str">
            <v>MERY ASUNCIÓN TONCEL GAVIRIA</v>
          </cell>
          <cell r="I1954" t="str">
            <v>COMISION A SANTA MARTA DEL 10 AL 11 ABRIL 2014</v>
          </cell>
          <cell r="J1954">
            <v>249157</v>
          </cell>
          <cell r="O1954" t="str">
            <v>RECURSO 11</v>
          </cell>
          <cell r="W1954" t="str">
            <v>Vigencia Presupuestal</v>
          </cell>
        </row>
        <row r="1955">
          <cell r="A1955">
            <v>193914</v>
          </cell>
          <cell r="B1955" t="str">
            <v>Comisión</v>
          </cell>
          <cell r="C1955">
            <v>20140774</v>
          </cell>
          <cell r="D1955">
            <v>137614</v>
          </cell>
          <cell r="E1955">
            <v>41759</v>
          </cell>
          <cell r="F1955" t="str">
            <v>SUBDIRECCION ADMINISTRATIVA Y FINANCIERA</v>
          </cell>
          <cell r="G1955">
            <v>79537633</v>
          </cell>
          <cell r="H1955" t="str">
            <v>NESTOR ROBERTO GARZON CADENA</v>
          </cell>
          <cell r="I1955" t="str">
            <v>COMISION A ARMERO DEL 9 AL 10 ABRIL 2014</v>
          </cell>
          <cell r="J1955">
            <v>249157</v>
          </cell>
          <cell r="O1955" t="str">
            <v>RECURSO 11</v>
          </cell>
          <cell r="W1955" t="str">
            <v>Vigencia Presupuestal</v>
          </cell>
        </row>
        <row r="1956">
          <cell r="A1956">
            <v>193814</v>
          </cell>
          <cell r="B1956" t="str">
            <v>Comisión</v>
          </cell>
          <cell r="C1956">
            <v>20140775</v>
          </cell>
          <cell r="D1956">
            <v>137814</v>
          </cell>
          <cell r="E1956">
            <v>41759</v>
          </cell>
          <cell r="F1956" t="str">
            <v>SUBDIRECCION ADMINISTRATIVA Y FINANCIERA</v>
          </cell>
          <cell r="G1956">
            <v>80497089</v>
          </cell>
          <cell r="H1956" t="str">
            <v>ANDRES PINILLA SAAVEDRA</v>
          </cell>
          <cell r="I1956" t="str">
            <v>COMISION A BUENAVENTURA DEL 9 AL 11 ABRIL 2014</v>
          </cell>
          <cell r="J1956">
            <v>546395</v>
          </cell>
          <cell r="O1956" t="str">
            <v>RECURSO 11</v>
          </cell>
          <cell r="W1956" t="str">
            <v>Vigencia Presupuestal</v>
          </cell>
        </row>
        <row r="1957">
          <cell r="A1957">
            <v>195314</v>
          </cell>
          <cell r="B1957" t="str">
            <v>Comisión</v>
          </cell>
          <cell r="C1957">
            <v>20140783</v>
          </cell>
          <cell r="D1957">
            <v>138314</v>
          </cell>
          <cell r="E1957">
            <v>41759</v>
          </cell>
          <cell r="F1957" t="str">
            <v>SUBDIRECCION ADMINISTRATIVA Y FINANCIERA</v>
          </cell>
          <cell r="G1957">
            <v>32670695</v>
          </cell>
          <cell r="H1957" t="str">
            <v>JANETH ELENA ORTEGA RICARDO</v>
          </cell>
          <cell r="I1957" t="str">
            <v>COMISION A CALI DEL 10 AL 11 DE ABRIL DE 2014</v>
          </cell>
          <cell r="J1957">
            <v>393037</v>
          </cell>
          <cell r="O1957" t="str">
            <v>RECURSO 11</v>
          </cell>
          <cell r="W1957" t="str">
            <v>Vigencia Presupuestal</v>
          </cell>
        </row>
        <row r="1958">
          <cell r="A1958">
            <v>195414</v>
          </cell>
          <cell r="B1958" t="str">
            <v>Comisión</v>
          </cell>
          <cell r="C1958">
            <v>20140758</v>
          </cell>
          <cell r="D1958">
            <v>135614</v>
          </cell>
          <cell r="E1958">
            <v>41759</v>
          </cell>
          <cell r="F1958" t="str">
            <v>SUBDIRECCION ADMINISTRATIVA Y FINANCIERA</v>
          </cell>
          <cell r="G1958">
            <v>1010160438</v>
          </cell>
          <cell r="H1958" t="str">
            <v>EDWIN GIOVANNY ORTIZ RODRIGUEZ</v>
          </cell>
          <cell r="I1958" t="str">
            <v>COMISION A PASTO DEL 9 AL 11 DE 2014</v>
          </cell>
          <cell r="J1958">
            <v>369037</v>
          </cell>
          <cell r="O1958" t="str">
            <v>RECURSO 11</v>
          </cell>
          <cell r="W1958" t="str">
            <v>Vigencia Presupuestal</v>
          </cell>
        </row>
        <row r="1959">
          <cell r="A1959">
            <v>195514</v>
          </cell>
          <cell r="B1959" t="str">
            <v>Comisión</v>
          </cell>
          <cell r="C1959">
            <v>20140746</v>
          </cell>
          <cell r="D1959">
            <v>134814</v>
          </cell>
          <cell r="E1959">
            <v>41759</v>
          </cell>
          <cell r="F1959" t="str">
            <v>SUBDIRECCION ADMINISTRATIVA Y FINANCIERA</v>
          </cell>
          <cell r="G1959">
            <v>7550202</v>
          </cell>
          <cell r="H1959" t="str">
            <v>JORGE EDUARDO RAMIREZ HINCAPIE</v>
          </cell>
          <cell r="I1959" t="str">
            <v>COMISION A BARRANQUILLA DEL 8 AL 9 DE ABRIL DE 2014</v>
          </cell>
          <cell r="J1959">
            <v>205126</v>
          </cell>
          <cell r="O1959" t="str">
            <v>RECURSO 11</v>
          </cell>
          <cell r="W1959" t="str">
            <v>Vigencia Presupuestal</v>
          </cell>
        </row>
        <row r="1960">
          <cell r="A1960">
            <v>195614</v>
          </cell>
          <cell r="B1960" t="str">
            <v>Comisión</v>
          </cell>
          <cell r="C1960">
            <v>20140742</v>
          </cell>
          <cell r="D1960">
            <v>134014</v>
          </cell>
          <cell r="E1960">
            <v>41759</v>
          </cell>
          <cell r="F1960" t="str">
            <v>SUBDIRECCION ADMINISTRATIVA Y FINANCIERA</v>
          </cell>
          <cell r="G1960">
            <v>52058048</v>
          </cell>
          <cell r="H1960" t="str">
            <v>LINA MARIA TORO TAMAYO</v>
          </cell>
          <cell r="I1960" t="str">
            <v>COMISION A BARRANQUILLA DEL 8 AL 9 DE ABRIL DE 2014</v>
          </cell>
          <cell r="J1960">
            <v>531943</v>
          </cell>
          <cell r="N1960" t="str">
            <v>RECURSO 2-10</v>
          </cell>
          <cell r="W1960" t="str">
            <v>Vigencia Presupuestal</v>
          </cell>
        </row>
        <row r="1961">
          <cell r="A1961">
            <v>195714</v>
          </cell>
          <cell r="B1961" t="str">
            <v>Comisión</v>
          </cell>
          <cell r="C1961">
            <v>20140733</v>
          </cell>
          <cell r="D1961">
            <v>133314</v>
          </cell>
          <cell r="E1961">
            <v>41759</v>
          </cell>
          <cell r="F1961" t="str">
            <v>SUBDIRECCION ADMINISTRATIVA Y FINANCIERA</v>
          </cell>
          <cell r="G1961">
            <v>52548288</v>
          </cell>
          <cell r="H1961" t="str">
            <v>ANDREA RAMIREZ M.</v>
          </cell>
          <cell r="I1961" t="str">
            <v>COMISION A SAN ANDRES DEL 7 AL 8 DE ABRIL DE 2014</v>
          </cell>
          <cell r="J1961">
            <v>205126</v>
          </cell>
          <cell r="O1961" t="str">
            <v>RECURSO 11</v>
          </cell>
          <cell r="W1961" t="str">
            <v>Vigencia Presupuestal</v>
          </cell>
        </row>
        <row r="1962">
          <cell r="A1962">
            <v>195814</v>
          </cell>
          <cell r="B1962" t="str">
            <v>Comisión</v>
          </cell>
          <cell r="C1962">
            <v>20140731</v>
          </cell>
          <cell r="D1962">
            <v>133914</v>
          </cell>
          <cell r="E1962">
            <v>41759</v>
          </cell>
          <cell r="F1962" t="str">
            <v>SUBDIRECCION ADMINISTRATIVA Y FINANCIERA</v>
          </cell>
          <cell r="G1962">
            <v>71610890</v>
          </cell>
          <cell r="H1962" t="str">
            <v>LUIS ALFONSO ESCOBAR TRUJILLO</v>
          </cell>
          <cell r="I1962" t="str">
            <v>COMISION A PASTO DEL 7 AL 9 DE ABRIL DE 2014</v>
          </cell>
          <cell r="J1962">
            <v>728238</v>
          </cell>
          <cell r="O1962" t="str">
            <v>RECURSO 11</v>
          </cell>
          <cell r="W1962" t="str">
            <v>Vigencia Presupuestal</v>
          </cell>
        </row>
        <row r="1963">
          <cell r="A1963">
            <v>195914</v>
          </cell>
          <cell r="B1963" t="str">
            <v>Comisión</v>
          </cell>
          <cell r="C1963">
            <v>20140720</v>
          </cell>
          <cell r="D1963">
            <v>132914</v>
          </cell>
          <cell r="E1963">
            <v>41759</v>
          </cell>
          <cell r="F1963" t="str">
            <v>SUBDIRECCION ADMINISTRATIVA Y FINANCIERA</v>
          </cell>
          <cell r="G1963">
            <v>19419581</v>
          </cell>
          <cell r="H1963" t="str">
            <v>JAIRO ALONSO LOZADA ALVAREZ</v>
          </cell>
          <cell r="I1963" t="str">
            <v>COMISION A APARTADO DEL 7 AL 11 DE ABRIL DE 2014</v>
          </cell>
          <cell r="J1963">
            <v>747470</v>
          </cell>
          <cell r="O1963" t="str">
            <v>RECURSO 11</v>
          </cell>
          <cell r="W1963" t="str">
            <v>Vigencia Presupuestal</v>
          </cell>
        </row>
        <row r="1964">
          <cell r="A1964">
            <v>196014</v>
          </cell>
          <cell r="B1964" t="str">
            <v>Comisión</v>
          </cell>
          <cell r="C1964">
            <v>20140719</v>
          </cell>
          <cell r="D1964">
            <v>133014</v>
          </cell>
          <cell r="E1964">
            <v>41759</v>
          </cell>
          <cell r="F1964" t="str">
            <v>SUBDIRECCION ADMINISTRATIVA Y FINANCIERA</v>
          </cell>
          <cell r="G1964">
            <v>12962513</v>
          </cell>
          <cell r="H1964" t="str">
            <v>ADALBERTO JAIME MORA RAMOS</v>
          </cell>
          <cell r="I1964" t="str">
            <v>COMISION A APARTADO DEL 7 AL 11 DE ABRIL DE 2014</v>
          </cell>
          <cell r="J1964">
            <v>879111</v>
          </cell>
          <cell r="O1964" t="str">
            <v>RECURSO 11</v>
          </cell>
          <cell r="W1964" t="str">
            <v>Vigencia Presupuestal</v>
          </cell>
        </row>
        <row r="1965">
          <cell r="A1965">
            <v>196114</v>
          </cell>
          <cell r="B1965" t="str">
            <v>Comisión</v>
          </cell>
          <cell r="C1965">
            <v>20140716</v>
          </cell>
          <cell r="D1965">
            <v>131514</v>
          </cell>
          <cell r="E1965">
            <v>41759</v>
          </cell>
          <cell r="F1965" t="str">
            <v>SUBDIRECCION ADMINISTRATIVA Y FINANCIERA</v>
          </cell>
          <cell r="G1965">
            <v>79793151</v>
          </cell>
          <cell r="H1965" t="str">
            <v>CARLOS ANDRES BORDA ALMANZA</v>
          </cell>
          <cell r="I1965" t="str">
            <v>COMISION A CUCUTA EL 4 DE ABRIL DE 2014</v>
          </cell>
          <cell r="J1965">
            <v>68375</v>
          </cell>
          <cell r="O1965" t="str">
            <v>RECURSO 11</v>
          </cell>
          <cell r="W1965" t="str">
            <v>Vigencia Presupuestal</v>
          </cell>
        </row>
        <row r="1966">
          <cell r="A1966">
            <v>196214</v>
          </cell>
          <cell r="B1966" t="str">
            <v>Comisión</v>
          </cell>
          <cell r="C1966">
            <v>20140694</v>
          </cell>
          <cell r="D1966">
            <v>132314</v>
          </cell>
          <cell r="E1966">
            <v>41759</v>
          </cell>
          <cell r="F1966" t="str">
            <v>SUBDIRECCION ADMINISTRATIVA Y FINANCIERA</v>
          </cell>
          <cell r="G1966">
            <v>71610890</v>
          </cell>
          <cell r="H1966" t="str">
            <v>LUIS ALFONSO ESCOBAR TRUJILLO</v>
          </cell>
          <cell r="I1966" t="str">
            <v>COMISION A MEDELLIN DEL 10 AL 11 DE ABRIL DE 2014</v>
          </cell>
          <cell r="J1966">
            <v>436943</v>
          </cell>
          <cell r="O1966" t="str">
            <v>RECURSO 11</v>
          </cell>
          <cell r="W1966" t="str">
            <v>Vigencia Presupuestal</v>
          </cell>
        </row>
        <row r="1967">
          <cell r="A1967">
            <v>196314</v>
          </cell>
          <cell r="B1967" t="str">
            <v>Comisión</v>
          </cell>
          <cell r="C1967">
            <v>20140692</v>
          </cell>
          <cell r="D1967">
            <v>130814</v>
          </cell>
          <cell r="E1967">
            <v>41759</v>
          </cell>
          <cell r="F1967" t="str">
            <v>SUBDIRECCION ADMINISTRATIVA Y FINANCIERA</v>
          </cell>
          <cell r="G1967">
            <v>52383802</v>
          </cell>
          <cell r="H1967" t="str">
            <v>ERICA PATRICIA CEBALLOS MONTAÑA</v>
          </cell>
          <cell r="I1967" t="str">
            <v>COMISION A PALMIRA DEL 2 AL 3 DE ABRIL DE 2014</v>
          </cell>
          <cell r="J1967">
            <v>344091</v>
          </cell>
          <cell r="O1967" t="str">
            <v>RECURSO 11</v>
          </cell>
          <cell r="W1967" t="str">
            <v>Vigencia Presupuestal</v>
          </cell>
        </row>
        <row r="1968">
          <cell r="A1968">
            <v>196414</v>
          </cell>
          <cell r="B1968" t="str">
            <v>Comisión</v>
          </cell>
          <cell r="C1968">
            <v>20140645</v>
          </cell>
          <cell r="D1968">
            <v>122514</v>
          </cell>
          <cell r="E1968">
            <v>41759</v>
          </cell>
          <cell r="F1968" t="str">
            <v>SUBDIRECCION ADMINISTRATIVA Y FINANCIERA</v>
          </cell>
          <cell r="G1968">
            <v>89001741</v>
          </cell>
          <cell r="H1968" t="str">
            <v>GUSTAVO GUARIN MEDINA</v>
          </cell>
          <cell r="I1968" t="str">
            <v>COMISION A MEDELLIN DEL 8 AL 11 DE ABRIL DE 2014</v>
          </cell>
          <cell r="J1968">
            <v>773753</v>
          </cell>
          <cell r="O1968" t="str">
            <v>RECURSO 11</v>
          </cell>
          <cell r="W1968" t="str">
            <v>Vigencia Presupuestal</v>
          </cell>
        </row>
        <row r="1969">
          <cell r="A1969">
            <v>196514</v>
          </cell>
          <cell r="B1969" t="str">
            <v>Comisión</v>
          </cell>
          <cell r="C1969">
            <v>20140625</v>
          </cell>
          <cell r="D1969">
            <v>117214</v>
          </cell>
          <cell r="E1969">
            <v>41759</v>
          </cell>
          <cell r="F1969" t="str">
            <v>SUBDIRECCION ADMINISTRATIVA Y FINANCIERA</v>
          </cell>
          <cell r="G1969">
            <v>79411773</v>
          </cell>
          <cell r="H1969" t="str">
            <v>LUIS ALFONSO SIERRA CASTRO</v>
          </cell>
          <cell r="I1969" t="str">
            <v>COMISION A GARAGOA EL 26 DE MARZO DE 2014</v>
          </cell>
          <cell r="J1969">
            <v>83052</v>
          </cell>
          <cell r="O1969" t="str">
            <v>RECURSO 11</v>
          </cell>
          <cell r="W1969" t="str">
            <v>Vigencia Presupuestal</v>
          </cell>
        </row>
        <row r="1970">
          <cell r="A1970">
            <v>196614</v>
          </cell>
          <cell r="B1970" t="str">
            <v>Comisión</v>
          </cell>
          <cell r="C1970">
            <v>20140601</v>
          </cell>
          <cell r="D1970">
            <v>115614</v>
          </cell>
          <cell r="E1970">
            <v>41759</v>
          </cell>
          <cell r="F1970" t="str">
            <v>SUBDIRECCION ADMINISTRATIVA Y FINANCIERA</v>
          </cell>
          <cell r="G1970">
            <v>52789391</v>
          </cell>
          <cell r="H1970" t="str">
            <v>OLGA ANGELICA DIAZ BARRAGAN</v>
          </cell>
          <cell r="I1970" t="str">
            <v>COMISION A SANTA MARTA DEL 3 AL 4 DE ABRIL DE 2014</v>
          </cell>
          <cell r="J1970">
            <v>310623</v>
          </cell>
          <cell r="O1970" t="str">
            <v>RECURSO 11</v>
          </cell>
          <cell r="W1970" t="str">
            <v>Vigencia Presupuestal</v>
          </cell>
        </row>
        <row r="1971">
          <cell r="A1971">
            <v>196714</v>
          </cell>
          <cell r="B1971" t="str">
            <v>Comisión</v>
          </cell>
          <cell r="C1971">
            <v>20140560</v>
          </cell>
          <cell r="D1971">
            <v>110514</v>
          </cell>
          <cell r="E1971">
            <v>41759</v>
          </cell>
          <cell r="F1971" t="str">
            <v>SUBDIRECCION ADMINISTRATIVA Y FINANCIERA</v>
          </cell>
          <cell r="G1971">
            <v>19376275</v>
          </cell>
          <cell r="H1971" t="str">
            <v>RICARDO HERNAN PEÑUELA PAVA</v>
          </cell>
          <cell r="I1971" t="str">
            <v>COMISION A MEDELLIN DEL 7 AL 10 DE ABRIL DE 2014</v>
          </cell>
          <cell r="J1971">
            <v>588627</v>
          </cell>
          <cell r="O1971" t="str">
            <v>RECURSO 11</v>
          </cell>
          <cell r="W1971" t="str">
            <v>Vigencia Presupuestal</v>
          </cell>
        </row>
        <row r="1972">
          <cell r="A1972">
            <v>196814</v>
          </cell>
          <cell r="B1972" t="str">
            <v>Contrato</v>
          </cell>
          <cell r="C1972">
            <v>92</v>
          </cell>
          <cell r="D1972">
            <v>17214</v>
          </cell>
          <cell r="E1972">
            <v>41759</v>
          </cell>
          <cell r="F1972" t="str">
            <v>DIRECCION DE BOSQUES, BIODIVERSIDAD Y SERVICIOS ECOSISTEMICOS</v>
          </cell>
          <cell r="G1972">
            <v>21032764</v>
          </cell>
          <cell r="H1972" t="str">
            <v>LENNY HAEL GUERRERO URREGO</v>
          </cell>
          <cell r="I1972" t="str">
            <v>PAGO 4 DE 12 SEGÚN CERTIFICACION DEL SUPERVISOR</v>
          </cell>
          <cell r="J1972">
            <v>4971181</v>
          </cell>
          <cell r="K1972">
            <v>9.66</v>
          </cell>
          <cell r="O1972" t="str">
            <v>RECURSO 11</v>
          </cell>
          <cell r="V1972" t="str">
            <v>No tiene Dependientes a Cargo</v>
          </cell>
          <cell r="W1972" t="str">
            <v>Vigencia Presupuestal</v>
          </cell>
        </row>
        <row r="1973">
          <cell r="A1973">
            <v>196914</v>
          </cell>
          <cell r="B1973" t="str">
            <v>Contrato</v>
          </cell>
          <cell r="C1973">
            <v>118</v>
          </cell>
          <cell r="D1973">
            <v>20314</v>
          </cell>
          <cell r="E1973">
            <v>41759</v>
          </cell>
          <cell r="F1973" t="str">
            <v>DIRECCION DE ASUNTOS AMBIENTALES, SECTORIAL Y URBANA</v>
          </cell>
          <cell r="G1973">
            <v>84080370</v>
          </cell>
          <cell r="H1973" t="str">
            <v>YONNY JAVIER ZARATE AMAYA</v>
          </cell>
          <cell r="I1973" t="str">
            <v>PAGO 4 DE 11 SEGÚN CERTIFICACION DEL SUPERVISOR (Desc.de la Base RF x Dependientes)</v>
          </cell>
          <cell r="J1973">
            <v>7000000</v>
          </cell>
          <cell r="K1973">
            <v>9.66</v>
          </cell>
          <cell r="O1973" t="str">
            <v>RECURSO 11</v>
          </cell>
          <cell r="V1973" t="str">
            <v xml:space="preserve">Desc. X Dependientes </v>
          </cell>
          <cell r="W1973" t="str">
            <v>Vigencia Presupuestal</v>
          </cell>
        </row>
        <row r="1974">
          <cell r="A1974">
            <v>197014</v>
          </cell>
          <cell r="B1974" t="str">
            <v>Contrato</v>
          </cell>
          <cell r="C1974">
            <v>229</v>
          </cell>
          <cell r="D1974">
            <v>33614</v>
          </cell>
          <cell r="E1974">
            <v>41759</v>
          </cell>
          <cell r="F1974" t="str">
            <v>DIRECCION DE BOSQUES, BIODIVERSIDAD Y SERVICIOS ECOSISTEMICOS</v>
          </cell>
          <cell r="G1974">
            <v>63506593</v>
          </cell>
          <cell r="H1974" t="str">
            <v>NOHORA YOLANDA ARDILA GONZALEZ</v>
          </cell>
          <cell r="I1974" t="str">
            <v>PAGO 4 DE 12 SEGÚN CERTIFICACION DEL SUPERVISOR - (Desc Base Rte Fte por Dependientes)</v>
          </cell>
          <cell r="J1974">
            <v>4438072</v>
          </cell>
          <cell r="K1974">
            <v>9.66</v>
          </cell>
          <cell r="O1974" t="str">
            <v>RECURSO 11</v>
          </cell>
          <cell r="V1974" t="str">
            <v xml:space="preserve">Desc. X Dependientes </v>
          </cell>
          <cell r="W1974" t="str">
            <v>Vigencia Presupuestal</v>
          </cell>
        </row>
        <row r="1975">
          <cell r="A1975">
            <v>197114</v>
          </cell>
          <cell r="B1975" t="str">
            <v>Contrato</v>
          </cell>
          <cell r="C1975">
            <v>133</v>
          </cell>
          <cell r="D1975">
            <v>24114</v>
          </cell>
          <cell r="E1975">
            <v>41759</v>
          </cell>
          <cell r="F1975" t="str">
            <v>DIRECCION DE ASUNTOS AMBIENTALES, SECTORIAL Y URBANA</v>
          </cell>
          <cell r="G1975">
            <v>5946720</v>
          </cell>
          <cell r="H1975" t="str">
            <v>LUIS ERNESTO LOMBANA ARROYAVE</v>
          </cell>
          <cell r="I1975" t="str">
            <v>PAGO 4 DE 11 SEGÚN CERTIFICACION DEL SUPERVISOR</v>
          </cell>
          <cell r="J1975">
            <v>6500000</v>
          </cell>
          <cell r="K1975">
            <v>9.66</v>
          </cell>
          <cell r="O1975" t="str">
            <v>RECURSO 11</v>
          </cell>
          <cell r="V1975" t="str">
            <v>No tiene Dependientes</v>
          </cell>
          <cell r="W1975" t="str">
            <v>Vigencia Presupuestal</v>
          </cell>
        </row>
        <row r="1976">
          <cell r="A1976">
            <v>197214</v>
          </cell>
          <cell r="B1976" t="str">
            <v>Contrato</v>
          </cell>
          <cell r="C1976">
            <v>121</v>
          </cell>
          <cell r="D1976">
            <v>20814</v>
          </cell>
          <cell r="E1976">
            <v>41759</v>
          </cell>
          <cell r="F1976" t="str">
            <v>DIRECCION DE BOSQUES, BIODIVERSIDAD Y SERVICIOS ECOSISTEMICOS</v>
          </cell>
          <cell r="G1976">
            <v>80111644</v>
          </cell>
          <cell r="H1976" t="str">
            <v>JAVIER EDUARDO ROJAS CALA</v>
          </cell>
          <cell r="I1976" t="str">
            <v>PAGO 4 DE 12 SEGÚN CERTIFICACION DEL SUPERVISOR</v>
          </cell>
          <cell r="J1976">
            <v>4359600</v>
          </cell>
          <cell r="K1976">
            <v>9.66</v>
          </cell>
          <cell r="O1976" t="str">
            <v>RECURSO 11</v>
          </cell>
          <cell r="V1976" t="str">
            <v>No tiene Dependientes</v>
          </cell>
          <cell r="W1976" t="str">
            <v>Vigencia Presupuestal</v>
          </cell>
        </row>
        <row r="1977">
          <cell r="A1977">
            <v>197314</v>
          </cell>
          <cell r="B1977" t="str">
            <v>Contrato</v>
          </cell>
          <cell r="C1977">
            <v>230</v>
          </cell>
          <cell r="D1977">
            <v>35114</v>
          </cell>
          <cell r="E1977">
            <v>41759</v>
          </cell>
          <cell r="F1977" t="str">
            <v>DIRECCION DE BOSQUES, BIODIVERSIDAD Y SERVICIOS ECOSISTEMICOS</v>
          </cell>
          <cell r="G1977">
            <v>93238609</v>
          </cell>
          <cell r="H1977" t="str">
            <v>ALEXANDER IBAGON MONTES</v>
          </cell>
          <cell r="I1977" t="str">
            <v>PAGO 3 DE 12SEGÚN CERTIFICACION DEL SUPERVISOR</v>
          </cell>
          <cell r="J1977">
            <v>4359600</v>
          </cell>
          <cell r="K1977">
            <v>9.66</v>
          </cell>
          <cell r="O1977" t="str">
            <v>RECURSO 11</v>
          </cell>
          <cell r="V1977" t="str">
            <v>No tiene Dependientes a Cargo</v>
          </cell>
          <cell r="W1977" t="str">
            <v>Vigencia Presupuestal</v>
          </cell>
        </row>
        <row r="1978">
          <cell r="A1978">
            <v>197414</v>
          </cell>
          <cell r="B1978" t="str">
            <v>Contrato</v>
          </cell>
          <cell r="C1978">
            <v>234</v>
          </cell>
          <cell r="D1978">
            <v>34414</v>
          </cell>
          <cell r="E1978">
            <v>41759</v>
          </cell>
          <cell r="F1978" t="str">
            <v>DIRECCION DE BOSQUES, BIODIVERSIDAD YSERVICIOS ECOSISTEMICOS</v>
          </cell>
          <cell r="G1978">
            <v>52714435</v>
          </cell>
          <cell r="H1978" t="str">
            <v>JOHANNA ALEXANDRA RUIZ HERNANDEZ</v>
          </cell>
          <cell r="I1978" t="str">
            <v xml:space="preserve">PAGO 4 DE 12 SEGÚN CERTIFICACION DEL SUPERVISOR </v>
          </cell>
          <cell r="J1978">
            <v>4438072</v>
          </cell>
          <cell r="K1978">
            <v>9.66</v>
          </cell>
          <cell r="O1978" t="str">
            <v>RECURSO 11</v>
          </cell>
          <cell r="V1978" t="str">
            <v>No tiene desc x dependientes</v>
          </cell>
          <cell r="W1978" t="str">
            <v>Vigencia Presupuestal</v>
          </cell>
        </row>
        <row r="1979">
          <cell r="A1979">
            <v>197514</v>
          </cell>
          <cell r="B1979" t="str">
            <v>Contrato</v>
          </cell>
          <cell r="C1979">
            <v>114</v>
          </cell>
          <cell r="D1979">
            <v>98313</v>
          </cell>
          <cell r="E1979">
            <v>41759</v>
          </cell>
          <cell r="F1979" t="str">
            <v>DIRECCION DE CAMBIO CLIMATICO</v>
          </cell>
          <cell r="G1979">
            <v>8908022212</v>
          </cell>
          <cell r="H1979" t="str">
            <v>EXCURSIONES AMISTAD S.A.S - ADESCUBRIR TRAVEL ADVENTURE S.A.S</v>
          </cell>
          <cell r="I1979" t="str">
            <v>FRA 2856 PAGO PARCIAL 16 DE 17 SEGÚN CERTIFICACION DEL SUPERVISOR  - LOS ORIGINALES Y EL TOTAL DEL IVA $3,345,936 ESTAN EN LA OP 197614 (REGIMEN COMUN - EXENTOS RTE ICA)</v>
          </cell>
          <cell r="J1979">
            <v>6584160</v>
          </cell>
          <cell r="O1979" t="str">
            <v>RECURSO 11</v>
          </cell>
          <cell r="V1979" t="str">
            <v>CIIU 8230</v>
          </cell>
          <cell r="W1979" t="str">
            <v>Reserva Presupuestal</v>
          </cell>
        </row>
        <row r="1980">
          <cell r="A1980">
            <v>197614</v>
          </cell>
          <cell r="B1980" t="str">
            <v>Contrato</v>
          </cell>
          <cell r="C1980">
            <v>114</v>
          </cell>
          <cell r="D1980">
            <v>98613</v>
          </cell>
          <cell r="E1980">
            <v>41759</v>
          </cell>
          <cell r="F1980" t="str">
            <v>DIRECCION DE CAMBIO CLIMATICO</v>
          </cell>
          <cell r="G1980">
            <v>8908022212</v>
          </cell>
          <cell r="H1980" t="str">
            <v>EXCURSIONES AMISTAD S.A.S - ADESCUBRIR TRAVEL ADVENTURE S.A.S</v>
          </cell>
          <cell r="I1980" t="str">
            <v>FRA 2856 PAGO SALDO 16 DE 17 SEGÚN CERTIFICACION DEL SUPERVISOR  - LOS ORIGINALES Y EL TOTAL DEL IVA $3,345,936 ESTAN EN LA OP 197614 (REGIMEN COMUN - EXENTOS RTE ICA)</v>
          </cell>
          <cell r="J1980">
            <v>17673879</v>
          </cell>
          <cell r="L1980">
            <v>4</v>
          </cell>
          <cell r="M1980">
            <v>16</v>
          </cell>
          <cell r="O1980" t="str">
            <v>RECURSO 11</v>
          </cell>
          <cell r="V1980" t="str">
            <v>CIIU 8230</v>
          </cell>
          <cell r="W1980" t="str">
            <v>Reserva Presupuestal</v>
          </cell>
        </row>
        <row r="1981">
          <cell r="A1981">
            <v>197714</v>
          </cell>
          <cell r="B1981" t="str">
            <v>Anulada</v>
          </cell>
        </row>
        <row r="1982">
          <cell r="A1982">
            <v>197814</v>
          </cell>
          <cell r="B1982" t="str">
            <v>Anulada</v>
          </cell>
        </row>
        <row r="1983">
          <cell r="A1983">
            <v>197914</v>
          </cell>
          <cell r="B1983" t="str">
            <v>Comisión</v>
          </cell>
          <cell r="C1983" t="str">
            <v>2014-1-0237</v>
          </cell>
          <cell r="D1983">
            <v>134314</v>
          </cell>
          <cell r="E1983">
            <v>41761</v>
          </cell>
          <cell r="F1983" t="str">
            <v>SERVICIOS ADMINISTRATIVOS, ATENCIONA AL USUARIO, ARCHIVO Y CORRESPONDENCIA</v>
          </cell>
          <cell r="G1983">
            <v>80433842</v>
          </cell>
          <cell r="H1983" t="str">
            <v>MANUEL ANTONIO ZAMBRANO GUERRERO</v>
          </cell>
          <cell r="I1983" t="str">
            <v>COMISION A YOPAL DEL 7-8 DE ABRIL DE 2014</v>
          </cell>
          <cell r="J1983">
            <v>205126</v>
          </cell>
          <cell r="L1983">
            <v>10</v>
          </cell>
          <cell r="O1983" t="str">
            <v>RECURSO 11</v>
          </cell>
          <cell r="W1983" t="str">
            <v>Vigencia Presupuestal</v>
          </cell>
        </row>
        <row r="1984">
          <cell r="A1984">
            <v>198014</v>
          </cell>
          <cell r="B1984" t="str">
            <v>Comisión</v>
          </cell>
          <cell r="C1984" t="str">
            <v>2014-1-0236</v>
          </cell>
          <cell r="D1984">
            <v>134414</v>
          </cell>
          <cell r="E1984">
            <v>41761</v>
          </cell>
          <cell r="F1984" t="str">
            <v>SERVICIOS ADMINISTRATIVOS, ATENCIONA AL USUARIO, ARCHIVO Y CORRESPONDENCIA</v>
          </cell>
          <cell r="G1984">
            <v>53016588</v>
          </cell>
          <cell r="H1984" t="str">
            <v>ASTRID MILENA CARO ROA</v>
          </cell>
          <cell r="I1984" t="str">
            <v>COMISION A YOPAL DEL 7-8 DE ABRIL DE 2014</v>
          </cell>
          <cell r="J1984">
            <v>205126</v>
          </cell>
          <cell r="L1984">
            <v>10</v>
          </cell>
          <cell r="O1984" t="str">
            <v>RECURSO 11</v>
          </cell>
          <cell r="W1984" t="str">
            <v>Vigencia Presupuestal</v>
          </cell>
        </row>
        <row r="1985">
          <cell r="A1985">
            <v>198114</v>
          </cell>
          <cell r="B1985" t="str">
            <v>Comisión</v>
          </cell>
          <cell r="C1985" t="str">
            <v>2014-1-0228</v>
          </cell>
          <cell r="D1985">
            <v>132814</v>
          </cell>
          <cell r="E1985">
            <v>41761</v>
          </cell>
          <cell r="F1985" t="str">
            <v>SERVICIOS ADMINISTRATIVOS, ATENCIONA AL USUARIO, ARCHIVO Y CORRESPONDENCIA</v>
          </cell>
          <cell r="G1985">
            <v>52804494</v>
          </cell>
          <cell r="H1985" t="str">
            <v>JUANITA SAMPER ALVARADO</v>
          </cell>
          <cell r="I1985" t="str">
            <v>COMISION A CALI DEL 07-10 DE ABRIL DE 2014</v>
          </cell>
          <cell r="J1985">
            <v>660627</v>
          </cell>
          <cell r="L1985">
            <v>10</v>
          </cell>
          <cell r="O1985" t="str">
            <v>RECURSO 11</v>
          </cell>
          <cell r="W1985" t="str">
            <v>Vigencia Presupuestal</v>
          </cell>
        </row>
        <row r="1986">
          <cell r="A1986">
            <v>198214</v>
          </cell>
          <cell r="B1986" t="str">
            <v>Resolucion</v>
          </cell>
          <cell r="C1986">
            <v>27</v>
          </cell>
          <cell r="D1986">
            <v>12114</v>
          </cell>
          <cell r="E1986">
            <v>41761</v>
          </cell>
          <cell r="F1986" t="str">
            <v>OFICINA ASESORA DE PLANEACION</v>
          </cell>
          <cell r="G1986">
            <v>8002500620</v>
          </cell>
          <cell r="H1986" t="str">
            <v>INST.INVEST.MARINAS Y COSTERAS JOSE BENITO VIVES - INVEMAR</v>
          </cell>
          <cell r="I1986" t="str">
            <v>SEGUNDO DESEMBOLSO APOYO FORTALECIMIENTO GENTION 2014</v>
          </cell>
          <cell r="J1986">
            <v>1801250000</v>
          </cell>
          <cell r="O1986" t="str">
            <v>RECURSO 11</v>
          </cell>
          <cell r="W1986" t="str">
            <v>Vigencia Presupuestal</v>
          </cell>
        </row>
        <row r="1987">
          <cell r="A1987">
            <v>198314</v>
          </cell>
          <cell r="B1987" t="str">
            <v>Comisión</v>
          </cell>
          <cell r="C1987" t="str">
            <v>2014-1-0213</v>
          </cell>
          <cell r="D1987">
            <v>129214</v>
          </cell>
          <cell r="E1987">
            <v>41761</v>
          </cell>
          <cell r="F1987" t="str">
            <v>SERVICIOS ADMINISTRATIVOS, ATENCIONA AL USUARIO, ARCHIVO Y CORRESPONDENCIA</v>
          </cell>
          <cell r="G1987">
            <v>79295230</v>
          </cell>
          <cell r="H1987" t="str">
            <v>WALTER LEONARDO NIÑO PARRA</v>
          </cell>
          <cell r="I1987" t="str">
            <v>COMISION A TUNJA EL 01 DE ABRIL DE 2014</v>
          </cell>
          <cell r="J1987">
            <v>125839</v>
          </cell>
          <cell r="L1987">
            <v>11</v>
          </cell>
          <cell r="O1987" t="str">
            <v>RECURSO 11</v>
          </cell>
          <cell r="W1987" t="str">
            <v>Vigencia Presupuestal</v>
          </cell>
        </row>
        <row r="1988">
          <cell r="A1988">
            <v>198414</v>
          </cell>
          <cell r="B1988" t="str">
            <v>Comisión</v>
          </cell>
          <cell r="C1988" t="str">
            <v>2014-1-0203</v>
          </cell>
          <cell r="D1988">
            <v>120214</v>
          </cell>
          <cell r="E1988">
            <v>41761</v>
          </cell>
          <cell r="F1988" t="str">
            <v>SERVICIOS ADMINISTRATIVOS, ATENCIONA AL USUARIO, ARCHIVO Y CORRESPONDENCIA</v>
          </cell>
          <cell r="G1988">
            <v>79295230</v>
          </cell>
          <cell r="H1988" t="str">
            <v>WALTER LEONARDO NIÑO PARRA</v>
          </cell>
          <cell r="I1988" t="str">
            <v>COMISION A AQUITANIA EL 28 DE MARZO DE 2014</v>
          </cell>
          <cell r="J1988">
            <v>125839</v>
          </cell>
          <cell r="L1988">
            <v>11</v>
          </cell>
          <cell r="O1988" t="str">
            <v>RECURSO 11</v>
          </cell>
          <cell r="W1988" t="str">
            <v>Vigencia Presupuestal</v>
          </cell>
        </row>
        <row r="1989">
          <cell r="A1989">
            <v>198514</v>
          </cell>
          <cell r="B1989" t="str">
            <v>Comisión</v>
          </cell>
          <cell r="C1989" t="str">
            <v>2014-1-0181</v>
          </cell>
          <cell r="D1989">
            <v>115014</v>
          </cell>
          <cell r="E1989">
            <v>41761</v>
          </cell>
          <cell r="F1989" t="str">
            <v>SERVICIOS ADMINISTRATIVOS, ATENCIONA AL USUARIO, ARCHIVO Y CORRESPONDENCIA</v>
          </cell>
          <cell r="G1989">
            <v>71875120</v>
          </cell>
          <cell r="H1989" t="str">
            <v>JOSE DIDIER ZAPATA SUAREZ</v>
          </cell>
          <cell r="I1989" t="str">
            <v>COMISION A BARRANQUILLA DEL 27-29 DE MARZO DE 2014</v>
          </cell>
          <cell r="J1989">
            <v>450134</v>
          </cell>
          <cell r="L1989">
            <v>10</v>
          </cell>
          <cell r="O1989" t="str">
            <v>RECURSO 11</v>
          </cell>
          <cell r="W1989" t="str">
            <v>Vigencia Presupuestal</v>
          </cell>
        </row>
        <row r="1990">
          <cell r="A1990">
            <v>198614</v>
          </cell>
          <cell r="B1990" t="str">
            <v>Comisión</v>
          </cell>
          <cell r="C1990" t="str">
            <v>2014-1-0166</v>
          </cell>
          <cell r="D1990">
            <v>106914</v>
          </cell>
          <cell r="E1990">
            <v>41761</v>
          </cell>
          <cell r="F1990" t="str">
            <v>SERVICIOS ADMINISTRATIVOS, ATENCIONA AL USUARIO, ARCHIVO Y CORRESPONDENCIA</v>
          </cell>
          <cell r="G1990">
            <v>73096641</v>
          </cell>
          <cell r="H1990" t="str">
            <v>WILLIAM BAUTISTA JINETE</v>
          </cell>
          <cell r="I1990" t="str">
            <v>COMISION A SEGOVIA ANT DEL 19-22 MARZO DE 2014</v>
          </cell>
          <cell r="J1990">
            <v>948238</v>
          </cell>
          <cell r="L1990">
            <v>10</v>
          </cell>
          <cell r="O1990" t="str">
            <v>RECURSO 11</v>
          </cell>
          <cell r="W1990" t="str">
            <v>Vigencia Presupuestal</v>
          </cell>
        </row>
        <row r="1991">
          <cell r="A1991">
            <v>198714</v>
          </cell>
          <cell r="B1991" t="str">
            <v>Comisión</v>
          </cell>
          <cell r="C1991">
            <v>20140561</v>
          </cell>
          <cell r="D1991">
            <v>110414</v>
          </cell>
          <cell r="E1991">
            <v>41761</v>
          </cell>
          <cell r="F1991" t="str">
            <v>SUBDIRECCION ADMINISTRATIVA Y FINANCIERA</v>
          </cell>
          <cell r="G1991">
            <v>51641851</v>
          </cell>
          <cell r="H1991" t="str">
            <v>ADRIANA DIAZ ARTEAGA</v>
          </cell>
          <cell r="I1991" t="str">
            <v>COMISION A MEDELLIN DEL 8 AL 10 DE ABRIL DE 2014</v>
          </cell>
          <cell r="J1991">
            <v>415261</v>
          </cell>
          <cell r="O1991" t="str">
            <v>RECURSO 11</v>
          </cell>
          <cell r="W1991" t="str">
            <v>Vigencia Presupuestal</v>
          </cell>
        </row>
        <row r="1992">
          <cell r="A1992">
            <v>198814</v>
          </cell>
          <cell r="B1992" t="str">
            <v>Comisión</v>
          </cell>
          <cell r="C1992">
            <v>20140728</v>
          </cell>
          <cell r="D1992">
            <v>133514</v>
          </cell>
          <cell r="E1992">
            <v>41761</v>
          </cell>
          <cell r="F1992" t="str">
            <v>SUBDIRECCION ADMINISTRATIVA Y FINANCIERA</v>
          </cell>
          <cell r="G1992">
            <v>52960594</v>
          </cell>
          <cell r="H1992" t="str">
            <v>ADRIANA MARCELA SINNING DURAN</v>
          </cell>
          <cell r="I1992" t="str">
            <v>COMISION A SAN ANDRES DEL 7 AL 9 DE ABRIL DE  2014</v>
          </cell>
          <cell r="J1992">
            <v>488395</v>
          </cell>
          <cell r="O1992" t="str">
            <v>RECURSO 11</v>
          </cell>
          <cell r="W1992" t="str">
            <v>Vigencia Presupuestal</v>
          </cell>
        </row>
        <row r="1993">
          <cell r="A1993">
            <v>198914</v>
          </cell>
          <cell r="B1993" t="str">
            <v>Comisión</v>
          </cell>
          <cell r="C1993">
            <v>20140734</v>
          </cell>
          <cell r="D1993">
            <v>133414</v>
          </cell>
          <cell r="E1993">
            <v>41761</v>
          </cell>
          <cell r="F1993" t="str">
            <v>SUBDIRECCION ADMINISTRATIVA Y FINANCIERA</v>
          </cell>
          <cell r="G1993">
            <v>52269310</v>
          </cell>
          <cell r="H1993" t="str">
            <v>EVELYN PAOLA  MORENO NIETO</v>
          </cell>
          <cell r="I1993" t="str">
            <v>COMISION A BAHIA SOLANO DEL 9 AL 13 DE ABRIL DE 2014</v>
          </cell>
          <cell r="J1993">
            <v>979111</v>
          </cell>
          <cell r="O1993" t="str">
            <v>RECURSO 11</v>
          </cell>
          <cell r="W1993" t="str">
            <v>Vigencia Presupuestal</v>
          </cell>
        </row>
        <row r="1994">
          <cell r="A1994">
            <v>199014</v>
          </cell>
          <cell r="B1994" t="str">
            <v>Comisión</v>
          </cell>
          <cell r="C1994">
            <v>20140749</v>
          </cell>
          <cell r="D1994">
            <v>135014</v>
          </cell>
          <cell r="E1994">
            <v>41761</v>
          </cell>
          <cell r="F1994" t="str">
            <v>SUBDIRECCION ADMINISTRATIVA Y FINANCIERA</v>
          </cell>
          <cell r="G1994">
            <v>52535050</v>
          </cell>
          <cell r="H1994" t="str">
            <v>AURA ROBAYO CASTAÑEDA</v>
          </cell>
          <cell r="I1994" t="str">
            <v>COMISION A CARTAGENA DEL 9 AL 11 DE ABRIL DE 2014</v>
          </cell>
          <cell r="J1994">
            <v>341877</v>
          </cell>
          <cell r="O1994" t="str">
            <v>RECURSO 11</v>
          </cell>
          <cell r="W1994" t="str">
            <v>Vigencia Presupuestal</v>
          </cell>
        </row>
        <row r="1995">
          <cell r="A1995">
            <v>199114</v>
          </cell>
          <cell r="B1995" t="str">
            <v>Comisión</v>
          </cell>
          <cell r="C1995">
            <v>20140770</v>
          </cell>
          <cell r="D1995">
            <v>140514</v>
          </cell>
          <cell r="E1995">
            <v>41761</v>
          </cell>
          <cell r="F1995" t="str">
            <v>SERVICIOS ADMINISTRATIVOS, ATENCIONA AL USUARIO, ARCHIVO Y CORRESPONDENCIA</v>
          </cell>
          <cell r="G1995">
            <v>51963949</v>
          </cell>
          <cell r="H1995" t="str">
            <v>EDNA MARGARITA OSORIO GOMEZ</v>
          </cell>
          <cell r="I1995" t="str">
            <v>COMISION A NOCAIMA EL 21 DE ABRIL DE 2014</v>
          </cell>
          <cell r="J1995">
            <v>68375</v>
          </cell>
          <cell r="O1995" t="str">
            <v>RECURSO 11</v>
          </cell>
          <cell r="W1995" t="str">
            <v>Vigencia Presupuestal</v>
          </cell>
        </row>
        <row r="1996">
          <cell r="A1996">
            <v>199214</v>
          </cell>
          <cell r="B1996" t="str">
            <v>Comisión</v>
          </cell>
          <cell r="C1996">
            <v>20140784</v>
          </cell>
          <cell r="D1996">
            <v>138014</v>
          </cell>
          <cell r="E1996">
            <v>41761</v>
          </cell>
          <cell r="F1996" t="str">
            <v>SERVICIOS ADMINISTRATIVOS</v>
          </cell>
          <cell r="G1996">
            <v>79141567</v>
          </cell>
          <cell r="H1996" t="str">
            <v>ALFREDO FORERO ROMERO</v>
          </cell>
          <cell r="I1996" t="str">
            <v>COMISION A CARTAGENA EL 11 DE ABRIL DE 2014</v>
          </cell>
          <cell r="J1996">
            <v>97679</v>
          </cell>
          <cell r="N1996" t="str">
            <v>RECURSO 2-10</v>
          </cell>
          <cell r="W1996" t="str">
            <v>Vigencia Presupuestal</v>
          </cell>
        </row>
        <row r="1997">
          <cell r="A1997">
            <v>199314</v>
          </cell>
          <cell r="B1997" t="str">
            <v>Comisión</v>
          </cell>
          <cell r="C1997">
            <v>20140797</v>
          </cell>
          <cell r="D1997">
            <v>139114</v>
          </cell>
          <cell r="E1997">
            <v>41761</v>
          </cell>
          <cell r="F1997" t="str">
            <v>SERVICIOS ADMINISTRATIVOS, ATENCIONA AL USUARIO, ARCHIVO Y CORRESPONDENCIA</v>
          </cell>
          <cell r="G1997">
            <v>1010160438</v>
          </cell>
          <cell r="H1997" t="str">
            <v>EDWIN GIOVANNY ORTIZ RODRIGUEZ</v>
          </cell>
          <cell r="I1997" t="str">
            <v>COMISION A PASTO DEL 9 AL 11 DE ABRIL DE 2014</v>
          </cell>
          <cell r="J1997">
            <v>195358</v>
          </cell>
          <cell r="O1997" t="str">
            <v>RECURSO 11</v>
          </cell>
          <cell r="W1997" t="str">
            <v>Vigencia Presupuestal</v>
          </cell>
        </row>
        <row r="1998">
          <cell r="A1998">
            <v>199414</v>
          </cell>
          <cell r="B1998" t="str">
            <v>Comisión</v>
          </cell>
          <cell r="C1998">
            <v>20140815</v>
          </cell>
          <cell r="D1998">
            <v>141314</v>
          </cell>
          <cell r="E1998">
            <v>41761</v>
          </cell>
          <cell r="F1998" t="str">
            <v>SERVICIOS ADMINISTRATIVOS, ATENCIONA AL USUARIO, ARCHIVO Y CORRESPONDENCIA</v>
          </cell>
          <cell r="G1998">
            <v>60250256</v>
          </cell>
          <cell r="H1998" t="str">
            <v>CLAUDIA DALGIZA ARIAS CUADROS</v>
          </cell>
          <cell r="I1998" t="str">
            <v>COMISION A APARTADO DEL 21 AL 24 ABRIL DE DE 2014</v>
          </cell>
          <cell r="J1998">
            <v>784263</v>
          </cell>
          <cell r="O1998" t="str">
            <v>RECURSO 11</v>
          </cell>
          <cell r="W1998" t="str">
            <v>Vigencia Presupuestal</v>
          </cell>
        </row>
        <row r="1999">
          <cell r="A1999">
            <v>199514</v>
          </cell>
          <cell r="B1999" t="str">
            <v>Comisión</v>
          </cell>
          <cell r="C1999">
            <v>20140817</v>
          </cell>
          <cell r="D1999">
            <v>141214</v>
          </cell>
          <cell r="E1999">
            <v>41761</v>
          </cell>
          <cell r="F1999" t="str">
            <v>SUBDIRECCION ADMINISTRATIVA Y FINANCIERA</v>
          </cell>
          <cell r="G1999">
            <v>10547587</v>
          </cell>
          <cell r="H1999" t="str">
            <v>GUSTAVO ALFONSO LACERA LAGUNA</v>
          </cell>
          <cell r="I1999" t="str">
            <v>COMISION A BAHIA SOLANO DEL 21 AL 23 DE ABRIL DE 2014</v>
          </cell>
          <cell r="J1999">
            <v>488395</v>
          </cell>
          <cell r="O1999" t="str">
            <v>RECURSO 11</v>
          </cell>
          <cell r="W1999" t="str">
            <v>Vigencia Presupuestal</v>
          </cell>
        </row>
        <row r="2000">
          <cell r="A2000">
            <v>199614</v>
          </cell>
          <cell r="B2000" t="str">
            <v>Comisión</v>
          </cell>
          <cell r="C2000">
            <v>20140844</v>
          </cell>
          <cell r="D2000">
            <v>143214</v>
          </cell>
          <cell r="E2000">
            <v>41761</v>
          </cell>
          <cell r="F2000" t="str">
            <v>SUBDIRECCION ADMINISTRATIVA Y FINANCIERA</v>
          </cell>
          <cell r="G2000">
            <v>46370756</v>
          </cell>
          <cell r="H2000" t="str">
            <v>MARTHA CRISTINA BARRAGAN ACOSTA</v>
          </cell>
          <cell r="I2000" t="str">
            <v>COMISION A AQUITANIA  EL 23 DE ABRIL DE 2014</v>
          </cell>
          <cell r="J2000">
            <v>68375</v>
          </cell>
          <cell r="O2000" t="str">
            <v>RECURSO 11</v>
          </cell>
          <cell r="W2000" t="str">
            <v>Vigencia Presupuestal</v>
          </cell>
        </row>
        <row r="2001">
          <cell r="A2001">
            <v>199714</v>
          </cell>
          <cell r="B2001" t="str">
            <v>Comisión</v>
          </cell>
          <cell r="C2001">
            <v>20140698</v>
          </cell>
          <cell r="D2001">
            <v>132514</v>
          </cell>
          <cell r="E2001">
            <v>41761</v>
          </cell>
          <cell r="F2001" t="str">
            <v>SUBDIRECCION ADMINISTRATIVA Y FINANCIERA</v>
          </cell>
          <cell r="G2001">
            <v>6328991</v>
          </cell>
          <cell r="H2001" t="str">
            <v>MARTHA LILIANA CEDIEL FRANKLIN</v>
          </cell>
          <cell r="I2001" t="str">
            <v>COMISION A PASTO DEL 10 AL 11 ABRIL DE DE 2014</v>
          </cell>
          <cell r="J2001">
            <v>205126</v>
          </cell>
          <cell r="O2001" t="str">
            <v>RECURSO 11</v>
          </cell>
          <cell r="W2001" t="str">
            <v>Vigencia Presupuestal</v>
          </cell>
        </row>
        <row r="2002">
          <cell r="A2002">
            <v>199814</v>
          </cell>
          <cell r="B2002" t="str">
            <v>Comisión</v>
          </cell>
          <cell r="C2002">
            <v>20140853</v>
          </cell>
          <cell r="D2002">
            <v>144314</v>
          </cell>
          <cell r="E2002">
            <v>41761</v>
          </cell>
          <cell r="F2002" t="str">
            <v>SUBDIRECCION ADMINISTRATIVA Y FINANCIERA</v>
          </cell>
          <cell r="G2002">
            <v>79458949</v>
          </cell>
          <cell r="H2002" t="str">
            <v>GIOVANNY ANTONIO PEREZ CARVAJAL</v>
          </cell>
          <cell r="I2002" t="str">
            <v>COMISION A VALLEDUPAR DEL 24 AL 25 DE ABRIL DE 2014</v>
          </cell>
          <cell r="J2002">
            <v>293037</v>
          </cell>
          <cell r="O2002" t="str">
            <v>RECURSO 11</v>
          </cell>
          <cell r="W2002" t="str">
            <v>Vigencia Presupuestal</v>
          </cell>
        </row>
        <row r="2003">
          <cell r="A2003">
            <v>199914</v>
          </cell>
          <cell r="B2003" t="str">
            <v>Comisión</v>
          </cell>
          <cell r="C2003">
            <v>20140858</v>
          </cell>
          <cell r="D2003">
            <v>144414</v>
          </cell>
          <cell r="E2003">
            <v>41761</v>
          </cell>
          <cell r="F2003" t="str">
            <v>SUBDIRECCION ADMINISTRATIVA Y FINANCIERA</v>
          </cell>
          <cell r="G2003">
            <v>79601548</v>
          </cell>
          <cell r="H2003" t="str">
            <v>JAIME EDUARDO SARMIENTO SOTO</v>
          </cell>
          <cell r="I2003" t="str">
            <v>COMISION A TONA DEL 23 AL 25 DE ABRIL DE 2014</v>
          </cell>
          <cell r="J2003">
            <v>582590</v>
          </cell>
          <cell r="O2003" t="str">
            <v>RECURSO 11</v>
          </cell>
          <cell r="W2003" t="str">
            <v>Vigencia Presupuestal</v>
          </cell>
        </row>
        <row r="2004">
          <cell r="A2004">
            <v>200014</v>
          </cell>
          <cell r="B2004" t="str">
            <v>Comisión</v>
          </cell>
          <cell r="C2004">
            <v>20140895</v>
          </cell>
          <cell r="D2004">
            <v>145414</v>
          </cell>
          <cell r="E2004">
            <v>41761</v>
          </cell>
          <cell r="F2004" t="str">
            <v>SUBDIRECCION ADMINISTRATIVA Y FINANCIERA</v>
          </cell>
          <cell r="G2004">
            <v>52821816</v>
          </cell>
          <cell r="H2004" t="str">
            <v>MARTHA LUCIA RODRIGUEZ LOZANO</v>
          </cell>
          <cell r="I2004" t="str">
            <v>COMISION A CUBARA EL 25 DE ABRIL DE 2014</v>
          </cell>
          <cell r="J2004">
            <v>112037</v>
          </cell>
          <cell r="N2004" t="str">
            <v>RECURSO 2-10</v>
          </cell>
          <cell r="W2004" t="str">
            <v>Vigencia Presupuestal</v>
          </cell>
        </row>
        <row r="2005">
          <cell r="A2005">
            <v>200114</v>
          </cell>
          <cell r="B2005" t="str">
            <v>Comisión</v>
          </cell>
          <cell r="C2005">
            <v>20140617</v>
          </cell>
          <cell r="D2005">
            <v>120714</v>
          </cell>
          <cell r="E2005">
            <v>41761</v>
          </cell>
          <cell r="F2005" t="str">
            <v>SUBDIRECCION ADMINISTRATIVA Y FINANCIERA</v>
          </cell>
          <cell r="G2005">
            <v>19392504</v>
          </cell>
          <cell r="H2005" t="str">
            <v>LUIS FERNANDO OSPINA REYES</v>
          </cell>
          <cell r="I2005" t="str">
            <v>COMISION A BARRANQUILLA DEL 27 AL 28 DE MARZO DE 2014</v>
          </cell>
          <cell r="J2005">
            <v>304157</v>
          </cell>
          <cell r="O2005" t="str">
            <v>RECURSO 11</v>
          </cell>
          <cell r="W2005" t="str">
            <v>Vigencia Presupuestal</v>
          </cell>
        </row>
        <row r="2006">
          <cell r="A2006">
            <v>200214</v>
          </cell>
          <cell r="B2006" t="str">
            <v>Comisión</v>
          </cell>
          <cell r="C2006">
            <v>20140782</v>
          </cell>
          <cell r="D2006">
            <v>138414</v>
          </cell>
          <cell r="E2006">
            <v>41761</v>
          </cell>
          <cell r="F2006" t="str">
            <v>SUBDIRECCION ADMINISTRATIVA Y FINANCIERA</v>
          </cell>
          <cell r="G2006">
            <v>63498690</v>
          </cell>
          <cell r="H2006" t="str">
            <v>ISABEL CRISTINA ALVAREZ RUEDA</v>
          </cell>
          <cell r="I2006" t="str">
            <v>COMISION A CALI DEL 10 AL 11 DE ABRIL DE 2014</v>
          </cell>
          <cell r="J2006">
            <v>305126</v>
          </cell>
          <cell r="O2006" t="str">
            <v>RECURSO 11</v>
          </cell>
          <cell r="W2006" t="str">
            <v>Vigencia Presupuestal</v>
          </cell>
        </row>
        <row r="2007">
          <cell r="A2007">
            <v>200314</v>
          </cell>
          <cell r="B2007" t="str">
            <v>Comisión</v>
          </cell>
          <cell r="C2007">
            <v>20140813</v>
          </cell>
          <cell r="D2007">
            <v>140114</v>
          </cell>
          <cell r="E2007">
            <v>41761</v>
          </cell>
          <cell r="F2007" t="str">
            <v>SUBDIRECCION ADMINISTRATIVA Y FINANCIERA</v>
          </cell>
          <cell r="G2007">
            <v>19402255</v>
          </cell>
          <cell r="H2007" t="str">
            <v>PABLO MANUEL HURTADO</v>
          </cell>
          <cell r="I2007" t="str">
            <v>COMISION A QUIBDO DEL 23 AL 26 DE ABRIL DE 2014</v>
          </cell>
          <cell r="J2007">
            <v>581365</v>
          </cell>
          <cell r="O2007" t="str">
            <v>RECURSO 11</v>
          </cell>
          <cell r="W2007" t="str">
            <v>Vigencia Presupuestal</v>
          </cell>
        </row>
        <row r="2008">
          <cell r="A2008">
            <v>200414</v>
          </cell>
          <cell r="B2008" t="str">
            <v>Comisión</v>
          </cell>
          <cell r="C2008" t="str">
            <v>2014-1-0205</v>
          </cell>
          <cell r="D2008">
            <v>122814</v>
          </cell>
          <cell r="E2008">
            <v>41761</v>
          </cell>
          <cell r="F2008" t="str">
            <v>SERVICIOS ADMINISTRATIVOS, ATENCIONA AL USUARIO, ARCHIVO Y CORRESPONDENCIA</v>
          </cell>
          <cell r="G2008">
            <v>1032413304</v>
          </cell>
          <cell r="H2008" t="str">
            <v>LAURA MARIA ARANGUREN NIÑO</v>
          </cell>
          <cell r="I2008" t="str">
            <v>COMISION A URIBIA DEL 7-10 DE ABRIL DE 2014</v>
          </cell>
          <cell r="J2008">
            <v>528327</v>
          </cell>
          <cell r="L2008">
            <v>10</v>
          </cell>
          <cell r="O2008" t="str">
            <v>RECURSO 11</v>
          </cell>
          <cell r="W2008" t="str">
            <v>Vigencia Presupuestal</v>
          </cell>
        </row>
        <row r="2009">
          <cell r="A2009">
            <v>200514</v>
          </cell>
          <cell r="B2009" t="str">
            <v>Comisión</v>
          </cell>
          <cell r="C2009" t="str">
            <v>2014-1-0209</v>
          </cell>
          <cell r="D2009">
            <v>127814</v>
          </cell>
          <cell r="E2009">
            <v>41761</v>
          </cell>
          <cell r="F2009" t="str">
            <v>SERVICIOS ADMINISTRATIVOS, ATENCIONA AL USUARIO, ARCHIVO Y CORRESPONDENCIA</v>
          </cell>
          <cell r="G2009">
            <v>80085094</v>
          </cell>
          <cell r="H2009" t="str">
            <v>JUAN CARLOS MESA CARVAJAL</v>
          </cell>
          <cell r="I2009" t="str">
            <v>COMISION A MEDELLIN DEL 5-8 DE ABRIL DE 2014</v>
          </cell>
          <cell r="J2009">
            <v>828238</v>
          </cell>
          <cell r="L2009">
            <v>10</v>
          </cell>
          <cell r="O2009" t="str">
            <v>RECURSO 11</v>
          </cell>
          <cell r="W2009" t="str">
            <v>Vigencia Presupuestal</v>
          </cell>
        </row>
        <row r="2010">
          <cell r="A2010">
            <v>200614</v>
          </cell>
          <cell r="B2010" t="str">
            <v>Comisión</v>
          </cell>
          <cell r="C2010" t="str">
            <v>2014-1-0219</v>
          </cell>
          <cell r="D2010">
            <v>131714</v>
          </cell>
          <cell r="E2010">
            <v>41761</v>
          </cell>
          <cell r="F2010" t="str">
            <v>SERVICIOS ADMINISTRATIVOS, ATENCIONA AL USUARIO, ARCHIVO Y CORRESPONDENCIA</v>
          </cell>
          <cell r="G2010">
            <v>52429474</v>
          </cell>
          <cell r="H2010" t="str">
            <v>MARIA NATALIA PATIÑO GUTIERREZ</v>
          </cell>
          <cell r="I2010" t="str">
            <v>COMISION A MEDELLIN EL 7 DE ABRIL DE 2014</v>
          </cell>
          <cell r="J2010">
            <v>59323</v>
          </cell>
          <cell r="L2010">
            <v>10</v>
          </cell>
          <cell r="O2010" t="str">
            <v>RECURSO 11</v>
          </cell>
          <cell r="W2010" t="str">
            <v>Vigencia Presupuestal</v>
          </cell>
        </row>
        <row r="2011">
          <cell r="A2011">
            <v>200714</v>
          </cell>
          <cell r="B2011" t="str">
            <v>Comisión</v>
          </cell>
          <cell r="C2011" t="str">
            <v>2014-1-0265</v>
          </cell>
          <cell r="D2011">
            <v>143114</v>
          </cell>
          <cell r="E2011">
            <v>41761</v>
          </cell>
          <cell r="F2011" t="str">
            <v>SERVICIOS ADMINISTRATIVOS, ATENCIONA AL USUARIO, ARCHIVO Y CORRESPONDENCIA</v>
          </cell>
          <cell r="G2011">
            <v>42111704</v>
          </cell>
          <cell r="H2011" t="str">
            <v>LUZ ANGELA QUINTERO AGUDELO</v>
          </cell>
          <cell r="I2011" t="str">
            <v>COMISION A PEREIRA DEL 23-24 DE ABRIL DE 2014</v>
          </cell>
          <cell r="J2011">
            <v>312102</v>
          </cell>
          <cell r="L2011">
            <v>10</v>
          </cell>
          <cell r="O2011" t="str">
            <v>RECURSO 11</v>
          </cell>
          <cell r="W2011" t="str">
            <v>Vigencia Presupuestal</v>
          </cell>
        </row>
        <row r="2012">
          <cell r="A2012">
            <v>200814</v>
          </cell>
          <cell r="B2012" t="str">
            <v>Comisión</v>
          </cell>
          <cell r="C2012" t="str">
            <v>2014-1-0268</v>
          </cell>
          <cell r="D2012">
            <v>144514</v>
          </cell>
          <cell r="E2012">
            <v>41761</v>
          </cell>
          <cell r="F2012" t="str">
            <v>SERVICIOS ADMINISTRATIVOS, ATENCIONA AL USUARIO, ARCHIVO Y CORRESPONDENCIA</v>
          </cell>
          <cell r="G2012">
            <v>19370198</v>
          </cell>
          <cell r="H2012" t="str">
            <v>ANGEL GUSTAVO ZAPATA FERRO</v>
          </cell>
          <cell r="I2012" t="str">
            <v>COMISION PRORROGA A TONA DEL 24-25 DE ABRIL DE 2014</v>
          </cell>
          <cell r="J2012">
            <v>273501</v>
          </cell>
          <cell r="L2012">
            <v>10</v>
          </cell>
          <cell r="O2012" t="str">
            <v>RECURSO 11</v>
          </cell>
          <cell r="W2012" t="str">
            <v>Vigencia Presupuestal</v>
          </cell>
        </row>
        <row r="2013">
          <cell r="A2013">
            <v>200914</v>
          </cell>
          <cell r="B2013" t="str">
            <v>Comisión</v>
          </cell>
          <cell r="C2013" t="str">
            <v>2014-1-0283</v>
          </cell>
          <cell r="D2013">
            <v>145914</v>
          </cell>
          <cell r="E2013">
            <v>41761</v>
          </cell>
          <cell r="F2013" t="str">
            <v>SERVICIOS ADMINISTRATIVOS, ATENCIONA AL USUARIO, ARCHIVO Y CORRESPONDENCIA</v>
          </cell>
          <cell r="G2013">
            <v>19370198</v>
          </cell>
          <cell r="H2013" t="str">
            <v>ANGEL GUSTAVO ZAPATA FERRO</v>
          </cell>
          <cell r="I2013" t="str">
            <v>COMISION A PUERTO CARREÑO EL 26 DE ABRIL DE 2014</v>
          </cell>
          <cell r="J2013">
            <v>128375</v>
          </cell>
          <cell r="L2013">
            <v>10</v>
          </cell>
          <cell r="O2013" t="str">
            <v>RECURSO 11</v>
          </cell>
          <cell r="W2013" t="str">
            <v>Vigencia Presupuestal</v>
          </cell>
        </row>
        <row r="2014">
          <cell r="A2014">
            <v>201014</v>
          </cell>
          <cell r="B2014" t="str">
            <v>Contrato</v>
          </cell>
          <cell r="C2014">
            <v>245</v>
          </cell>
          <cell r="D2014">
            <v>271713</v>
          </cell>
          <cell r="E2014">
            <v>41761</v>
          </cell>
          <cell r="F2014" t="str">
            <v>SERVICIOS ADMINISTRATIVOS, ATENCIONA AL USUARIO, ARCHIVO Y CORRESPONDENCIA</v>
          </cell>
          <cell r="G2014">
            <v>8604500222</v>
          </cell>
          <cell r="H2014" t="str">
            <v>ESCOBAR OSPINA Y CIA LTDA - VIAJES CALITOUR</v>
          </cell>
          <cell r="I2014" t="str">
            <v>PAGO PARCIAL FACTURAS VARIAS SEGUN CERTIFICACION DEL SUPERVISOR</v>
          </cell>
          <cell r="J2014">
            <v>713836</v>
          </cell>
          <cell r="K2014">
            <v>9.66</v>
          </cell>
          <cell r="L2014">
            <v>4</v>
          </cell>
          <cell r="M2014">
            <v>16</v>
          </cell>
          <cell r="O2014" t="str">
            <v>RECURSO 11</v>
          </cell>
          <cell r="W2014" t="str">
            <v>Reserva Presupuestal</v>
          </cell>
        </row>
        <row r="2015">
          <cell r="A2015">
            <v>201114</v>
          </cell>
          <cell r="B2015" t="str">
            <v>Contrato</v>
          </cell>
          <cell r="C2015">
            <v>245</v>
          </cell>
          <cell r="D2015">
            <v>271813</v>
          </cell>
          <cell r="E2015">
            <v>41761</v>
          </cell>
          <cell r="F2015" t="str">
            <v>SERVICIOS ADMINISTRATIVOS, ATENCIONA AL USUARIO, ARCHIVO Y CORRESPONDENCIA</v>
          </cell>
          <cell r="G2015">
            <v>8604500222</v>
          </cell>
          <cell r="H2015" t="str">
            <v>ESCOBAR OSPINA Y CIA LTDA - VIAJES CALITOUR</v>
          </cell>
          <cell r="I2015" t="str">
            <v xml:space="preserve">PAGO  PARCIAL FACTURAS VARIAS SEGUN CERTIFICACION DEL SUPERVISOR. LOS ORIGINALES REPOSAN EN LA OP 511913 DE LA MISMA FECHA </v>
          </cell>
          <cell r="J2015">
            <v>5751154</v>
          </cell>
          <cell r="K2015">
            <v>9.66</v>
          </cell>
          <cell r="L2015">
            <v>4</v>
          </cell>
          <cell r="M2015">
            <v>16</v>
          </cell>
          <cell r="O2015" t="str">
            <v>RECURSO 11</v>
          </cell>
          <cell r="W2015" t="str">
            <v>Reserva Presupuestal</v>
          </cell>
        </row>
        <row r="2016">
          <cell r="A2016">
            <v>201214</v>
          </cell>
          <cell r="B2016" t="str">
            <v>Contrato</v>
          </cell>
          <cell r="C2016">
            <v>245</v>
          </cell>
          <cell r="D2016">
            <v>271613</v>
          </cell>
          <cell r="E2016">
            <v>41761</v>
          </cell>
          <cell r="F2016" t="str">
            <v>SERVICIOS ADMINISTRATIVOS, ATENCIONA AL USUARIO, ARCHIVO Y CORRESPONDENCIA</v>
          </cell>
          <cell r="G2016">
            <v>8604500222</v>
          </cell>
          <cell r="H2016" t="str">
            <v>ESCOBAR OSPINA Y CIA LTDA - VIAJES CALITOUR</v>
          </cell>
          <cell r="I2016" t="str">
            <v xml:space="preserve">PAGO PARCIAL FACTURAS VARIAS SEGUN CERTIFICACION DEL SUPERVISOR </v>
          </cell>
          <cell r="J2016">
            <v>100000</v>
          </cell>
          <cell r="K2016" t="str">
            <v>9.66</v>
          </cell>
          <cell r="L2016">
            <v>4</v>
          </cell>
          <cell r="M2016">
            <v>16</v>
          </cell>
          <cell r="O2016" t="str">
            <v>RECURSO 11</v>
          </cell>
          <cell r="P2016" t="str">
            <v>CXP</v>
          </cell>
          <cell r="W2016" t="str">
            <v>Reserva Presupuestal</v>
          </cell>
        </row>
        <row r="2017">
          <cell r="A2017">
            <v>201314</v>
          </cell>
          <cell r="B2017" t="str">
            <v>Contrato</v>
          </cell>
          <cell r="C2017">
            <v>245</v>
          </cell>
          <cell r="D2017">
            <v>271913</v>
          </cell>
          <cell r="E2017">
            <v>41761</v>
          </cell>
          <cell r="F2017" t="str">
            <v>SERVICIOS ADMINISTRATIVOS, ATENCIONA AL USUARIO, ARCHIVO Y CORRESPONDENCIA</v>
          </cell>
          <cell r="G2017">
            <v>8604500222</v>
          </cell>
          <cell r="H2017" t="str">
            <v>ESCOBAR OSPINA Y CIA LTDA - VIAJES CALITOUR</v>
          </cell>
          <cell r="I2017" t="str">
            <v xml:space="preserve">PAGO PARCIAL FACTURAS VARIAS SEGUN CERTIFICACION DEL SUPERVISOR. LOS ORIGINALES REPOSAN EN LA OP 90114 DE LA MISMA FECHA </v>
          </cell>
          <cell r="J2017">
            <v>1587532</v>
          </cell>
          <cell r="K2017">
            <v>9.66</v>
          </cell>
          <cell r="L2017">
            <v>4</v>
          </cell>
          <cell r="M2017">
            <v>16</v>
          </cell>
          <cell r="O2017" t="str">
            <v>RECURSO 11</v>
          </cell>
          <cell r="W2017" t="str">
            <v>Reserva Presupuestal</v>
          </cell>
        </row>
        <row r="2018">
          <cell r="A2018">
            <v>201414</v>
          </cell>
          <cell r="B2018" t="str">
            <v>Contrato</v>
          </cell>
          <cell r="C2018">
            <v>245</v>
          </cell>
          <cell r="D2018">
            <v>272013</v>
          </cell>
          <cell r="E2018">
            <v>41761</v>
          </cell>
          <cell r="F2018" t="str">
            <v>SERVICIOS ADMINISTRATIVOS, ATENCIONA AL USUARIO, ARCHIVO Y CORRESPONDENCIA</v>
          </cell>
          <cell r="G2018">
            <v>8604500222</v>
          </cell>
          <cell r="H2018" t="str">
            <v>ESCOBAR OSPINA Y CIA LTDA - VIAJES CALITOUR</v>
          </cell>
          <cell r="I2018" t="str">
            <v xml:space="preserve">PAGO PARCIAL FACTURAS VARIAS SEGUN CERTIFICACION DEL SUPERVISOR. LOS ORIGINALES REPOSAN EN LA OP 90114 DE LA MISMA FECHA </v>
          </cell>
          <cell r="J2018">
            <v>911716</v>
          </cell>
          <cell r="K2018">
            <v>9.66</v>
          </cell>
          <cell r="L2018">
            <v>4</v>
          </cell>
          <cell r="M2018">
            <v>16</v>
          </cell>
          <cell r="O2018" t="str">
            <v>RECURSO 11</v>
          </cell>
          <cell r="W2018" t="str">
            <v>Reserva Presupuestal</v>
          </cell>
        </row>
        <row r="2019">
          <cell r="A2019">
            <v>201514</v>
          </cell>
          <cell r="B2019" t="str">
            <v>Contrato</v>
          </cell>
          <cell r="C2019">
            <v>245</v>
          </cell>
          <cell r="D2019">
            <v>272113</v>
          </cell>
          <cell r="E2019">
            <v>41761</v>
          </cell>
          <cell r="F2019" t="str">
            <v>SERVICIOS ADMINISTRATIVOS, ATENCIONA AL USUARIO, ARCHIVO Y CORRESPONDENCIA</v>
          </cell>
          <cell r="G2019">
            <v>8604500222</v>
          </cell>
          <cell r="H2019" t="str">
            <v>ESCOBAR OSPINA Y CIA LTDA - VIAJES CALITOUR</v>
          </cell>
          <cell r="I2019" t="str">
            <v xml:space="preserve">PAGO  PARCIAL FACTURAS VARIAS SEGUN CERTIFICACION DEL SUPERVISOR. LOS ORIGINALES REPOSAN EN LA OP 511913 DE LA MISMA FECHA </v>
          </cell>
          <cell r="J2019">
            <v>1550050</v>
          </cell>
          <cell r="K2019">
            <v>9.66</v>
          </cell>
          <cell r="L2019">
            <v>4</v>
          </cell>
          <cell r="M2019">
            <v>16</v>
          </cell>
          <cell r="O2019" t="str">
            <v>RECURSO 11</v>
          </cell>
          <cell r="W2019" t="str">
            <v>Reserva Presupuestal</v>
          </cell>
        </row>
        <row r="2020">
          <cell r="A2020">
            <v>201614</v>
          </cell>
          <cell r="B2020" t="str">
            <v>Contrato</v>
          </cell>
          <cell r="C2020">
            <v>245</v>
          </cell>
          <cell r="D2020">
            <v>272213</v>
          </cell>
          <cell r="E2020">
            <v>41761</v>
          </cell>
          <cell r="F2020" t="str">
            <v>SERVICIOS ADMINISTRATIVOS, ATENCIONA AL USUARIO, ARCHIVO Y CORRESPONDENCIA</v>
          </cell>
          <cell r="G2020">
            <v>8604500222</v>
          </cell>
          <cell r="H2020" t="str">
            <v>ESCOBAR OSPINA Y CIA LTDA - VIAJES CALITOUR</v>
          </cell>
          <cell r="I2020" t="str">
            <v xml:space="preserve">PAGO PARCIAL FACTURAS VARIAS SEGUN CERTIFICACION DEL SUPERVISOR. LOS ORIGINALES REPOSAN EN LA OP 90114 DE LA MISMA FECHA </v>
          </cell>
          <cell r="J2020">
            <v>7402680</v>
          </cell>
          <cell r="K2020">
            <v>9.66</v>
          </cell>
          <cell r="L2020">
            <v>4</v>
          </cell>
          <cell r="M2020">
            <v>16</v>
          </cell>
          <cell r="O2020" t="str">
            <v>RECURSO 11</v>
          </cell>
          <cell r="W2020" t="str">
            <v>Reserva Presupuestal</v>
          </cell>
        </row>
        <row r="2021">
          <cell r="A2021">
            <v>201714</v>
          </cell>
          <cell r="B2021" t="str">
            <v>Contrato</v>
          </cell>
          <cell r="C2021">
            <v>245</v>
          </cell>
          <cell r="D2021">
            <v>45414</v>
          </cell>
          <cell r="E2021">
            <v>41761</v>
          </cell>
          <cell r="F2021" t="str">
            <v>SERVICIOS ADMINISTRATIVOS, ATENCIONA AL USUARIO, ARCHIVO Y CORRESPONDENCIA</v>
          </cell>
          <cell r="G2021">
            <v>8604500222</v>
          </cell>
          <cell r="H2021" t="str">
            <v>ESCOBAR OSPINA Y CIA LTDA - VIAJES CALITOUR</v>
          </cell>
          <cell r="I2021" t="str">
            <v xml:space="preserve">PAGO SALDO FACTURAS VARIAS SEGUN CERTIFICACION DEL SUPERVISOR. LOS ORIGINALES REPOSAN EN LA OP 90114 DE LA MISMA FECHA </v>
          </cell>
          <cell r="J2021">
            <v>111280241</v>
          </cell>
          <cell r="K2021">
            <v>9.66</v>
          </cell>
          <cell r="L2021">
            <v>4</v>
          </cell>
          <cell r="M2021">
            <v>16</v>
          </cell>
          <cell r="O2021" t="str">
            <v>RECURSO 11</v>
          </cell>
          <cell r="W2021" t="str">
            <v>Vigencia Presupuestal</v>
          </cell>
        </row>
        <row r="2022">
          <cell r="A2022">
            <v>201814</v>
          </cell>
          <cell r="B2022" t="str">
            <v>Resolución</v>
          </cell>
          <cell r="C2022">
            <v>619</v>
          </cell>
          <cell r="D2022">
            <v>148014</v>
          </cell>
          <cell r="E2022">
            <v>41764</v>
          </cell>
          <cell r="F2022" t="str">
            <v>SUBDIRECCION ADMINISTRATIVA Y FINANCIERA</v>
          </cell>
          <cell r="G2022">
            <v>79876230</v>
          </cell>
          <cell r="H2022" t="str">
            <v>DIEGO FERNANDO HIGUERA DIAZ</v>
          </cell>
          <cell r="I2022" t="str">
            <v>PAGO PARCIAL COMISION INTERNACIONAL A VERACRUZ-MEXICO  DEL 01 AL 09 MAYO 2014</v>
          </cell>
          <cell r="J2022">
            <v>2960764</v>
          </cell>
          <cell r="O2022" t="str">
            <v>RECURSO 11</v>
          </cell>
          <cell r="W2022" t="str">
            <v>Vigencia Presupuestal</v>
          </cell>
        </row>
        <row r="2023">
          <cell r="A2023">
            <v>201914</v>
          </cell>
          <cell r="B2023" t="str">
            <v>Resolución</v>
          </cell>
          <cell r="C2023">
            <v>480</v>
          </cell>
          <cell r="D2023">
            <v>130314</v>
          </cell>
          <cell r="E2023">
            <v>41764</v>
          </cell>
          <cell r="F2023" t="str">
            <v>SUBDIRECCION ADMINISTRATIVA Y FINANCIERA</v>
          </cell>
          <cell r="G2023">
            <v>53122487</v>
          </cell>
          <cell r="H2023" t="str">
            <v>PAULA ANDREA ROJAS GUTIERREZ</v>
          </cell>
          <cell r="I2023" t="str">
            <v>PAGO SALDO COMISION INTERNACIONAL A COSTA RICA  DEL 06 AL 11 ABRIL 2014</v>
          </cell>
          <cell r="J2023">
            <v>1810356</v>
          </cell>
          <cell r="O2023" t="str">
            <v>RECURSO 11</v>
          </cell>
          <cell r="W2023" t="str">
            <v>Vigencia Presupuestal</v>
          </cell>
        </row>
        <row r="2024">
          <cell r="A2024">
            <v>202014</v>
          </cell>
          <cell r="B2024" t="str">
            <v>Resolución</v>
          </cell>
          <cell r="C2024">
            <v>479</v>
          </cell>
          <cell r="D2024">
            <v>130214</v>
          </cell>
          <cell r="E2024">
            <v>41764</v>
          </cell>
          <cell r="F2024" t="str">
            <v>SUBDIRECCION ADMINISTRATIVA Y FINANCIERA</v>
          </cell>
          <cell r="G2024">
            <v>52909063</v>
          </cell>
          <cell r="H2024" t="str">
            <v>ANDREA YINNETH SALDAÑA BARAHONA</v>
          </cell>
          <cell r="I2024" t="str">
            <v>PAGO SALDO COMISION INTERNACIONAL A MADRID-ESPAÑA  DEL 05 AL 12 ABRIL 2014</v>
          </cell>
          <cell r="J2024">
            <v>2230429</v>
          </cell>
          <cell r="O2024" t="str">
            <v>RECURSO 11</v>
          </cell>
          <cell r="W2024" t="str">
            <v>Vigencia Presupuestal</v>
          </cell>
        </row>
        <row r="2025">
          <cell r="A2025">
            <v>202114</v>
          </cell>
          <cell r="B2025" t="str">
            <v>Oficio</v>
          </cell>
          <cell r="C2025">
            <v>14163</v>
          </cell>
          <cell r="D2025">
            <v>150914</v>
          </cell>
          <cell r="E2025">
            <v>41764</v>
          </cell>
          <cell r="F2025" t="str">
            <v>TALENTO HUMANO ACTIVO Y NO ACTIVO</v>
          </cell>
          <cell r="G2025">
            <v>8999992844</v>
          </cell>
          <cell r="H2025" t="str">
            <v>FONDO NACIONAL DEL AHORRO</v>
          </cell>
          <cell r="I2025" t="str">
            <v>APORTES FNA CESANTIAS PERIODO ABRIL /2014</v>
          </cell>
          <cell r="J2025">
            <v>116954488</v>
          </cell>
          <cell r="N2025" t="str">
            <v>RECURSO 1-10</v>
          </cell>
          <cell r="W2025" t="str">
            <v>Vigencia Presupuestal</v>
          </cell>
        </row>
        <row r="2026">
          <cell r="A2026">
            <v>202214</v>
          </cell>
          <cell r="B2026" t="str">
            <v>Oficio</v>
          </cell>
          <cell r="D2026">
            <v>149614</v>
          </cell>
          <cell r="E2026">
            <v>41765</v>
          </cell>
          <cell r="F2026" t="str">
            <v>TALENTO HUMANO ACTIVO Y NO ACTIVO</v>
          </cell>
          <cell r="G2026" t="str">
            <v>900.156.264-2</v>
          </cell>
          <cell r="H2026" t="str">
            <v>NUEVA EPS</v>
          </cell>
          <cell r="I2026" t="str">
            <v>PAGO APORTES SEGURIDAD SOCIAL ABRIL/2014</v>
          </cell>
          <cell r="J2026">
            <v>7184398</v>
          </cell>
        </row>
        <row r="2027">
          <cell r="A2027">
            <v>202314</v>
          </cell>
          <cell r="B2027" t="str">
            <v>Oficio</v>
          </cell>
          <cell r="D2027">
            <v>148814</v>
          </cell>
          <cell r="E2027">
            <v>41765</v>
          </cell>
          <cell r="F2027" t="str">
            <v>TALENTO HUMANO ACTIVO Y NO ACTIVO</v>
          </cell>
          <cell r="G2027" t="str">
            <v>830.113.831-0</v>
          </cell>
          <cell r="H2027" t="str">
            <v>ALIANSALUD EPS - Colmena</v>
          </cell>
          <cell r="I2027" t="str">
            <v>PAGO APORTES SEGURIDAD SOCIAL ABRIL/2014</v>
          </cell>
          <cell r="J2027">
            <v>11601485</v>
          </cell>
        </row>
        <row r="2028">
          <cell r="A2028">
            <v>202414</v>
          </cell>
          <cell r="B2028" t="str">
            <v>Oficio</v>
          </cell>
          <cell r="D2028">
            <v>149914</v>
          </cell>
          <cell r="E2028">
            <v>41765</v>
          </cell>
          <cell r="F2028" t="str">
            <v>TALENTO HUMANO ACTIVO Y NO ACTIVO</v>
          </cell>
          <cell r="G2028" t="str">
            <v>800,251,440-6</v>
          </cell>
          <cell r="H2028" t="str">
            <v>SANITAS EPS</v>
          </cell>
          <cell r="I2028" t="str">
            <v>PAGO APORTES SEGURIDAD SOCIAL ABRIL/2014</v>
          </cell>
          <cell r="J2028">
            <v>21639814</v>
          </cell>
        </row>
        <row r="2029">
          <cell r="A2029">
            <v>202514</v>
          </cell>
          <cell r="B2029" t="str">
            <v>Oficio</v>
          </cell>
          <cell r="D2029">
            <v>148914</v>
          </cell>
          <cell r="E2029">
            <v>41765</v>
          </cell>
          <cell r="F2029" t="str">
            <v>TALENTO HUMANO ACTIVO Y NO ACTIVO</v>
          </cell>
          <cell r="G2029" t="str">
            <v>800,140,949-6</v>
          </cell>
          <cell r="H2029" t="str">
            <v>CAFESALUD EPS</v>
          </cell>
          <cell r="I2029" t="str">
            <v>PAGO APORTES SEGURIDAD SOCIAL ABRIL/2014</v>
          </cell>
          <cell r="J2029">
            <v>4705133</v>
          </cell>
        </row>
        <row r="2030">
          <cell r="A2030">
            <v>202614</v>
          </cell>
          <cell r="B2030" t="str">
            <v>Oficio</v>
          </cell>
          <cell r="D2030">
            <v>149414</v>
          </cell>
          <cell r="E2030">
            <v>41765</v>
          </cell>
          <cell r="F2030" t="str">
            <v>TALENTO HUMANO ACTIVO Y NO ACTIVO</v>
          </cell>
          <cell r="G2030" t="str">
            <v>900.047.282-8</v>
          </cell>
          <cell r="H2030" t="str">
            <v>UNISALUD -  FOSYGA</v>
          </cell>
          <cell r="I2030" t="str">
            <v>PAGO APORTES SEGURIDAD SOCIAL ABRIL/2014</v>
          </cell>
          <cell r="J2030">
            <v>1613046</v>
          </cell>
        </row>
        <row r="2031">
          <cell r="A2031">
            <v>202714</v>
          </cell>
          <cell r="B2031" t="str">
            <v>Oficio</v>
          </cell>
          <cell r="D2031">
            <v>149014</v>
          </cell>
          <cell r="E2031">
            <v>41765</v>
          </cell>
          <cell r="F2031" t="str">
            <v>TALENTO HUMANO ACTIVO Y NO ACTIVO</v>
          </cell>
          <cell r="G2031" t="str">
            <v>860,066,942-7</v>
          </cell>
          <cell r="H2031" t="str">
            <v>COMPENSAR EPS</v>
          </cell>
          <cell r="I2031" t="str">
            <v>PAGO APORTES SEGURIDAD SOCIAL ABRIL/2014</v>
          </cell>
          <cell r="J2031">
            <v>27980224</v>
          </cell>
        </row>
        <row r="2032">
          <cell r="A2032">
            <v>202814</v>
          </cell>
          <cell r="B2032" t="str">
            <v>Oficio</v>
          </cell>
          <cell r="D2032">
            <v>149814</v>
          </cell>
          <cell r="E2032">
            <v>41765</v>
          </cell>
          <cell r="F2032" t="str">
            <v>TALENTO HUMANO ACTIVO Y NO ACTIVO</v>
          </cell>
          <cell r="G2032" t="str">
            <v>800.250.119-1</v>
          </cell>
          <cell r="H2032" t="str">
            <v xml:space="preserve">SALUDCOOP </v>
          </cell>
          <cell r="I2032" t="str">
            <v>PAGO APORTES SEGURIDAD SOCIAL ABRIL/2014</v>
          </cell>
          <cell r="J2032">
            <v>7459025</v>
          </cell>
        </row>
        <row r="2033">
          <cell r="A2033">
            <v>202914</v>
          </cell>
          <cell r="B2033" t="str">
            <v>Oficio</v>
          </cell>
          <cell r="D2033">
            <v>150014</v>
          </cell>
          <cell r="E2033">
            <v>41765</v>
          </cell>
          <cell r="F2033" t="str">
            <v>TALENTO HUMANO ACTIVO Y NO ACTIVO</v>
          </cell>
          <cell r="G2033" t="str">
            <v>800.088.702-2</v>
          </cell>
          <cell r="H2033" t="str">
            <v>SUSALUD EPS -SURA</v>
          </cell>
          <cell r="I2033" t="str">
            <v>PAGO APORTES SEGURIDAD SOCIAL ABRIL/2014</v>
          </cell>
          <cell r="J2033">
            <v>6545432</v>
          </cell>
        </row>
        <row r="2034">
          <cell r="A2034">
            <v>203014</v>
          </cell>
          <cell r="B2034" t="str">
            <v>Oficio</v>
          </cell>
          <cell r="D2034">
            <v>149314</v>
          </cell>
          <cell r="E2034">
            <v>41765</v>
          </cell>
          <cell r="F2034" t="str">
            <v>TALENTO HUMANO ACTIVO Y NO ACTIVO</v>
          </cell>
          <cell r="G2034" t="str">
            <v>830.003.564-7</v>
          </cell>
          <cell r="H2034" t="str">
            <v>FAMISANAR EPS</v>
          </cell>
          <cell r="I2034" t="str">
            <v>PAGO APORTES SEGURIDAD SOCIAL ABRIL/2014</v>
          </cell>
          <cell r="J2034">
            <v>13280485</v>
          </cell>
        </row>
        <row r="2035">
          <cell r="A2035">
            <v>203114</v>
          </cell>
          <cell r="B2035" t="str">
            <v>Oficio</v>
          </cell>
          <cell r="D2035">
            <v>149214</v>
          </cell>
          <cell r="E2035">
            <v>41765</v>
          </cell>
          <cell r="F2035" t="str">
            <v>TALENTO HUMANO ACTIVO Y NO ACTIVO</v>
          </cell>
          <cell r="G2035" t="str">
            <v>830.009.783-0</v>
          </cell>
          <cell r="H2035" t="str">
            <v>CRUZ BLANCA E.P.S. S.A.</v>
          </cell>
          <cell r="I2035" t="str">
            <v>PAGO APORTES SEGURIDAD SOCIAL ABRIL/2014</v>
          </cell>
          <cell r="J2035">
            <v>1446411</v>
          </cell>
        </row>
        <row r="2036">
          <cell r="A2036">
            <v>203214</v>
          </cell>
          <cell r="B2036" t="str">
            <v>Oficio</v>
          </cell>
          <cell r="D2036">
            <v>149114</v>
          </cell>
          <cell r="E2036">
            <v>41765</v>
          </cell>
          <cell r="F2036" t="str">
            <v>TALENTO HUMANO ACTIVO Y NO ACTIVO</v>
          </cell>
          <cell r="G2036" t="str">
            <v>805.000.427-1</v>
          </cell>
          <cell r="H2036" t="str">
            <v>COOMEVA E.P.S.</v>
          </cell>
          <cell r="I2036" t="str">
            <v>PAGO APORTES SEGURIDAD SOCIAL ABRIL/2014</v>
          </cell>
          <cell r="J2036">
            <v>8051644</v>
          </cell>
        </row>
        <row r="2037">
          <cell r="A2037">
            <v>203314</v>
          </cell>
          <cell r="B2037" t="str">
            <v>Oficio</v>
          </cell>
          <cell r="D2037">
            <v>149714</v>
          </cell>
          <cell r="E2037">
            <v>41765</v>
          </cell>
          <cell r="F2037" t="str">
            <v>TALENTO HUMANO ACTIVO Y NO ACTIVO</v>
          </cell>
          <cell r="G2037" t="str">
            <v>800.130.907-4</v>
          </cell>
          <cell r="H2037" t="str">
            <v>SALUD TOTAL  EPS</v>
          </cell>
          <cell r="I2037" t="str">
            <v>PAGO APORTES SEGURIDAD SOCIAL ABRIL/2014</v>
          </cell>
          <cell r="J2037">
            <v>2624923</v>
          </cell>
        </row>
        <row r="2038">
          <cell r="A2038">
            <v>203414</v>
          </cell>
          <cell r="B2038" t="str">
            <v>Oficio</v>
          </cell>
          <cell r="D2038">
            <v>149514</v>
          </cell>
          <cell r="E2038">
            <v>41765</v>
          </cell>
          <cell r="F2038" t="str">
            <v>TALENTO HUMANO ACTIVO Y NO ACTIVO</v>
          </cell>
          <cell r="G2038" t="str">
            <v>900.074.992.3</v>
          </cell>
          <cell r="H2038" t="str">
            <v>GOLDEN GROUP EPS</v>
          </cell>
          <cell r="I2038" t="str">
            <v>PAGO APORTES SEGURIDAD SOCIAL ABRIL/2014</v>
          </cell>
          <cell r="J2038">
            <v>117440</v>
          </cell>
        </row>
        <row r="2039">
          <cell r="A2039">
            <v>203514</v>
          </cell>
          <cell r="B2039" t="str">
            <v>Oficio</v>
          </cell>
          <cell r="D2039">
            <v>148714</v>
          </cell>
          <cell r="E2039">
            <v>41765</v>
          </cell>
          <cell r="F2039" t="str">
            <v>TALENTO HUMANO ACTIVO Y NO ACTIVO</v>
          </cell>
          <cell r="G2039" t="str">
            <v>900,336,004-7</v>
          </cell>
          <cell r="H2039" t="str">
            <v>I.S.S PENS - COLPENSIONES</v>
          </cell>
          <cell r="I2039" t="str">
            <v>PAGO APORTES SEGURIDAD SOCIAL ABRIL/2014</v>
          </cell>
          <cell r="J2039">
            <v>69476413</v>
          </cell>
        </row>
        <row r="2040">
          <cell r="A2040">
            <v>203614</v>
          </cell>
          <cell r="B2040" t="str">
            <v>Oficio</v>
          </cell>
          <cell r="D2040">
            <v>150214</v>
          </cell>
          <cell r="E2040">
            <v>41765</v>
          </cell>
          <cell r="F2040" t="str">
            <v>TALENTO HUMANO ACTIVO Y NO ACTIVO</v>
          </cell>
          <cell r="G2040" t="str">
            <v>800.224.808-8</v>
          </cell>
          <cell r="H2040" t="str">
            <v>PORVENIR PENSIONES Y CESANTIAS</v>
          </cell>
          <cell r="I2040" t="str">
            <v>PAGO APORTES SEGURIDAD SOCIAL ABRIL/2014</v>
          </cell>
          <cell r="J2040">
            <v>40114174</v>
          </cell>
        </row>
        <row r="2041">
          <cell r="A2041">
            <v>203714</v>
          </cell>
          <cell r="B2041" t="str">
            <v>Oficio</v>
          </cell>
          <cell r="D2041">
            <v>150114</v>
          </cell>
          <cell r="E2041">
            <v>41765</v>
          </cell>
          <cell r="F2041" t="str">
            <v>TALENTO HUMANO ACTIVO Y NO ACTIVO</v>
          </cell>
          <cell r="G2041" t="str">
            <v>800.227.940-6</v>
          </cell>
          <cell r="H2041" t="str">
            <v>COLFONDOS PENSIONES Y CESANTIAS</v>
          </cell>
          <cell r="I2041" t="str">
            <v>PAGO APORTES SEGURIDAD SOCIAL ABRIL/2014</v>
          </cell>
          <cell r="J2041">
            <v>9542676</v>
          </cell>
        </row>
        <row r="2042">
          <cell r="A2042">
            <v>203814</v>
          </cell>
          <cell r="B2042" t="str">
            <v>Oficio</v>
          </cell>
          <cell r="D2042">
            <v>150314</v>
          </cell>
          <cell r="E2042">
            <v>41765</v>
          </cell>
          <cell r="F2042" t="str">
            <v>TALENTO HUMANO ACTIVO Y NO ACTIVO</v>
          </cell>
          <cell r="G2042" t="str">
            <v>800.229.739-0</v>
          </cell>
          <cell r="H2042" t="str">
            <v>PROTECCION PENSION Y CESANTIAS</v>
          </cell>
          <cell r="I2042" t="str">
            <v>PAGO APORTES SEGURIDAD SOCIAL ABRIL/2014</v>
          </cell>
          <cell r="J2042">
            <v>30522855</v>
          </cell>
        </row>
        <row r="2043">
          <cell r="A2043">
            <v>203914</v>
          </cell>
          <cell r="B2043" t="str">
            <v>Oficio</v>
          </cell>
          <cell r="D2043">
            <v>150414</v>
          </cell>
          <cell r="E2043">
            <v>41765</v>
          </cell>
          <cell r="F2043" t="str">
            <v>TALENTO HUMANO ACTIVO Y NO ACTIVO</v>
          </cell>
          <cell r="G2043" t="str">
            <v>800.253.055-2</v>
          </cell>
          <cell r="H2043" t="str">
            <v>SKANDIA PENSIONES Y CESANTIAS</v>
          </cell>
          <cell r="I2043" t="str">
            <v>PAGO APORTES SEGURIDAD SOCIAL ABRIL/2014</v>
          </cell>
          <cell r="J2043">
            <v>11263542</v>
          </cell>
        </row>
        <row r="2044">
          <cell r="A2044">
            <v>204014</v>
          </cell>
          <cell r="B2044" t="str">
            <v>Oficio</v>
          </cell>
          <cell r="D2044">
            <v>150514</v>
          </cell>
          <cell r="E2044">
            <v>41765</v>
          </cell>
          <cell r="F2044" t="str">
            <v>TALENTO HUMANO ACTIVO Y NO ACTIVO</v>
          </cell>
          <cell r="G2044" t="str">
            <v>860.011.153-6</v>
          </cell>
          <cell r="H2044" t="str">
            <v>POSITIVA CIA DE SEGUROS - ARP</v>
          </cell>
          <cell r="I2044" t="str">
            <v>PAGO APORTES SEGURIDAD SOCIAL ABRIL/2014</v>
          </cell>
          <cell r="J2044">
            <v>6878900</v>
          </cell>
        </row>
        <row r="2045">
          <cell r="A2045">
            <v>204114</v>
          </cell>
          <cell r="B2045" t="str">
            <v>Oficio</v>
          </cell>
          <cell r="D2045">
            <v>150614</v>
          </cell>
          <cell r="E2045">
            <v>41765</v>
          </cell>
          <cell r="F2045" t="str">
            <v>TALENTO HUMANO ACTIVO Y NO ACTIVO</v>
          </cell>
          <cell r="G2045" t="str">
            <v>860,007,336-1</v>
          </cell>
          <cell r="H2045" t="str">
            <v>CCF COLSUBSIDIO</v>
          </cell>
          <cell r="I2045" t="str">
            <v>PAGO APORTES SEGURIDAD SOCIAL ABRIL/2014</v>
          </cell>
          <cell r="J2045">
            <v>56188000</v>
          </cell>
        </row>
        <row r="2046">
          <cell r="A2046">
            <v>204214</v>
          </cell>
          <cell r="B2046" t="str">
            <v>Oficio</v>
          </cell>
          <cell r="D2046">
            <v>151114</v>
          </cell>
          <cell r="E2046">
            <v>41765</v>
          </cell>
          <cell r="F2046" t="str">
            <v>TALENTO HUMANO ACTIVO Y NO ACTIVO</v>
          </cell>
          <cell r="G2046" t="str">
            <v>899.999.034-1</v>
          </cell>
          <cell r="H2046" t="str">
            <v>SENA</v>
          </cell>
          <cell r="I2046" t="str">
            <v>PAGO APORTES SEGURIDAD SOCIAL ABRIL/2014</v>
          </cell>
          <cell r="J2046">
            <v>7020000</v>
          </cell>
        </row>
        <row r="2047">
          <cell r="A2047">
            <v>204314</v>
          </cell>
          <cell r="B2047" t="str">
            <v>Oficio</v>
          </cell>
          <cell r="D2047">
            <v>151014</v>
          </cell>
          <cell r="E2047">
            <v>41765</v>
          </cell>
          <cell r="F2047" t="str">
            <v>TALENTO HUMANO ACTIVO Y NO ACTIVO</v>
          </cell>
          <cell r="G2047" t="str">
            <v>899.999.239-2</v>
          </cell>
          <cell r="H2047" t="str">
            <v>ICBF</v>
          </cell>
          <cell r="I2047" t="str">
            <v>PAGO APORTES SEGURIDAD SOCIAL ABRIL/2014</v>
          </cell>
          <cell r="J2047">
            <v>42137300</v>
          </cell>
        </row>
        <row r="2048">
          <cell r="A2048">
            <v>204414</v>
          </cell>
          <cell r="B2048" t="str">
            <v>Oficio</v>
          </cell>
          <cell r="D2048">
            <v>150714</v>
          </cell>
          <cell r="E2048">
            <v>41765</v>
          </cell>
          <cell r="F2048" t="str">
            <v>TALENTO HUMANO ACTIVO Y NO ACTIVO</v>
          </cell>
          <cell r="G2048" t="str">
            <v>899.999.054-7</v>
          </cell>
          <cell r="H2048" t="str">
            <v>ESAP</v>
          </cell>
          <cell r="I2048" t="str">
            <v>PAGO APORTES SEGURIDAD SOCIAL ABRIL/2014</v>
          </cell>
          <cell r="J2048">
            <v>7020000</v>
          </cell>
        </row>
        <row r="2049">
          <cell r="A2049">
            <v>204514</v>
          </cell>
          <cell r="B2049" t="str">
            <v>Oficio</v>
          </cell>
          <cell r="D2049">
            <v>150814</v>
          </cell>
          <cell r="E2049">
            <v>41765</v>
          </cell>
          <cell r="F2049" t="str">
            <v>TALENTO HUMANO ACTIVO Y NO ACTIVO</v>
          </cell>
          <cell r="G2049" t="str">
            <v>899.999.001-7</v>
          </cell>
          <cell r="H2049" t="str">
            <v>ESCUELAS E INSTITUTOS</v>
          </cell>
          <cell r="I2049" t="str">
            <v>PAGO APORTES SEGURIDAD SOCIAL ABRIL/2014</v>
          </cell>
          <cell r="J2049">
            <v>14045900</v>
          </cell>
        </row>
        <row r="2050">
          <cell r="A2050">
            <v>204614</v>
          </cell>
          <cell r="B2050" t="str">
            <v>Oficio</v>
          </cell>
          <cell r="E2050">
            <v>41765</v>
          </cell>
          <cell r="F2050" t="str">
            <v>SUBDIRECCION ADMINISTRATIVA Y FINANCIERA</v>
          </cell>
          <cell r="G2050">
            <v>8301153951</v>
          </cell>
          <cell r="H2050" t="str">
            <v>RADICACION CAJA MENOR</v>
          </cell>
          <cell r="I2050" t="str">
            <v>RADICACION CAJA MENOR GASTOA GENERALES</v>
          </cell>
          <cell r="J2050">
            <v>640990</v>
          </cell>
        </row>
        <row r="2051">
          <cell r="A2051">
            <v>204714</v>
          </cell>
          <cell r="B2051" t="str">
            <v>Contrato</v>
          </cell>
          <cell r="C2051">
            <v>180</v>
          </cell>
          <cell r="D2051">
            <v>28014</v>
          </cell>
          <cell r="E2051">
            <v>41765</v>
          </cell>
          <cell r="F2051" t="str">
            <v>OFICINA ASESORA JURIDICA</v>
          </cell>
          <cell r="G2051">
            <v>73079685</v>
          </cell>
          <cell r="H2051" t="str">
            <v>MANUEL SANTIAGO BURGOS NAVARRO</v>
          </cell>
          <cell r="I2051" t="str">
            <v>FRA 154 PAGO 2 DE 3 SEGÚN CERTIFICACION DEL SUPERVISOR (Desc de la Base x Dependientes)</v>
          </cell>
          <cell r="J2051">
            <v>9000000</v>
          </cell>
          <cell r="K2051">
            <v>9.66</v>
          </cell>
          <cell r="M2051">
            <v>16</v>
          </cell>
          <cell r="O2051" t="str">
            <v>RECURSO 11</v>
          </cell>
          <cell r="V2051" t="str">
            <v>Desc. X Dependientes $775,862</v>
          </cell>
          <cell r="W2051" t="str">
            <v>Vigencia Presupuestal</v>
          </cell>
        </row>
        <row r="2052">
          <cell r="A2052">
            <v>204814</v>
          </cell>
          <cell r="B2052" t="str">
            <v>Contrato</v>
          </cell>
          <cell r="C2052">
            <v>100</v>
          </cell>
          <cell r="D2052">
            <v>18214</v>
          </cell>
          <cell r="E2052">
            <v>41765</v>
          </cell>
          <cell r="F2052" t="str">
            <v>DIRECCION DE BOSQUES, BIODIVERSIDAD Y SERVICIOS ECOSISTEMICOS</v>
          </cell>
          <cell r="G2052">
            <v>6768778</v>
          </cell>
          <cell r="H2052" t="str">
            <v>SAMUEL LOZANO BARON</v>
          </cell>
          <cell r="I2052" t="str">
            <v>FRA 4 PAGO 4 DE 12 SEGÚN CERTIFICACION DEL SUPERVISOR (Desc.de la Base RF x Dependientes+Benefic.x Int. Vivienda/2013+ No presento Beneficio AFC) N/A RETENCION MINIMA ART 384</v>
          </cell>
          <cell r="J2052">
            <v>8502514</v>
          </cell>
          <cell r="K2052">
            <v>9.66</v>
          </cell>
          <cell r="M2052">
            <v>16</v>
          </cell>
          <cell r="O2052" t="str">
            <v>RECURSO 11</v>
          </cell>
          <cell r="V2052" t="str">
            <v xml:space="preserve">No presento AFC+Beneficio Int. Vivienda $10,729,620/12meses $894,135- Desc. 10% Dependientes </v>
          </cell>
          <cell r="W2052" t="str">
            <v>Vigencia Presupuestal</v>
          </cell>
        </row>
        <row r="2053">
          <cell r="A2053">
            <v>204914</v>
          </cell>
          <cell r="B2053" t="str">
            <v>Contrato</v>
          </cell>
          <cell r="C2053">
            <v>185</v>
          </cell>
          <cell r="D2053">
            <v>27714</v>
          </cell>
          <cell r="E2053">
            <v>41765</v>
          </cell>
          <cell r="F2053" t="str">
            <v>OFICINA ASESORA JURIDICA</v>
          </cell>
          <cell r="G2053">
            <v>78691601</v>
          </cell>
          <cell r="H2053" t="str">
            <v>RODRIGO ELIAS NEGRETE</v>
          </cell>
          <cell r="I2053" t="str">
            <v>FRA 508 PAGO 2 DE 3 SEGÚN CERTIFICACION DEL SUPERVISOR</v>
          </cell>
          <cell r="J2053">
            <v>9000000</v>
          </cell>
          <cell r="K2053">
            <v>9.66</v>
          </cell>
          <cell r="M2053">
            <v>16</v>
          </cell>
          <cell r="O2053" t="str">
            <v>RECURSO 11</v>
          </cell>
          <cell r="V2053" t="str">
            <v>Desc. X Dependientes</v>
          </cell>
          <cell r="W2053" t="str">
            <v>Vigencia Presupuestal</v>
          </cell>
        </row>
        <row r="2054">
          <cell r="A2054">
            <v>205014</v>
          </cell>
          <cell r="B2054" t="str">
            <v>Contrato</v>
          </cell>
          <cell r="C2054">
            <v>64</v>
          </cell>
          <cell r="D2054">
            <v>13014</v>
          </cell>
          <cell r="E2054">
            <v>41765</v>
          </cell>
          <cell r="F2054" t="str">
            <v>SECRETARIA GENERAL</v>
          </cell>
          <cell r="G2054">
            <v>51865134</v>
          </cell>
          <cell r="H2054" t="str">
            <v>DIANA VELANDIA CASTRO</v>
          </cell>
          <cell r="I2054" t="str">
            <v>FRA 32 PAGO 3 DE 3 SEGUN CERTIFICACION DEL SUPERVISOR (DESC. BASE POR DEPENDIENTES)</v>
          </cell>
          <cell r="J2054">
            <v>26000000</v>
          </cell>
          <cell r="K2054">
            <v>9.66</v>
          </cell>
          <cell r="M2054">
            <v>16</v>
          </cell>
          <cell r="O2054" t="str">
            <v>RECURSO 11</v>
          </cell>
          <cell r="V2054" t="str">
            <v>Desc. X Dependientes</v>
          </cell>
          <cell r="W2054" t="str">
            <v>Vigencia Presupuestal</v>
          </cell>
        </row>
        <row r="2055">
          <cell r="A2055">
            <v>205114</v>
          </cell>
          <cell r="B2055" t="str">
            <v>Contrato</v>
          </cell>
          <cell r="C2055">
            <v>53</v>
          </cell>
          <cell r="D2055">
            <v>8214</v>
          </cell>
          <cell r="E2055">
            <v>41765</v>
          </cell>
          <cell r="F2055" t="str">
            <v>DIRECCION DE ASUNTOS AMBIENTALES, SECTORIAL Y URBANA</v>
          </cell>
          <cell r="G2055">
            <v>341036</v>
          </cell>
          <cell r="H2055" t="str">
            <v>GREGORIO RODRIGUEZ</v>
          </cell>
          <cell r="I2055" t="str">
            <v>PAGO 4 DE 11 DESEMBOLSO SEGÚN CERTIFICACION DEL SUPERVISOR (Desc.de la Base RF x Dependientes)</v>
          </cell>
          <cell r="J2055">
            <v>8000000</v>
          </cell>
          <cell r="K2055">
            <v>9.66</v>
          </cell>
          <cell r="O2055" t="str">
            <v>RECURSO 11</v>
          </cell>
          <cell r="V2055" t="str">
            <v>Desc. X Dependientes</v>
          </cell>
          <cell r="W2055" t="str">
            <v>Vigencia Presupuestal</v>
          </cell>
        </row>
        <row r="2056">
          <cell r="A2056">
            <v>205214</v>
          </cell>
          <cell r="B2056" t="str">
            <v>Contrato</v>
          </cell>
          <cell r="C2056">
            <v>73</v>
          </cell>
          <cell r="D2056">
            <v>15514</v>
          </cell>
          <cell r="E2056">
            <v>41765</v>
          </cell>
          <cell r="F2056" t="str">
            <v>DIRECCION DE ASUNTOS AMBIENTALES, SECTORIAL Y URBANA</v>
          </cell>
          <cell r="G2056">
            <v>53152846</v>
          </cell>
          <cell r="H2056" t="str">
            <v>YUDY LIZETH CANTOR CANTOR</v>
          </cell>
          <cell r="I2056" t="str">
            <v>PAGO 4 DE 10 SEGÚN CERTIFICACION DEL SUPERVISOR</v>
          </cell>
          <cell r="J2056">
            <v>6600000</v>
          </cell>
          <cell r="K2056">
            <v>9.66</v>
          </cell>
          <cell r="O2056" t="str">
            <v>RECURSO 11</v>
          </cell>
          <cell r="V2056" t="str">
            <v>No tiene Dependientes</v>
          </cell>
          <cell r="W2056" t="str">
            <v>Vigencia Presupuestal</v>
          </cell>
        </row>
        <row r="2057">
          <cell r="A2057">
            <v>205314</v>
          </cell>
          <cell r="B2057" t="str">
            <v>Contrato</v>
          </cell>
          <cell r="C2057">
            <v>328</v>
          </cell>
          <cell r="D2057">
            <v>107414</v>
          </cell>
          <cell r="E2057">
            <v>41765</v>
          </cell>
          <cell r="F2057" t="str">
            <v>SUBDIRECCION ADMINISTRATIVA Y FINANCIERA</v>
          </cell>
          <cell r="G2057">
            <v>8305138632</v>
          </cell>
          <cell r="H2057" t="str">
            <v>DOTACION INTEGRAL S.A.S</v>
          </cell>
          <cell r="I2057" t="str">
            <v>FRA 24129 PAGO 1 DE 3 SEGÚN CERTIFICACION DEL SUPERVISOR  - EA 1166 (REGIMEN COMUN - EXENTOS DE ICA PEREIRA - SE APLICA RTE IVA Y RTE FTE DECLARANTES DE RENTA 2,5 POR COMPRAS)</v>
          </cell>
          <cell r="J2057">
            <v>5900000</v>
          </cell>
          <cell r="L2057">
            <v>2.5</v>
          </cell>
          <cell r="M2057">
            <v>16</v>
          </cell>
          <cell r="N2057" t="str">
            <v>RECURSO 2-10</v>
          </cell>
          <cell r="W2057" t="str">
            <v>Vigencia Presupuestal</v>
          </cell>
        </row>
        <row r="2058">
          <cell r="A2058">
            <v>205414</v>
          </cell>
          <cell r="B2058" t="str">
            <v>Anulada</v>
          </cell>
          <cell r="C2058">
            <v>4408069331</v>
          </cell>
          <cell r="D2058">
            <v>152314</v>
          </cell>
          <cell r="E2058">
            <v>41765</v>
          </cell>
          <cell r="F2058" t="str">
            <v>SERVICIOS ADMINISTRATIVOS, ATENCIONA AL USUARIO, ARCHIVO Y CORRESPONDENCIA</v>
          </cell>
          <cell r="G2058">
            <v>8001539937</v>
          </cell>
          <cell r="H2058" t="str">
            <v>COMUNICACIÓN CELULAR S.A - COMCEL S.A</v>
          </cell>
          <cell r="I2058" t="str">
            <v>ANULADA ----- PAGO FRA 4408069331 CEL 3118990094 DEL 22 MAR/2014 AL 21 ABR/2014</v>
          </cell>
          <cell r="J2058">
            <v>324584.40000000002</v>
          </cell>
          <cell r="N2058" t="str">
            <v>RECURSO 2-10</v>
          </cell>
          <cell r="W2058" t="str">
            <v>Vigencia Presupuestal</v>
          </cell>
        </row>
        <row r="2059">
          <cell r="A2059">
            <v>205514</v>
          </cell>
          <cell r="B2059" t="str">
            <v>Contrato</v>
          </cell>
          <cell r="C2059">
            <v>130</v>
          </cell>
          <cell r="D2059">
            <v>22914</v>
          </cell>
          <cell r="E2059">
            <v>41765</v>
          </cell>
          <cell r="F2059" t="str">
            <v>GRUPO DE COMUNICACIONES</v>
          </cell>
          <cell r="G2059">
            <v>9000025836</v>
          </cell>
          <cell r="H2059" t="str">
            <v>RADIO Y TELEVISION NACIONAL DE COLOMBIA RTVC</v>
          </cell>
          <cell r="I2059" t="str">
            <v>PAGO FACTURA 12397 CUARTO DESEMBOLSO SEGÚN  CERTIFIACION DEL SUPERVISOR (ENTIDAD PUBLICA Y GRAND CONT)</v>
          </cell>
          <cell r="J2059">
            <v>82141904</v>
          </cell>
          <cell r="M2059">
            <v>16</v>
          </cell>
          <cell r="O2059" t="str">
            <v>RECURSO 11</v>
          </cell>
          <cell r="W2059" t="str">
            <v>Vigencia Presupuestal</v>
          </cell>
        </row>
        <row r="2060">
          <cell r="A2060">
            <v>205614</v>
          </cell>
          <cell r="B2060" t="str">
            <v>Comisión</v>
          </cell>
          <cell r="C2060">
            <v>20140689</v>
          </cell>
          <cell r="D2060">
            <v>130514</v>
          </cell>
          <cell r="E2060">
            <v>41765</v>
          </cell>
          <cell r="F2060" t="str">
            <v>SUBDIRECCION ADMINISTRATIVA Y FINANCIERA</v>
          </cell>
          <cell r="G2060">
            <v>52200186</v>
          </cell>
          <cell r="H2060" t="str">
            <v>CAROLINA LOPEZ MIRANDA</v>
          </cell>
          <cell r="I2060" t="str">
            <v>COMISION A TUNJA DEL 2 ABRIL 2014</v>
          </cell>
          <cell r="J2060">
            <v>38000</v>
          </cell>
          <cell r="O2060" t="str">
            <v>RECURSO 11</v>
          </cell>
          <cell r="W2060" t="str">
            <v>Vigencia Presupuestal</v>
          </cell>
        </row>
        <row r="2061">
          <cell r="A2061">
            <v>205714</v>
          </cell>
          <cell r="B2061" t="str">
            <v>Oficio</v>
          </cell>
          <cell r="E2061">
            <v>41765</v>
          </cell>
          <cell r="F2061" t="str">
            <v>SUBDIRECCION ADMINISTRATIVA Y FINANCIERA</v>
          </cell>
          <cell r="G2061">
            <v>8301153951</v>
          </cell>
          <cell r="H2061" t="str">
            <v>RADICACION CAJA MENOR</v>
          </cell>
          <cell r="I2061" t="str">
            <v>RADICACION CAJA MENOR VIATICOS DEL DESPACHO</v>
          </cell>
          <cell r="J2061">
            <v>3269655</v>
          </cell>
        </row>
        <row r="2062">
          <cell r="A2062">
            <v>205814</v>
          </cell>
          <cell r="B2062" t="str">
            <v>Factura</v>
          </cell>
          <cell r="C2062">
            <v>4408069331</v>
          </cell>
          <cell r="D2062">
            <v>152314</v>
          </cell>
          <cell r="E2062">
            <v>41766</v>
          </cell>
          <cell r="F2062" t="str">
            <v>SERVICIOS ADMINISTRATIVOS, ATENCIONA AL USUARIO, ARCHIVO Y CORRESPONDENCIA</v>
          </cell>
          <cell r="G2062">
            <v>8001539937</v>
          </cell>
          <cell r="H2062" t="str">
            <v>COMUNICACIÓN CELULAR S.A - COMCEL S.A</v>
          </cell>
          <cell r="I2062" t="str">
            <v>PAGO FRA 4408069331 CEL 3118990094 DEL 22 MAR/2014 AL 21 ABR/2014</v>
          </cell>
          <cell r="J2062">
            <v>324584.40000000002</v>
          </cell>
          <cell r="N2062" t="str">
            <v>RECURSO 2-10</v>
          </cell>
          <cell r="W2062" t="str">
            <v>Vigencia Presupuestal</v>
          </cell>
        </row>
        <row r="2063">
          <cell r="A2063">
            <v>205914</v>
          </cell>
          <cell r="B2063" t="str">
            <v>Comisión</v>
          </cell>
          <cell r="C2063">
            <v>20140767</v>
          </cell>
          <cell r="D2063">
            <v>136214</v>
          </cell>
          <cell r="E2063">
            <v>41766</v>
          </cell>
          <cell r="F2063" t="str">
            <v>SERVICIOS ADMINISTRATIVOS, ATENCIONA AL USUARIO, ARCHIVO Y CORRESPONDENCIA</v>
          </cell>
          <cell r="G2063">
            <v>60250256</v>
          </cell>
          <cell r="H2063" t="str">
            <v>CLAUDIA ADALGIZA ARIAS CUADROS</v>
          </cell>
          <cell r="I2063" t="str">
            <v>COMISION A MEDELLIN EL 9 DE ABRIL DE 2014</v>
          </cell>
          <cell r="J2063">
            <v>112037</v>
          </cell>
          <cell r="O2063" t="str">
            <v>RECURSO 11</v>
          </cell>
          <cell r="W2063" t="str">
            <v>Vigencia Presupuestal</v>
          </cell>
        </row>
        <row r="2064">
          <cell r="A2064">
            <v>206014</v>
          </cell>
          <cell r="B2064" t="str">
            <v>Comisión</v>
          </cell>
          <cell r="C2064">
            <v>20140768</v>
          </cell>
          <cell r="D2064">
            <v>137214</v>
          </cell>
          <cell r="E2064">
            <v>41766</v>
          </cell>
          <cell r="F2064" t="str">
            <v>SERVICIOS ADMINISTRATIVOS, ATENCIONA AL USUARIO, ARCHIVO Y CORRESPONDENCIA</v>
          </cell>
          <cell r="G2064">
            <v>79298711</v>
          </cell>
          <cell r="H2064" t="str">
            <v>YESID ALBERTO SERRATO ALVAREZ</v>
          </cell>
          <cell r="I2064" t="str">
            <v>COMISION A BARRANQUILLA DEL 25-17 DE ABRIL DE 2014</v>
          </cell>
          <cell r="J2064">
            <v>465261</v>
          </cell>
          <cell r="N2064" t="str">
            <v>RECURSO 2-10</v>
          </cell>
          <cell r="W2064" t="str">
            <v>Vigencia Presupuestal</v>
          </cell>
        </row>
        <row r="2065">
          <cell r="A2065">
            <v>206114</v>
          </cell>
          <cell r="B2065" t="str">
            <v>Comisión</v>
          </cell>
          <cell r="C2065">
            <v>20140769</v>
          </cell>
          <cell r="D2065">
            <v>137314</v>
          </cell>
          <cell r="E2065">
            <v>41766</v>
          </cell>
          <cell r="F2065" t="str">
            <v>SERVICIOS ADMINISTRATIVOS, ATENCIONA AL USUARIO, ARCHIVO Y CORRESPONDENCIA</v>
          </cell>
          <cell r="G2065">
            <v>52357510</v>
          </cell>
          <cell r="H2065" t="str">
            <v>NADIA SUSANA VALDERRAMA MONTOYA</v>
          </cell>
          <cell r="I2065" t="str">
            <v>COMISION A BARRANQUILLA DEL 25-17 DE ABRIL DE 2014</v>
          </cell>
          <cell r="J2065">
            <v>465261</v>
          </cell>
          <cell r="N2065" t="str">
            <v>RECURSO 2-10</v>
          </cell>
          <cell r="W2065" t="str">
            <v>Vigencia Presupuestal</v>
          </cell>
        </row>
        <row r="2066">
          <cell r="A2066">
            <v>206214</v>
          </cell>
          <cell r="B2066" t="str">
            <v>Comisión</v>
          </cell>
          <cell r="C2066">
            <v>20140843</v>
          </cell>
          <cell r="D2066">
            <v>142814</v>
          </cell>
          <cell r="E2066">
            <v>41766</v>
          </cell>
          <cell r="F2066" t="str">
            <v>SERVICIOS ADMINISTRATIVOS, ATENCIONA AL USUARIO, ARCHIVO Y CORRESPONDENCIA</v>
          </cell>
          <cell r="G2066">
            <v>80497089</v>
          </cell>
          <cell r="H2066" t="str">
            <v>ANDRES PINILLA SAAVEDRA</v>
          </cell>
          <cell r="I2066" t="str">
            <v>COMISION A POPAYAN EL 23 DE ABRIL DE 2014</v>
          </cell>
          <cell r="J2066">
            <v>97679</v>
          </cell>
          <cell r="O2066" t="str">
            <v>RECURSO 11</v>
          </cell>
          <cell r="W2066" t="str">
            <v>Vigencia Presupuestal</v>
          </cell>
        </row>
        <row r="2067">
          <cell r="A2067">
            <v>206314</v>
          </cell>
          <cell r="B2067" t="str">
            <v>Comisión</v>
          </cell>
          <cell r="C2067">
            <v>20140897</v>
          </cell>
          <cell r="D2067">
            <v>145314</v>
          </cell>
          <cell r="E2067">
            <v>41766</v>
          </cell>
          <cell r="F2067" t="str">
            <v>SERVICIOS ADMINISTRATIVOS, ATENCIONA AL USUARIO, ARCHIVO Y CORRESPONDENCIA</v>
          </cell>
          <cell r="G2067">
            <v>79366558</v>
          </cell>
          <cell r="H2067" t="str">
            <v>GUILLERMO PRIETO PALACIOS</v>
          </cell>
          <cell r="I2067" t="str">
            <v>COMISION A YOPAL DEL 28-29 DE ABRIL DE 2014</v>
          </cell>
          <cell r="J2067">
            <v>205126</v>
          </cell>
          <cell r="O2067" t="str">
            <v>RECURSO 11</v>
          </cell>
          <cell r="W2067" t="str">
            <v>Vigencia Presupuestal</v>
          </cell>
        </row>
        <row r="2068">
          <cell r="A2068">
            <v>206414</v>
          </cell>
          <cell r="B2068" t="str">
            <v>Contrato</v>
          </cell>
          <cell r="C2068">
            <v>170</v>
          </cell>
          <cell r="D2068">
            <v>27014</v>
          </cell>
          <cell r="E2068">
            <v>41766</v>
          </cell>
          <cell r="F2068" t="str">
            <v>DIRECCION GESTION INTEGRAL DEL RECURSO HIDRICO</v>
          </cell>
          <cell r="G2068">
            <v>11343210</v>
          </cell>
          <cell r="H2068" t="str">
            <v>MAURICIO BAYONA PULIDO</v>
          </cell>
          <cell r="I2068" t="str">
            <v>PAGO FRA 129 SEGUNDO DESEMBOLSO SEGÚN CERTIFICACION DEL SUPERVISOR (DESC x dependientes)</v>
          </cell>
          <cell r="J2068">
            <v>20706900</v>
          </cell>
          <cell r="K2068">
            <v>9.66</v>
          </cell>
          <cell r="M2068">
            <v>16</v>
          </cell>
          <cell r="O2068" t="str">
            <v>RECURSO 11</v>
          </cell>
          <cell r="V2068" t="str">
            <v>Desc.x Dependientes</v>
          </cell>
          <cell r="W2068" t="str">
            <v>Vigencia Presupuestal</v>
          </cell>
        </row>
        <row r="2069">
          <cell r="A2069">
            <v>206514</v>
          </cell>
          <cell r="B2069" t="str">
            <v>Anulada</v>
          </cell>
          <cell r="E2069">
            <v>41766</v>
          </cell>
          <cell r="F2069" t="str">
            <v>SUBDIRECCION ADMINISTRATIVA Y FINANCIERA</v>
          </cell>
          <cell r="G2069">
            <v>8301153951</v>
          </cell>
          <cell r="H2069" t="str">
            <v>RADICACION CAJA MENOR</v>
          </cell>
          <cell r="I2069" t="str">
            <v>ANULADA ---- RADICACION CAJA MENOR VIATICOS CONTRATISTAS Y FUNCIONARIOS</v>
          </cell>
          <cell r="J2069">
            <v>10008313</v>
          </cell>
        </row>
        <row r="2070">
          <cell r="A2070">
            <v>206614</v>
          </cell>
          <cell r="B2070" t="str">
            <v>Oficio</v>
          </cell>
          <cell r="E2070">
            <v>41767</v>
          </cell>
          <cell r="F2070" t="str">
            <v>SUBDIRECCION ADMINISTRATIVA Y FINANCIERA</v>
          </cell>
          <cell r="G2070">
            <v>8301153951</v>
          </cell>
          <cell r="H2070" t="str">
            <v>RADICACION CAJA MENOR</v>
          </cell>
          <cell r="I2070" t="str">
            <v>RADICACION CJA MENOR</v>
          </cell>
          <cell r="J2070">
            <v>10008313</v>
          </cell>
        </row>
        <row r="2071">
          <cell r="A2071">
            <v>206714</v>
          </cell>
          <cell r="B2071" t="str">
            <v>Resolución</v>
          </cell>
          <cell r="C2071">
            <v>626</v>
          </cell>
          <cell r="D2071">
            <v>151914</v>
          </cell>
          <cell r="E2071">
            <v>41767</v>
          </cell>
          <cell r="F2071" t="str">
            <v>SUBDIRECCION ADMINISTRATIVA Y FINANCIERA</v>
          </cell>
          <cell r="G2071">
            <v>52548288</v>
          </cell>
          <cell r="H2071" t="str">
            <v>ANDREA RAMIREZ MARTINEZ</v>
          </cell>
          <cell r="I2071" t="str">
            <v xml:space="preserve">COMISION INTERNACIONAL DEL 9 AL 13 MAYO 2014 </v>
          </cell>
          <cell r="J2071">
            <v>1903839</v>
          </cell>
          <cell r="O2071" t="str">
            <v>RECURSO 11</v>
          </cell>
          <cell r="W2071" t="str">
            <v>Vigencia Presupuestal</v>
          </cell>
        </row>
        <row r="2072">
          <cell r="A2072">
            <v>206814</v>
          </cell>
          <cell r="B2072" t="str">
            <v>Contrato</v>
          </cell>
          <cell r="C2072">
            <v>136</v>
          </cell>
          <cell r="D2072">
            <v>24814</v>
          </cell>
          <cell r="E2072">
            <v>41767</v>
          </cell>
          <cell r="F2072" t="str">
            <v>DIRECCION DE BOSQUES, BIODIVERSIDAD Y SERVICIOS ECOSISTEMICOS</v>
          </cell>
          <cell r="G2072">
            <v>52994360</v>
          </cell>
          <cell r="H2072" t="str">
            <v>MONICA BORRAS ULLOA</v>
          </cell>
          <cell r="I2072" t="str">
            <v>PAGO 4 DE 12 SEGÚN CERTIFICACION DEL SUPERVISOR</v>
          </cell>
          <cell r="J2072">
            <v>5000000</v>
          </cell>
          <cell r="K2072">
            <v>9.66</v>
          </cell>
          <cell r="O2072" t="str">
            <v>RECURSO 11</v>
          </cell>
          <cell r="V2072" t="str">
            <v>No tiene Dependientes a Cargo</v>
          </cell>
          <cell r="W2072" t="str">
            <v>Vigencia Presupuestal</v>
          </cell>
        </row>
        <row r="2073">
          <cell r="A2073">
            <v>206914</v>
          </cell>
          <cell r="B2073" t="str">
            <v>Anulada</v>
          </cell>
          <cell r="C2073">
            <v>333</v>
          </cell>
          <cell r="D2073">
            <v>129614</v>
          </cell>
          <cell r="E2073">
            <v>41767</v>
          </cell>
          <cell r="F2073" t="str">
            <v>SUBDIRECCION ADMINISTRATIVA Y FINANCIERA</v>
          </cell>
          <cell r="G2073">
            <v>8604500222</v>
          </cell>
          <cell r="H2073" t="str">
            <v>ESCOBAR OSPINA Y CIA LTDA - VIAJES CALITOUR</v>
          </cell>
          <cell r="I2073" t="str">
            <v>ANULADA ---- PAGO FACTURAS VARIAS SEGUN CERTIFICACION DEL SUPERVISOR (REC 11 INVERSION Y REC 2-11 FUNCIONAM)</v>
          </cell>
          <cell r="J2073">
            <v>45249975</v>
          </cell>
          <cell r="K2073">
            <v>9.66</v>
          </cell>
          <cell r="L2073">
            <v>4</v>
          </cell>
          <cell r="M2073">
            <v>16</v>
          </cell>
          <cell r="O2073" t="str">
            <v>RECURSO 11</v>
          </cell>
          <cell r="W2073" t="str">
            <v>Vigencia Presupuestal</v>
          </cell>
        </row>
        <row r="2074">
          <cell r="A2074">
            <v>207014</v>
          </cell>
          <cell r="B2074" t="str">
            <v>Contrato</v>
          </cell>
          <cell r="C2074">
            <v>183</v>
          </cell>
          <cell r="D2074">
            <v>10214</v>
          </cell>
          <cell r="E2074">
            <v>41767</v>
          </cell>
          <cell r="F2074" t="str">
            <v>SERVICIOS ADMINISTRATIVOS, ATENCIONA AL USUARIO, ARCHIVO Y CORRESPONDENCIA</v>
          </cell>
          <cell r="G2074">
            <v>9002540352</v>
          </cell>
          <cell r="H2074" t="str">
            <v>TEC - CONS S.A.S</v>
          </cell>
          <cell r="I2074" t="str">
            <v>PAGO FRA 459 DECIMO DESEMBOLSO SEGÚN CERTIFICACION DEL SUPERVISOR - REGIMEN COMUN  IVA $1,278,893 (RTE FTE SERVICIOS EN GENERAL DECLARANTE DE RENTA)</v>
          </cell>
          <cell r="J2074">
            <v>9271975</v>
          </cell>
          <cell r="K2074">
            <v>4.1399999999999997</v>
          </cell>
          <cell r="L2074">
            <v>4</v>
          </cell>
          <cell r="M2074">
            <v>16</v>
          </cell>
          <cell r="N2074" t="str">
            <v>RECURSO 2-10</v>
          </cell>
          <cell r="V2074" t="str">
            <v>CIIU 4663</v>
          </cell>
          <cell r="W2074" t="str">
            <v>Vigencia Presupuestal</v>
          </cell>
        </row>
        <row r="2075">
          <cell r="A2075">
            <v>207114</v>
          </cell>
          <cell r="B2075" t="str">
            <v>Contrato</v>
          </cell>
          <cell r="C2075">
            <v>244</v>
          </cell>
          <cell r="D2075">
            <v>9514</v>
          </cell>
          <cell r="E2075">
            <v>41767</v>
          </cell>
          <cell r="F2075" t="str">
            <v>SERVICIOS ADMINISTRATIVOS, ATENCIONA AL USUARIO, ARCHIVO Y CORRESPONDENCIA</v>
          </cell>
          <cell r="G2075">
            <v>8300011131</v>
          </cell>
          <cell r="H2075" t="str">
            <v>IMPRENTA NACIONAL DE COLOMBIA</v>
          </cell>
          <cell r="I2075" t="str">
            <v>FRA 77683 PAGO 12 SEGÚN CERTIFICACION DEL SUPERVISOR - ENTIDAD DEL ESTADO</v>
          </cell>
          <cell r="J2075">
            <v>1743900</v>
          </cell>
          <cell r="N2075" t="str">
            <v>RECURSO 2-10</v>
          </cell>
          <cell r="W2075" t="str">
            <v>Vigencia Presupuestal</v>
          </cell>
        </row>
        <row r="2076">
          <cell r="A2076">
            <v>207214</v>
          </cell>
          <cell r="B2076" t="str">
            <v>Contrato</v>
          </cell>
          <cell r="C2076">
            <v>289</v>
          </cell>
          <cell r="D2076">
            <v>40314</v>
          </cell>
          <cell r="E2076">
            <v>41767</v>
          </cell>
          <cell r="F2076" t="str">
            <v>OFICINA DE TECNOLOGIAS, INFORMACION Y COMUNICACIONES TIC</v>
          </cell>
          <cell r="G2076">
            <v>8605273900</v>
          </cell>
          <cell r="H2076" t="str">
            <v>INFORMATICA Y TECNOLOGIA - INFOTEC</v>
          </cell>
          <cell r="I2076" t="str">
            <v>FRA 1771 PAGO 1 DE 5 SEGÚN CERTIFICACION DEL SUPERVISOR (REGIMEN COMUN)</v>
          </cell>
          <cell r="J2076">
            <v>8524144</v>
          </cell>
          <cell r="K2076">
            <v>6.9</v>
          </cell>
          <cell r="L2076">
            <v>11</v>
          </cell>
          <cell r="M2076">
            <v>16</v>
          </cell>
          <cell r="O2076" t="str">
            <v>RECURSO 11</v>
          </cell>
          <cell r="V2076" t="str">
            <v>CIIU 6202</v>
          </cell>
          <cell r="W2076" t="str">
            <v>Vigencia Presupuestal</v>
          </cell>
        </row>
        <row r="2077">
          <cell r="A2077">
            <v>207314</v>
          </cell>
          <cell r="B2077" t="str">
            <v>Contrato</v>
          </cell>
          <cell r="C2077">
            <v>149</v>
          </cell>
          <cell r="D2077">
            <v>128714</v>
          </cell>
          <cell r="E2077">
            <v>41767</v>
          </cell>
          <cell r="F2077" t="str">
            <v>SUBDIRECCION ADMINISTRATIVA Y FINANCIERA</v>
          </cell>
          <cell r="G2077">
            <v>1079262664</v>
          </cell>
          <cell r="H2077" t="str">
            <v>LAURA VIVIANA HERNANDEZ MARROQUIN</v>
          </cell>
          <cell r="I2077" t="str">
            <v>PAGO 4 DE 4 SEGÚN CERTIFICACION DEL SUPERVISOR (Desc Base Rte Fte por Dependientes)</v>
          </cell>
          <cell r="J2077">
            <v>1733333</v>
          </cell>
          <cell r="K2077">
            <v>9.66</v>
          </cell>
          <cell r="O2077" t="str">
            <v>RECURSO 11</v>
          </cell>
          <cell r="V2077" t="str">
            <v>Desc. X Dependientes</v>
          </cell>
          <cell r="W2077" t="str">
            <v>Vigencia Presupuestal</v>
          </cell>
        </row>
        <row r="2078">
          <cell r="A2078">
            <v>207414</v>
          </cell>
          <cell r="B2078" t="str">
            <v>Contrato</v>
          </cell>
          <cell r="C2078">
            <v>251</v>
          </cell>
          <cell r="D2078">
            <v>129014</v>
          </cell>
          <cell r="E2078">
            <v>41767</v>
          </cell>
          <cell r="F2078" t="str">
            <v>SUBDIRECCION ADMINISTRATIVA Y FINANCIERA</v>
          </cell>
          <cell r="G2078">
            <v>52758625</v>
          </cell>
          <cell r="H2078" t="str">
            <v>BLANCA MILENA GORDILLO LUGO</v>
          </cell>
          <cell r="I2078" t="str">
            <v>PAGO 4 DE 4 SEGÚN CERTIFICACION DEL SUPERVISOR (Desc Base Rte Fte por Dependientes)</v>
          </cell>
          <cell r="J2078">
            <v>1640000</v>
          </cell>
          <cell r="K2078">
            <v>9.66</v>
          </cell>
          <cell r="O2078" t="str">
            <v>RECURSO 11</v>
          </cell>
          <cell r="V2078" t="str">
            <v>Desc. X Dependientes</v>
          </cell>
          <cell r="W2078" t="str">
            <v>Vigencia Presupuestal</v>
          </cell>
        </row>
        <row r="2079">
          <cell r="A2079">
            <v>207514</v>
          </cell>
          <cell r="B2079" t="str">
            <v>Contrato</v>
          </cell>
          <cell r="C2079">
            <v>279</v>
          </cell>
          <cell r="D2079">
            <v>128814</v>
          </cell>
          <cell r="E2079">
            <v>41767</v>
          </cell>
          <cell r="F2079" t="str">
            <v>SUBDIRECCION ADMINISTRATIVA Y FINANCIERA</v>
          </cell>
          <cell r="G2079">
            <v>80768695</v>
          </cell>
          <cell r="H2079" t="str">
            <v>WILBER LEONARDO JIMENEZ CASTRO</v>
          </cell>
          <cell r="I2079" t="str">
            <v>PAGO 4 DE 4 SEGÚN CERTIFICACION DEL SUPERVISOR (Desc Base Rte Fte por Dependientes)</v>
          </cell>
          <cell r="J2079">
            <v>1215000</v>
          </cell>
          <cell r="K2079">
            <v>9.66</v>
          </cell>
          <cell r="O2079" t="str">
            <v>RECURSO 11</v>
          </cell>
          <cell r="V2079" t="str">
            <v>Desc. X Dependientes</v>
          </cell>
          <cell r="W2079" t="str">
            <v>Vigencia Presupuestal</v>
          </cell>
        </row>
        <row r="2080">
          <cell r="A2080">
            <v>207614</v>
          </cell>
          <cell r="B2080" t="str">
            <v>Contrato</v>
          </cell>
          <cell r="C2080">
            <v>260</v>
          </cell>
          <cell r="D2080">
            <v>128914</v>
          </cell>
          <cell r="E2080">
            <v>41767</v>
          </cell>
          <cell r="F2080" t="str">
            <v>SUBDIRECCION ADMINISTRATIVA Y FINANCIERA</v>
          </cell>
          <cell r="G2080">
            <v>1013646998</v>
          </cell>
          <cell r="H2080" t="str">
            <v>JHONNATAN STEVE GOMEZ GUTIERREZ</v>
          </cell>
          <cell r="I2080" t="str">
            <v>PAGO 4 DE 4 SEGÚN CERTIFICACION DEL SUPERVISOR</v>
          </cell>
          <cell r="J2080">
            <v>1215000</v>
          </cell>
          <cell r="K2080">
            <v>9.66</v>
          </cell>
          <cell r="O2080" t="str">
            <v>RECURSO 11</v>
          </cell>
          <cell r="V2080" t="str">
            <v>No tiene Dependientes</v>
          </cell>
          <cell r="W2080" t="str">
            <v>Vigencia Presupuestal</v>
          </cell>
        </row>
        <row r="2081">
          <cell r="A2081">
            <v>207714</v>
          </cell>
          <cell r="B2081" t="str">
            <v>Contrato</v>
          </cell>
          <cell r="C2081">
            <v>263</v>
          </cell>
          <cell r="D2081">
            <v>129114</v>
          </cell>
          <cell r="E2081">
            <v>41767</v>
          </cell>
          <cell r="F2081" t="str">
            <v>SUBDIRECCION ADMINISTRATIVA Y FINANCIERA</v>
          </cell>
          <cell r="G2081">
            <v>80255548</v>
          </cell>
          <cell r="H2081" t="str">
            <v>MAURICIO ALEJANDRO ERAZO</v>
          </cell>
          <cell r="I2081" t="str">
            <v>PAGO 4 DE 4 SEGÚN CERTIFICACION DEL SUPERVISOR (Desc Base Rte Fte por Dependientes)</v>
          </cell>
          <cell r="J2081">
            <v>1230000</v>
          </cell>
          <cell r="K2081">
            <v>9.66</v>
          </cell>
          <cell r="O2081" t="str">
            <v>RECURSO 11</v>
          </cell>
          <cell r="V2081" t="str">
            <v>Desc. X Dependientes</v>
          </cell>
          <cell r="W2081" t="str">
            <v>Vigencia Presupuestal</v>
          </cell>
        </row>
        <row r="2082">
          <cell r="A2082">
            <v>207814</v>
          </cell>
          <cell r="B2082" t="str">
            <v>Oficio</v>
          </cell>
          <cell r="C2082">
            <v>14265</v>
          </cell>
          <cell r="D2082">
            <v>155514</v>
          </cell>
          <cell r="E2082">
            <v>41767</v>
          </cell>
          <cell r="F2082" t="str">
            <v>SUBDIRECCION ADMINISTRATIVA Y FINANCIERA</v>
          </cell>
          <cell r="G2082">
            <v>8301153951</v>
          </cell>
          <cell r="H2082" t="str">
            <v>MINISTERIO DE AMBIENTE Y DESARROLLO SOSTENIBLE</v>
          </cell>
          <cell r="I2082" t="str">
            <v>REEMBOLSO CAJA MENOR 114 GASTOS GENERALES - SER. ADMINISTRATIVOS</v>
          </cell>
          <cell r="J2082">
            <v>640990</v>
          </cell>
          <cell r="N2082" t="str">
            <v>RECURSO 2-10</v>
          </cell>
          <cell r="W2082" t="str">
            <v>Vigencia Presupuestal</v>
          </cell>
        </row>
        <row r="2083">
          <cell r="A2083">
            <v>207914</v>
          </cell>
          <cell r="B2083" t="str">
            <v>Oficio</v>
          </cell>
          <cell r="C2083">
            <v>8314314327</v>
          </cell>
          <cell r="D2083">
            <v>155314</v>
          </cell>
          <cell r="E2083">
            <v>41767</v>
          </cell>
          <cell r="F2083" t="str">
            <v>SUBDIRECCION ADMINISTRATIVA Y FINANCIERA</v>
          </cell>
          <cell r="G2083">
            <v>8600111536</v>
          </cell>
          <cell r="H2083" t="str">
            <v>POSITIVA COMPAÑÍA DE SEGUROS S.A.</v>
          </cell>
          <cell r="I2083" t="str">
            <v>PAGO DE AFILIACION AL SISTEMA GENERAL DE RIESGOS LABORALES MES DE ABRIL DE 2014 - CONDUCTORES</v>
          </cell>
          <cell r="J2083">
            <v>220000</v>
          </cell>
          <cell r="O2083" t="str">
            <v>RECURSO 11</v>
          </cell>
          <cell r="W2083" t="str">
            <v>Vigencia Presupuestal</v>
          </cell>
        </row>
        <row r="2084">
          <cell r="A2084">
            <v>208014</v>
          </cell>
          <cell r="B2084" t="str">
            <v>Oficio</v>
          </cell>
          <cell r="C2084">
            <v>8000314367</v>
          </cell>
          <cell r="D2084">
            <v>155414</v>
          </cell>
          <cell r="E2084">
            <v>41767</v>
          </cell>
          <cell r="F2084" t="str">
            <v>SUBDIRECCION ADMINISTRATIVA Y FINANCIERA</v>
          </cell>
          <cell r="G2084">
            <v>8301153951</v>
          </cell>
          <cell r="H2084" t="str">
            <v>MINISTERIO DE AMBIENTE Y DESARROLLO SOSTENIBLE</v>
          </cell>
          <cell r="I2084" t="str">
            <v>REEMBOLSO CAJA MENOR 214 VIATICOS Y GASTOS DE VIAJE</v>
          </cell>
          <cell r="J2084">
            <v>3269655</v>
          </cell>
          <cell r="N2084" t="str">
            <v>RECURSO 2-10</v>
          </cell>
          <cell r="W2084" t="str">
            <v>Vigencia Presupuestal</v>
          </cell>
        </row>
        <row r="2085">
          <cell r="A2085">
            <v>208114</v>
          </cell>
          <cell r="B2085" t="str">
            <v>Contrato</v>
          </cell>
          <cell r="C2085">
            <v>243</v>
          </cell>
          <cell r="D2085">
            <v>35414</v>
          </cell>
          <cell r="E2085">
            <v>41767</v>
          </cell>
          <cell r="F2085" t="str">
            <v>DIRECCION DE BOSQUES, BIODIVERSIDAD Y SERVICIOS ECOSISTEMICOS</v>
          </cell>
          <cell r="G2085">
            <v>80769799</v>
          </cell>
          <cell r="H2085" t="str">
            <v>DEVIS REYES GONZALEZ</v>
          </cell>
          <cell r="I2085" t="str">
            <v>PAGO 3 DE 12 SEGÚN CERTIFICACION DEL SUPERVISOR (Desc de la Base x Dependientes)</v>
          </cell>
          <cell r="J2085">
            <v>4359600</v>
          </cell>
          <cell r="K2085">
            <v>9.66</v>
          </cell>
          <cell r="O2085" t="str">
            <v>RECURSO 11</v>
          </cell>
          <cell r="V2085" t="str">
            <v>Desc de la Base x Dependientes</v>
          </cell>
          <cell r="W2085" t="str">
            <v>Vigencia Presupuestal</v>
          </cell>
        </row>
        <row r="2086">
          <cell r="A2086">
            <v>208214</v>
          </cell>
          <cell r="B2086" t="str">
            <v>Comisión</v>
          </cell>
          <cell r="C2086" t="str">
            <v>2014-1-0179</v>
          </cell>
          <cell r="D2086">
            <v>113914</v>
          </cell>
          <cell r="E2086">
            <v>41768</v>
          </cell>
          <cell r="F2086" t="str">
            <v>SERVICIOS ADMINISTRATIVOS, ATENCIONA AL USUARIO, ARCHIVO Y CORRESPONDENCIA</v>
          </cell>
          <cell r="G2086">
            <v>63395913</v>
          </cell>
          <cell r="H2086" t="str">
            <v>YUDY ALEXANDRA AVILA PARRA</v>
          </cell>
          <cell r="I2086" t="str">
            <v>COMISION A QUIBDO DEL 7-8 DE ABRIL DE 2014</v>
          </cell>
          <cell r="J2086">
            <v>179469</v>
          </cell>
          <cell r="L2086">
            <v>10</v>
          </cell>
          <cell r="O2086" t="str">
            <v>RECURSO 11</v>
          </cell>
          <cell r="W2086" t="str">
            <v>Vigencia Presupuestal</v>
          </cell>
        </row>
        <row r="2087">
          <cell r="A2087">
            <v>208314</v>
          </cell>
          <cell r="B2087" t="str">
            <v>Comisión</v>
          </cell>
          <cell r="C2087" t="str">
            <v>2014-1-0178</v>
          </cell>
          <cell r="D2087">
            <v>113814</v>
          </cell>
          <cell r="E2087">
            <v>41768</v>
          </cell>
          <cell r="F2087" t="str">
            <v>SERVICIOS ADMINISTRATIVOS, ATENCIONA AL USUARIO, ARCHIVO Y CORRESPONDENCIA</v>
          </cell>
          <cell r="G2087">
            <v>82391606</v>
          </cell>
          <cell r="H2087" t="str">
            <v>RICARDO ALFREDO CHIQUILLO ARAQUE</v>
          </cell>
          <cell r="I2087" t="str">
            <v>COMISION A QUIBDO DEL 7-8 DE ABRIL DE 2014</v>
          </cell>
          <cell r="J2087">
            <v>177969</v>
          </cell>
          <cell r="L2087">
            <v>10</v>
          </cell>
          <cell r="O2087" t="str">
            <v>RECURSO 11</v>
          </cell>
          <cell r="W2087" t="str">
            <v>Vigencia Presupuestal</v>
          </cell>
        </row>
        <row r="2088">
          <cell r="A2088">
            <v>208414</v>
          </cell>
          <cell r="B2088" t="str">
            <v>Comisión</v>
          </cell>
          <cell r="C2088">
            <v>20140777</v>
          </cell>
          <cell r="D2088">
            <v>137514</v>
          </cell>
          <cell r="E2088">
            <v>41768</v>
          </cell>
          <cell r="F2088" t="str">
            <v>SERVICIOS ADMINISTRATIVOS, ATENCIONA AL USUARIO, ARCHIVO Y CORRESPONDENCIA</v>
          </cell>
          <cell r="G2088">
            <v>23248957</v>
          </cell>
          <cell r="H2088" t="str">
            <v>ELIZABETH INES TAYLOR JAY</v>
          </cell>
          <cell r="I2088" t="str">
            <v>COMISION A BUENAVENTURA DEL 9-11 DE ABRIL DE 2014</v>
          </cell>
          <cell r="J2088">
            <v>862238</v>
          </cell>
          <cell r="O2088" t="str">
            <v>RECURSO 11</v>
          </cell>
          <cell r="W2088" t="str">
            <v>Vigencia Presupuestal</v>
          </cell>
        </row>
        <row r="2089">
          <cell r="A2089">
            <v>208514</v>
          </cell>
          <cell r="B2089" t="str">
            <v>Comisión</v>
          </cell>
          <cell r="C2089" t="str">
            <v>2014-1-0267</v>
          </cell>
          <cell r="D2089">
            <v>144614</v>
          </cell>
          <cell r="E2089">
            <v>41768</v>
          </cell>
          <cell r="F2089" t="str">
            <v>SERVICIOS ADMINISTRATIVOS, ATENCIONA AL USUARIO, ARCHIVO Y CORRESPONDENCIA</v>
          </cell>
          <cell r="G2089">
            <v>52416225</v>
          </cell>
          <cell r="H2089" t="str">
            <v>ANA CRISTINA SANCHEZ THORIN</v>
          </cell>
          <cell r="I2089" t="str">
            <v>COMISION A YOPAL DEL 25-26 DE ABRIL DE 2014</v>
          </cell>
          <cell r="J2089">
            <v>444584</v>
          </cell>
          <cell r="L2089">
            <v>10</v>
          </cell>
          <cell r="O2089" t="str">
            <v>RECURSO 11</v>
          </cell>
          <cell r="W2089" t="str">
            <v>Vigencia Presupuestal</v>
          </cell>
        </row>
        <row r="2090">
          <cell r="A2090">
            <v>208614</v>
          </cell>
          <cell r="B2090" t="str">
            <v>Comisión</v>
          </cell>
          <cell r="C2090" t="str">
            <v>2014-1-0279</v>
          </cell>
          <cell r="D2090">
            <v>146114</v>
          </cell>
          <cell r="E2090">
            <v>41768</v>
          </cell>
          <cell r="F2090" t="str">
            <v>SERVICIOS ADMINISTRATIVOS, ATENCIONA AL USUARIO, ARCHIVO Y CORRESPONDENCIA</v>
          </cell>
          <cell r="G2090">
            <v>80111519</v>
          </cell>
          <cell r="H2090" t="str">
            <v>DIEGO ALEJANDRO MORENO BARCO</v>
          </cell>
          <cell r="I2090" t="str">
            <v>COMISION A BARRANQUILLA DEL 28-29 DE ABRIL DE 2014</v>
          </cell>
          <cell r="J2090">
            <v>205126</v>
          </cell>
          <cell r="L2090">
            <v>10</v>
          </cell>
          <cell r="O2090" t="str">
            <v>RECURSO 11</v>
          </cell>
          <cell r="W2090" t="str">
            <v>Vigencia Presupuestal</v>
          </cell>
        </row>
        <row r="2091">
          <cell r="A2091">
            <v>208714</v>
          </cell>
          <cell r="B2091" t="str">
            <v>Oficio</v>
          </cell>
          <cell r="C2091">
            <v>5004</v>
          </cell>
          <cell r="D2091">
            <v>157914</v>
          </cell>
          <cell r="E2091">
            <v>41768</v>
          </cell>
          <cell r="F2091" t="str">
            <v>SUBDIRECCION ADMINISTRATIVA Y FINANCIERA</v>
          </cell>
          <cell r="G2091">
            <v>8301153951</v>
          </cell>
          <cell r="H2091" t="str">
            <v>MINISTERIO DE AMBIENTE Y DESARROLLO SOSTENIBLE</v>
          </cell>
          <cell r="I2091" t="str">
            <v>REEMBOLSO CAJA MENOR 314 COMISIONES Y VIATICOS AL INTERIOR</v>
          </cell>
          <cell r="J2091">
            <v>10008313</v>
          </cell>
          <cell r="O2091" t="str">
            <v>RECURSO 11</v>
          </cell>
          <cell r="W2091" t="str">
            <v>Vigencia Presupuestal</v>
          </cell>
        </row>
        <row r="2092">
          <cell r="A2092">
            <v>208814</v>
          </cell>
          <cell r="B2092" t="str">
            <v>Comisión</v>
          </cell>
          <cell r="C2092">
            <v>20140572</v>
          </cell>
          <cell r="D2092">
            <v>112514</v>
          </cell>
          <cell r="E2092">
            <v>41768</v>
          </cell>
          <cell r="F2092" t="str">
            <v>SERVICIOS ADMINISTRATIVOS, ATENCIONA AL USUARIO, ARCHIVO Y CORRESPONDENCIA</v>
          </cell>
          <cell r="G2092">
            <v>46667625</v>
          </cell>
          <cell r="H2092" t="str">
            <v>EMMA JUDITH SALAMANCA GUAUQUE</v>
          </cell>
          <cell r="I2092" t="str">
            <v>COMISION A YOPAL DEL 27-28 DE MARZO DE 2014</v>
          </cell>
          <cell r="J2092">
            <v>249156</v>
          </cell>
          <cell r="O2092" t="str">
            <v>RECURSO 11</v>
          </cell>
          <cell r="W2092" t="str">
            <v>Vigencia Presupuestal</v>
          </cell>
        </row>
        <row r="2093">
          <cell r="A2093">
            <v>208914</v>
          </cell>
          <cell r="B2093" t="str">
            <v>Contrato</v>
          </cell>
          <cell r="C2093">
            <v>333</v>
          </cell>
          <cell r="D2093">
            <v>129614</v>
          </cell>
          <cell r="E2093">
            <v>41768</v>
          </cell>
          <cell r="F2093" t="str">
            <v>SUBDIRECCION ADMINISTRATIVA Y FINANCIERA</v>
          </cell>
          <cell r="G2093">
            <v>8604500222</v>
          </cell>
          <cell r="H2093" t="str">
            <v>ESCOBAR OSPINA Y CIA LTDA - VIAJES CALITOUR</v>
          </cell>
          <cell r="I2093" t="str">
            <v>PAGO PARCIAL FACTURAS VARIAS SEGUN CERTIFICACION DEL SUPERVISOR (REC 11 INVERSION Y REC 2-10 FUNCIONAM)</v>
          </cell>
          <cell r="J2093">
            <v>19529415</v>
          </cell>
          <cell r="K2093">
            <v>9.66</v>
          </cell>
          <cell r="L2093">
            <v>4</v>
          </cell>
          <cell r="M2093">
            <v>16</v>
          </cell>
          <cell r="N2093" t="str">
            <v>RECURSO 2-10</v>
          </cell>
          <cell r="W2093" t="str">
            <v>Vigencia Presupuestal</v>
          </cell>
        </row>
        <row r="2094">
          <cell r="A2094">
            <v>209014</v>
          </cell>
          <cell r="B2094" t="str">
            <v>Anulada</v>
          </cell>
          <cell r="C2094">
            <v>333</v>
          </cell>
          <cell r="D2094">
            <v>129614</v>
          </cell>
          <cell r="E2094">
            <v>41768</v>
          </cell>
          <cell r="F2094" t="str">
            <v>SUBDIRECCION ADMINISTRATIVA Y FINANCIERA</v>
          </cell>
          <cell r="G2094">
            <v>8604500222</v>
          </cell>
          <cell r="H2094" t="str">
            <v>ESCOBAR OSPINA Y CIA LTDA - VIAJES CALITOUR</v>
          </cell>
          <cell r="I2094" t="str">
            <v>ANULADA ---- PAGO SALDO FACTURAS VARIAS SEGUN CERTIFICACION DEL SUPERVISOR (REC 11 INVERSION Y REC 2-10 FUNCIONAM) - LOS SOPORTES ORIGINALES REPOSAN EN LA OP 208914</v>
          </cell>
          <cell r="J2094">
            <v>25720560</v>
          </cell>
          <cell r="K2094">
            <v>9.66</v>
          </cell>
          <cell r="L2094">
            <v>4</v>
          </cell>
          <cell r="M2094">
            <v>16</v>
          </cell>
          <cell r="N2094" t="str">
            <v>RECURSO 2-10</v>
          </cell>
          <cell r="W2094" t="str">
            <v>Vigencia Presupuestal</v>
          </cell>
        </row>
        <row r="2095">
          <cell r="A2095">
            <v>209114</v>
          </cell>
          <cell r="B2095" t="str">
            <v>Comisión</v>
          </cell>
          <cell r="C2095" t="str">
            <v>2014-1-0244</v>
          </cell>
          <cell r="D2095">
            <v>135514</v>
          </cell>
          <cell r="E2095">
            <v>41771</v>
          </cell>
          <cell r="F2095" t="str">
            <v>SERVICIOS ADMINISTRATIVOS, ATENCIONA AL USUARIO, ARCHIVO Y CORRESPONDENCIA</v>
          </cell>
          <cell r="G2095">
            <v>34602626</v>
          </cell>
          <cell r="H2095" t="str">
            <v>ASTRID ELIANA REYES PEÑA</v>
          </cell>
          <cell r="I2095" t="str">
            <v>COMISION A PASTO DEL 09-12 DE ABRIL DE 2014</v>
          </cell>
          <cell r="J2095">
            <v>826238</v>
          </cell>
          <cell r="L2095">
            <v>10</v>
          </cell>
          <cell r="O2095" t="str">
            <v>RECURSO 11</v>
          </cell>
          <cell r="W2095" t="str">
            <v>Vigencia Presupuestal</v>
          </cell>
        </row>
        <row r="2096">
          <cell r="A2096">
            <v>209214</v>
          </cell>
          <cell r="B2096" t="str">
            <v>Comisión</v>
          </cell>
          <cell r="C2096" t="str">
            <v>2014-1-0254</v>
          </cell>
          <cell r="D2096">
            <v>140714</v>
          </cell>
          <cell r="E2096">
            <v>41771</v>
          </cell>
          <cell r="F2096" t="str">
            <v>SERVICIOS ADMINISTRATIVOS, ATENCIONA AL USUARIO, ARCHIVO Y CORRESPONDENCIA</v>
          </cell>
          <cell r="G2096">
            <v>79153840</v>
          </cell>
          <cell r="H2096" t="str">
            <v>JAVIER CORREAL PIZARRO</v>
          </cell>
          <cell r="I2096" t="str">
            <v>COMISION A MONTERIA DEL 23-25 DE ABRIL DE 2014</v>
          </cell>
          <cell r="J2096">
            <v>706170</v>
          </cell>
          <cell r="L2096">
            <v>11</v>
          </cell>
          <cell r="O2096" t="str">
            <v>RECURSO 11</v>
          </cell>
          <cell r="W2096" t="str">
            <v>Vigencia Presupuestal</v>
          </cell>
        </row>
        <row r="2097">
          <cell r="A2097">
            <v>209314</v>
          </cell>
          <cell r="B2097" t="str">
            <v>Comisión</v>
          </cell>
          <cell r="C2097" t="str">
            <v>2014-1-0255</v>
          </cell>
          <cell r="D2097">
            <v>140814</v>
          </cell>
          <cell r="E2097">
            <v>41771</v>
          </cell>
          <cell r="F2097" t="str">
            <v>SERVICIOS ADMINISTRATIVOS, ATENCIONA AL USUARIO, ARCHIVO Y CORRESPONDENCIA</v>
          </cell>
          <cell r="G2097">
            <v>74180161</v>
          </cell>
          <cell r="H2097" t="str">
            <v>ANDRES BALCAZAR</v>
          </cell>
          <cell r="I2097" t="str">
            <v>COMISION A MONTERIA DEL 23-25 DE ABRIL DE 2014</v>
          </cell>
          <cell r="J2097">
            <v>706170</v>
          </cell>
          <cell r="L2097">
            <v>10</v>
          </cell>
          <cell r="O2097" t="str">
            <v>RECURSO 11</v>
          </cell>
          <cell r="W2097" t="str">
            <v>Vigencia Presupuestal</v>
          </cell>
        </row>
        <row r="2098">
          <cell r="A2098">
            <v>209414</v>
          </cell>
          <cell r="B2098" t="str">
            <v>Comisión</v>
          </cell>
          <cell r="C2098" t="str">
            <v>2014-1-0266</v>
          </cell>
          <cell r="D2098">
            <v>144014</v>
          </cell>
          <cell r="E2098">
            <v>41771</v>
          </cell>
          <cell r="F2098" t="str">
            <v>SERVICIOS ADMINISTRATIVOS, ATENCIONA AL USUARIO, ARCHIVO Y CORRESPONDENCIA</v>
          </cell>
          <cell r="G2098">
            <v>63395913</v>
          </cell>
          <cell r="H2098" t="str">
            <v>YUDY ALEXANDRA AVILA PARRA</v>
          </cell>
          <cell r="I2098" t="str">
            <v>COMISION A BUENAVENTURA DEL 25-26 DE ABRIL DE 2014</v>
          </cell>
          <cell r="J2098">
            <v>177969</v>
          </cell>
          <cell r="L2098">
            <v>10</v>
          </cell>
          <cell r="O2098" t="str">
            <v>RECURSO 11</v>
          </cell>
          <cell r="W2098" t="str">
            <v>Vigencia Presupuestal</v>
          </cell>
        </row>
        <row r="2099">
          <cell r="A2099">
            <v>209514</v>
          </cell>
          <cell r="B2099" t="str">
            <v>Comisión</v>
          </cell>
          <cell r="C2099" t="str">
            <v>2014-1-0282</v>
          </cell>
          <cell r="D2099">
            <v>146514</v>
          </cell>
          <cell r="E2099">
            <v>41771</v>
          </cell>
          <cell r="F2099" t="str">
            <v>SERVICIOS ADMINISTRATIVOS, ATENCIONA AL USUARIO, ARCHIVO Y CORRESPONDENCIA</v>
          </cell>
          <cell r="G2099">
            <v>19342385</v>
          </cell>
          <cell r="H2099" t="str">
            <v>RICARDO LINARES PRIETO</v>
          </cell>
          <cell r="I2099" t="str">
            <v>COMISION A MEDELLIN DEL 28-30 DE ABRIL DE 2014</v>
          </cell>
          <cell r="J2099">
            <v>550170</v>
          </cell>
          <cell r="L2099">
            <v>11</v>
          </cell>
          <cell r="O2099" t="str">
            <v>RECURSO 11</v>
          </cell>
          <cell r="W2099" t="str">
            <v>Vigencia Presupuestal</v>
          </cell>
        </row>
        <row r="2100">
          <cell r="A2100">
            <v>209614</v>
          </cell>
          <cell r="B2100" t="str">
            <v>Comisión</v>
          </cell>
          <cell r="C2100" t="str">
            <v>2014-1-0284</v>
          </cell>
          <cell r="D2100">
            <v>147714</v>
          </cell>
          <cell r="E2100">
            <v>41771</v>
          </cell>
          <cell r="F2100" t="str">
            <v>SERVICIOS ADMINISTRATIVOS, ATENCIONA AL USUARIO, ARCHIVO Y CORRESPONDENCIA</v>
          </cell>
          <cell r="G2100">
            <v>18009973</v>
          </cell>
          <cell r="H2100" t="str">
            <v>LINCON CALVIN BENT LLERENA</v>
          </cell>
          <cell r="I2100" t="str">
            <v>COMISION A BOGOTA DEL 01-02 DE MAYO DE 2014</v>
          </cell>
          <cell r="J2100">
            <v>177969</v>
          </cell>
          <cell r="L2100">
            <v>10</v>
          </cell>
          <cell r="O2100" t="str">
            <v>RECURSO 11</v>
          </cell>
          <cell r="W2100" t="str">
            <v>Vigencia Presupuestal</v>
          </cell>
        </row>
        <row r="2101">
          <cell r="A2101">
            <v>209714</v>
          </cell>
          <cell r="B2101" t="str">
            <v>Comisión</v>
          </cell>
          <cell r="C2101" t="str">
            <v>2014-1-0286</v>
          </cell>
          <cell r="D2101">
            <v>148314</v>
          </cell>
          <cell r="E2101">
            <v>41771</v>
          </cell>
          <cell r="F2101" t="str">
            <v>SERVICIOS ADMINISTRATIVOS, ATENCIONA AL USUARIO, ARCHIVO Y CORRESPONDENCIA</v>
          </cell>
          <cell r="G2101">
            <v>19370198</v>
          </cell>
          <cell r="H2101" t="str">
            <v>ANGEL GUSTAVO ZAPATA FERRO</v>
          </cell>
          <cell r="I2101" t="str">
            <v>COMISION A TONA EL 30 DE ABRIL DE 2014</v>
          </cell>
          <cell r="J2101">
            <v>68376</v>
          </cell>
          <cell r="L2101">
            <v>10</v>
          </cell>
          <cell r="O2101" t="str">
            <v>RECURSO 11</v>
          </cell>
          <cell r="W2101" t="str">
            <v>Vigencia Presupuestal</v>
          </cell>
        </row>
        <row r="2102">
          <cell r="A2102">
            <v>209814</v>
          </cell>
          <cell r="B2102" t="str">
            <v>Comisión</v>
          </cell>
          <cell r="C2102" t="str">
            <v>2014-1-0257</v>
          </cell>
          <cell r="D2102">
            <v>139814</v>
          </cell>
          <cell r="E2102">
            <v>41771</v>
          </cell>
          <cell r="F2102" t="str">
            <v>SERVICIOS ADMINISTRATIVOS, ATENCIONA AL USUARIO, ARCHIVO Y CORRESPONDENCIA</v>
          </cell>
          <cell r="G2102">
            <v>80821039</v>
          </cell>
          <cell r="H2102" t="str">
            <v>FABIAN IGNACIO NAVARRETE LE BAS</v>
          </cell>
          <cell r="I2102" t="str">
            <v>COMISION INTERNACIONAL A PARIS-FRANCIA DEL 22-26 DE ABRIL DE 2014</v>
          </cell>
          <cell r="J2102">
            <v>3106813</v>
          </cell>
          <cell r="L2102">
            <v>11</v>
          </cell>
          <cell r="O2102" t="str">
            <v>RECURSO 11</v>
          </cell>
          <cell r="W2102" t="str">
            <v>Vigencia Presupuestal</v>
          </cell>
        </row>
        <row r="2103">
          <cell r="A2103">
            <v>209914</v>
          </cell>
          <cell r="B2103" t="str">
            <v>Comisión</v>
          </cell>
          <cell r="C2103" t="str">
            <v>2014-1-0285</v>
          </cell>
          <cell r="D2103">
            <v>148114</v>
          </cell>
          <cell r="E2103">
            <v>41771</v>
          </cell>
          <cell r="F2103" t="str">
            <v>SERVICIOS ADMINISTRATIVOS, ATENCIONA AL USUARIO, ARCHIVO Y CORRESPONDENCIA</v>
          </cell>
          <cell r="G2103">
            <v>79297849</v>
          </cell>
          <cell r="H2103" t="str">
            <v>KLUAUS HERBERT SCHUTZE PAEZ</v>
          </cell>
          <cell r="I2103" t="str">
            <v>COMISION A CUBARA EL 29 DE ABRIL DE 2014</v>
          </cell>
          <cell r="J2103">
            <v>104034</v>
          </cell>
          <cell r="L2103">
            <v>10</v>
          </cell>
          <cell r="O2103" t="str">
            <v>RECURSO 11</v>
          </cell>
          <cell r="W2103" t="str">
            <v>Vigencia Presupuestal</v>
          </cell>
        </row>
        <row r="2104">
          <cell r="A2104">
            <v>210014</v>
          </cell>
          <cell r="B2104" t="str">
            <v>Comisión</v>
          </cell>
          <cell r="C2104">
            <v>20140557</v>
          </cell>
          <cell r="D2104">
            <v>110214</v>
          </cell>
          <cell r="E2104">
            <v>41771</v>
          </cell>
          <cell r="F2104" t="str">
            <v>SERVICIOS ADMINISTRATIVOS, ATENCIONA AL USUARIO, ARCHIVO Y CORRESPONDENCIA</v>
          </cell>
          <cell r="G2104">
            <v>80111898</v>
          </cell>
          <cell r="H2104" t="str">
            <v>SANTIAGO URIBE CUENTAS</v>
          </cell>
          <cell r="I2104" t="str">
            <v>COMISION A MEDELLIN DEL 7-11 DE ABRIL DE 2014</v>
          </cell>
          <cell r="J2104">
            <v>879111</v>
          </cell>
          <cell r="O2104" t="str">
            <v>RECURSO 11</v>
          </cell>
          <cell r="W2104" t="str">
            <v>Vigencia Presupuestal</v>
          </cell>
        </row>
        <row r="2105">
          <cell r="A2105">
            <v>210114</v>
          </cell>
          <cell r="B2105" t="str">
            <v>Anulada</v>
          </cell>
          <cell r="C2105">
            <v>20140659</v>
          </cell>
          <cell r="D2105">
            <v>127314</v>
          </cell>
          <cell r="E2105">
            <v>41771</v>
          </cell>
          <cell r="F2105" t="str">
            <v>SERVICIOS ADMINISTRATIVOS, ATENCIONA AL USUARIO, ARCHIVO Y CORRESPONDENCIA</v>
          </cell>
          <cell r="G2105">
            <v>12119466</v>
          </cell>
          <cell r="H2105" t="str">
            <v>CARLOS JAIRO RAMIREZ RODRIGUEZ</v>
          </cell>
          <cell r="I2105" t="str">
            <v>ANULADA ------- COMISION A MEDELLIN DEL 10-11 DE ABRIL DE 2014</v>
          </cell>
          <cell r="J2105">
            <v>249157</v>
          </cell>
          <cell r="O2105" t="str">
            <v>RECURSO 11</v>
          </cell>
          <cell r="W2105" t="str">
            <v>Vigencia Presupuestal</v>
          </cell>
        </row>
        <row r="2106">
          <cell r="A2106">
            <v>210214</v>
          </cell>
          <cell r="B2106" t="str">
            <v>Comisión</v>
          </cell>
          <cell r="C2106">
            <v>20140727</v>
          </cell>
          <cell r="D2106">
            <v>133114</v>
          </cell>
          <cell r="E2106">
            <v>41771</v>
          </cell>
          <cell r="F2106" t="str">
            <v>SERVICIOS ADMINISTRATIVOS, ATENCIONA AL USUARIO, ARCHIVO Y CORRESPONDENCIA</v>
          </cell>
          <cell r="G2106">
            <v>52538471</v>
          </cell>
          <cell r="H2106" t="str">
            <v>MARIA MARGARITA GUTIERREZ ARIAS</v>
          </cell>
          <cell r="I2106" t="str">
            <v>COMISION A SANTA MARTA EL 4 DE ABRIL DE 2014</v>
          </cell>
          <cell r="J2106">
            <v>145648</v>
          </cell>
          <cell r="O2106" t="str">
            <v>RECURSO 11</v>
          </cell>
          <cell r="W2106" t="str">
            <v>Vigencia Presupuestal</v>
          </cell>
        </row>
        <row r="2107">
          <cell r="A2107">
            <v>210314</v>
          </cell>
          <cell r="B2107" t="str">
            <v>Comisión</v>
          </cell>
          <cell r="C2107">
            <v>20140765</v>
          </cell>
          <cell r="D2107">
            <v>141114</v>
          </cell>
          <cell r="E2107">
            <v>41771</v>
          </cell>
          <cell r="F2107" t="str">
            <v>SERVICIOS ADMINISTRATIVOS, ATENCIONA AL USUARIO, ARCHIVO Y CORRESPONDENCIA</v>
          </cell>
          <cell r="G2107">
            <v>51985995</v>
          </cell>
          <cell r="H2107" t="str">
            <v>ANA MARIA GONZALEZ DELGADILLO</v>
          </cell>
          <cell r="I2107" t="str">
            <v>COMISION A SANTA MARTA DEL 23-25 DE ABRIL DE 2014</v>
          </cell>
          <cell r="J2107">
            <v>341877</v>
          </cell>
          <cell r="O2107" t="str">
            <v>RECURSO 11</v>
          </cell>
          <cell r="W2107" t="str">
            <v>Vigencia Presupuestal</v>
          </cell>
        </row>
        <row r="2108">
          <cell r="A2108">
            <v>210414</v>
          </cell>
          <cell r="B2108" t="str">
            <v>Comisión</v>
          </cell>
          <cell r="C2108">
            <v>20140795</v>
          </cell>
          <cell r="D2108">
            <v>140014</v>
          </cell>
          <cell r="E2108">
            <v>41771</v>
          </cell>
          <cell r="F2108" t="str">
            <v>SERVICIOS ADMINISTRATIVOS, ATENCIONA AL USUARIO, ARCHIVO Y CORRESPONDENCIA</v>
          </cell>
          <cell r="G2108">
            <v>1136879753</v>
          </cell>
          <cell r="H2108" t="str">
            <v>DIANA ISABEL GUEVARA VACA</v>
          </cell>
          <cell r="I2108" t="str">
            <v>COMISION A TUMACO DEL 20-24 DE ABRIL DE 2014</v>
          </cell>
          <cell r="J2108">
            <v>778869</v>
          </cell>
          <cell r="O2108" t="str">
            <v>RECURSO 11</v>
          </cell>
          <cell r="W2108" t="str">
            <v>Vigencia Presupuestal</v>
          </cell>
        </row>
        <row r="2109">
          <cell r="A2109">
            <v>210514</v>
          </cell>
          <cell r="B2109" t="str">
            <v>Comisión</v>
          </cell>
          <cell r="C2109">
            <v>20140811</v>
          </cell>
          <cell r="D2109">
            <v>139614</v>
          </cell>
          <cell r="E2109">
            <v>41771</v>
          </cell>
          <cell r="F2109" t="str">
            <v>SERVICIOS ADMINISTRATIVOS, ATENCIONA AL USUARIO, ARCHIVO Y CORRESPONDENCIA</v>
          </cell>
          <cell r="G2109">
            <v>80194339</v>
          </cell>
          <cell r="H2109" t="str">
            <v>JAN CHRISTIAN REHDER OCAMPO</v>
          </cell>
          <cell r="I2109" t="str">
            <v>COMISION A CARTAGENA DEL 27-29 DE ABRIL DE 2014</v>
          </cell>
          <cell r="J2109">
            <v>432705</v>
          </cell>
          <cell r="O2109" t="str">
            <v>RECURSO 11</v>
          </cell>
          <cell r="W2109" t="str">
            <v>Vigencia Presupuestal</v>
          </cell>
        </row>
        <row r="2110">
          <cell r="A2110">
            <v>210614</v>
          </cell>
          <cell r="B2110" t="str">
            <v>Comisión</v>
          </cell>
          <cell r="C2110">
            <v>20140867</v>
          </cell>
          <cell r="D2110">
            <v>146814</v>
          </cell>
          <cell r="E2110">
            <v>41771</v>
          </cell>
          <cell r="F2110" t="str">
            <v>SERVICIOS ADMINISTRATIVOS, ATENCIONA AL USUARIO, ARCHIVO Y CORRESPONDENCIA</v>
          </cell>
          <cell r="G2110">
            <v>10542906</v>
          </cell>
          <cell r="H2110" t="str">
            <v>OSCAR DARÍO TOSSE LUNA</v>
          </cell>
          <cell r="I2110" t="str">
            <v>COMISION A POPAYAN DEL 28-30 DE ABRIL DE 2014</v>
          </cell>
          <cell r="J2110">
            <v>415261</v>
          </cell>
          <cell r="O2110" t="str">
            <v>RECURSO 11</v>
          </cell>
          <cell r="W2110" t="str">
            <v>Vigencia Presupuestal</v>
          </cell>
        </row>
        <row r="2111">
          <cell r="A2111">
            <v>210714</v>
          </cell>
          <cell r="B2111" t="str">
            <v>Comisión</v>
          </cell>
          <cell r="C2111">
            <v>20140878</v>
          </cell>
          <cell r="D2111">
            <v>147814</v>
          </cell>
          <cell r="E2111">
            <v>41771</v>
          </cell>
          <cell r="F2111" t="str">
            <v>SERVICIOS ADMINISTRATIVOS, ATENCIONA AL USUARIO, ARCHIVO Y CORRESPONDENCIA</v>
          </cell>
          <cell r="G2111">
            <v>1010160438</v>
          </cell>
          <cell r="H2111" t="str">
            <v>EDWIN GIOVANNY ORTIZ RODRIGUEZ</v>
          </cell>
          <cell r="I2111" t="str">
            <v>COMISION A CUCUTA DEL 29-30 DE ABRIL DE 2014</v>
          </cell>
          <cell r="J2111">
            <v>293037</v>
          </cell>
          <cell r="O2111" t="str">
            <v>RECURSO 11</v>
          </cell>
          <cell r="W2111" t="str">
            <v>Vigencia Presupuestal</v>
          </cell>
        </row>
        <row r="2112">
          <cell r="A2112">
            <v>210814</v>
          </cell>
          <cell r="B2112" t="str">
            <v>Comisión</v>
          </cell>
          <cell r="C2112">
            <v>20140888</v>
          </cell>
          <cell r="D2112">
            <v>147914</v>
          </cell>
          <cell r="E2112">
            <v>41771</v>
          </cell>
          <cell r="F2112" t="str">
            <v>SERVICIOS ADMINISTRATIVOS, ATENCIONA AL USUARIO, ARCHIVO Y CORRESPONDENCIA</v>
          </cell>
          <cell r="G2112">
            <v>1010160438</v>
          </cell>
          <cell r="H2112" t="str">
            <v>EDWIN GIOVANNY ORTIZ RODRIGUEZ</v>
          </cell>
          <cell r="I2112" t="str">
            <v>COMISION A BARRANQUILLA DEL 2-3 DE MAYO DE 2014</v>
          </cell>
          <cell r="J2112">
            <v>353037</v>
          </cell>
          <cell r="O2112" t="str">
            <v>RECURSO 11</v>
          </cell>
          <cell r="W2112" t="str">
            <v>Vigencia Presupuestal</v>
          </cell>
        </row>
        <row r="2113">
          <cell r="A2113">
            <v>210914</v>
          </cell>
          <cell r="B2113" t="str">
            <v>Comisión</v>
          </cell>
          <cell r="C2113">
            <v>20140896</v>
          </cell>
          <cell r="D2113">
            <v>145214</v>
          </cell>
          <cell r="E2113">
            <v>41771</v>
          </cell>
          <cell r="F2113" t="str">
            <v>SERVICIOS ADMINISTRATIVOS, ATENCIONA AL USUARIO, ARCHIVO Y CORRESPONDENCIA</v>
          </cell>
          <cell r="G2113">
            <v>79781725</v>
          </cell>
          <cell r="H2113" t="str">
            <v>ANDRES EDUARDO VELASQUEZ VARGAS</v>
          </cell>
          <cell r="I2113" t="str">
            <v>COMISION A MEDELLIN EL 29 DE ABRIL DE 2014</v>
          </cell>
          <cell r="J2113">
            <v>212037</v>
          </cell>
          <cell r="N2113" t="str">
            <v>RECURSO 2-10</v>
          </cell>
          <cell r="W2113" t="str">
            <v>Vigencia Presupuestal</v>
          </cell>
        </row>
        <row r="2114">
          <cell r="A2114">
            <v>211014</v>
          </cell>
          <cell r="B2114" t="str">
            <v>Comisión</v>
          </cell>
          <cell r="C2114">
            <v>20140898</v>
          </cell>
          <cell r="D2114">
            <v>145514</v>
          </cell>
          <cell r="E2114">
            <v>41771</v>
          </cell>
          <cell r="F2114" t="str">
            <v>SERVICIOS ADMINISTRATIVOS, ATENCIONA AL USUARIO, ARCHIVO Y CORRESPONDENCIA</v>
          </cell>
          <cell r="G2114">
            <v>51963949</v>
          </cell>
          <cell r="H2114" t="str">
            <v>EDNA MARGARITA OSORIO GOMEZ</v>
          </cell>
          <cell r="I2114" t="str">
            <v>COMISION A REPELON DEL 28-29 DE ABRIL DE 2014</v>
          </cell>
          <cell r="J2114">
            <v>230126</v>
          </cell>
          <cell r="O2114" t="str">
            <v>RECURSO 11</v>
          </cell>
          <cell r="W2114" t="str">
            <v>Vigencia Presupuestal</v>
          </cell>
        </row>
        <row r="2115">
          <cell r="A2115">
            <v>211114</v>
          </cell>
          <cell r="B2115" t="str">
            <v>Comisión</v>
          </cell>
          <cell r="C2115">
            <v>20140900</v>
          </cell>
          <cell r="D2115">
            <v>146714</v>
          </cell>
          <cell r="E2115">
            <v>41771</v>
          </cell>
          <cell r="F2115" t="str">
            <v>SERVICIOS ADMINISTRATIVOS, ATENCIONA AL USUARIO, ARCHIVO Y CORRESPONDENCIA</v>
          </cell>
          <cell r="G2115">
            <v>53104007</v>
          </cell>
          <cell r="H2115" t="str">
            <v>ROSA ALEJANDRA RUIZ DIAZ</v>
          </cell>
          <cell r="I2115" t="str">
            <v>COMISION A ARMENIA DEL 29-30 DE ABRIL DE 2014</v>
          </cell>
          <cell r="J2115">
            <v>307837</v>
          </cell>
          <cell r="O2115" t="str">
            <v>RECURSO 11</v>
          </cell>
          <cell r="W2115" t="str">
            <v>Vigencia Presupuestal</v>
          </cell>
        </row>
        <row r="2116">
          <cell r="A2116">
            <v>211214</v>
          </cell>
          <cell r="B2116" t="str">
            <v>Comisión</v>
          </cell>
          <cell r="C2116">
            <v>20140906</v>
          </cell>
          <cell r="D2116">
            <v>147414</v>
          </cell>
          <cell r="E2116">
            <v>41771</v>
          </cell>
          <cell r="F2116" t="str">
            <v>SERVICIOS ADMINISTRATIVOS, ATENCIONA AL USUARIO, ARCHIVO Y CORRESPONDENCIA</v>
          </cell>
          <cell r="G2116">
            <v>51982340</v>
          </cell>
          <cell r="H2116" t="str">
            <v>HILDER YAMILE UYAZAN SANCHEZ</v>
          </cell>
          <cell r="I2116" t="str">
            <v>COMISION A CARTAGENA EL 29 DE ABRIL DE 2014</v>
          </cell>
          <cell r="J2116">
            <v>97679</v>
          </cell>
          <cell r="N2116" t="str">
            <v>RECURSO 2-10</v>
          </cell>
          <cell r="W2116" t="str">
            <v>Vigencia Presupuestal</v>
          </cell>
        </row>
        <row r="2117">
          <cell r="A2117">
            <v>211314</v>
          </cell>
          <cell r="B2117" t="str">
            <v>Comisión</v>
          </cell>
          <cell r="C2117">
            <v>20140914</v>
          </cell>
          <cell r="D2117">
            <v>148514</v>
          </cell>
          <cell r="E2117">
            <v>41771</v>
          </cell>
          <cell r="F2117" t="str">
            <v>SERVICIOS ADMINISTRATIVOS, ATENCIONA AL USUARIO, ARCHIVO Y CORRESPONDENCIA</v>
          </cell>
          <cell r="G2117">
            <v>79601548</v>
          </cell>
          <cell r="H2117" t="str">
            <v>JAIME EDUARDO SARMIENTO</v>
          </cell>
          <cell r="I2117" t="str">
            <v>COMISION A TONA SANTANDER EL 30 DE ABRIL DE 2014</v>
          </cell>
          <cell r="J2117">
            <v>145647.5</v>
          </cell>
          <cell r="O2117" t="str">
            <v>RECURSO 11</v>
          </cell>
          <cell r="W2117" t="str">
            <v>Vigencia Presupuestal</v>
          </cell>
        </row>
        <row r="2118">
          <cell r="A2118">
            <v>211414</v>
          </cell>
          <cell r="B2118" t="str">
            <v>Comisión</v>
          </cell>
          <cell r="C2118" t="str">
            <v>2014-1-0293</v>
          </cell>
          <cell r="D2118">
            <v>152014</v>
          </cell>
          <cell r="E2118">
            <v>41771</v>
          </cell>
          <cell r="F2118" t="str">
            <v>SERVICIOS ADMINISTRATIVOS, ATENCIONA AL USUARIO, ARCHIVO Y CORRESPONDENCIA</v>
          </cell>
          <cell r="G2118">
            <v>79297849</v>
          </cell>
          <cell r="H2118" t="str">
            <v>KLUAUS HERBERT SCHUTZE PAEZ</v>
          </cell>
          <cell r="I2118" t="str">
            <v>COMISION A CUBARA DEL 2-3 DE MAYO DE 2014</v>
          </cell>
          <cell r="J2118">
            <v>312102</v>
          </cell>
          <cell r="L2118">
            <v>10</v>
          </cell>
          <cell r="O2118" t="str">
            <v>RECURSO 11</v>
          </cell>
          <cell r="W2118" t="str">
            <v>Vigencia Presupuestal</v>
          </cell>
        </row>
        <row r="2119">
          <cell r="A2119">
            <v>211514</v>
          </cell>
          <cell r="B2119" t="str">
            <v>Factura</v>
          </cell>
          <cell r="C2119">
            <v>2612354</v>
          </cell>
          <cell r="D2119">
            <v>158714</v>
          </cell>
          <cell r="E2119">
            <v>41771</v>
          </cell>
          <cell r="F2119" t="str">
            <v>SERVICIOS ADMINISTRATIVOS, ATENCIONA AL USUARIO, ARCHIVO Y CORRESPONDENCIA</v>
          </cell>
          <cell r="G2119">
            <v>8300160461</v>
          </cell>
          <cell r="H2119" t="str">
            <v>AVANTEL SAS</v>
          </cell>
          <cell r="I2119" t="str">
            <v>PAGO SERVICIO PUBLICO DE AVANTEL FRA. FCM-2612354, PERIODO DEL 1-30 DE ABRIL DE 2014</v>
          </cell>
          <cell r="J2119">
            <v>2094000</v>
          </cell>
          <cell r="N2119" t="str">
            <v>RECURSO 2-10</v>
          </cell>
          <cell r="W2119" t="str">
            <v>Vigencia Presupuestal</v>
          </cell>
        </row>
        <row r="2120">
          <cell r="A2120">
            <v>211614</v>
          </cell>
          <cell r="B2120" t="str">
            <v>Oficio</v>
          </cell>
          <cell r="C2120">
            <v>15034</v>
          </cell>
          <cell r="D2120">
            <v>159814</v>
          </cell>
          <cell r="E2120">
            <v>41771</v>
          </cell>
          <cell r="F2120" t="str">
            <v>TALENTO HUMANO ACTIVO Y NO ACTIVO</v>
          </cell>
          <cell r="G2120" t="str">
            <v>900.156.264-2</v>
          </cell>
          <cell r="H2120" t="str">
            <v>NUEVA EPS</v>
          </cell>
          <cell r="I2120" t="str">
            <v>PAGO APORTES SEGURIDAD SOCIAL ENERO Y FEBRERO/2014 - AUMENTO SALARIAL LIQUIDADO NOMINA MARZO 2014</v>
          </cell>
          <cell r="J2120">
            <v>455994</v>
          </cell>
          <cell r="N2120" t="str">
            <v>RECURSO 1-10</v>
          </cell>
          <cell r="W2120" t="str">
            <v>Vigencia Presupuestal</v>
          </cell>
        </row>
        <row r="2121">
          <cell r="A2121">
            <v>211714</v>
          </cell>
          <cell r="B2121" t="str">
            <v>Oficio</v>
          </cell>
          <cell r="C2121">
            <v>15034</v>
          </cell>
          <cell r="D2121">
            <v>158914</v>
          </cell>
          <cell r="E2121">
            <v>41771</v>
          </cell>
          <cell r="F2121" t="str">
            <v>TALENTO HUMANO ACTIVO Y NO ACTIVO</v>
          </cell>
          <cell r="G2121" t="str">
            <v>830.113.831-0</v>
          </cell>
          <cell r="H2121" t="str">
            <v>ALIANSALUD EPS - Colmena</v>
          </cell>
          <cell r="I2121" t="str">
            <v>PAGO APORTES SEGURIDAD SOCIAL ENERO Y FEBRERO/2014 - AUMENTO SALARIAL LIQUIDADO NOMINA MARZO 2014</v>
          </cell>
          <cell r="J2121">
            <v>780523</v>
          </cell>
          <cell r="N2121" t="str">
            <v>RECURSO 1-10</v>
          </cell>
          <cell r="W2121" t="str">
            <v>Vigencia Presupuestal</v>
          </cell>
        </row>
        <row r="2122">
          <cell r="A2122">
            <v>211814</v>
          </cell>
          <cell r="B2122" t="str">
            <v>Oficio</v>
          </cell>
          <cell r="C2122">
            <v>15034</v>
          </cell>
          <cell r="D2122">
            <v>160114</v>
          </cell>
          <cell r="E2122">
            <v>41771</v>
          </cell>
          <cell r="F2122" t="str">
            <v>TALENTO HUMANO ACTIVO Y NO ACTIVO</v>
          </cell>
          <cell r="G2122" t="str">
            <v>800,251,440-6</v>
          </cell>
          <cell r="H2122" t="str">
            <v>SANITAS EPS</v>
          </cell>
          <cell r="I2122" t="str">
            <v>PAGO APORTES SEGURIDAD SOCIAL ENERO Y FEBRERO/2014 - AUMENTO SALARIAL LIQUIDADO NOMINA MARZO 2014</v>
          </cell>
          <cell r="J2122">
            <v>1315019</v>
          </cell>
          <cell r="N2122" t="str">
            <v>RECURSO 1-10</v>
          </cell>
          <cell r="W2122" t="str">
            <v>Vigencia Presupuestal</v>
          </cell>
        </row>
        <row r="2123">
          <cell r="A2123">
            <v>211914</v>
          </cell>
          <cell r="B2123" t="str">
            <v>Oficio</v>
          </cell>
          <cell r="C2123">
            <v>15034</v>
          </cell>
          <cell r="D2123">
            <v>159014</v>
          </cell>
          <cell r="E2123">
            <v>41771</v>
          </cell>
          <cell r="F2123" t="str">
            <v>TALENTO HUMANO ACTIVO Y NO ACTIVO</v>
          </cell>
          <cell r="G2123" t="str">
            <v>800,140,949-6</v>
          </cell>
          <cell r="H2123" t="str">
            <v>CAFESALUD EPS</v>
          </cell>
          <cell r="I2123" t="str">
            <v>PAGO APORTES SEGURIDAD SOCIAL ENERO Y FEBRERO/2014 - AUMENTO SALARIAL LIQUIDADO NOMINA MARZO 2014</v>
          </cell>
          <cell r="J2123">
            <v>269976</v>
          </cell>
          <cell r="N2123" t="str">
            <v>RECURSO 1-10</v>
          </cell>
          <cell r="W2123" t="str">
            <v>Vigencia Presupuestal</v>
          </cell>
        </row>
        <row r="2124">
          <cell r="A2124">
            <v>212014</v>
          </cell>
          <cell r="B2124" t="str">
            <v>Oficio</v>
          </cell>
          <cell r="C2124">
            <v>15034</v>
          </cell>
          <cell r="D2124">
            <v>159614</v>
          </cell>
          <cell r="E2124">
            <v>41771</v>
          </cell>
          <cell r="F2124" t="str">
            <v>TALENTO HUMANO ACTIVO Y NO ACTIVO</v>
          </cell>
          <cell r="G2124" t="str">
            <v>900.047.282-8</v>
          </cell>
          <cell r="H2124" t="str">
            <v>UNISALUD -  FOSYGA</v>
          </cell>
          <cell r="I2124" t="str">
            <v>PAGO APORTES SEGURIDAD SOCIAL ENERO Y FEBRERO/2014 - AUMENTO SALARIAL LIQUIDADO NOMINA MARZO 2014</v>
          </cell>
          <cell r="J2124">
            <v>96508</v>
          </cell>
          <cell r="N2124" t="str">
            <v>RECURSO 1-10</v>
          </cell>
          <cell r="W2124" t="str">
            <v>Vigencia Presupuestal</v>
          </cell>
        </row>
        <row r="2125">
          <cell r="A2125">
            <v>212114</v>
          </cell>
          <cell r="B2125" t="str">
            <v>Oficio</v>
          </cell>
          <cell r="C2125">
            <v>15034</v>
          </cell>
          <cell r="D2125">
            <v>159214</v>
          </cell>
          <cell r="E2125">
            <v>41771</v>
          </cell>
          <cell r="F2125" t="str">
            <v>TALENTO HUMANO ACTIVO Y NO ACTIVO</v>
          </cell>
          <cell r="G2125" t="str">
            <v>860,066,942-7</v>
          </cell>
          <cell r="H2125" t="str">
            <v>COMPENSAR EPS</v>
          </cell>
          <cell r="I2125" t="str">
            <v>PAGO APORTES SEGURIDAD SOCIAL ENERO Y FEBRERO/2014 - AUMENTO SALARIAL LIQUIDADO NOMINA MARZO 2014</v>
          </cell>
          <cell r="J2125">
            <v>1720976</v>
          </cell>
          <cell r="N2125" t="str">
            <v>RECURSO 1-10</v>
          </cell>
          <cell r="W2125" t="str">
            <v>Vigencia Presupuestal</v>
          </cell>
        </row>
        <row r="2126">
          <cell r="A2126">
            <v>212214</v>
          </cell>
          <cell r="B2126" t="str">
            <v>Oficio</v>
          </cell>
          <cell r="C2126">
            <v>15034</v>
          </cell>
          <cell r="D2126">
            <v>160014</v>
          </cell>
          <cell r="E2126">
            <v>41771</v>
          </cell>
          <cell r="F2126" t="str">
            <v>TALENTO HUMANO ACTIVO Y NO ACTIVO</v>
          </cell>
          <cell r="G2126" t="str">
            <v>800.250.119-1</v>
          </cell>
          <cell r="H2126" t="str">
            <v xml:space="preserve">SALUDCOOP </v>
          </cell>
          <cell r="I2126" t="str">
            <v>PAGO APORTES SEGURIDAD SOCIAL ENERO Y FEBRERO/2014 - AUMENTO SALARIAL LIQUIDADO NOMINA MARZO 2014</v>
          </cell>
          <cell r="J2126">
            <v>462413</v>
          </cell>
          <cell r="N2126" t="str">
            <v>RECURSO 1-10</v>
          </cell>
          <cell r="W2126" t="str">
            <v>Vigencia Presupuestal</v>
          </cell>
        </row>
        <row r="2127">
          <cell r="A2127">
            <v>212314</v>
          </cell>
          <cell r="B2127" t="str">
            <v>Oficio</v>
          </cell>
          <cell r="C2127">
            <v>15034</v>
          </cell>
          <cell r="D2127">
            <v>160214</v>
          </cell>
          <cell r="E2127">
            <v>41771</v>
          </cell>
          <cell r="F2127" t="str">
            <v>TALENTO HUMANO ACTIVO Y NO ACTIVO</v>
          </cell>
          <cell r="G2127" t="str">
            <v>800.088.702-2</v>
          </cell>
          <cell r="H2127" t="str">
            <v>SUSALUD EPS -SURA</v>
          </cell>
          <cell r="I2127" t="str">
            <v>PAGO APORTES SEGURIDAD SOCIAL ENERO Y FEBRERO/2014 - AUMENTO SALARIAL LIQUIDADO NOMINA MARZO 2014</v>
          </cell>
          <cell r="J2127">
            <v>292164</v>
          </cell>
          <cell r="N2127" t="str">
            <v>RECURSO 1-10</v>
          </cell>
          <cell r="W2127" t="str">
            <v>Vigencia Presupuestal</v>
          </cell>
        </row>
        <row r="2128">
          <cell r="A2128">
            <v>212414</v>
          </cell>
          <cell r="B2128" t="str">
            <v>Oficio</v>
          </cell>
          <cell r="C2128">
            <v>15034</v>
          </cell>
          <cell r="D2128">
            <v>159514</v>
          </cell>
          <cell r="E2128">
            <v>41771</v>
          </cell>
          <cell r="F2128" t="str">
            <v>TALENTO HUMANO ACTIVO Y NO ACTIVO</v>
          </cell>
          <cell r="G2128" t="str">
            <v>830.003.564-7</v>
          </cell>
          <cell r="H2128" t="str">
            <v>FAMISANAR EPS</v>
          </cell>
          <cell r="I2128" t="str">
            <v>PAGO APORTES SEGURIDAD SOCIAL ENERO Y FEBRERO/2014 - AUMENTO SALARIAL LIQUIDADO NOMINA MARZO 2014</v>
          </cell>
          <cell r="J2128">
            <v>865346</v>
          </cell>
          <cell r="N2128" t="str">
            <v>RECURSO 1-10</v>
          </cell>
          <cell r="W2128" t="str">
            <v>Vigencia Presupuestal</v>
          </cell>
        </row>
        <row r="2129">
          <cell r="A2129">
            <v>212514</v>
          </cell>
          <cell r="B2129" t="str">
            <v>Oficio</v>
          </cell>
          <cell r="C2129">
            <v>15034</v>
          </cell>
          <cell r="D2129">
            <v>159414</v>
          </cell>
          <cell r="E2129">
            <v>41771</v>
          </cell>
          <cell r="F2129" t="str">
            <v>TALENTO HUMANO ACTIVO Y NO ACTIVO</v>
          </cell>
          <cell r="G2129" t="str">
            <v>830.009.783-0</v>
          </cell>
          <cell r="H2129" t="str">
            <v>CRUZ BLANCA E.P.S. S.A.</v>
          </cell>
          <cell r="I2129" t="str">
            <v>PAGO APORTES SEGURIDAD SOCIAL ENERO Y FEBRERO/2014 - AUMENTO SALARIAL LIQUIDADO NOMINA MARZO 2014</v>
          </cell>
          <cell r="J2129">
            <v>109546</v>
          </cell>
          <cell r="N2129" t="str">
            <v>RECURSO 1-10</v>
          </cell>
          <cell r="W2129" t="str">
            <v>Vigencia Presupuestal</v>
          </cell>
        </row>
        <row r="2130">
          <cell r="A2130">
            <v>212614</v>
          </cell>
          <cell r="B2130" t="str">
            <v>Oficio</v>
          </cell>
          <cell r="C2130">
            <v>15034</v>
          </cell>
          <cell r="D2130">
            <v>159314</v>
          </cell>
          <cell r="E2130">
            <v>41771</v>
          </cell>
          <cell r="F2130" t="str">
            <v>TALENTO HUMANO ACTIVO Y NO ACTIVO</v>
          </cell>
          <cell r="G2130" t="str">
            <v>805.000.427-1</v>
          </cell>
          <cell r="H2130" t="str">
            <v>COOMEVA E.P.S.</v>
          </cell>
          <cell r="I2130" t="str">
            <v>PAGO APORTES SEGURIDAD SOCIAL ENERO Y FEBRERO/2014 - AUMENTO SALARIAL LIQUIDADO NOMINA MARZO 2014</v>
          </cell>
          <cell r="J2130">
            <v>431199</v>
          </cell>
          <cell r="N2130" t="str">
            <v>RECURSO 1-10</v>
          </cell>
          <cell r="W2130" t="str">
            <v>Vigencia Presupuestal</v>
          </cell>
        </row>
        <row r="2131">
          <cell r="A2131">
            <v>212714</v>
          </cell>
          <cell r="B2131" t="str">
            <v>Oficio</v>
          </cell>
          <cell r="C2131">
            <v>15034</v>
          </cell>
          <cell r="D2131">
            <v>159914</v>
          </cell>
          <cell r="E2131">
            <v>41771</v>
          </cell>
          <cell r="F2131" t="str">
            <v>TALENTO HUMANO ACTIVO Y NO ACTIVO</v>
          </cell>
          <cell r="G2131" t="str">
            <v>800.130.907-4</v>
          </cell>
          <cell r="H2131" t="str">
            <v>SALUD TOTAL  EPS</v>
          </cell>
          <cell r="I2131" t="str">
            <v>PAGO APORTES SEGURIDAD SOCIAL ENERO Y FEBRERO/2014 - AUMENTO SALARIAL LIQUIDADO NOMINA MARZO 2014</v>
          </cell>
          <cell r="J2131">
            <v>147870</v>
          </cell>
          <cell r="N2131" t="str">
            <v>RECURSO 1-10</v>
          </cell>
          <cell r="W2131" t="str">
            <v>Vigencia Presupuestal</v>
          </cell>
        </row>
        <row r="2132">
          <cell r="A2132">
            <v>212814</v>
          </cell>
          <cell r="B2132" t="str">
            <v>Oficio</v>
          </cell>
          <cell r="C2132">
            <v>15034</v>
          </cell>
          <cell r="D2132">
            <v>159714</v>
          </cell>
          <cell r="E2132">
            <v>41771</v>
          </cell>
          <cell r="F2132" t="str">
            <v>TALENTO HUMANO ACTIVO Y NO ACTIVO</v>
          </cell>
          <cell r="G2132" t="str">
            <v>900.074.992.3</v>
          </cell>
          <cell r="H2132" t="str">
            <v>GOLDEN GROUP EPS</v>
          </cell>
          <cell r="I2132" t="str">
            <v>PAGO APORTES SEGURIDAD SOCIAL ENERO Y FEBRERO/2014 - AUMENTO SALARIAL LIQUIDADO NOMINA MARZO 2014</v>
          </cell>
          <cell r="J2132">
            <v>6844</v>
          </cell>
          <cell r="N2132" t="str">
            <v>RECURSO 1-10</v>
          </cell>
          <cell r="W2132" t="str">
            <v>Vigencia Presupuestal</v>
          </cell>
        </row>
        <row r="2133">
          <cell r="A2133">
            <v>212914</v>
          </cell>
          <cell r="B2133" t="str">
            <v>Oficio</v>
          </cell>
          <cell r="C2133">
            <v>15034</v>
          </cell>
          <cell r="D2133">
            <v>158814</v>
          </cell>
          <cell r="E2133">
            <v>41771</v>
          </cell>
          <cell r="F2133" t="str">
            <v>TALENTO HUMANO ACTIVO Y NO ACTIVO</v>
          </cell>
          <cell r="G2133" t="str">
            <v>900,336,004-7</v>
          </cell>
          <cell r="H2133" t="str">
            <v>I.S.S PENS - COLPENSIONES</v>
          </cell>
          <cell r="I2133" t="str">
            <v>PAGO APORTES SEGURIDAD SOCIAL ENERO Y FEBRERO/2014 - AUMENTO SALARIAL LIQUIDADO NOMINA MARZO 2014</v>
          </cell>
          <cell r="J2133">
            <v>3983351</v>
          </cell>
          <cell r="N2133" t="str">
            <v>RECURSO 1-10</v>
          </cell>
          <cell r="W2133" t="str">
            <v>Vigencia Presupuestal</v>
          </cell>
        </row>
        <row r="2134">
          <cell r="A2134">
            <v>213014</v>
          </cell>
          <cell r="B2134" t="str">
            <v>Anulada</v>
          </cell>
          <cell r="C2134">
            <v>15034</v>
          </cell>
          <cell r="D2134">
            <v>160414</v>
          </cell>
          <cell r="E2134">
            <v>41771</v>
          </cell>
          <cell r="F2134" t="str">
            <v>TALENTO HUMANO ACTIVO Y NO ACTIVO</v>
          </cell>
          <cell r="G2134" t="str">
            <v>800.224.808-8</v>
          </cell>
          <cell r="H2134" t="str">
            <v>PORVENIR PENSIONES Y CESANTIAS</v>
          </cell>
          <cell r="I2134" t="str">
            <v>ANULADA ---- PAGO APORTES SEGURIDAD SOCIAL ENERO Y FEBRERO/2014 - AUMENTO SALARIAL LIQUIDADO NOMINA MARZO 2014</v>
          </cell>
          <cell r="J2134">
            <v>2631988</v>
          </cell>
          <cell r="N2134" t="str">
            <v>RECURSO 1-10</v>
          </cell>
          <cell r="W2134" t="str">
            <v>Vigencia Presupuestal</v>
          </cell>
        </row>
        <row r="2135">
          <cell r="A2135">
            <v>213114</v>
          </cell>
          <cell r="B2135" t="str">
            <v>Oficio</v>
          </cell>
          <cell r="C2135">
            <v>15034</v>
          </cell>
          <cell r="D2135">
            <v>160314</v>
          </cell>
          <cell r="E2135">
            <v>41771</v>
          </cell>
          <cell r="F2135" t="str">
            <v>TALENTO HUMANO ACTIVO Y NO ACTIVO</v>
          </cell>
          <cell r="G2135" t="str">
            <v>800.227.940-6</v>
          </cell>
          <cell r="H2135" t="str">
            <v>COLFONDOS PENSIONES Y CESANTIAS</v>
          </cell>
          <cell r="I2135" t="str">
            <v>PAGO APORTES SEGURIDAD SOCIAL ENERO Y FEBRERO/2014 - AUMENTO SALARIAL LIQUIDADO NOMINA MARZO 2014</v>
          </cell>
          <cell r="J2135">
            <v>579727</v>
          </cell>
          <cell r="N2135" t="str">
            <v>RECURSO 1-10</v>
          </cell>
          <cell r="W2135" t="str">
            <v>Vigencia Presupuestal</v>
          </cell>
        </row>
        <row r="2136">
          <cell r="A2136">
            <v>213214</v>
          </cell>
          <cell r="B2136" t="str">
            <v>Oficio</v>
          </cell>
          <cell r="C2136">
            <v>15034</v>
          </cell>
          <cell r="D2136">
            <v>160514</v>
          </cell>
          <cell r="E2136">
            <v>41771</v>
          </cell>
          <cell r="F2136" t="str">
            <v>TALENTO HUMANO ACTIVO Y NO ACTIVO</v>
          </cell>
          <cell r="G2136" t="str">
            <v>800.229.739-0</v>
          </cell>
          <cell r="H2136" t="str">
            <v>PROTECCION PENSION Y CESANTIAS</v>
          </cell>
          <cell r="I2136" t="str">
            <v>PAGO APORTES SEGURIDAD SOCIAL ENERO Y FEBRERO/2014 - AUMENTO SALARIAL LIQUIDADO NOMINA MARZO 2014</v>
          </cell>
          <cell r="J2136">
            <v>2074602</v>
          </cell>
          <cell r="N2136" t="str">
            <v>RECURSO 1-10</v>
          </cell>
          <cell r="W2136" t="str">
            <v>Vigencia Presupuestal</v>
          </cell>
        </row>
        <row r="2137">
          <cell r="A2137">
            <v>213314</v>
          </cell>
          <cell r="B2137" t="str">
            <v>Anulada</v>
          </cell>
          <cell r="C2137">
            <v>15034</v>
          </cell>
          <cell r="D2137">
            <v>160614</v>
          </cell>
          <cell r="E2137">
            <v>41771</v>
          </cell>
          <cell r="F2137" t="str">
            <v>TALENTO HUMANO ACTIVO Y NO ACTIVO</v>
          </cell>
          <cell r="G2137" t="str">
            <v>800.253.055-2</v>
          </cell>
          <cell r="H2137" t="str">
            <v>SKANDIA PENSIONES Y CESANTIAS</v>
          </cell>
          <cell r="I2137" t="str">
            <v>ANULADA ----- PAGO APORTES SEGURIDAD SOCIAL ENERO Y FEBRERO/2014 - AUMENTO SALARIAL LIQUIDADO NOMINA MARZO 2014</v>
          </cell>
          <cell r="J2137">
            <v>544488</v>
          </cell>
          <cell r="N2137" t="str">
            <v>RECURSO 1-10</v>
          </cell>
          <cell r="W2137" t="str">
            <v>Vigencia Presupuestal</v>
          </cell>
        </row>
        <row r="2138">
          <cell r="A2138">
            <v>213414</v>
          </cell>
          <cell r="B2138" t="str">
            <v>Oficio</v>
          </cell>
          <cell r="C2138">
            <v>15034</v>
          </cell>
          <cell r="D2138">
            <v>160714</v>
          </cell>
          <cell r="E2138">
            <v>41771</v>
          </cell>
          <cell r="F2138" t="str">
            <v>TALENTO HUMANO ACTIVO Y NO ACTIVO</v>
          </cell>
          <cell r="G2138" t="str">
            <v>860.011.153-6</v>
          </cell>
          <cell r="H2138" t="str">
            <v>POSITIVA CIA DE SEGUROS - ARP</v>
          </cell>
          <cell r="I2138" t="str">
            <v>PAGO APORTES SEGURIDAD SOCIAL ENERO Y FEBRERO/2014 - AUMENTO SALARIAL LIQUIDADO NOMINA MARZO 2014</v>
          </cell>
          <cell r="J2138">
            <v>405800</v>
          </cell>
          <cell r="N2138" t="str">
            <v>RECURSO 1-10</v>
          </cell>
          <cell r="W2138" t="str">
            <v>Vigencia Presupuestal</v>
          </cell>
        </row>
        <row r="2139">
          <cell r="A2139">
            <v>213514</v>
          </cell>
          <cell r="B2139" t="str">
            <v>Oficio</v>
          </cell>
          <cell r="C2139">
            <v>15034</v>
          </cell>
          <cell r="D2139">
            <v>160814</v>
          </cell>
          <cell r="E2139">
            <v>41771</v>
          </cell>
          <cell r="F2139" t="str">
            <v>TALENTO HUMANO ACTIVO Y NO ACTIVO</v>
          </cell>
          <cell r="G2139" t="str">
            <v>860,007,336-1</v>
          </cell>
          <cell r="H2139" t="str">
            <v>CCF COLSUBSIDIO</v>
          </cell>
          <cell r="I2139" t="str">
            <v>PAGO APORTES SEGURIDAD SOCIAL ENERO Y FEBRERO/2014 - AUMENTO SALARIAL LIQUIDADO NOMINA MARZO 2014</v>
          </cell>
          <cell r="J2139">
            <v>3679100</v>
          </cell>
          <cell r="N2139" t="str">
            <v>RECURSO 1-10</v>
          </cell>
          <cell r="W2139" t="str">
            <v>Vigencia Presupuestal</v>
          </cell>
        </row>
        <row r="2140">
          <cell r="A2140">
            <v>213614</v>
          </cell>
          <cell r="B2140" t="str">
            <v>Oficio</v>
          </cell>
          <cell r="C2140">
            <v>15034</v>
          </cell>
          <cell r="D2140">
            <v>161214</v>
          </cell>
          <cell r="E2140">
            <v>41771</v>
          </cell>
          <cell r="F2140" t="str">
            <v>TALENTO HUMANO ACTIVO Y NO ACTIVO</v>
          </cell>
          <cell r="G2140" t="str">
            <v>899.999.034-1</v>
          </cell>
          <cell r="H2140" t="str">
            <v>SENA</v>
          </cell>
          <cell r="I2140" t="str">
            <v>PAGO APORTES SEGURIDAD SOCIAL ENERO Y FEBRERO/2014 - AUMENTO SALARIAL LIQUIDADO NOMINA MARZO 2014</v>
          </cell>
          <cell r="J2140">
            <v>457800</v>
          </cell>
          <cell r="N2140" t="str">
            <v>RECURSO 1-10</v>
          </cell>
          <cell r="W2140" t="str">
            <v>Vigencia Presupuestal</v>
          </cell>
        </row>
        <row r="2141">
          <cell r="A2141">
            <v>213714</v>
          </cell>
          <cell r="B2141" t="str">
            <v>Oficio</v>
          </cell>
          <cell r="C2141">
            <v>15034</v>
          </cell>
          <cell r="D2141">
            <v>161114</v>
          </cell>
          <cell r="E2141">
            <v>41771</v>
          </cell>
          <cell r="F2141" t="str">
            <v>TALENTO HUMANO ACTIVO Y NO ACTIVO</v>
          </cell>
          <cell r="G2141" t="str">
            <v>899.999.239-2</v>
          </cell>
          <cell r="H2141" t="str">
            <v>ICBF</v>
          </cell>
          <cell r="I2141" t="str">
            <v>PAGO APORTES SEGURIDAD SOCIAL ENERO Y FEBRERO/2014 - AUMENTO SALARIAL LIQUIDADO NOMINA MARZO 2014</v>
          </cell>
          <cell r="J2141">
            <v>2749700</v>
          </cell>
          <cell r="N2141" t="str">
            <v>RECURSO 1-10</v>
          </cell>
          <cell r="W2141" t="str">
            <v>Vigencia Presupuestal</v>
          </cell>
        </row>
        <row r="2142">
          <cell r="A2142">
            <v>213814</v>
          </cell>
          <cell r="B2142" t="str">
            <v>Oficio</v>
          </cell>
          <cell r="C2142">
            <v>15034</v>
          </cell>
          <cell r="D2142">
            <v>160914</v>
          </cell>
          <cell r="E2142">
            <v>41771</v>
          </cell>
          <cell r="F2142" t="str">
            <v>TALENTO HUMANO ACTIVO Y NO ACTIVO</v>
          </cell>
          <cell r="G2142" t="str">
            <v>899.999.054-7</v>
          </cell>
          <cell r="H2142" t="str">
            <v>ESAP</v>
          </cell>
          <cell r="I2142" t="str">
            <v>PAGO APORTES SEGURIDAD SOCIAL ENERO Y FEBRERO/2014 - AUMENTO SALARIAL LIQUIDADO NOMINA MARZO 2014</v>
          </cell>
          <cell r="J2142">
            <v>457800</v>
          </cell>
          <cell r="N2142" t="str">
            <v>RECURSO 1-10</v>
          </cell>
          <cell r="W2142" t="str">
            <v>Vigencia Presupuestal</v>
          </cell>
        </row>
        <row r="2143">
          <cell r="A2143">
            <v>213914</v>
          </cell>
          <cell r="B2143" t="str">
            <v>Oficio</v>
          </cell>
          <cell r="C2143">
            <v>15034</v>
          </cell>
          <cell r="D2143">
            <v>161014</v>
          </cell>
          <cell r="E2143">
            <v>41771</v>
          </cell>
          <cell r="F2143" t="str">
            <v>TALENTO HUMANO ACTIVO Y NO ACTIVO</v>
          </cell>
          <cell r="G2143" t="str">
            <v>899.999.001-7</v>
          </cell>
          <cell r="H2143" t="str">
            <v>ESCUELAS E INSTITUTOS</v>
          </cell>
          <cell r="I2143" t="str">
            <v>PAGO APORTES SEGURIDAD SOCIAL ENERO Y FEBRERO/2014 - AUMENTO SALARIAL LIQUIDADO NOMINA MARZO 2014</v>
          </cell>
          <cell r="J2143">
            <v>919500</v>
          </cell>
          <cell r="N2143" t="str">
            <v>RECURSO 1-10</v>
          </cell>
          <cell r="W2143" t="str">
            <v>Vigencia Presupuestal</v>
          </cell>
        </row>
        <row r="2144">
          <cell r="A2144">
            <v>214014</v>
          </cell>
          <cell r="B2144" t="str">
            <v>Oficio</v>
          </cell>
          <cell r="C2144">
            <v>15034</v>
          </cell>
          <cell r="D2144">
            <v>159114</v>
          </cell>
          <cell r="E2144">
            <v>41771</v>
          </cell>
          <cell r="F2144" t="str">
            <v>TALENTO HUMANO ACTIVO Y NO ACTIVO</v>
          </cell>
          <cell r="G2144">
            <v>8909008426</v>
          </cell>
          <cell r="H2144" t="str">
            <v>CAJA DE COMPENSACION FAMILIAR COMFENALCO ANTIOQUIA</v>
          </cell>
          <cell r="I2144" t="str">
            <v>PAGO APORTES SEGURIDAD SOCIAL ENERO Y FEBRERO/2014 - AUMENTO SALARIAL LIQUIDADO NOMINA MARZO 2014</v>
          </cell>
          <cell r="J2144">
            <v>7584</v>
          </cell>
          <cell r="N2144" t="str">
            <v>RECURSO 1-10</v>
          </cell>
          <cell r="W2144" t="str">
            <v>Vigencia Presupuestal</v>
          </cell>
        </row>
        <row r="2145">
          <cell r="A2145">
            <v>214114</v>
          </cell>
          <cell r="B2145" t="str">
            <v>Contrato</v>
          </cell>
          <cell r="C2145">
            <v>294</v>
          </cell>
          <cell r="D2145">
            <v>41714</v>
          </cell>
          <cell r="E2145">
            <v>41772</v>
          </cell>
          <cell r="F2145" t="str">
            <v>DESPACHO VICEMINISTRO DE AMBIENTE Y DESARROLLO SOSTENIBLE</v>
          </cell>
          <cell r="G2145">
            <v>79695197</v>
          </cell>
          <cell r="H2145" t="str">
            <v>PEDRO JOSE FERNANDEZ AYALA</v>
          </cell>
          <cell r="I2145" t="str">
            <v>PAGO 3 DE10 SEGÚN CERTIFICACION DEL SUPERVISOR (Desc. Base RF x Dependientes)</v>
          </cell>
          <cell r="J2145">
            <v>9000000</v>
          </cell>
          <cell r="K2145">
            <v>9.66</v>
          </cell>
          <cell r="O2145" t="str">
            <v>RECURSO 11</v>
          </cell>
          <cell r="V2145" t="str">
            <v>Desc.x Dependientes</v>
          </cell>
          <cell r="W2145" t="str">
            <v>Vigencia Presupuestal</v>
          </cell>
        </row>
        <row r="2146">
          <cell r="A2146">
            <v>214214</v>
          </cell>
          <cell r="B2146" t="str">
            <v>Factura</v>
          </cell>
          <cell r="C2146">
            <v>362948215</v>
          </cell>
          <cell r="D2146">
            <v>162414</v>
          </cell>
          <cell r="E2146">
            <v>41772</v>
          </cell>
          <cell r="F2146" t="str">
            <v>SUBDIRECCION ADMINISTRATIVA Y FINANCIERA</v>
          </cell>
          <cell r="G2146">
            <v>8300538004</v>
          </cell>
          <cell r="H2146" t="str">
            <v>TELMEX COLOMBIA S.A</v>
          </cell>
          <cell r="I2146" t="str">
            <v xml:space="preserve">PAGO FRA 362948215 SERVICIO TELEVISION DEL 2 MAY/2014 AL 01 JUN/2014 </v>
          </cell>
          <cell r="J2146">
            <v>53400</v>
          </cell>
          <cell r="N2146" t="str">
            <v>RECURSO 2-10</v>
          </cell>
          <cell r="W2146" t="str">
            <v>Vigencia Presupuestal</v>
          </cell>
        </row>
        <row r="2147">
          <cell r="A2147">
            <v>214314</v>
          </cell>
          <cell r="B2147" t="str">
            <v>Anulada</v>
          </cell>
          <cell r="C2147" t="str">
            <v>2014-1-0324</v>
          </cell>
          <cell r="D2147">
            <v>161314</v>
          </cell>
          <cell r="E2147">
            <v>41772</v>
          </cell>
          <cell r="F2147" t="str">
            <v>SUBDIRECCION ADMINISTRATIVA Y FINANCIERA</v>
          </cell>
          <cell r="G2147">
            <v>52713119</v>
          </cell>
          <cell r="H2147" t="str">
            <v>MARIA ANGELICA MARTINEZ SILVA</v>
          </cell>
          <cell r="I2147" t="str">
            <v xml:space="preserve">ANULADA ---- PAGO PARCIAL COMISION INTERNACIONAL A ESTADOS UNIDOS DEL 11 AL 17 MAYO 2014 </v>
          </cell>
          <cell r="J2147">
            <v>1251250</v>
          </cell>
          <cell r="L2147">
            <v>10</v>
          </cell>
          <cell r="O2147" t="str">
            <v>RECURSO 11</v>
          </cell>
          <cell r="W2147" t="str">
            <v>Vigencia Presupuestal</v>
          </cell>
        </row>
        <row r="2148">
          <cell r="A2148">
            <v>214414</v>
          </cell>
          <cell r="B2148" t="str">
            <v>Contrato</v>
          </cell>
          <cell r="C2148">
            <v>327</v>
          </cell>
          <cell r="D2148">
            <v>105314</v>
          </cell>
          <cell r="E2148">
            <v>41772</v>
          </cell>
          <cell r="F2148" t="str">
            <v>SUBDIRECCION ADMINISTRATIVA Y FINANCIERA</v>
          </cell>
          <cell r="G2148">
            <v>8000458785</v>
          </cell>
          <cell r="H2148" t="str">
            <v>SERVIMEDIOS LTDA</v>
          </cell>
          <cell r="I2148" t="str">
            <v>FRA 9716 PAGO 1 DE 12 SEGÚN CERTIFICACION DEL SUPERVISOR (REGIMEN COMUN - N/A RTE FTE , SOLO SE APLICA RTE IVA Y RTE ICA)</v>
          </cell>
          <cell r="J2148">
            <v>1590010</v>
          </cell>
          <cell r="K2148">
            <v>9.66</v>
          </cell>
          <cell r="M2148">
            <v>16</v>
          </cell>
          <cell r="N2148" t="str">
            <v>RECURSO 2-10</v>
          </cell>
          <cell r="V2148" t="str">
            <v>Exclusión de retención en la fuente De conformidad con el artículo 4 del decreto 2775de 1983 y el artículo 8 del Decreto 1512 de 1985 el alquiler del espacio correspondiente a los servicios de radio, prensa y televisión no se encuentra sujeto de practicar retención en la fuente por este concepto; Dicha exención de retención en la fuente no aplica para los servicios de publicidad que se realizan a través de estos medios. (Concepto 48456 Dian Junio 11 de 2001)…Ahora, si bien el Decreto 433 de 1999, por medio de la cual se reglamentó la Ley 488 de 1998 y se dictaron otras disposiciones, definió para efectos del impuesto sobre las ventas el concepto de publicidad dentro de la cual se incluyó "... la venta o alquiler de espacios para mensajes publicitarios en cualquier medio, incluidos los edictos, avisos clasificados y funerarios.", no tiene para efectos del impuesto sobre la renta y su consecuente retención en la fuente el mismo significado, en la medida en que los decretos citados anteriormente se ocuparon de su regulación.</v>
          </cell>
          <cell r="W2148" t="str">
            <v>Vigencia Presupuestal</v>
          </cell>
        </row>
        <row r="2149">
          <cell r="A2149">
            <v>214514</v>
          </cell>
          <cell r="B2149" t="str">
            <v>Anulada</v>
          </cell>
          <cell r="C2149">
            <v>567</v>
          </cell>
          <cell r="D2149">
            <v>141414</v>
          </cell>
          <cell r="E2149">
            <v>41772</v>
          </cell>
          <cell r="F2149" t="str">
            <v>SUBDIRECCION ADMINISTRATIVA Y FINANCIERA</v>
          </cell>
          <cell r="G2149">
            <v>79778817</v>
          </cell>
          <cell r="H2149" t="str">
            <v>PABLO ABBA VIEIRA SAMPER</v>
          </cell>
          <cell r="I2149" t="str">
            <v>ANULADA ---- PAGO TOTAL COMISION INTERNACIONAL A PARIS - FRANCIA DEL 21 ABRIL AL 01 MAYO 2014</v>
          </cell>
          <cell r="J2149">
            <v>8182149</v>
          </cell>
          <cell r="O2149" t="str">
            <v>RECURSO 11</v>
          </cell>
          <cell r="W2149" t="str">
            <v>Vigencia Presupuestal</v>
          </cell>
        </row>
        <row r="2150">
          <cell r="A2150">
            <v>214614</v>
          </cell>
          <cell r="B2150" t="str">
            <v>Contrato</v>
          </cell>
          <cell r="C2150">
            <v>293</v>
          </cell>
          <cell r="D2150">
            <v>9814</v>
          </cell>
          <cell r="E2150">
            <v>41772</v>
          </cell>
          <cell r="F2150" t="str">
            <v>SERVICIOS ADMINISTRATIVOS, ATENCIONA AL USUARIO, ARCHIVO Y CORRESPONDENCIA</v>
          </cell>
          <cell r="G2150">
            <v>8300231782</v>
          </cell>
          <cell r="H2150" t="str">
            <v>GRAN IMAGEN E.U</v>
          </cell>
          <cell r="I2150" t="str">
            <v>PAGO FRA 4272 SEPTIMO DESEMBOLSO SEGÚN CERTIFICACION DEL SUPERVISOR (IVA $4,453,288) RTE FTE 4% SERV.DECLARANTES</v>
          </cell>
          <cell r="J2150">
            <v>32286340</v>
          </cell>
          <cell r="K2150">
            <v>9.66</v>
          </cell>
          <cell r="L2150">
            <v>4</v>
          </cell>
          <cell r="M2150">
            <v>16</v>
          </cell>
          <cell r="N2150" t="str">
            <v>RECURSO 2-10</v>
          </cell>
          <cell r="W2150" t="str">
            <v>Vigencia Presupuestal</v>
          </cell>
        </row>
        <row r="2151">
          <cell r="A2151">
            <v>214714</v>
          </cell>
          <cell r="B2151" t="str">
            <v>Resolución</v>
          </cell>
          <cell r="C2151">
            <v>582</v>
          </cell>
          <cell r="D2151">
            <v>141714</v>
          </cell>
          <cell r="E2151">
            <v>41772</v>
          </cell>
          <cell r="F2151" t="str">
            <v>SUBDIRECCION ADMINISTRATIVA Y FINANCIERA</v>
          </cell>
          <cell r="G2151">
            <v>79870933</v>
          </cell>
          <cell r="H2151" t="str">
            <v>RODRIGO SUAREZ CASTAÑO</v>
          </cell>
          <cell r="I2151" t="str">
            <v>PAGO TOTAL COMISION INTERNACIONAL A LIMA -PERU DEL 21 AL 26 ABRIL 2014</v>
          </cell>
          <cell r="J2151">
            <v>2870282</v>
          </cell>
          <cell r="O2151" t="str">
            <v>RECURSO 11</v>
          </cell>
          <cell r="W2151" t="str">
            <v>Vigencia Presupuestal</v>
          </cell>
        </row>
        <row r="2152">
          <cell r="A2152">
            <v>214814</v>
          </cell>
          <cell r="B2152" t="str">
            <v>Anulada</v>
          </cell>
          <cell r="C2152">
            <v>487</v>
          </cell>
          <cell r="D2152">
            <v>130114</v>
          </cell>
          <cell r="E2152">
            <v>41772</v>
          </cell>
          <cell r="F2152" t="str">
            <v>SUBDIRECCION ADMINISTRATIVA Y FINANCIERA</v>
          </cell>
          <cell r="G2152">
            <v>52214641</v>
          </cell>
          <cell r="H2152" t="str">
            <v>ZULEYMA CAROLINA MARTINEZ</v>
          </cell>
          <cell r="I2152" t="str">
            <v>ANULADA ----PAGO TOTAL COMISION INTERNACIONAL A MEXICO DEL 06 AL 10 ABRIL 2014</v>
          </cell>
          <cell r="J2152">
            <v>3141617</v>
          </cell>
          <cell r="O2152" t="str">
            <v>RECURSO 11</v>
          </cell>
          <cell r="W2152" t="str">
            <v>Vigencia Presupuestal</v>
          </cell>
        </row>
        <row r="2153">
          <cell r="A2153">
            <v>214914</v>
          </cell>
          <cell r="B2153" t="str">
            <v>Resolución</v>
          </cell>
          <cell r="C2153">
            <v>565</v>
          </cell>
          <cell r="D2153">
            <v>141514</v>
          </cell>
          <cell r="E2153">
            <v>41772</v>
          </cell>
          <cell r="F2153" t="str">
            <v>SUBDIRECCION ADMINISTRATIVA Y FINANCIERA</v>
          </cell>
          <cell r="G2153">
            <v>52538471</v>
          </cell>
          <cell r="H2153" t="str">
            <v>MARIA MARGARITA GUTIERREZ ARIAS</v>
          </cell>
          <cell r="I2153" t="str">
            <v>PAGO TOTAL COMISION INTERNACIONAL A PARIS - FRANCIA DEL 21 ABRIL AL 26 ABRIL 2014</v>
          </cell>
          <cell r="J2153">
            <v>3871433</v>
          </cell>
          <cell r="O2153" t="str">
            <v>RECURSO 11</v>
          </cell>
          <cell r="W2153" t="str">
            <v>Vigencia Presupuestal</v>
          </cell>
        </row>
        <row r="2154">
          <cell r="A2154">
            <v>215014</v>
          </cell>
          <cell r="B2154" t="str">
            <v>Contrato</v>
          </cell>
          <cell r="C2154">
            <v>325</v>
          </cell>
          <cell r="D2154">
            <v>87014</v>
          </cell>
          <cell r="E2154">
            <v>41772</v>
          </cell>
          <cell r="F2154" t="str">
            <v>SERVICIOS ADMINISTRATIVOS, ATENCIONA AL USUARIO, ARCHIVO Y CORRESPONDENCIA</v>
          </cell>
          <cell r="G2154">
            <v>9007054939</v>
          </cell>
          <cell r="H2154" t="str">
            <v>UNION TEMPORAL ARRIENDO 2014</v>
          </cell>
          <cell r="I2154" t="str">
            <v>PAGO FRA 0002 SEGUNDO DESEMBOLSO SEGÚN CERTIFICACION DEL SUPERVISOR (RTE FTE ARRENDAMIENTOS 4%)</v>
          </cell>
          <cell r="J2154">
            <v>35310098</v>
          </cell>
          <cell r="K2154">
            <v>9.66</v>
          </cell>
          <cell r="L2154">
            <v>4</v>
          </cell>
          <cell r="M2154">
            <v>16</v>
          </cell>
          <cell r="N2154" t="str">
            <v>RECURSO 2-10</v>
          </cell>
          <cell r="W2154" t="str">
            <v>Vigencia Presupuestal</v>
          </cell>
        </row>
        <row r="2155">
          <cell r="A2155">
            <v>215114</v>
          </cell>
          <cell r="B2155" t="str">
            <v>Contrato</v>
          </cell>
          <cell r="C2155">
            <v>257</v>
          </cell>
          <cell r="D2155">
            <v>9614</v>
          </cell>
          <cell r="E2155">
            <v>41772</v>
          </cell>
          <cell r="F2155" t="str">
            <v>GRUPO DE GESTION DOCUMENTAL</v>
          </cell>
          <cell r="G2155">
            <v>9000629179</v>
          </cell>
          <cell r="H2155" t="str">
            <v>SERVICIOS POSTALES NACIONALES</v>
          </cell>
          <cell r="I2155" t="str">
            <v>PAGO FRA 17677 QUINTO DESEMBOLSO SEGUN CERTIFICACION DEL SUPERVISOR - ENTIDAD PUBLICA, AUTORRETENEDORES Y GC</v>
          </cell>
          <cell r="J2155">
            <v>13491500</v>
          </cell>
          <cell r="N2155" t="str">
            <v>RECURSO 2-10</v>
          </cell>
          <cell r="W2155" t="str">
            <v>Vigencia Presupuestal</v>
          </cell>
        </row>
        <row r="2156">
          <cell r="A2156">
            <v>215214</v>
          </cell>
          <cell r="B2156" t="str">
            <v>Contrato</v>
          </cell>
          <cell r="C2156">
            <v>354</v>
          </cell>
          <cell r="D2156">
            <v>10314</v>
          </cell>
          <cell r="E2156">
            <v>41772</v>
          </cell>
          <cell r="F2156" t="str">
            <v>SERVICIOS ADMINISTRATIVOS, ATENCIONA AL USUARIO, ARCHIVO Y CORRESPONDENCIA</v>
          </cell>
          <cell r="G2156">
            <v>9003405978</v>
          </cell>
          <cell r="H2156" t="str">
            <v>CONSERAUTOS JR S.A.S</v>
          </cell>
          <cell r="I2156" t="str">
            <v>PAGO FRAS 8356-8357-8358-8359-8360-8361-8362-8363 QUINTO DESEMBOLSO SEGUN CERTIFICACION DEL SUPERVISOR - MANTENIMIENTO VEHICULOS - (IVA $ 628,589) RTE FTE 4% SERV.DECLARANTES</v>
          </cell>
          <cell r="J2156">
            <v>4557271</v>
          </cell>
          <cell r="K2156">
            <v>9.66</v>
          </cell>
          <cell r="L2156">
            <v>4</v>
          </cell>
          <cell r="M2156">
            <v>16</v>
          </cell>
          <cell r="N2156" t="str">
            <v>RECURSO 2-10</v>
          </cell>
          <cell r="W2156" t="str">
            <v>Vigencia Presupuestal</v>
          </cell>
        </row>
        <row r="2157">
          <cell r="A2157">
            <v>215314</v>
          </cell>
          <cell r="B2157" t="str">
            <v>Contrato</v>
          </cell>
          <cell r="C2157">
            <v>192</v>
          </cell>
          <cell r="D2157">
            <v>9414</v>
          </cell>
          <cell r="E2157">
            <v>41772</v>
          </cell>
          <cell r="F2157" t="str">
            <v>SERVICIOS ADMINISTRATIVOS, ATENCIONA AL USUARIO, ARCHIVO Y CORRESPONDENCIA</v>
          </cell>
          <cell r="G2157">
            <v>650053527</v>
          </cell>
          <cell r="H2157" t="str">
            <v xml:space="preserve">ULISES EUGENIO MARTINEZ MORA - SERVICENTRO ESSO </v>
          </cell>
          <cell r="I2157" t="str">
            <v>PAGO FRA 5407 SEPTIMO DESEMBOLSO PARCIAL SEGÚN CERTIFICACION DEL SUPERVISOR - SUMINISTRO COMBUSTIBLES - margen de comercializacion $578</v>
          </cell>
          <cell r="J2157">
            <v>620147</v>
          </cell>
          <cell r="K2157">
            <v>13.8</v>
          </cell>
          <cell r="L2157">
            <v>0.1</v>
          </cell>
          <cell r="N2157" t="str">
            <v>RECURSO 2-10</v>
          </cell>
          <cell r="U2157">
            <v>578</v>
          </cell>
          <cell r="W2157" t="str">
            <v>Vigencia Presupuestal</v>
          </cell>
        </row>
        <row r="2158">
          <cell r="A2158">
            <v>215414</v>
          </cell>
          <cell r="B2158" t="str">
            <v>Resolución</v>
          </cell>
          <cell r="C2158">
            <v>567</v>
          </cell>
          <cell r="D2158">
            <v>141414</v>
          </cell>
          <cell r="E2158">
            <v>41772</v>
          </cell>
          <cell r="F2158" t="str">
            <v>SUBDIRECCION ADMINISTRATIVA Y FINANCIERA</v>
          </cell>
          <cell r="G2158">
            <v>79778817</v>
          </cell>
          <cell r="H2158" t="str">
            <v>PABLO ABBA VIEIRA SAMPER</v>
          </cell>
          <cell r="I2158" t="str">
            <v>PAGO TOTAL COMISION INTERNACIONAL A PARIS - FRANCIA DEL 21 ABRIL AL 01 MAYO 2014</v>
          </cell>
          <cell r="J2158">
            <v>8182749</v>
          </cell>
          <cell r="O2158" t="str">
            <v>RECURSO 11</v>
          </cell>
          <cell r="W2158" t="str">
            <v>Vigencia Presupuestal</v>
          </cell>
        </row>
        <row r="2159">
          <cell r="A2159">
            <v>215514</v>
          </cell>
          <cell r="B2159" t="str">
            <v>Comisión</v>
          </cell>
          <cell r="C2159">
            <v>20140556</v>
          </cell>
          <cell r="D2159">
            <v>110314</v>
          </cell>
          <cell r="E2159">
            <v>41773</v>
          </cell>
          <cell r="F2159" t="str">
            <v>SERVICIOS ADMINISTRATIVOS, ATENCIONA AL USUARIO, ARCHIVO Y CORRESPONDENCIA</v>
          </cell>
          <cell r="G2159">
            <v>39789422</v>
          </cell>
          <cell r="H2159" t="str">
            <v>ALEJANDRA TORRES DROMGOLD</v>
          </cell>
          <cell r="I2159" t="str">
            <v>COMISION A MEDELLIN EL 11 DE ABRIL DE 2014</v>
          </cell>
          <cell r="J2159">
            <v>112037</v>
          </cell>
          <cell r="O2159" t="str">
            <v>RECURSO 11</v>
          </cell>
          <cell r="W2159" t="str">
            <v>Vigencia Presupuestal</v>
          </cell>
        </row>
        <row r="2160">
          <cell r="A2160">
            <v>215614</v>
          </cell>
          <cell r="B2160" t="str">
            <v>Comisión</v>
          </cell>
          <cell r="C2160">
            <v>20140778</v>
          </cell>
          <cell r="D2160">
            <v>138114</v>
          </cell>
          <cell r="E2160">
            <v>41773</v>
          </cell>
          <cell r="F2160" t="str">
            <v>SERVICIOS ADMINISTRATIVOS, ATENCIONA AL USUARIO, ARCHIVO Y CORRESPONDENCIA</v>
          </cell>
          <cell r="G2160">
            <v>39789422</v>
          </cell>
          <cell r="H2160" t="str">
            <v>ALEJANDRA TORRES DROMGOLD</v>
          </cell>
          <cell r="I2160" t="str">
            <v>COMISION PRORROGA A MEDELLIN EL 10 DE ABRIL DE 2014</v>
          </cell>
          <cell r="J2160">
            <v>224075</v>
          </cell>
          <cell r="O2160" t="str">
            <v>RECURSO 11</v>
          </cell>
          <cell r="W2160" t="str">
            <v>Vigencia Presupuestal</v>
          </cell>
        </row>
        <row r="2161">
          <cell r="A2161">
            <v>215714</v>
          </cell>
          <cell r="B2161" t="str">
            <v>Comisión</v>
          </cell>
          <cell r="C2161">
            <v>20140840</v>
          </cell>
          <cell r="D2161">
            <v>142614</v>
          </cell>
          <cell r="E2161">
            <v>41773</v>
          </cell>
          <cell r="F2161" t="str">
            <v>SERVICIOS ADMINISTRATIVOS, ATENCIONA AL USUARIO, ARCHIVO Y CORRESPONDENCIA</v>
          </cell>
          <cell r="G2161">
            <v>79141567</v>
          </cell>
          <cell r="H2161" t="str">
            <v>ALFREDO FORERO ROMERO</v>
          </cell>
          <cell r="I2161" t="str">
            <v>COMISION A VILLAVICENCIO EL 22 DE ABRIL DE 2014</v>
          </cell>
          <cell r="J2161">
            <v>137679</v>
          </cell>
          <cell r="N2161" t="str">
            <v>RECURSO 2-10</v>
          </cell>
          <cell r="W2161" t="str">
            <v>Vigencia Presupuestal</v>
          </cell>
        </row>
        <row r="2162">
          <cell r="A2162">
            <v>215814</v>
          </cell>
          <cell r="B2162" t="str">
            <v>Oficio</v>
          </cell>
          <cell r="C2162">
            <v>15797</v>
          </cell>
          <cell r="D2162">
            <v>165114</v>
          </cell>
          <cell r="E2162">
            <v>41773</v>
          </cell>
          <cell r="F2162" t="str">
            <v>SUBDIRECCION ADMINISTRATIVA Y FINANCIERA</v>
          </cell>
          <cell r="G2162">
            <v>8301153951</v>
          </cell>
          <cell r="H2162" t="str">
            <v>MINISTERIO DE AMBIENTE Y DESARROLLO SOSTENIBLE</v>
          </cell>
          <cell r="I2162" t="str">
            <v>NOMINA FUNCIONARIOS MAYO 2014</v>
          </cell>
          <cell r="J2162">
            <v>1491760995</v>
          </cell>
          <cell r="N2162" t="str">
            <v>RECURSO 1-10</v>
          </cell>
          <cell r="Q2162" t="str">
            <v>DEDUCCIONES</v>
          </cell>
          <cell r="R2162">
            <v>272696555</v>
          </cell>
          <cell r="W2162" t="str">
            <v>Vigencia Presupuestal</v>
          </cell>
        </row>
        <row r="2163">
          <cell r="A2163">
            <v>215914</v>
          </cell>
          <cell r="B2163" t="str">
            <v>Comisión</v>
          </cell>
          <cell r="C2163">
            <v>20140902</v>
          </cell>
          <cell r="D2163">
            <v>146314</v>
          </cell>
          <cell r="E2163">
            <v>41773</v>
          </cell>
          <cell r="F2163" t="str">
            <v>SERVICIOS ADMINISTRATIVOS, ATENCIONA AL USUARIO, ARCHIVO Y CORRESPONDENCIA</v>
          </cell>
          <cell r="G2163">
            <v>52157164</v>
          </cell>
          <cell r="H2163" t="str">
            <v>CLAUDIA PATRICIA PINEDA</v>
          </cell>
          <cell r="I2163" t="str">
            <v>COMISION A TUMACO EL 30 DE ABRIL DE 2014</v>
          </cell>
          <cell r="J2163">
            <v>145648</v>
          </cell>
          <cell r="O2163" t="str">
            <v>RECURSO 11</v>
          </cell>
          <cell r="W2163" t="str">
            <v>Vigencia Presupuestal</v>
          </cell>
        </row>
        <row r="2164">
          <cell r="A2164">
            <v>216014</v>
          </cell>
          <cell r="B2164" t="str">
            <v>Comisión</v>
          </cell>
          <cell r="C2164">
            <v>20140913</v>
          </cell>
          <cell r="D2164">
            <v>148214</v>
          </cell>
          <cell r="E2164">
            <v>41773</v>
          </cell>
          <cell r="F2164" t="str">
            <v>SERVICIOS ADMINISTRATIVOS, ATENCIONA AL USUARIO, ARCHIVO Y CORRESPONDENCIA</v>
          </cell>
          <cell r="G2164">
            <v>60250256</v>
          </cell>
          <cell r="H2164" t="str">
            <v>CLAUDIA ADALGIZA ARIAS CUADROS</v>
          </cell>
          <cell r="I2164" t="str">
            <v>COMISION A CUCUTA DEL 29-30 DE ABRIL DE 2014</v>
          </cell>
          <cell r="J2164">
            <v>336112</v>
          </cell>
          <cell r="O2164" t="str">
            <v>RECURSO 11</v>
          </cell>
          <cell r="W2164" t="str">
            <v>Vigencia Presupuestal</v>
          </cell>
        </row>
        <row r="2165">
          <cell r="A2165">
            <v>216114</v>
          </cell>
          <cell r="B2165" t="str">
            <v>Comisión</v>
          </cell>
          <cell r="C2165">
            <v>20140921</v>
          </cell>
          <cell r="D2165">
            <v>151214</v>
          </cell>
          <cell r="E2165">
            <v>41773</v>
          </cell>
          <cell r="F2165" t="str">
            <v>SERVICIOS ADMINISTRATIVOS, ATENCIONA AL USUARIO, ARCHIVO Y CORRESPONDENCIA</v>
          </cell>
          <cell r="G2165">
            <v>37547431</v>
          </cell>
          <cell r="H2165" t="str">
            <v>CONSTANZA ATUESTA CEPEDA</v>
          </cell>
          <cell r="I2165" t="str">
            <v>COMISION A TONA-SANTANDER EL 30 DE ABRIL DE 2014</v>
          </cell>
          <cell r="J2165">
            <v>112037</v>
          </cell>
          <cell r="N2165" t="str">
            <v>RECURSO 2-10</v>
          </cell>
          <cell r="W2165" t="str">
            <v>Vigencia Presupuestal</v>
          </cell>
        </row>
        <row r="2166">
          <cell r="A2166">
            <v>216214</v>
          </cell>
          <cell r="B2166" t="str">
            <v>Comisión</v>
          </cell>
          <cell r="C2166">
            <v>20140942</v>
          </cell>
          <cell r="D2166">
            <v>153414</v>
          </cell>
          <cell r="E2166">
            <v>41773</v>
          </cell>
          <cell r="F2166" t="str">
            <v>SERVICIOS ADMINISTRATIVOS, ATENCIONA AL USUARIO, ARCHIVO Y CORRESPONDENCIA</v>
          </cell>
          <cell r="G2166">
            <v>39701805</v>
          </cell>
          <cell r="H2166" t="str">
            <v>MARTA EDDY ARTEAGA DIAZ</v>
          </cell>
          <cell r="I2166" t="str">
            <v>COMISION A PUERTO COLOMBIA EL 5 DE MAYO DE 2014</v>
          </cell>
          <cell r="J2166">
            <v>97679</v>
          </cell>
          <cell r="O2166" t="str">
            <v>RECURSO 11</v>
          </cell>
          <cell r="W2166" t="str">
            <v>Vigencia Presupuestal</v>
          </cell>
        </row>
        <row r="2167">
          <cell r="A2167">
            <v>216314</v>
          </cell>
          <cell r="B2167" t="str">
            <v>Comisión</v>
          </cell>
          <cell r="C2167">
            <v>20140947</v>
          </cell>
          <cell r="D2167">
            <v>153214</v>
          </cell>
          <cell r="E2167">
            <v>41773</v>
          </cell>
          <cell r="F2167" t="str">
            <v>SERVICIOS ADMINISTRATIVOS, ATENCIONA AL USUARIO, ARCHIVO Y CORRESPONDENCIA</v>
          </cell>
          <cell r="G2167">
            <v>80497089</v>
          </cell>
          <cell r="H2167" t="str">
            <v>ANDRES PINILLA SAAVEDRA</v>
          </cell>
          <cell r="I2167" t="str">
            <v>COMISION A POPAYAN DEL 5-7 DE MAYO DE 2014</v>
          </cell>
          <cell r="J2167">
            <v>488395</v>
          </cell>
          <cell r="O2167" t="str">
            <v>RECURSO 11</v>
          </cell>
          <cell r="W2167" t="str">
            <v>Vigencia Presupuestal</v>
          </cell>
        </row>
        <row r="2168">
          <cell r="A2168">
            <v>216414</v>
          </cell>
          <cell r="B2168" t="str">
            <v>Comisión</v>
          </cell>
          <cell r="C2168">
            <v>20140951</v>
          </cell>
          <cell r="D2168">
            <v>153914</v>
          </cell>
          <cell r="E2168">
            <v>41773</v>
          </cell>
          <cell r="F2168" t="str">
            <v>SERVICIOS ADMINISTRATIVOS, ATENCIONA AL USUARIO, ARCHIVO Y CORRESPONDENCIA</v>
          </cell>
          <cell r="G2168">
            <v>80049519</v>
          </cell>
          <cell r="H2168" t="str">
            <v>EDGAR ALEXANDER OSPINA GRANADOS</v>
          </cell>
          <cell r="I2168" t="str">
            <v>COMISION A PEREIRA DEL 6-8 DE MAYO DE 2014</v>
          </cell>
          <cell r="J2168">
            <v>507395</v>
          </cell>
          <cell r="O2168" t="str">
            <v>RECURSO 11</v>
          </cell>
          <cell r="W2168" t="str">
            <v>Vigencia Presupuestal</v>
          </cell>
        </row>
        <row r="2169">
          <cell r="A2169">
            <v>216514</v>
          </cell>
          <cell r="B2169" t="str">
            <v>Comisión</v>
          </cell>
          <cell r="C2169">
            <v>20140957</v>
          </cell>
          <cell r="D2169">
            <v>154714</v>
          </cell>
          <cell r="E2169">
            <v>41773</v>
          </cell>
          <cell r="F2169" t="str">
            <v>SERVICIOS ADMINISTRATIVOS, ATENCIONA AL USUARIO, ARCHIVO Y CORRESPONDENCIA</v>
          </cell>
          <cell r="G2169">
            <v>35455050</v>
          </cell>
          <cell r="H2169" t="str">
            <v>SILVIA ALICIA POMBO CARRILLO</v>
          </cell>
          <cell r="I2169" t="str">
            <v>COMISION A CALI EL 6 DE MAYO DE 2014</v>
          </cell>
          <cell r="J2169">
            <v>145648</v>
          </cell>
          <cell r="O2169" t="str">
            <v>RECURSO 11</v>
          </cell>
          <cell r="W2169" t="str">
            <v>Vigencia Presupuestal</v>
          </cell>
        </row>
        <row r="2170">
          <cell r="A2170">
            <v>216614</v>
          </cell>
          <cell r="B2170" t="str">
            <v>Comisión</v>
          </cell>
          <cell r="C2170" t="str">
            <v>2014-1-0170</v>
          </cell>
          <cell r="D2170">
            <v>106114</v>
          </cell>
          <cell r="E2170">
            <v>41773</v>
          </cell>
          <cell r="F2170" t="str">
            <v>SUBDIRECCION ADMINISTRATIVA Y FINANCIERA</v>
          </cell>
          <cell r="G2170">
            <v>80111519</v>
          </cell>
          <cell r="H2170" t="str">
            <v>DIEGO ALEJANDRO MORENO BARCO</v>
          </cell>
          <cell r="I2170" t="str">
            <v>COMISION A CALI DEL 3 AL 4 ABRIL 2014</v>
          </cell>
          <cell r="J2170">
            <v>285126</v>
          </cell>
          <cell r="L2170">
            <v>10</v>
          </cell>
          <cell r="O2170" t="str">
            <v>RECURSO 11</v>
          </cell>
          <cell r="W2170" t="str">
            <v>Vigencia Presupuestal</v>
          </cell>
        </row>
        <row r="2171">
          <cell r="A2171">
            <v>216714</v>
          </cell>
          <cell r="B2171" t="str">
            <v>Resolución</v>
          </cell>
          <cell r="C2171">
            <v>430</v>
          </cell>
          <cell r="D2171">
            <v>113714</v>
          </cell>
          <cell r="E2171">
            <v>41773</v>
          </cell>
          <cell r="F2171" t="str">
            <v>SUBDIRECCION ADMINISTRATIVA Y FINANCIERA</v>
          </cell>
          <cell r="G2171">
            <v>80134222</v>
          </cell>
          <cell r="H2171" t="str">
            <v>FRANCISCO JOSE GOMEZ MONTES</v>
          </cell>
          <cell r="I2171" t="str">
            <v>PAGO TOTAL COMISION INTERNACIONAL A DALLAS-CALGARY DEL 25 AL 28 MARZO 2014</v>
          </cell>
          <cell r="J2171">
            <v>2180513</v>
          </cell>
          <cell r="O2171" t="str">
            <v>RECURSO 11</v>
          </cell>
          <cell r="W2171" t="str">
            <v>Vigencia Presupuestal</v>
          </cell>
        </row>
        <row r="2172">
          <cell r="A2172">
            <v>29575750</v>
          </cell>
          <cell r="B2172" t="str">
            <v>Comisión</v>
          </cell>
          <cell r="C2172" t="str">
            <v>2014-1-0324</v>
          </cell>
          <cell r="D2172">
            <v>161314</v>
          </cell>
          <cell r="E2172">
            <v>41773</v>
          </cell>
          <cell r="F2172" t="str">
            <v>SUBDIRECCION ADMINISTRATIVA Y FINANCIERA</v>
          </cell>
          <cell r="G2172">
            <v>52713119</v>
          </cell>
          <cell r="H2172" t="str">
            <v>MARIA ANGELICA MARTINEZ SILVA</v>
          </cell>
          <cell r="I2172" t="str">
            <v xml:space="preserve">PAGO PARCIAL COMISION INTERNACIONAL A ESTADOS UNIDOS DEL 11 AL 17 MAYO 2014 </v>
          </cell>
          <cell r="J2172">
            <v>1251250</v>
          </cell>
          <cell r="L2172">
            <v>10</v>
          </cell>
          <cell r="O2172" t="str">
            <v>RECURSO 11</v>
          </cell>
          <cell r="W2172" t="str">
            <v>Vigencia Presupuestal</v>
          </cell>
        </row>
        <row r="2173">
          <cell r="A2173">
            <v>216914</v>
          </cell>
          <cell r="B2173" t="str">
            <v>Factura</v>
          </cell>
          <cell r="C2173">
            <v>13533346</v>
          </cell>
          <cell r="D2173">
            <v>166514</v>
          </cell>
          <cell r="E2173">
            <v>41774</v>
          </cell>
          <cell r="F2173" t="str">
            <v>SERVICIOS ADMINISTRATIVOS, ATENCIONA AL USUARIO, ARCHIVO Y CORRESPONDENCIA</v>
          </cell>
          <cell r="G2173">
            <v>8301225661</v>
          </cell>
          <cell r="H2173" t="str">
            <v>COLOMBIA TELECOMUNICACIONES S.A. E.S.P.</v>
          </cell>
          <cell r="I2173" t="str">
            <v>PAGO SERVICIO PUBLICO FRA 13511831 CTA CLIENTE 800226366-0001 SERVICIO LARGA DISTANCIA  PERIODO DEL 1 AL 30 ABR 2014</v>
          </cell>
          <cell r="J2173">
            <v>1131280</v>
          </cell>
          <cell r="N2173" t="str">
            <v>RECURSO 2-10</v>
          </cell>
          <cell r="W2173" t="str">
            <v>Vigencia Presupuestal</v>
          </cell>
        </row>
        <row r="2174">
          <cell r="A2174">
            <v>217014</v>
          </cell>
          <cell r="B2174" t="str">
            <v>Oficio</v>
          </cell>
          <cell r="C2174">
            <v>150314</v>
          </cell>
          <cell r="D2174">
            <v>160414</v>
          </cell>
          <cell r="E2174">
            <v>41774</v>
          </cell>
          <cell r="F2174" t="str">
            <v>TALENTO HUMANO ACTIVO Y NO ACTIVO</v>
          </cell>
          <cell r="G2174" t="str">
            <v>800.224.808-8</v>
          </cell>
          <cell r="H2174" t="str">
            <v>PORVENIR PENSIONES Y CESANTIAS</v>
          </cell>
          <cell r="I2174" t="str">
            <v>PAGO SEGURIDAD SOCIAL ENE-FEB</v>
          </cell>
          <cell r="J2174">
            <v>2467791</v>
          </cell>
          <cell r="W2174" t="str">
            <v>Vigencia Presupuestal</v>
          </cell>
        </row>
        <row r="2175">
          <cell r="A2175">
            <v>217114</v>
          </cell>
          <cell r="B2175" t="str">
            <v>Oficio</v>
          </cell>
          <cell r="C2175">
            <v>150314</v>
          </cell>
          <cell r="D2175">
            <v>160614</v>
          </cell>
          <cell r="E2175">
            <v>41774</v>
          </cell>
          <cell r="F2175" t="str">
            <v>TALENTO HUMANO ACTIVO Y NO ACTIVO</v>
          </cell>
          <cell r="G2175" t="str">
            <v>800.253.055-2</v>
          </cell>
          <cell r="H2175" t="str">
            <v>SKANDIA PENSIONES Y CESANTIAS</v>
          </cell>
          <cell r="I2175" t="str">
            <v>PAGO SEGURIDAD SOCIAL ENE-FEB</v>
          </cell>
          <cell r="J2175">
            <v>708685</v>
          </cell>
          <cell r="W2175" t="str">
            <v>Vigencia Presupuestal</v>
          </cell>
        </row>
        <row r="2176">
          <cell r="A2176">
            <v>217214</v>
          </cell>
          <cell r="B2176" t="str">
            <v>Oficio</v>
          </cell>
          <cell r="E2176">
            <v>41774</v>
          </cell>
          <cell r="F2176" t="str">
            <v>SUBDIRECCION ADMINISTRATIVA Y FINANCIERA</v>
          </cell>
          <cell r="G2176">
            <v>8301153951</v>
          </cell>
          <cell r="H2176" t="str">
            <v>RADICACION CAJA MENOR 314</v>
          </cell>
          <cell r="I2176" t="str">
            <v>RADICACION CAJA MENOR 314</v>
          </cell>
          <cell r="J2176">
            <v>11028903</v>
          </cell>
        </row>
        <row r="2177">
          <cell r="A2177">
            <v>217314</v>
          </cell>
          <cell r="B2177" t="str">
            <v>Comisión</v>
          </cell>
          <cell r="C2177" t="str">
            <v>2014-1-0235</v>
          </cell>
          <cell r="D2177">
            <v>134514</v>
          </cell>
          <cell r="E2177">
            <v>41774</v>
          </cell>
          <cell r="F2177" t="str">
            <v>SERVICIOS ADMINISTRATIVOS, ATENCIONA AL USUARIO, ARCHIVO Y CORRESPONDENCIA</v>
          </cell>
          <cell r="G2177">
            <v>1140832065</v>
          </cell>
          <cell r="H2177" t="str">
            <v>JENIFER DARLEEN CHAIN</v>
          </cell>
          <cell r="I2177" t="str">
            <v>COMISION A SAN ANDRES DEL 7-8 DE ABRIL DE 2014</v>
          </cell>
          <cell r="J2177">
            <v>181736</v>
          </cell>
          <cell r="L2177">
            <v>10</v>
          </cell>
          <cell r="O2177" t="str">
            <v>RECURSO 11</v>
          </cell>
          <cell r="W2177" t="str">
            <v>Vigencia Presupuestal</v>
          </cell>
        </row>
        <row r="2178">
          <cell r="A2178">
            <v>217414</v>
          </cell>
          <cell r="B2178" t="str">
            <v>Comisión</v>
          </cell>
          <cell r="C2178" t="str">
            <v>2014-1-0252</v>
          </cell>
          <cell r="D2178">
            <v>140914</v>
          </cell>
          <cell r="E2178">
            <v>41774</v>
          </cell>
          <cell r="F2178" t="str">
            <v>SERVICIOS ADMINISTRATIVOS, ATENCIONA AL USUARIO, ARCHIVO Y CORRESPONDENCIA</v>
          </cell>
          <cell r="G2178">
            <v>19384110</v>
          </cell>
          <cell r="H2178" t="str">
            <v>JAFET BEJARANO SANCHEZ</v>
          </cell>
          <cell r="I2178" t="str">
            <v>COMISION A QUIBDO DEL 21-25 DE ABRIL DE 2014</v>
          </cell>
          <cell r="J2178">
            <v>720241</v>
          </cell>
          <cell r="L2178">
            <v>10</v>
          </cell>
          <cell r="O2178" t="str">
            <v>RECURSO 11</v>
          </cell>
          <cell r="W2178" t="str">
            <v>Vigencia Presupuestal</v>
          </cell>
        </row>
        <row r="2179">
          <cell r="A2179">
            <v>217514</v>
          </cell>
          <cell r="B2179" t="str">
            <v>Comisión</v>
          </cell>
          <cell r="C2179" t="str">
            <v>2014-1-0263</v>
          </cell>
          <cell r="D2179">
            <v>142214</v>
          </cell>
          <cell r="E2179">
            <v>41774</v>
          </cell>
          <cell r="F2179" t="str">
            <v>SERVICIOS ADMINISTRATIVOS, ATENCIONA AL USUARIO, ARCHIVO Y CORRESPONDENCIA</v>
          </cell>
          <cell r="G2179">
            <v>1020725091</v>
          </cell>
          <cell r="H2179" t="str">
            <v>MARIA ALEJANDRA RIAÑO RODRIGUEZ</v>
          </cell>
          <cell r="I2179" t="str">
            <v>COMISION A PARIS-FRANCIA DEL 22-26 DE ABRIL DE 2014</v>
          </cell>
          <cell r="J2179">
            <v>2714353</v>
          </cell>
          <cell r="L2179">
            <v>10</v>
          </cell>
          <cell r="O2179" t="str">
            <v>RECURSO 11</v>
          </cell>
          <cell r="W2179" t="str">
            <v>Vigencia Presupuestal</v>
          </cell>
        </row>
        <row r="2180">
          <cell r="A2180">
            <v>217614</v>
          </cell>
          <cell r="B2180" t="str">
            <v>Comisión</v>
          </cell>
          <cell r="C2180" t="str">
            <v>2014-1-0278</v>
          </cell>
          <cell r="D2180">
            <v>145614</v>
          </cell>
          <cell r="E2180">
            <v>41774</v>
          </cell>
          <cell r="F2180" t="str">
            <v>SERVICIOS ADMINISTRATIVOS, ATENCIONA AL USUARIO, ARCHIVO Y CORRESPONDENCIA</v>
          </cell>
          <cell r="G2180">
            <v>80882158</v>
          </cell>
          <cell r="H2180" t="str">
            <v>HAYATO JOSE GARCIA CUESTA</v>
          </cell>
          <cell r="I2180" t="str">
            <v>COMISION A PUERTO CARREÑO EL 26 DE ABRIL DE 2014</v>
          </cell>
          <cell r="J2180">
            <v>104034</v>
          </cell>
          <cell r="L2180">
            <v>10</v>
          </cell>
          <cell r="O2180" t="str">
            <v>RECURSO 11</v>
          </cell>
          <cell r="W2180" t="str">
            <v>Vigencia Presupuestal</v>
          </cell>
        </row>
        <row r="2181">
          <cell r="A2181">
            <v>217714</v>
          </cell>
          <cell r="B2181" t="str">
            <v>Comisión</v>
          </cell>
          <cell r="C2181" t="str">
            <v>2014-1-0287</v>
          </cell>
          <cell r="D2181">
            <v>148414</v>
          </cell>
          <cell r="E2181">
            <v>41774</v>
          </cell>
          <cell r="F2181" t="str">
            <v>SERVICIOS ADMINISTRATIVOS, ATENCIONA AL USUARIO, ARCHIVO Y CORRESPONDENCIA</v>
          </cell>
          <cell r="G2181">
            <v>80882158</v>
          </cell>
          <cell r="H2181" t="str">
            <v>HAYATO JOSE GARCIA CUESTA</v>
          </cell>
          <cell r="I2181" t="str">
            <v>COMISION A BUCARAMANGA EL 30 DE ABRIL DE 2014</v>
          </cell>
          <cell r="J2181">
            <v>104034</v>
          </cell>
          <cell r="L2181">
            <v>10</v>
          </cell>
          <cell r="O2181" t="str">
            <v>RECURSO 11</v>
          </cell>
          <cell r="W2181" t="str">
            <v>Vigencia Presupuestal</v>
          </cell>
        </row>
        <row r="2182">
          <cell r="A2182">
            <v>217814</v>
          </cell>
          <cell r="B2182" t="str">
            <v>Comisión</v>
          </cell>
          <cell r="C2182" t="str">
            <v>2014-1-0288</v>
          </cell>
          <cell r="D2182">
            <v>151614</v>
          </cell>
          <cell r="E2182">
            <v>41774</v>
          </cell>
          <cell r="F2182" t="str">
            <v>SERVICIOS ADMINISTRATIVOS, ATENCIONA AL USUARIO, ARCHIVO Y CORRESPONDENCIA</v>
          </cell>
          <cell r="G2182">
            <v>56078300</v>
          </cell>
          <cell r="H2182" t="str">
            <v>SANDRA MILENA ACOSTA GONZALEZ</v>
          </cell>
          <cell r="I2182" t="str">
            <v>COMISION A BOGOTA DEL 1-2 DE MAYO DE 2014</v>
          </cell>
          <cell r="J2182">
            <v>177969</v>
          </cell>
          <cell r="L2182">
            <v>10</v>
          </cell>
          <cell r="O2182" t="str">
            <v>RECURSO 11</v>
          </cell>
          <cell r="W2182" t="str">
            <v>Vigencia Presupuestal</v>
          </cell>
        </row>
        <row r="2183">
          <cell r="A2183">
            <v>217914</v>
          </cell>
          <cell r="B2183" t="str">
            <v>Comisión</v>
          </cell>
          <cell r="C2183" t="str">
            <v>2014-1-0296</v>
          </cell>
          <cell r="D2183">
            <v>153314</v>
          </cell>
          <cell r="E2183">
            <v>41774</v>
          </cell>
          <cell r="F2183" t="str">
            <v>SERVICIOS ADMINISTRATIVOS, ATENCIONA AL USUARIO, ARCHIVO Y CORRESPONDENCIA</v>
          </cell>
          <cell r="G2183">
            <v>52378773</v>
          </cell>
          <cell r="H2183" t="str">
            <v>CARMEN RODRIGUEZ MEDINA</v>
          </cell>
          <cell r="I2183" t="str">
            <v>COMISION A MOCOA DEL 5-7 DE MAYO DE 2014</v>
          </cell>
          <cell r="J2183">
            <v>520170</v>
          </cell>
          <cell r="L2183">
            <v>10</v>
          </cell>
          <cell r="O2183" t="str">
            <v>RECURSO 11</v>
          </cell>
          <cell r="W2183" t="str">
            <v>Vigencia Presupuestal</v>
          </cell>
        </row>
        <row r="2184">
          <cell r="A2184">
            <v>218014</v>
          </cell>
          <cell r="B2184" t="str">
            <v>Comisión</v>
          </cell>
          <cell r="C2184" t="str">
            <v>2014-1-0302</v>
          </cell>
          <cell r="D2184">
            <v>154514</v>
          </cell>
          <cell r="E2184">
            <v>41774</v>
          </cell>
          <cell r="F2184" t="str">
            <v>SERVICIOS ADMINISTRATIVOS, ATENCIONA AL USUARIO, ARCHIVO Y CORRESPONDENCIA</v>
          </cell>
          <cell r="G2184">
            <v>19342385</v>
          </cell>
          <cell r="H2184" t="str">
            <v>RICARDO LINARES PRIETO</v>
          </cell>
          <cell r="I2184" t="str">
            <v>COMISION A CALI DEL 6-8 DE MAYO DE 2014</v>
          </cell>
          <cell r="J2184">
            <v>544170</v>
          </cell>
          <cell r="L2184">
            <v>11</v>
          </cell>
          <cell r="O2184" t="str">
            <v>RECURSO 11</v>
          </cell>
          <cell r="W2184" t="str">
            <v>Vigencia Presupuestal</v>
          </cell>
        </row>
        <row r="2185">
          <cell r="A2185">
            <v>218114</v>
          </cell>
          <cell r="B2185" t="str">
            <v>Comisión</v>
          </cell>
          <cell r="C2185" t="str">
            <v>2014-1-0304</v>
          </cell>
          <cell r="D2185">
            <v>154614</v>
          </cell>
          <cell r="E2185">
            <v>41774</v>
          </cell>
          <cell r="F2185" t="str">
            <v>SERVICIOS ADMINISTRATIVOS, ATENCIONA AL USUARIO, ARCHIVO Y CORRESPONDENCIA</v>
          </cell>
          <cell r="G2185">
            <v>79314746</v>
          </cell>
          <cell r="H2185" t="str">
            <v>LEONARDO MOLINA SUAREZ</v>
          </cell>
          <cell r="I2185" t="str">
            <v>COMISION A FLORENCIA DEL 6-9 DE MAYO DE 2014</v>
          </cell>
          <cell r="J2185">
            <v>560187</v>
          </cell>
          <cell r="L2185">
            <v>10</v>
          </cell>
          <cell r="O2185" t="str">
            <v>RECURSO 11</v>
          </cell>
          <cell r="W2185" t="str">
            <v>Vigencia Presupuestal</v>
          </cell>
        </row>
        <row r="2186">
          <cell r="A2186">
            <v>218214</v>
          </cell>
          <cell r="B2186" t="str">
            <v>Comisión</v>
          </cell>
          <cell r="C2186" t="str">
            <v>2014-1-0306</v>
          </cell>
          <cell r="D2186">
            <v>155014</v>
          </cell>
          <cell r="E2186">
            <v>41774</v>
          </cell>
          <cell r="F2186" t="str">
            <v>SERVICIOS ADMINISTRATIVOS, ATENCIONA AL USUARIO, ARCHIVO Y CORRESPONDENCIA</v>
          </cell>
          <cell r="G2186">
            <v>82391606</v>
          </cell>
          <cell r="H2186" t="str">
            <v>RICARDO ALFREDO CHIQUILLO ARAQUE</v>
          </cell>
          <cell r="I2186" t="str">
            <v>COMISION A SOACHA-MOSQUERA EL 6 DE MAYO DE 2014</v>
          </cell>
          <cell r="J2186">
            <v>59323</v>
          </cell>
          <cell r="L2186">
            <v>10</v>
          </cell>
          <cell r="O2186" t="str">
            <v>RECURSO 11</v>
          </cell>
          <cell r="W2186" t="str">
            <v>Vigencia Presupuestal</v>
          </cell>
        </row>
        <row r="2187">
          <cell r="A2187">
            <v>218314</v>
          </cell>
          <cell r="B2187" t="str">
            <v>Comisión</v>
          </cell>
          <cell r="C2187" t="str">
            <v>2014-1-0307</v>
          </cell>
          <cell r="D2187">
            <v>155114</v>
          </cell>
          <cell r="E2187">
            <v>41774</v>
          </cell>
          <cell r="F2187" t="str">
            <v>SERVICIOS ADMINISTRATIVOS, ATENCIONA AL USUARIO, ARCHIVO Y CORRESPONDENCIA</v>
          </cell>
          <cell r="G2187">
            <v>80111644</v>
          </cell>
          <cell r="H2187" t="str">
            <v>JAVIER EDUARDO ROJAS CALA</v>
          </cell>
          <cell r="I2187" t="str">
            <v>COMISION A SOACHA-MOSQUERA EL 6 DE MAYO DE 2014</v>
          </cell>
          <cell r="J2187">
            <v>59323</v>
          </cell>
          <cell r="L2187">
            <v>10</v>
          </cell>
          <cell r="O2187" t="str">
            <v>RECURSO 11</v>
          </cell>
          <cell r="W2187" t="str">
            <v>Vigencia Presupuestal</v>
          </cell>
        </row>
        <row r="2188">
          <cell r="A2188">
            <v>218414</v>
          </cell>
          <cell r="B2188" t="str">
            <v>Comisión</v>
          </cell>
          <cell r="C2188" t="str">
            <v>2014-1-0311</v>
          </cell>
          <cell r="D2188">
            <v>156514</v>
          </cell>
          <cell r="E2188">
            <v>41774</v>
          </cell>
          <cell r="F2188" t="str">
            <v>SERVICIOS ADMINISTRATIVOS, ATENCIONA AL USUARIO, ARCHIVO Y CORRESPONDENCIA</v>
          </cell>
          <cell r="G2188">
            <v>19370198</v>
          </cell>
          <cell r="H2188" t="str">
            <v>ANGEL GUSTAVO ZAPATA FERRO</v>
          </cell>
          <cell r="I2188" t="str">
            <v>COMISION A BUCARAMANGA EL 9 DE MAYO DE 2014</v>
          </cell>
          <cell r="J2188">
            <v>166375</v>
          </cell>
          <cell r="L2188">
            <v>10</v>
          </cell>
          <cell r="O2188" t="str">
            <v>RECURSO 11</v>
          </cell>
          <cell r="W2188" t="str">
            <v>Vigencia Presupuestal</v>
          </cell>
        </row>
        <row r="2189">
          <cell r="A2189">
            <v>218514</v>
          </cell>
          <cell r="B2189" t="str">
            <v>Comisión</v>
          </cell>
          <cell r="C2189" t="str">
            <v>2014-1-0318</v>
          </cell>
          <cell r="D2189">
            <v>157514</v>
          </cell>
          <cell r="E2189">
            <v>41774</v>
          </cell>
          <cell r="F2189" t="str">
            <v>SERVICIOS ADMINISTRATIVOS, ATENCIONA AL USUARIO, ARCHIVO Y CORRESPONDENCIA</v>
          </cell>
          <cell r="G2189">
            <v>79163299</v>
          </cell>
          <cell r="H2189" t="str">
            <v>LUIS HERNANDO MARROQUIN</v>
          </cell>
          <cell r="I2189" t="str">
            <v>COMISION A BUCARAMANGA EL 9 DE MAYO DE 2014</v>
          </cell>
          <cell r="J2189">
            <v>125839</v>
          </cell>
          <cell r="L2189">
            <v>11</v>
          </cell>
          <cell r="O2189" t="str">
            <v>RECURSO 11</v>
          </cell>
          <cell r="W2189" t="str">
            <v>Vigencia Presupuestal</v>
          </cell>
        </row>
        <row r="2190">
          <cell r="A2190">
            <v>218614</v>
          </cell>
          <cell r="B2190" t="str">
            <v>Oficio</v>
          </cell>
          <cell r="C2190">
            <v>15764</v>
          </cell>
          <cell r="D2190">
            <v>167414</v>
          </cell>
          <cell r="E2190">
            <v>41774</v>
          </cell>
          <cell r="F2190" t="str">
            <v>SUBDIRECCION ADMINISTRATIVA Y FINANCIERA</v>
          </cell>
          <cell r="G2190">
            <v>8301153951</v>
          </cell>
          <cell r="H2190" t="str">
            <v>MINISTERIO DE AMBIENTE Y DESARROLLO SOSTENIBLE</v>
          </cell>
          <cell r="I2190" t="str">
            <v>REEMBOLSO CAJA MENOR 314 COMISIONES Y VIATICOS AL INTERIOR</v>
          </cell>
          <cell r="J2190">
            <v>11028903</v>
          </cell>
          <cell r="O2190" t="str">
            <v>RECURSO 11</v>
          </cell>
          <cell r="W2190" t="str">
            <v>Vigencia Presupuestal</v>
          </cell>
        </row>
        <row r="2191">
          <cell r="A2191">
            <v>218714</v>
          </cell>
          <cell r="B2191" t="str">
            <v>Comisión</v>
          </cell>
          <cell r="C2191" t="str">
            <v>2014-1-0329</v>
          </cell>
          <cell r="D2191">
            <v>162014</v>
          </cell>
          <cell r="E2191">
            <v>41774</v>
          </cell>
          <cell r="F2191" t="str">
            <v>SERVICIOS ADMINISTRATIVOS, ATENCIONA AL USUARIO, ARCHIVO Y CORRESPONDENCIA</v>
          </cell>
          <cell r="G2191">
            <v>19370198</v>
          </cell>
          <cell r="H2191" t="str">
            <v>ANGEL GUSTAVO ZAPATA FERRO</v>
          </cell>
          <cell r="I2191" t="str">
            <v>COMISION PRORROGA A BUCARAMANGA EL 10 DE MAYO DE 2014</v>
          </cell>
          <cell r="J2191">
            <v>136751</v>
          </cell>
          <cell r="L2191">
            <v>10</v>
          </cell>
          <cell r="O2191" t="str">
            <v>RECURSO 11</v>
          </cell>
          <cell r="W2191" t="str">
            <v>Vigencia Presupuestal</v>
          </cell>
        </row>
        <row r="2192">
          <cell r="A2192">
            <v>218814</v>
          </cell>
          <cell r="B2192" t="str">
            <v>Comisión</v>
          </cell>
          <cell r="C2192">
            <v>20140856</v>
          </cell>
          <cell r="D2192">
            <v>144114</v>
          </cell>
          <cell r="E2192">
            <v>41774</v>
          </cell>
          <cell r="F2192" t="str">
            <v>SERVICIOS ADMINISTRATIVOS, ATENCIONA AL USUARIO, ARCHIVO Y CORRESPONDENCIA</v>
          </cell>
          <cell r="G2192">
            <v>53122487</v>
          </cell>
          <cell r="H2192" t="str">
            <v>PAULA ANDREA ROJAS GUTIERREZ</v>
          </cell>
          <cell r="I2192" t="str">
            <v>COMISION A SANTA MARTA EL 24 DE ABRIL DE 2014</v>
          </cell>
          <cell r="J2192">
            <v>115376</v>
          </cell>
          <cell r="O2192" t="str">
            <v>RECURSO 11</v>
          </cell>
          <cell r="W2192" t="str">
            <v>Vigencia Presupuestal</v>
          </cell>
        </row>
        <row r="2193">
          <cell r="A2193">
            <v>218914</v>
          </cell>
          <cell r="B2193" t="str">
            <v>Comisión</v>
          </cell>
          <cell r="C2193">
            <v>20140920</v>
          </cell>
          <cell r="D2193">
            <v>151814</v>
          </cell>
          <cell r="E2193">
            <v>41774</v>
          </cell>
          <cell r="F2193" t="str">
            <v>SERVICIOS ADMINISTRATIVOS, ATENCIONA AL USUARIO, ARCHIVO Y CORRESPONDENCIA</v>
          </cell>
          <cell r="G2193">
            <v>52796599</v>
          </cell>
          <cell r="H2193" t="str">
            <v>JULIET XIMENA MALAVER FRANCO</v>
          </cell>
          <cell r="I2193" t="str">
            <v>COMISION A ANAPOIMA DEL 1-2 DE MAYO DE 2014</v>
          </cell>
          <cell r="J2193">
            <v>194301</v>
          </cell>
          <cell r="N2193" t="str">
            <v>RECURSO 2-10</v>
          </cell>
          <cell r="W2193" t="str">
            <v>Vigencia Presupuestal</v>
          </cell>
        </row>
        <row r="2194">
          <cell r="A2194">
            <v>219014</v>
          </cell>
          <cell r="B2194" t="str">
            <v>Contrato</v>
          </cell>
          <cell r="C2194">
            <v>264</v>
          </cell>
          <cell r="D2194">
            <v>37614</v>
          </cell>
          <cell r="E2194">
            <v>41754</v>
          </cell>
          <cell r="F2194" t="str">
            <v>DIRECCION DE BOSQUES, BIODIVERSIDAD Y SERVICIOS ECOSISTEMICOS</v>
          </cell>
          <cell r="G2194">
            <v>79699715</v>
          </cell>
          <cell r="H2194" t="str">
            <v>MARCEL CORZO GARCIA</v>
          </cell>
          <cell r="I2194" t="str">
            <v>PAGO 5 DE 12 SEGÚN CERTIFICACION DEL SUPERVISOR (Desc.de la Base RF x Dependientes)</v>
          </cell>
          <cell r="J2194">
            <v>6124260</v>
          </cell>
          <cell r="K2194">
            <v>9.66</v>
          </cell>
          <cell r="O2194" t="str">
            <v>RECURSO 11</v>
          </cell>
          <cell r="V2194" t="str">
            <v>Desc.x Dependientes</v>
          </cell>
          <cell r="W2194" t="str">
            <v>Vigencia Presupuestal</v>
          </cell>
        </row>
        <row r="2195">
          <cell r="A2195">
            <v>219114</v>
          </cell>
          <cell r="B2195" t="str">
            <v>Contrato</v>
          </cell>
          <cell r="C2195">
            <v>200</v>
          </cell>
          <cell r="D2195">
            <v>30314</v>
          </cell>
          <cell r="E2195">
            <v>41751</v>
          </cell>
          <cell r="F2195" t="str">
            <v>DIRECCION DE BOSQUES, BIODIVERSIDAD Y SERVICIOS ECOSISTEMICOS</v>
          </cell>
          <cell r="G2195">
            <v>63337114</v>
          </cell>
          <cell r="H2195" t="str">
            <v>CAROLINA ESLAVA GALVIS</v>
          </cell>
          <cell r="I2195" t="str">
            <v>PAGO 4 DE 12 SEGÚN CERTIFICACION DEL SUPERVISOR (Desc. Base RF x Dependientes)</v>
          </cell>
          <cell r="J2195">
            <v>7395044</v>
          </cell>
          <cell r="K2195">
            <v>9.66</v>
          </cell>
          <cell r="O2195" t="str">
            <v>RECURSO 11</v>
          </cell>
          <cell r="V2195" t="str">
            <v>Desc.x Dependientes</v>
          </cell>
          <cell r="W2195" t="str">
            <v>Vigencia Presupuestal</v>
          </cell>
        </row>
        <row r="2196">
          <cell r="A2196">
            <v>219214</v>
          </cell>
          <cell r="B2196" t="str">
            <v>Contrato</v>
          </cell>
          <cell r="C2196">
            <v>20</v>
          </cell>
          <cell r="D2196">
            <v>2714</v>
          </cell>
          <cell r="E2196">
            <v>41778</v>
          </cell>
          <cell r="F2196" t="str">
            <v>OFICINA ASESORA DE PLANEACION</v>
          </cell>
          <cell r="G2196">
            <v>51881783</v>
          </cell>
          <cell r="H2196" t="str">
            <v>IRMA GARDEAZABAL JARAMILLO</v>
          </cell>
          <cell r="I2196" t="str">
            <v>CUARTO DESEMBOLSO SEGÚN CERTIFICACION DEL SUPERVISOR (Desc.de la Base RF x Dependientes)</v>
          </cell>
          <cell r="J2196">
            <v>7000000</v>
          </cell>
          <cell r="K2196">
            <v>9.66</v>
          </cell>
          <cell r="O2196" t="str">
            <v>RECURSO 11</v>
          </cell>
          <cell r="V2196" t="str">
            <v xml:space="preserve">Desc. X Dependientes </v>
          </cell>
          <cell r="W2196" t="str">
            <v>Vigencia Presupuestal</v>
          </cell>
        </row>
        <row r="2197">
          <cell r="A2197">
            <v>219314</v>
          </cell>
          <cell r="B2197" t="str">
            <v>Contrato</v>
          </cell>
          <cell r="C2197">
            <v>124</v>
          </cell>
          <cell r="D2197">
            <v>24014</v>
          </cell>
          <cell r="E2197">
            <v>41778</v>
          </cell>
          <cell r="F2197" t="str">
            <v>DIRECCION DE BOSQUES, BIODIVERSIDAD Y SERVICIOS ECOSISTEMICOS</v>
          </cell>
          <cell r="G2197">
            <v>1018407749</v>
          </cell>
          <cell r="H2197" t="str">
            <v>WILLIAN GILBERTO PINTO MUÑOZ</v>
          </cell>
          <cell r="I2197" t="str">
            <v>PAGO 4 DE 12 SEGÚN CERTIFICACION DEL SUPERVISOR</v>
          </cell>
          <cell r="J2197">
            <v>3656052</v>
          </cell>
          <cell r="K2197">
            <v>9.66</v>
          </cell>
          <cell r="O2197" t="str">
            <v>RECURSO 11</v>
          </cell>
          <cell r="V2197" t="str">
            <v>No tiene Dependientes</v>
          </cell>
          <cell r="W2197" t="str">
            <v>Vigencia Presupuestal</v>
          </cell>
        </row>
        <row r="2198">
          <cell r="A2198">
            <v>219414</v>
          </cell>
          <cell r="B2198" t="str">
            <v>Contrato</v>
          </cell>
          <cell r="C2198">
            <v>104</v>
          </cell>
          <cell r="D2198">
            <v>19014</v>
          </cell>
          <cell r="E2198">
            <v>41778</v>
          </cell>
          <cell r="F2198" t="str">
            <v>SUBDIRECCION ADMINISTRATIVA Y FINANCIERA</v>
          </cell>
          <cell r="G2198">
            <v>20568110</v>
          </cell>
          <cell r="H2198" t="str">
            <v>MARTHA ROSA BARRETO PERILLA</v>
          </cell>
          <cell r="I2198" t="str">
            <v>PAGO 5/12 DESEMBOLSO SEGÚN CERTIFICACION DEL SUPERVISOR (Desc.de la Base RF x Dependientes)</v>
          </cell>
          <cell r="J2198">
            <v>4759090</v>
          </cell>
          <cell r="K2198">
            <v>9.66</v>
          </cell>
          <cell r="O2198" t="str">
            <v>RECURSO 11</v>
          </cell>
          <cell r="V2198" t="str">
            <v>Desc. 10% Dependientes - Base RF $ 4,094,538 RF $ 287,559</v>
          </cell>
          <cell r="W2198" t="str">
            <v>Vigencia Presupuestal</v>
          </cell>
        </row>
        <row r="2199">
          <cell r="A2199">
            <v>219514</v>
          </cell>
          <cell r="B2199" t="str">
            <v>Resolución</v>
          </cell>
          <cell r="C2199">
            <v>570</v>
          </cell>
          <cell r="D2199">
            <v>142514</v>
          </cell>
          <cell r="E2199">
            <v>41778</v>
          </cell>
          <cell r="F2199" t="str">
            <v>SUBDIRECCION ADMINISTRATIVA Y FINANCIERA</v>
          </cell>
          <cell r="G2199">
            <v>43726242</v>
          </cell>
          <cell r="H2199" t="str">
            <v>MAGDALI HOLGUIN SANTA</v>
          </cell>
          <cell r="I2199" t="str">
            <v>PAGO TOTAL COMSION INTERNACIONAL A QUITO DEL 23 AL 26 ABRIL 2014</v>
          </cell>
          <cell r="J2199">
            <v>1152027</v>
          </cell>
          <cell r="O2199" t="str">
            <v>RECURSO 11</v>
          </cell>
          <cell r="W2199" t="str">
            <v>Vigencia Presupuestal</v>
          </cell>
        </row>
        <row r="2200">
          <cell r="A2200">
            <v>219614</v>
          </cell>
          <cell r="B2200" t="str">
            <v>Resolución</v>
          </cell>
          <cell r="C2200">
            <v>602</v>
          </cell>
          <cell r="D2200">
            <v>145114</v>
          </cell>
          <cell r="E2200">
            <v>41778</v>
          </cell>
          <cell r="F2200" t="str">
            <v>SUBDIRECCION ADMINISTRATIVA Y FINANCIERA</v>
          </cell>
          <cell r="G2200">
            <v>43220679</v>
          </cell>
          <cell r="H2200" t="str">
            <v>NATALIA GARCES CUARTAS</v>
          </cell>
          <cell r="I2200" t="str">
            <v>PAGO TOTAL COMISION INTERNACIONAL A VERACRUZ - MEXICO  DEL 27 ABRIL AL 4 MAYO 2014</v>
          </cell>
          <cell r="J2200">
            <v>5222988</v>
          </cell>
          <cell r="O2200" t="str">
            <v>RECURSO 11</v>
          </cell>
          <cell r="W2200" t="str">
            <v>Vigencia Presupuestal</v>
          </cell>
        </row>
        <row r="2201">
          <cell r="A2201">
            <v>219714</v>
          </cell>
          <cell r="B2201" t="str">
            <v>Resolución</v>
          </cell>
          <cell r="C2201">
            <v>566</v>
          </cell>
          <cell r="D2201">
            <v>141614</v>
          </cell>
          <cell r="E2201">
            <v>41778</v>
          </cell>
          <cell r="F2201" t="str">
            <v>SUBDIRECCION ADMINISTRATIVA Y FINANCIERA</v>
          </cell>
          <cell r="G2201">
            <v>39790579</v>
          </cell>
          <cell r="H2201" t="str">
            <v>MARIA CLAUDIA GARCIA DAVILA</v>
          </cell>
          <cell r="I2201" t="str">
            <v>PAGO TOTAL COMISION INTERNACIONAL A PARIS-FRANCIA DEL 21 AL 26 ABRIL 2014</v>
          </cell>
          <cell r="J2201">
            <v>3871433</v>
          </cell>
          <cell r="O2201" t="str">
            <v>RECURSO 11</v>
          </cell>
          <cell r="W2201" t="str">
            <v>Vigencia Presupuestal</v>
          </cell>
        </row>
        <row r="2202">
          <cell r="A2202">
            <v>219814</v>
          </cell>
          <cell r="B2202" t="str">
            <v>Contrato</v>
          </cell>
          <cell r="C2202">
            <v>329</v>
          </cell>
          <cell r="D2202">
            <v>110914</v>
          </cell>
          <cell r="E2202">
            <v>41778</v>
          </cell>
          <cell r="F2202" t="str">
            <v>GRUPO DE COMUNICACIONES</v>
          </cell>
          <cell r="G2202">
            <v>8300632348</v>
          </cell>
          <cell r="H2202" t="str">
            <v>MONITOR MEDIOS DE COMUNICACIONES LTDA</v>
          </cell>
          <cell r="I2202" t="str">
            <v>FRA 6730 PAGO 1 DE 9 SEGÚN CERTIFICAION DEL SUPERVISOR (RTE FTE 4% SERVICIOS)</v>
          </cell>
          <cell r="J2202">
            <v>1276000</v>
          </cell>
          <cell r="K2202">
            <v>9.66</v>
          </cell>
          <cell r="L2202">
            <v>4</v>
          </cell>
          <cell r="M2202">
            <v>16</v>
          </cell>
          <cell r="O2202" t="str">
            <v>RECURSO 11</v>
          </cell>
          <cell r="W2202" t="str">
            <v>Vigencia Presupuestal</v>
          </cell>
        </row>
        <row r="2203">
          <cell r="A2203">
            <v>219914</v>
          </cell>
          <cell r="B2203" t="str">
            <v>Contrato</v>
          </cell>
          <cell r="C2203">
            <v>140</v>
          </cell>
          <cell r="D2203">
            <v>9214</v>
          </cell>
          <cell r="E2203">
            <v>41778</v>
          </cell>
          <cell r="F2203" t="str">
            <v>SERVICIOS ADMINISTRATIVOS, ATENCIONA AL USUARIO, ARCHIVO Y CORRESPONDENCIA</v>
          </cell>
          <cell r="G2203">
            <v>8604038353</v>
          </cell>
          <cell r="H2203" t="str">
            <v>MANTENIMIENTO DE ELEVADORES SAS</v>
          </cell>
          <cell r="I2203" t="str">
            <v>FRA 5360 PAGO 12 SEGÚN CERTIFICACION DEL SUPERVISOR (REGIMEN COMUN) IVA $50,435 (RTE FTE SERVICIOS EN GENERAL DECLARANTE DE RENTA)</v>
          </cell>
          <cell r="J2203">
            <v>365650</v>
          </cell>
          <cell r="K2203">
            <v>9.66</v>
          </cell>
          <cell r="L2203">
            <v>4</v>
          </cell>
          <cell r="M2203">
            <v>16</v>
          </cell>
          <cell r="N2203" t="str">
            <v>RECURSO 2-10</v>
          </cell>
          <cell r="W2203" t="str">
            <v>Vigencia Presupuestal</v>
          </cell>
        </row>
        <row r="2204">
          <cell r="A2204">
            <v>220014</v>
          </cell>
          <cell r="B2204" t="str">
            <v>Contrato</v>
          </cell>
          <cell r="C2204">
            <v>158</v>
          </cell>
          <cell r="D2204">
            <v>26114</v>
          </cell>
          <cell r="E2204">
            <v>41778</v>
          </cell>
          <cell r="F2204" t="str">
            <v>SUBDIRECCION DE EDUCACION Y PARTICIPACION</v>
          </cell>
          <cell r="G2204">
            <v>8600065435</v>
          </cell>
          <cell r="H2204" t="str">
            <v>SOCIEDAD HOTELERA TEQUENDAMA S.A</v>
          </cell>
          <cell r="I2204" t="str">
            <v>FRA 3129150 PAGO 1 DE 1 SEGÚN CERTIFICACION DEL SUPERVISOR - (ENTIDAD PUBLICA - AUTO RTE - GC)</v>
          </cell>
          <cell r="J2204">
            <v>36113560</v>
          </cell>
          <cell r="M2204">
            <v>16</v>
          </cell>
          <cell r="O2204" t="str">
            <v>RECURSO 11</v>
          </cell>
          <cell r="W2204" t="str">
            <v>Vigencia Presupuestal</v>
          </cell>
        </row>
        <row r="2205">
          <cell r="A2205">
            <v>220114</v>
          </cell>
          <cell r="B2205" t="str">
            <v>Contrato</v>
          </cell>
          <cell r="C2205">
            <v>280</v>
          </cell>
          <cell r="D2205">
            <v>9714</v>
          </cell>
          <cell r="E2205">
            <v>41778</v>
          </cell>
          <cell r="F2205" t="str">
            <v>SERVICIOS ADMINISTRATIVOS, ATENCIONA AL USUARIO, ARCHIVO Y CORRESPONDENCIA</v>
          </cell>
          <cell r="G2205">
            <v>8300350374</v>
          </cell>
          <cell r="H2205" t="str">
            <v>EMINSER - EMPRESA DE SERVICIOS INTEGRALES S.A.S</v>
          </cell>
          <cell r="I2205" t="str">
            <v>FRA 0182 PAGO 6 DE 9 SEGÚN CERTIFICACION DEL SUPERVISOR  (REG. COMUN) - IVA $1,577,078 (RTE FTE SERVICIO DE ASEO)</v>
          </cell>
          <cell r="J2205">
            <v>32121413</v>
          </cell>
          <cell r="K2205">
            <v>9.66</v>
          </cell>
          <cell r="L2205">
            <v>2</v>
          </cell>
          <cell r="M2205">
            <v>16</v>
          </cell>
          <cell r="N2205" t="str">
            <v>RECURSO 2-10</v>
          </cell>
          <cell r="W2205" t="str">
            <v>Vigencia Presupuestal</v>
          </cell>
        </row>
        <row r="2206">
          <cell r="A2206">
            <v>220214</v>
          </cell>
          <cell r="B2206" t="str">
            <v>Comisión</v>
          </cell>
          <cell r="C2206">
            <v>20140971</v>
          </cell>
          <cell r="D2206">
            <v>157014</v>
          </cell>
          <cell r="E2206">
            <v>41778</v>
          </cell>
          <cell r="F2206" t="str">
            <v>SERVICIOS ADMINISTRATIVOS, ATENCIONA AL USUARIO, ARCHIVO Y CORRESPONDENCIA</v>
          </cell>
          <cell r="G2206">
            <v>1019005075</v>
          </cell>
          <cell r="H2206" t="str">
            <v>CRISTIAN CAMILO RIVERA MACHADO</v>
          </cell>
          <cell r="I2206" t="str">
            <v>COMISION A BUCARAMANGA DEL 7-8 DE MAYO DE 2014</v>
          </cell>
          <cell r="J2206">
            <v>293037</v>
          </cell>
          <cell r="O2206" t="str">
            <v>RECURSO 11</v>
          </cell>
          <cell r="W2206" t="str">
            <v>Vigencia Presupuestal</v>
          </cell>
        </row>
        <row r="2207">
          <cell r="A2207">
            <v>220314</v>
          </cell>
          <cell r="B2207" t="str">
            <v>Contrato</v>
          </cell>
          <cell r="C2207">
            <v>333</v>
          </cell>
          <cell r="D2207">
            <v>129614</v>
          </cell>
          <cell r="E2207">
            <v>41778</v>
          </cell>
          <cell r="F2207" t="str">
            <v>SUBDIRECCION ADMINISTRATIVA Y FINANCIERA</v>
          </cell>
          <cell r="G2207">
            <v>8604500222</v>
          </cell>
          <cell r="H2207" t="str">
            <v>ESCOBAR OSPINA Y CIA LTDA - VIAJES CALITOUR</v>
          </cell>
          <cell r="I2207" t="str">
            <v>PAGO PARCIAL FACTURAS VARIAS SEGUN CERTIFICACION DEL SUPERVISOR (REC 11 INVERSION Y REC 2-10 FUNCIONAM) LOS SOPORTES ORIGINALES REPOSAN EN LE OP 208914</v>
          </cell>
          <cell r="J2207">
            <v>19529415</v>
          </cell>
          <cell r="K2207">
            <v>9.66</v>
          </cell>
          <cell r="L2207">
            <v>4</v>
          </cell>
          <cell r="M2207">
            <v>16</v>
          </cell>
          <cell r="O2207" t="str">
            <v>RECURSO 11</v>
          </cell>
          <cell r="W2207" t="str">
            <v>Vigencia Presupuestal</v>
          </cell>
        </row>
        <row r="2208">
          <cell r="A2208">
            <v>220414</v>
          </cell>
          <cell r="B2208" t="str">
            <v>Contrato</v>
          </cell>
          <cell r="C2208">
            <v>333</v>
          </cell>
          <cell r="D2208">
            <v>129614</v>
          </cell>
          <cell r="E2208">
            <v>41778</v>
          </cell>
          <cell r="F2208" t="str">
            <v>SUBDIRECCION ADMINISTRATIVA Y FINANCIERA</v>
          </cell>
          <cell r="G2208">
            <v>8604500222</v>
          </cell>
          <cell r="H2208" t="str">
            <v>ESCOBAR OSPINA Y CIA LTDA - VIAJES CALITOUR</v>
          </cell>
          <cell r="I2208" t="str">
            <v>PAGO SALDO FACTURAS VARIAS SEGUN CERTIFICACION DEL SUPERVISOR (REC 11 INVERSION Y REC 2-10 FUNCIONAM) LOS SOPORTES ORIGINALES REPOSAN EN LE OP 208914</v>
          </cell>
          <cell r="J2208">
            <v>6191145</v>
          </cell>
          <cell r="K2208">
            <v>9.66</v>
          </cell>
          <cell r="L2208">
            <v>4</v>
          </cell>
          <cell r="M2208">
            <v>16</v>
          </cell>
          <cell r="N2208" t="str">
            <v>RECURSO 2-10</v>
          </cell>
          <cell r="W2208" t="str">
            <v>Vigencia Presupuestal</v>
          </cell>
        </row>
        <row r="2209">
          <cell r="A2209">
            <v>220514</v>
          </cell>
          <cell r="B2209" t="str">
            <v>Factura</v>
          </cell>
          <cell r="C2209">
            <v>187445199</v>
          </cell>
          <cell r="D2209">
            <v>169314</v>
          </cell>
          <cell r="E2209">
            <v>41778</v>
          </cell>
          <cell r="F2209" t="str">
            <v>SERVICIOS ADMINISTRATIVOS, ATENCIONA AL USUARIO, ARCHIVO Y CORRESPONDENCIA</v>
          </cell>
          <cell r="G2209">
            <v>899999115</v>
          </cell>
          <cell r="H2209" t="str">
            <v>EMPRESA DE TELECOMUNICACIONES DE BOGOTA SA ESP</v>
          </cell>
          <cell r="I2209" t="str">
            <v>PAGO SERVICIO PUBLICO TELEFONO ETB,CTA CLIENTE 4363026 FRA 187445199 PERIODO DE CONSUMO ABRIL DE 2014</v>
          </cell>
          <cell r="J2209">
            <v>11542680</v>
          </cell>
          <cell r="N2209" t="str">
            <v>RECURSO 2-10</v>
          </cell>
          <cell r="W2209" t="str">
            <v>Vigencia Presupuestal</v>
          </cell>
        </row>
        <row r="2210">
          <cell r="A2210">
            <v>220614</v>
          </cell>
          <cell r="B2210" t="str">
            <v>Contrato</v>
          </cell>
          <cell r="C2210">
            <v>193</v>
          </cell>
          <cell r="D2210">
            <v>201513</v>
          </cell>
          <cell r="E2210">
            <v>41778</v>
          </cell>
          <cell r="F2210" t="str">
            <v>SUBDIRECCION ADMINISTRATIVA Y FINANCIERA</v>
          </cell>
          <cell r="G2210">
            <v>89005352</v>
          </cell>
          <cell r="H2210" t="str">
            <v>RICARDO BERMUDEZ RAMIREZ</v>
          </cell>
          <cell r="I2210" t="str">
            <v>PAGO 5 Y 6 DE 6 SEGÚN CERTIFICACION DEL SUPERVISOR</v>
          </cell>
          <cell r="J2210">
            <v>12200000</v>
          </cell>
          <cell r="K2210">
            <v>9.66</v>
          </cell>
          <cell r="O2210" t="str">
            <v>RECURSO 11</v>
          </cell>
          <cell r="V2210" t="str">
            <v>No tiene Dependientes</v>
          </cell>
          <cell r="W2210" t="str">
            <v>Reserva Presupuestal</v>
          </cell>
        </row>
        <row r="2211">
          <cell r="A2211">
            <v>220714</v>
          </cell>
          <cell r="B2211" t="str">
            <v>Resolucion</v>
          </cell>
          <cell r="C2211">
            <v>671</v>
          </cell>
          <cell r="D2211">
            <v>168914</v>
          </cell>
          <cell r="E2211">
            <v>41778</v>
          </cell>
          <cell r="F2211" t="str">
            <v>TALENTO HUMANO ACTIVO Y NO ACTIVO</v>
          </cell>
          <cell r="G2211">
            <v>900373913</v>
          </cell>
          <cell r="H2211" t="str">
            <v>UNIDAD ADMINISTRATIVA ESPECIAL DE GESTION PENSIONAL Y CONTRIBUCION PARAFISCALES DE LA PROTECCION SOCIAL</v>
          </cell>
          <cell r="I2211" t="str">
            <v xml:space="preserve">RECONOCIMIENTO Y PAGO CUOTAS PARTES PENSIONALES </v>
          </cell>
          <cell r="J2211">
            <v>1049512</v>
          </cell>
          <cell r="N2211" t="str">
            <v>RECURSO 3-10</v>
          </cell>
          <cell r="W2211" t="str">
            <v>Vigencia Presupuestal</v>
          </cell>
        </row>
        <row r="2212">
          <cell r="A2212">
            <v>220814</v>
          </cell>
          <cell r="B2212" t="str">
            <v>Resolucion</v>
          </cell>
          <cell r="C2212">
            <v>670</v>
          </cell>
          <cell r="D2212">
            <v>168814</v>
          </cell>
          <cell r="E2212">
            <v>41778</v>
          </cell>
          <cell r="F2212" t="str">
            <v>TALENTO HUMANO ACTIVO Y NO ACTIVO</v>
          </cell>
          <cell r="G2212">
            <v>8001128062</v>
          </cell>
          <cell r="H2212" t="str">
            <v>FONDO PASIVO SOCIAL FFNN-SALUD</v>
          </cell>
          <cell r="I2212" t="str">
            <v xml:space="preserve">RECONOCIMIENTO Y PAGO CUOTAS PARTES PENSIONALES </v>
          </cell>
          <cell r="J2212">
            <v>237820</v>
          </cell>
          <cell r="N2212" t="str">
            <v>RECURSO 3-10</v>
          </cell>
          <cell r="W2212" t="str">
            <v>Vigencia Presupuestal</v>
          </cell>
        </row>
        <row r="2213">
          <cell r="A2213">
            <v>220914</v>
          </cell>
          <cell r="B2213" t="str">
            <v>Resolucion</v>
          </cell>
          <cell r="C2213">
            <v>668</v>
          </cell>
          <cell r="D2213">
            <v>168714</v>
          </cell>
          <cell r="E2213">
            <v>41778</v>
          </cell>
          <cell r="F2213" t="str">
            <v>TALENTO HUMANO ACTIVO Y NO ACTIVO</v>
          </cell>
          <cell r="G2213">
            <v>8999991158</v>
          </cell>
          <cell r="H2213" t="str">
            <v>EMPRESA DE TELECOMUNICACIONES DE BOGOTA SA ESP</v>
          </cell>
          <cell r="I2213" t="str">
            <v xml:space="preserve">RECONOCIMIENTO Y PAGO CUOTAS PARTES PENSIONALES </v>
          </cell>
          <cell r="J2213">
            <v>212372</v>
          </cell>
          <cell r="N2213" t="str">
            <v>RECURSO 3-10</v>
          </cell>
          <cell r="W2213" t="str">
            <v>Vigencia Presupuestal</v>
          </cell>
        </row>
        <row r="2214">
          <cell r="A2214">
            <v>221014</v>
          </cell>
          <cell r="B2214" t="str">
            <v>Resolucion</v>
          </cell>
          <cell r="C2214">
            <v>667</v>
          </cell>
          <cell r="D2214">
            <v>168614</v>
          </cell>
          <cell r="E2214">
            <v>41778</v>
          </cell>
          <cell r="F2214" t="str">
            <v>TALENTO HUMANO ACTIVO Y NO ACTIVO</v>
          </cell>
          <cell r="G2214">
            <v>8600138161</v>
          </cell>
          <cell r="H2214" t="str">
            <v>INSTITUTO DE SEGUROS SOCIALES EN LIQUIDACION</v>
          </cell>
          <cell r="I2214" t="str">
            <v xml:space="preserve">RECONOCIMIENTO Y PAGO CUOTAS PARTES PENSIONALES </v>
          </cell>
          <cell r="J2214">
            <v>1178944</v>
          </cell>
          <cell r="N2214" t="str">
            <v>RECURSO 3-10</v>
          </cell>
          <cell r="W2214" t="str">
            <v>Vigencia Presupuestal</v>
          </cell>
        </row>
        <row r="2215">
          <cell r="A2215">
            <v>221114</v>
          </cell>
          <cell r="B2215" t="str">
            <v>Resolucion</v>
          </cell>
          <cell r="C2215">
            <v>666</v>
          </cell>
          <cell r="D2215">
            <v>168514</v>
          </cell>
          <cell r="E2215">
            <v>41778</v>
          </cell>
          <cell r="F2215" t="str">
            <v>TALENTO HUMANO ACTIVO Y NO ACTIVO</v>
          </cell>
          <cell r="G2215">
            <v>8600138161</v>
          </cell>
          <cell r="H2215" t="str">
            <v>INSTITUTO DE SEGUROS SOCIALES EN LIQUIDACION</v>
          </cell>
          <cell r="I2215" t="str">
            <v xml:space="preserve">RECONOCIMIENTO Y PAGO CUOTAS PARTES PENSIONALES </v>
          </cell>
          <cell r="J2215">
            <v>1178944</v>
          </cell>
          <cell r="N2215" t="str">
            <v>RECURSO 3-10</v>
          </cell>
          <cell r="W2215" t="str">
            <v>Vigencia Presupuestal</v>
          </cell>
        </row>
        <row r="2216">
          <cell r="A2216">
            <v>221214</v>
          </cell>
          <cell r="B2216" t="str">
            <v>Resolucion</v>
          </cell>
          <cell r="C2216">
            <v>665</v>
          </cell>
          <cell r="D2216">
            <v>168414</v>
          </cell>
          <cell r="E2216">
            <v>41778</v>
          </cell>
          <cell r="F2216" t="str">
            <v>TALENTO HUMANO ACTIVO Y NO ACTIVO</v>
          </cell>
          <cell r="G2216">
            <v>9006179996</v>
          </cell>
          <cell r="H2216" t="str">
            <v>CONSORCIO FPB 2013</v>
          </cell>
          <cell r="I2216" t="str">
            <v xml:space="preserve">RECONOCIMIENTO Y PAGO CUOTAS PARTES PENSIONALES </v>
          </cell>
          <cell r="J2216">
            <v>3960879</v>
          </cell>
          <cell r="N2216" t="str">
            <v>RECURSO 3-10</v>
          </cell>
          <cell r="W2216" t="str">
            <v>Vigencia Presupuestal</v>
          </cell>
        </row>
        <row r="2217">
          <cell r="A2217">
            <v>221314</v>
          </cell>
          <cell r="B2217" t="str">
            <v>Resolucion</v>
          </cell>
          <cell r="C2217">
            <v>664</v>
          </cell>
          <cell r="D2217">
            <v>168314</v>
          </cell>
          <cell r="E2217">
            <v>41778</v>
          </cell>
          <cell r="F2217" t="str">
            <v>TALENTO HUMANO ACTIVO Y NO ACTIVO</v>
          </cell>
          <cell r="G2217">
            <v>8999997347</v>
          </cell>
          <cell r="H2217" t="str">
            <v>PREVENSION SOCIAL DEL CONGRESO - PENSIONES</v>
          </cell>
          <cell r="I2217" t="str">
            <v xml:space="preserve">RECONOCIMIENTO Y PAGO CUOTAS PARTES PENSIONALES </v>
          </cell>
          <cell r="J2217">
            <v>2243107</v>
          </cell>
          <cell r="N2217" t="str">
            <v>RECURSO 3-10</v>
          </cell>
          <cell r="W2217" t="str">
            <v>Vigencia Presupuestal</v>
          </cell>
        </row>
        <row r="2218">
          <cell r="A2218">
            <v>221414</v>
          </cell>
          <cell r="B2218" t="str">
            <v>Resolucion</v>
          </cell>
          <cell r="C2218">
            <v>663</v>
          </cell>
          <cell r="D2218">
            <v>168214</v>
          </cell>
          <cell r="E2218">
            <v>41778</v>
          </cell>
          <cell r="F2218" t="str">
            <v>TALENTO HUMANO ACTIVO Y NO ACTIVO</v>
          </cell>
          <cell r="G2218">
            <v>8002162780</v>
          </cell>
          <cell r="H2218" t="str">
            <v>PENSIONES DE ANTIOQUIA</v>
          </cell>
          <cell r="I2218" t="str">
            <v xml:space="preserve">RECONOCIMIENTO Y PAGO CUOTAS PARTES PENSIONALES </v>
          </cell>
          <cell r="J2218">
            <v>782955</v>
          </cell>
          <cell r="N2218" t="str">
            <v>RECURSO 3-10</v>
          </cell>
          <cell r="W2218" t="str">
            <v>Vigencia Presupuestal</v>
          </cell>
        </row>
        <row r="2219">
          <cell r="A2219">
            <v>221514</v>
          </cell>
          <cell r="B2219" t="str">
            <v>Resolucion</v>
          </cell>
          <cell r="C2219">
            <v>662</v>
          </cell>
          <cell r="D2219">
            <v>168114</v>
          </cell>
          <cell r="E2219">
            <v>41778</v>
          </cell>
          <cell r="F2219" t="str">
            <v>TALENTO HUMANO ACTIVO Y NO ACTIVO</v>
          </cell>
          <cell r="G2219">
            <v>8902019006</v>
          </cell>
          <cell r="H2219" t="str">
            <v>MUNICIPIO DE BARRANCABERMEJA</v>
          </cell>
          <cell r="I2219" t="str">
            <v xml:space="preserve">RECONOCIMIENTO Y PAGO CUOTAS PARTES PENSIONALES </v>
          </cell>
          <cell r="J2219">
            <v>99399</v>
          </cell>
          <cell r="N2219" t="str">
            <v>RECURSO 3-10</v>
          </cell>
          <cell r="W2219" t="str">
            <v>Vigencia Presupuestal</v>
          </cell>
        </row>
        <row r="2220">
          <cell r="A2220">
            <v>221614</v>
          </cell>
          <cell r="B2220" t="str">
            <v>Resolucion</v>
          </cell>
          <cell r="C2220">
            <v>661</v>
          </cell>
          <cell r="D2220">
            <v>168014</v>
          </cell>
          <cell r="E2220">
            <v>41778</v>
          </cell>
          <cell r="F2220" t="str">
            <v>TALENTO HUMANO ACTIVO Y NO ACTIVO</v>
          </cell>
          <cell r="G2220">
            <v>8600052167</v>
          </cell>
          <cell r="H2220" t="str">
            <v>BANCO REPUBLICA</v>
          </cell>
          <cell r="I2220" t="str">
            <v xml:space="preserve">RECONOCIMIENTO Y PAGO CUOTAS PARTES PENSIONALES </v>
          </cell>
          <cell r="J2220">
            <v>382193</v>
          </cell>
          <cell r="N2220" t="str">
            <v>RECURSO 3-10</v>
          </cell>
          <cell r="W2220" t="str">
            <v>Vigencia Presupuestal</v>
          </cell>
        </row>
        <row r="2221">
          <cell r="A2221">
            <v>221714</v>
          </cell>
          <cell r="B2221" t="str">
            <v>Resolucion</v>
          </cell>
          <cell r="C2221">
            <v>660</v>
          </cell>
          <cell r="D2221">
            <v>167914</v>
          </cell>
          <cell r="E2221">
            <v>41778</v>
          </cell>
          <cell r="F2221" t="str">
            <v>TALENTO HUMANO ACTIVO Y NO ACTIVO</v>
          </cell>
          <cell r="G2221">
            <v>8999990823</v>
          </cell>
          <cell r="H2221" t="str">
            <v>EMPRESA DE ENERGIA DE BOGOTA SA ESP</v>
          </cell>
          <cell r="I2221" t="str">
            <v xml:space="preserve">RECONOCIMIENTO Y PAGO CUOTAS PARTES PENSIONALES </v>
          </cell>
          <cell r="J2221">
            <v>2590207</v>
          </cell>
          <cell r="N2221" t="str">
            <v>RECURSO 3-10</v>
          </cell>
          <cell r="W2221" t="str">
            <v>Vigencia Presupuestal</v>
          </cell>
        </row>
        <row r="2222">
          <cell r="A2222">
            <v>221814</v>
          </cell>
          <cell r="B2222" t="str">
            <v>Resolucion</v>
          </cell>
          <cell r="C2222">
            <v>659</v>
          </cell>
          <cell r="D2222">
            <v>167814</v>
          </cell>
          <cell r="E2222">
            <v>41778</v>
          </cell>
          <cell r="F2222" t="str">
            <v>TALENTO HUMANO ACTIVO Y NO ACTIVO</v>
          </cell>
          <cell r="G2222">
            <v>8999990941</v>
          </cell>
          <cell r="H2222" t="str">
            <v>EMPRESA DE ACUEDUCTO Y LACANTARILLADO DE BOGOTA ESP</v>
          </cell>
          <cell r="I2222" t="str">
            <v xml:space="preserve">RECONOCIMIENTO Y PAGO CUOTAS PARTES PENSIONALES </v>
          </cell>
          <cell r="J2222">
            <v>1022622</v>
          </cell>
          <cell r="N2222" t="str">
            <v>RECURSO 3-10</v>
          </cell>
          <cell r="W2222" t="str">
            <v>Vigencia Presupuestal</v>
          </cell>
        </row>
        <row r="2223">
          <cell r="A2223">
            <v>221914</v>
          </cell>
          <cell r="B2223" t="str">
            <v>Anulada</v>
          </cell>
          <cell r="C2223">
            <v>669</v>
          </cell>
          <cell r="D2223">
            <v>169014</v>
          </cell>
          <cell r="E2223">
            <v>41779</v>
          </cell>
          <cell r="F2223" t="str">
            <v>TALENTO HUMANO ACTIVO Y NO ACTIVO</v>
          </cell>
          <cell r="G2223">
            <v>9004747274</v>
          </cell>
          <cell r="H2223" t="str">
            <v xml:space="preserve">MINISTERIO DE SALUD Y PROTECCION SOCIAL </v>
          </cell>
          <cell r="I2223" t="str">
            <v xml:space="preserve">ANULADA ---- RECONOCIMIENTO Y PAGO CUOTAS PARTES PENSIONALES </v>
          </cell>
          <cell r="J2223">
            <v>189422886.09</v>
          </cell>
          <cell r="N2223" t="str">
            <v>RECURSO 3-10</v>
          </cell>
          <cell r="W2223" t="str">
            <v>Vigencia Presupuestal</v>
          </cell>
        </row>
        <row r="2224">
          <cell r="A2224">
            <v>222014</v>
          </cell>
          <cell r="B2224" t="str">
            <v>Resolucion</v>
          </cell>
          <cell r="C2224">
            <v>656</v>
          </cell>
          <cell r="D2224">
            <v>167514</v>
          </cell>
          <cell r="E2224">
            <v>41778</v>
          </cell>
          <cell r="F2224" t="str">
            <v>TALENTO HUMANO ACTIVO Y NO ACTIVO</v>
          </cell>
          <cell r="G2224">
            <v>9003360047</v>
          </cell>
          <cell r="H2224" t="str">
            <v>ADMINISTRADORA COLOMBIANA DE PENSIONES COLPENSIONES</v>
          </cell>
          <cell r="I2224" t="str">
            <v xml:space="preserve">RECONOCIMIENTO Y PAGO BONO PENSIONALES </v>
          </cell>
          <cell r="J2224">
            <v>62614000</v>
          </cell>
          <cell r="N2224" t="str">
            <v>RECURSO 3-10</v>
          </cell>
          <cell r="W2224" t="str">
            <v>Vigencia Presupuestal</v>
          </cell>
        </row>
        <row r="2225">
          <cell r="A2225">
            <v>222114</v>
          </cell>
          <cell r="B2225" t="str">
            <v>Resolucion</v>
          </cell>
          <cell r="C2225">
            <v>657</v>
          </cell>
          <cell r="D2225">
            <v>167614</v>
          </cell>
          <cell r="E2225">
            <v>41778</v>
          </cell>
          <cell r="F2225" t="str">
            <v>TALENTO HUMANO ACTIVO Y NO ACTIVO</v>
          </cell>
          <cell r="G2225">
            <v>9003360047</v>
          </cell>
          <cell r="H2225" t="str">
            <v>ADMINISTRADORA COLOMBIANA DE PENSIONES COLPENSIONES</v>
          </cell>
          <cell r="I2225" t="str">
            <v xml:space="preserve">RECONOCIMIENTO Y PAGO BONO PENSIONALES </v>
          </cell>
          <cell r="J2225">
            <v>91136000</v>
          </cell>
          <cell r="N2225" t="str">
            <v>RECURSO 3-10</v>
          </cell>
          <cell r="W2225" t="str">
            <v>Vigencia Presupuestal</v>
          </cell>
        </row>
        <row r="2226">
          <cell r="A2226">
            <v>222214</v>
          </cell>
          <cell r="B2226" t="str">
            <v>Resolucion</v>
          </cell>
          <cell r="C2226">
            <v>658</v>
          </cell>
          <cell r="D2226">
            <v>167714</v>
          </cell>
          <cell r="E2226">
            <v>41778</v>
          </cell>
          <cell r="F2226" t="str">
            <v>TALENTO HUMANO ACTIVO Y NO ACTIVO</v>
          </cell>
          <cell r="G2226">
            <v>8002279406</v>
          </cell>
          <cell r="H2226" t="str">
            <v>FONDO DE PENSIONES OBLIGATORIAS COLFONDOS</v>
          </cell>
          <cell r="I2226" t="str">
            <v xml:space="preserve">RECONOCIMIENTO Y PAGO BONO PENSIONALES </v>
          </cell>
          <cell r="J2226">
            <v>9075000</v>
          </cell>
          <cell r="N2226" t="str">
            <v>RECURSO 3-10</v>
          </cell>
          <cell r="W2226" t="str">
            <v>Vigencia Presupuestal</v>
          </cell>
        </row>
        <row r="2227">
          <cell r="A2227">
            <v>222314</v>
          </cell>
          <cell r="B2227" t="str">
            <v>Comisión</v>
          </cell>
          <cell r="C2227">
            <v>20140841</v>
          </cell>
          <cell r="D2227">
            <v>142714</v>
          </cell>
          <cell r="E2227">
            <v>41779</v>
          </cell>
          <cell r="F2227" t="str">
            <v>SUBDIRECCION ADMINISTRATIVA Y FINANCIERA</v>
          </cell>
          <cell r="G2227">
            <v>52058048</v>
          </cell>
          <cell r="H2227" t="str">
            <v>LINA MARIA TORO TAMAYO</v>
          </cell>
          <cell r="I2227" t="str">
            <v>COMISION A MONTERIA DEL 23-24 DE ABRIL DE 2014</v>
          </cell>
          <cell r="J2227">
            <v>466943</v>
          </cell>
          <cell r="N2227" t="str">
            <v>RECURSO 2-10</v>
          </cell>
          <cell r="W2227" t="str">
            <v>Vigencia Presupuestal</v>
          </cell>
        </row>
        <row r="2228">
          <cell r="A2228">
            <v>222414</v>
          </cell>
          <cell r="B2228" t="str">
            <v>Comisión</v>
          </cell>
          <cell r="C2228">
            <v>20140883</v>
          </cell>
          <cell r="D2228">
            <v>147214</v>
          </cell>
          <cell r="E2228">
            <v>41779</v>
          </cell>
          <cell r="F2228" t="str">
            <v>SUBDIRECCION ADMINISTRATIVA Y FINANCIERA</v>
          </cell>
          <cell r="G2228">
            <v>79537633</v>
          </cell>
          <cell r="H2228" t="str">
            <v>NESTOR ROBERTO GARZON CADENA</v>
          </cell>
          <cell r="I2228" t="str">
            <v>COMISION A VILLAVICENCIO EL 29 DE ABRIL DE 2014</v>
          </cell>
          <cell r="J2228">
            <v>143052</v>
          </cell>
          <cell r="O2228" t="str">
            <v>RECURSO 11</v>
          </cell>
          <cell r="W2228" t="str">
            <v>Vigencia Presupuestal</v>
          </cell>
        </row>
        <row r="2229">
          <cell r="A2229">
            <v>222514</v>
          </cell>
          <cell r="B2229" t="str">
            <v>Comisión</v>
          </cell>
          <cell r="C2229">
            <v>20140925</v>
          </cell>
          <cell r="D2229">
            <v>152614</v>
          </cell>
          <cell r="E2229">
            <v>41779</v>
          </cell>
          <cell r="F2229" t="str">
            <v>SUBDIRECCION ADMINISTRATIVA Y FINANCIERA</v>
          </cell>
          <cell r="G2229">
            <v>60250256</v>
          </cell>
          <cell r="H2229" t="str">
            <v>CLAUDIA ADALGIZA  ARIAS CUADROS</v>
          </cell>
          <cell r="I2229" t="str">
            <v>COMSION A LIBORINA-ANTIOQUIA DEL 7-8 DE MAYO DE 2014</v>
          </cell>
          <cell r="J2229">
            <v>336113</v>
          </cell>
          <cell r="O2229" t="str">
            <v>RECURSO 11</v>
          </cell>
          <cell r="W2229" t="str">
            <v>Vigencia Presupuestal</v>
          </cell>
        </row>
        <row r="2230">
          <cell r="A2230">
            <v>222614</v>
          </cell>
          <cell r="B2230" t="str">
            <v>Resolucion</v>
          </cell>
          <cell r="C2230">
            <v>669</v>
          </cell>
          <cell r="D2230">
            <v>169014</v>
          </cell>
          <cell r="E2230">
            <v>41779</v>
          </cell>
          <cell r="F2230" t="str">
            <v>TALENTO HUMANO ACTIVO Y NO ACTIVO</v>
          </cell>
          <cell r="G2230">
            <v>9004747274</v>
          </cell>
          <cell r="H2230" t="str">
            <v xml:space="preserve">MINISTERIO DE SALUD Y PROTECCION SOCIAL </v>
          </cell>
          <cell r="I2230" t="str">
            <v xml:space="preserve">RECONOCIMIENTO Y PAGO CUOTAS PARTES PENSIONALES </v>
          </cell>
          <cell r="J2230">
            <v>189422886.09</v>
          </cell>
          <cell r="N2230" t="str">
            <v>RECURSO 3-10</v>
          </cell>
          <cell r="W2230" t="str">
            <v>Vigencia Presupuestal</v>
          </cell>
        </row>
        <row r="2231">
          <cell r="A2231">
            <v>222714</v>
          </cell>
          <cell r="B2231" t="str">
            <v>Contrato</v>
          </cell>
          <cell r="C2231">
            <v>293</v>
          </cell>
          <cell r="D2231">
            <v>40614</v>
          </cell>
          <cell r="E2231">
            <v>41779</v>
          </cell>
          <cell r="F2231" t="str">
            <v>SECRETARIA GENERAL</v>
          </cell>
          <cell r="G2231">
            <v>7563591</v>
          </cell>
          <cell r="H2231" t="str">
            <v>JUAN CARLOS ALFARO GARCIA</v>
          </cell>
          <cell r="I2231" t="str">
            <v>PAGO FRA 0042 UNICO DESEMBOLSO SEGÚN CERTIFICACION DEL SUPERVISOR (RETENCION MINIMA)</v>
          </cell>
          <cell r="J2231">
            <v>60000000</v>
          </cell>
          <cell r="K2231">
            <v>9.66</v>
          </cell>
          <cell r="M2231">
            <v>16</v>
          </cell>
          <cell r="O2231" t="str">
            <v>RECURSO 11</v>
          </cell>
          <cell r="W2231" t="str">
            <v>Vigencia Presupuestal</v>
          </cell>
        </row>
        <row r="2232">
          <cell r="A2232">
            <v>222814</v>
          </cell>
          <cell r="B2232" t="str">
            <v>Comisión</v>
          </cell>
          <cell r="C2232">
            <v>20140938</v>
          </cell>
          <cell r="D2232">
            <v>152914</v>
          </cell>
          <cell r="E2232">
            <v>41779</v>
          </cell>
          <cell r="F2232" t="str">
            <v>SUBDIRECCION ADMINISTRATIVA Y FINANCIERA</v>
          </cell>
          <cell r="G2232">
            <v>79781725</v>
          </cell>
          <cell r="H2232" t="str">
            <v>ANDRES EDUARDO VELASQUEZ VARGAS</v>
          </cell>
          <cell r="I2232" t="str">
            <v>COMSION A MONTERIA EL 6 DE MAYO DE 2014</v>
          </cell>
          <cell r="J2232">
            <v>132037</v>
          </cell>
          <cell r="O2232" t="str">
            <v>RECURSO 11</v>
          </cell>
          <cell r="W2232" t="str">
            <v>Vigencia Presupuestal</v>
          </cell>
        </row>
        <row r="2233">
          <cell r="A2233">
            <v>222914</v>
          </cell>
          <cell r="B2233" t="str">
            <v>Comisión</v>
          </cell>
          <cell r="C2233">
            <v>20140939</v>
          </cell>
          <cell r="D2233">
            <v>152414</v>
          </cell>
          <cell r="E2233">
            <v>41779</v>
          </cell>
          <cell r="F2233" t="str">
            <v>SUBDIRECCION ADMINISTRATIVA Y FINANCIERA</v>
          </cell>
          <cell r="G2233">
            <v>52779559</v>
          </cell>
          <cell r="H2233" t="str">
            <v>DIANA MARCELA GOMEZ BONILLA</v>
          </cell>
          <cell r="I2233" t="str">
            <v>COMISION A MONTERIA DEL 4-8 DE MAYO DE 2014</v>
          </cell>
          <cell r="J2233">
            <v>778869</v>
          </cell>
          <cell r="O2233" t="str">
            <v>RECURSO 11</v>
          </cell>
          <cell r="W2233" t="str">
            <v>Vigencia Presupuestal</v>
          </cell>
        </row>
        <row r="2234">
          <cell r="A2234">
            <v>223014</v>
          </cell>
          <cell r="B2234" t="str">
            <v>Comisión</v>
          </cell>
          <cell r="C2234">
            <v>20140940</v>
          </cell>
          <cell r="D2234">
            <v>153614</v>
          </cell>
          <cell r="E2234">
            <v>41779</v>
          </cell>
          <cell r="F2234" t="str">
            <v>SUBDIRECCION ADMINISTRATIVA Y FINANCIERA</v>
          </cell>
          <cell r="G2234">
            <v>1010160439</v>
          </cell>
          <cell r="H2234" t="str">
            <v>EDGAR EDUARDO MORA RODRIGUEZ</v>
          </cell>
          <cell r="I2234" t="str">
            <v>COMISION A ARMENIA DEL 5-8 DE MAYO DE 2014</v>
          </cell>
          <cell r="J2234">
            <v>633187</v>
          </cell>
          <cell r="O2234" t="str">
            <v>RECURSO 11</v>
          </cell>
          <cell r="W2234" t="str">
            <v>Vigencia Presupuestal</v>
          </cell>
        </row>
        <row r="2235">
          <cell r="A2235">
            <v>223114</v>
          </cell>
          <cell r="B2235" t="str">
            <v>Comisión</v>
          </cell>
          <cell r="C2235">
            <v>20140955</v>
          </cell>
          <cell r="D2235">
            <v>156914</v>
          </cell>
          <cell r="E2235">
            <v>41779</v>
          </cell>
          <cell r="F2235" t="str">
            <v>SUBDIRECCION ADMINISTRATIVA Y FINANCIERA</v>
          </cell>
          <cell r="G2235">
            <v>79781725</v>
          </cell>
          <cell r="H2235" t="str">
            <v>ANDRES EDUARDO VELASQUEZ VARGAS</v>
          </cell>
          <cell r="I2235" t="str">
            <v>COMISION A SANTA MARTA EL 7 DE MAYO DE 2014</v>
          </cell>
          <cell r="J2235">
            <v>162037</v>
          </cell>
          <cell r="O2235" t="str">
            <v>RECURSO 11</v>
          </cell>
          <cell r="W2235" t="str">
            <v>Vigencia Presupuestal</v>
          </cell>
        </row>
        <row r="2236">
          <cell r="A2236">
            <v>223214</v>
          </cell>
          <cell r="B2236" t="str">
            <v>Comisión</v>
          </cell>
          <cell r="C2236">
            <v>20140956</v>
          </cell>
          <cell r="D2236">
            <v>154314</v>
          </cell>
          <cell r="E2236">
            <v>41779</v>
          </cell>
          <cell r="F2236" t="str">
            <v>SUBDIRECCION ADMINISTRATIVA Y FINANCIERA</v>
          </cell>
          <cell r="G2236">
            <v>46667625</v>
          </cell>
          <cell r="H2236" t="str">
            <v>EMMA JUDITH SALAMANCA GUAUQUE</v>
          </cell>
          <cell r="I2236" t="str">
            <v>COMISION A BARRANQUILLA DEL 6-8 DE MAYO DE 2014</v>
          </cell>
          <cell r="J2236">
            <v>465261</v>
          </cell>
          <cell r="O2236" t="str">
            <v>RECURSO 11</v>
          </cell>
          <cell r="W2236" t="str">
            <v>Vigencia Presupuestal</v>
          </cell>
        </row>
        <row r="2237">
          <cell r="A2237">
            <v>223314</v>
          </cell>
          <cell r="B2237" t="str">
            <v>Comisión</v>
          </cell>
          <cell r="C2237">
            <v>20140960</v>
          </cell>
          <cell r="D2237">
            <v>156614</v>
          </cell>
          <cell r="E2237">
            <v>41779</v>
          </cell>
          <cell r="F2237" t="str">
            <v>SUBDIRECCION ADMINISTRATIVA Y FINANCIERA</v>
          </cell>
          <cell r="G2237">
            <v>52909063</v>
          </cell>
          <cell r="H2237" t="str">
            <v>ANDREA YINNETH SALDAÑA BARAHONA</v>
          </cell>
          <cell r="I2237" t="str">
            <v>COMISION A CALI DEL 7-8 DE MAYO DE 2014</v>
          </cell>
          <cell r="J2237">
            <v>293037</v>
          </cell>
          <cell r="O2237" t="str">
            <v>RECURSO 11</v>
          </cell>
          <cell r="W2237" t="str">
            <v>Vigencia Presupuestal</v>
          </cell>
        </row>
        <row r="2238">
          <cell r="A2238">
            <v>223414</v>
          </cell>
          <cell r="B2238" t="str">
            <v>Comisión</v>
          </cell>
          <cell r="C2238">
            <v>20140965</v>
          </cell>
          <cell r="D2238">
            <v>156314</v>
          </cell>
          <cell r="E2238">
            <v>41779</v>
          </cell>
          <cell r="F2238" t="str">
            <v>SUBDIRECCION ADMINISTRATIVA Y FINANCIERA</v>
          </cell>
          <cell r="G2238">
            <v>14396089</v>
          </cell>
          <cell r="H2238" t="str">
            <v>CARLOS AUGUSTO OSPINA BRAVO</v>
          </cell>
          <cell r="I2238" t="str">
            <v>COMISION A CALI DEL 9-10 DE MAYO DE 2014</v>
          </cell>
          <cell r="J2238">
            <v>205126</v>
          </cell>
          <cell r="O2238" t="str">
            <v>RECURSO 11</v>
          </cell>
          <cell r="W2238" t="str">
            <v>Vigencia Presupuestal</v>
          </cell>
        </row>
        <row r="2239">
          <cell r="A2239">
            <v>223514</v>
          </cell>
          <cell r="B2239" t="str">
            <v>Comisión</v>
          </cell>
          <cell r="C2239">
            <v>20140969</v>
          </cell>
          <cell r="D2239">
            <v>157214</v>
          </cell>
          <cell r="E2239">
            <v>41779</v>
          </cell>
          <cell r="F2239" t="str">
            <v>SUBDIRECCION ADMINISTRATIVA Y FINANCIERA</v>
          </cell>
          <cell r="G2239">
            <v>65710951</v>
          </cell>
          <cell r="H2239" t="str">
            <v>LUZ STELLA PULIDO PEREZ</v>
          </cell>
          <cell r="I2239" t="str">
            <v>COMISION A MANIZALES DEL 7-9 DE MAYO DE 2014</v>
          </cell>
          <cell r="J2239">
            <v>341877</v>
          </cell>
          <cell r="O2239" t="str">
            <v>RECURSO 11</v>
          </cell>
          <cell r="W2239" t="str">
            <v>Vigencia Presupuestal</v>
          </cell>
        </row>
        <row r="2240">
          <cell r="A2240">
            <v>223614</v>
          </cell>
          <cell r="B2240" t="str">
            <v>Comisión</v>
          </cell>
          <cell r="C2240">
            <v>20140982</v>
          </cell>
          <cell r="D2240">
            <v>158214</v>
          </cell>
          <cell r="E2240">
            <v>41779</v>
          </cell>
          <cell r="F2240" t="str">
            <v>SUBDIRECCION ADMINISTRATIVA Y FINANCIERA</v>
          </cell>
          <cell r="G2240">
            <v>79366558</v>
          </cell>
          <cell r="H2240" t="str">
            <v>GUILLERMO PRIETO PALACIOS</v>
          </cell>
          <cell r="I2240" t="str">
            <v>COMISION PREIRA DEL 8-9 DE MAYO E 2014</v>
          </cell>
          <cell r="J2240">
            <v>205126</v>
          </cell>
          <cell r="O2240" t="str">
            <v>RECURSO 11</v>
          </cell>
          <cell r="W2240" t="str">
            <v>Vigencia Presupuestal</v>
          </cell>
        </row>
        <row r="2241">
          <cell r="A2241">
            <v>223714</v>
          </cell>
          <cell r="B2241" t="str">
            <v>Comisión</v>
          </cell>
          <cell r="C2241" t="str">
            <v>2014-1-0234</v>
          </cell>
          <cell r="D2241">
            <v>133214</v>
          </cell>
          <cell r="E2241">
            <v>41779</v>
          </cell>
          <cell r="F2241" t="str">
            <v>SUBDIRECCION ADMINISTRATIVA Y FINANCIERA</v>
          </cell>
          <cell r="G2241">
            <v>63506593</v>
          </cell>
          <cell r="H2241" t="str">
            <v>NOHORA YOLANDA ARDILA GONZALEZ</v>
          </cell>
          <cell r="I2241" t="str">
            <v>COMISION A ZIPAQUIRA EL 7 DE ABRIL DE 2014</v>
          </cell>
          <cell r="J2241">
            <v>59323</v>
          </cell>
          <cell r="L2241">
            <v>10</v>
          </cell>
          <cell r="O2241" t="str">
            <v>RECURSO 11</v>
          </cell>
          <cell r="W2241" t="str">
            <v>Vigencia Presupuestal</v>
          </cell>
        </row>
        <row r="2242">
          <cell r="A2242">
            <v>223814</v>
          </cell>
          <cell r="B2242" t="str">
            <v>Comisión</v>
          </cell>
          <cell r="C2242" t="str">
            <v>2014-1-0292</v>
          </cell>
          <cell r="D2242">
            <v>152514</v>
          </cell>
          <cell r="E2242">
            <v>41779</v>
          </cell>
          <cell r="F2242" t="str">
            <v>SUBDIRECCION ADMINISTRATIVA Y FINANCIERA</v>
          </cell>
          <cell r="G2242">
            <v>53038369</v>
          </cell>
          <cell r="H2242" t="str">
            <v>DIANA MARCELA MENDOZA OSPINA</v>
          </cell>
          <cell r="I2242" t="str">
            <v>COMISION A POPAYAN DEL 5-9 DE MAYO DE 2014</v>
          </cell>
          <cell r="J2242">
            <v>623907</v>
          </cell>
          <cell r="L2242">
            <v>10</v>
          </cell>
          <cell r="O2242" t="str">
            <v>RECURSO 11</v>
          </cell>
          <cell r="W2242" t="str">
            <v>Vigencia Presupuestal</v>
          </cell>
        </row>
        <row r="2243">
          <cell r="A2243">
            <v>223914</v>
          </cell>
          <cell r="B2243" t="str">
            <v>Comisión</v>
          </cell>
          <cell r="C2243" t="str">
            <v>2014-1-0297</v>
          </cell>
          <cell r="D2243">
            <v>154114</v>
          </cell>
          <cell r="E2243">
            <v>41779</v>
          </cell>
          <cell r="F2243" t="str">
            <v>SUBDIRECCION ADMINISTRATIVA Y FINANCIERA</v>
          </cell>
          <cell r="G2243">
            <v>52818031</v>
          </cell>
          <cell r="H2243" t="str">
            <v>SANDRA CAROLINA SIMANCAS CARDENAS</v>
          </cell>
          <cell r="I2243" t="str">
            <v>COMISION A CARTAGENA DEL 6-8 DE MAYO DE 2014</v>
          </cell>
          <cell r="J2243">
            <v>341877</v>
          </cell>
          <cell r="L2243">
            <v>10</v>
          </cell>
          <cell r="O2243" t="str">
            <v>RECURSO 11</v>
          </cell>
          <cell r="W2243" t="str">
            <v>Vigencia Presupuestal</v>
          </cell>
        </row>
        <row r="2244">
          <cell r="A2244">
            <v>224014</v>
          </cell>
          <cell r="B2244" t="str">
            <v>Comisión</v>
          </cell>
          <cell r="C2244" t="str">
            <v>2014-1-0298</v>
          </cell>
          <cell r="D2244">
            <v>139714</v>
          </cell>
          <cell r="E2244">
            <v>41779</v>
          </cell>
          <cell r="F2244" t="str">
            <v>SUBDIRECCION ADMINISTRATIVA Y FINANCIERA</v>
          </cell>
          <cell r="G2244">
            <v>79799400</v>
          </cell>
          <cell r="H2244" t="str">
            <v>ABEL BARRERA HURTADO</v>
          </cell>
          <cell r="I2244" t="str">
            <v>COMISION A PTO COLOMBIA EL 5 DE MAYO DE 2014</v>
          </cell>
          <cell r="J2244">
            <v>80027</v>
          </cell>
          <cell r="L2244">
            <v>10</v>
          </cell>
          <cell r="O2244" t="str">
            <v>RECURSO 11</v>
          </cell>
          <cell r="W2244" t="str">
            <v>Vigencia Presupuestal</v>
          </cell>
        </row>
        <row r="2245">
          <cell r="A2245">
            <v>224114</v>
          </cell>
          <cell r="B2245" t="str">
            <v>Comisión</v>
          </cell>
          <cell r="C2245" t="str">
            <v>2014-1-0299</v>
          </cell>
          <cell r="D2245">
            <v>153814</v>
          </cell>
          <cell r="E2245">
            <v>41779</v>
          </cell>
          <cell r="F2245" t="str">
            <v>SUBDIRECCION ADMINISTRATIVA Y FINANCIERA</v>
          </cell>
          <cell r="G2245">
            <v>52429474</v>
          </cell>
          <cell r="H2245" t="str">
            <v>MARIA NATALIA PATIÑO GUTIERREZ</v>
          </cell>
          <cell r="I2245" t="str">
            <v>COMISION A ARMENIA-CALARCA DEL 5-6 DE MAYO DE 2014</v>
          </cell>
          <cell r="J2245">
            <v>177969</v>
          </cell>
          <cell r="L2245">
            <v>10</v>
          </cell>
          <cell r="O2245" t="str">
            <v>RECURSO 11</v>
          </cell>
          <cell r="W2245" t="str">
            <v>Vigencia Presupuestal</v>
          </cell>
        </row>
        <row r="2246">
          <cell r="A2246">
            <v>224214</v>
          </cell>
          <cell r="B2246" t="str">
            <v>Comisión</v>
          </cell>
          <cell r="C2246" t="str">
            <v>2014-1-0309</v>
          </cell>
          <cell r="D2246">
            <v>155914</v>
          </cell>
          <cell r="E2246">
            <v>41779</v>
          </cell>
          <cell r="F2246" t="str">
            <v>SUBDIRECCION ADMINISTRATIVA Y FINANCIERA</v>
          </cell>
          <cell r="G2246">
            <v>79153840</v>
          </cell>
          <cell r="H2246" t="str">
            <v>JAVIER CORREAL PIZARRO</v>
          </cell>
          <cell r="I2246" t="str">
            <v>COMISION A SOPETRAN-ANTIOQUIA DEL 7-9 DE MAYO DE 2014</v>
          </cell>
          <cell r="J2246">
            <v>613170</v>
          </cell>
          <cell r="L2246">
            <v>11</v>
          </cell>
          <cell r="O2246" t="str">
            <v>RECURSO 11</v>
          </cell>
          <cell r="W2246" t="str">
            <v>Vigencia Presupuestal</v>
          </cell>
        </row>
        <row r="2247">
          <cell r="A2247">
            <v>224314</v>
          </cell>
          <cell r="B2247" t="str">
            <v>Comisión</v>
          </cell>
          <cell r="C2247" t="str">
            <v>2014-1-0314</v>
          </cell>
          <cell r="D2247">
            <v>156214</v>
          </cell>
          <cell r="E2247">
            <v>41779</v>
          </cell>
          <cell r="F2247" t="str">
            <v>SUBDIRECCION ADMINISTRATIVA Y FINANCIERA</v>
          </cell>
          <cell r="G2247">
            <v>52539015</v>
          </cell>
          <cell r="H2247" t="str">
            <v>LUZ HELENA ESCOBAR MARTINEZ</v>
          </cell>
          <cell r="I2247" t="str">
            <v>COMISION A CALI DEL 9-10 DE MAYO DE 2014</v>
          </cell>
          <cell r="J2247">
            <v>335080</v>
          </cell>
          <cell r="L2247">
            <v>10</v>
          </cell>
          <cell r="O2247" t="str">
            <v>RECURSO 11</v>
          </cell>
          <cell r="W2247" t="str">
            <v>Vigencia Presupuestal</v>
          </cell>
        </row>
        <row r="2248">
          <cell r="A2248">
            <v>224414</v>
          </cell>
          <cell r="B2248" t="str">
            <v>Comisión</v>
          </cell>
          <cell r="C2248" t="str">
            <v>2014-1-0320</v>
          </cell>
          <cell r="D2248">
            <v>157614</v>
          </cell>
          <cell r="E2248">
            <v>41779</v>
          </cell>
          <cell r="F2248" t="str">
            <v>SUBDIRECCION ADMINISTRATIVA Y FINANCIERA</v>
          </cell>
          <cell r="G2248">
            <v>52390218</v>
          </cell>
          <cell r="H2248" t="str">
            <v>ROCIO RODRIGUEZ GRANADOS</v>
          </cell>
          <cell r="I2248" t="str">
            <v>COMISION A CALI EL 8 DE MAYO DE 2014</v>
          </cell>
          <cell r="J2248">
            <v>159323</v>
          </cell>
          <cell r="L2248">
            <v>10</v>
          </cell>
          <cell r="O2248" t="str">
            <v>RECURSO 11</v>
          </cell>
          <cell r="W2248" t="str">
            <v>Vigencia Presupuestal</v>
          </cell>
        </row>
        <row r="2249">
          <cell r="A2249">
            <v>224514</v>
          </cell>
          <cell r="B2249" t="str">
            <v>Comisión</v>
          </cell>
          <cell r="C2249" t="str">
            <v>2014-1-0325</v>
          </cell>
          <cell r="D2249">
            <v>161414</v>
          </cell>
          <cell r="E2249">
            <v>41779</v>
          </cell>
          <cell r="F2249" t="str">
            <v>SUBDIRECCION ADMINISTRATIVA Y FINANCIERA</v>
          </cell>
          <cell r="G2249">
            <v>40043339</v>
          </cell>
          <cell r="H2249" t="str">
            <v>SANDRA ALFONSO PALACIOS</v>
          </cell>
          <cell r="I2249" t="str">
            <v>COMISION A TUNJA EL 9 DE MAYO DE 2014</v>
          </cell>
          <cell r="J2249">
            <v>128375</v>
          </cell>
          <cell r="L2249">
            <v>10</v>
          </cell>
          <cell r="O2249" t="str">
            <v>RECURSO 11</v>
          </cell>
          <cell r="W2249" t="str">
            <v>Vigencia Presupuestal</v>
          </cell>
        </row>
        <row r="2250">
          <cell r="A2250">
            <v>224614</v>
          </cell>
          <cell r="B2250" t="str">
            <v>Comisión</v>
          </cell>
          <cell r="C2250" t="str">
            <v>2014-1-0331</v>
          </cell>
          <cell r="D2250">
            <v>161914</v>
          </cell>
          <cell r="E2250">
            <v>41779</v>
          </cell>
          <cell r="F2250" t="str">
            <v>SUBDIRECCION ADMINISTRATIVA Y FINANCIERA</v>
          </cell>
          <cell r="G2250">
            <v>80769799</v>
          </cell>
          <cell r="H2250" t="str">
            <v>DEVIS REYES GONZALEZ</v>
          </cell>
          <cell r="I2250" t="str">
            <v>COMISION A BOJACA EL 9 DE MAYO DE 2014</v>
          </cell>
          <cell r="J2250">
            <v>59323</v>
          </cell>
          <cell r="L2250">
            <v>10</v>
          </cell>
          <cell r="O2250" t="str">
            <v>RECURSO 11</v>
          </cell>
          <cell r="W2250" t="str">
            <v>Vigencia Presupuestal</v>
          </cell>
        </row>
        <row r="2251">
          <cell r="A2251">
            <v>224714</v>
          </cell>
          <cell r="B2251" t="str">
            <v>Comisión</v>
          </cell>
          <cell r="C2251" t="str">
            <v>2014-1-0233</v>
          </cell>
          <cell r="D2251">
            <v>141014</v>
          </cell>
          <cell r="E2251">
            <v>41779</v>
          </cell>
          <cell r="F2251" t="str">
            <v>SUBDIRECCION ADMINISTRATIVA Y FINANCIERA</v>
          </cell>
          <cell r="G2251">
            <v>79314746</v>
          </cell>
          <cell r="H2251" t="str">
            <v>LEONARDO MOLINA SUAREZ</v>
          </cell>
          <cell r="I2251" t="str">
            <v>COMISION A QUIBDO DEL 23-25 DE ABRIL DE 2014</v>
          </cell>
          <cell r="J2251">
            <v>400134</v>
          </cell>
          <cell r="L2251">
            <v>10</v>
          </cell>
          <cell r="O2251" t="str">
            <v>RECURSO 11</v>
          </cell>
          <cell r="W2251" t="str">
            <v>Vigencia Presupuestal</v>
          </cell>
        </row>
        <row r="2252">
          <cell r="A2252">
            <v>224814</v>
          </cell>
          <cell r="B2252" t="str">
            <v>Comisión</v>
          </cell>
          <cell r="C2252" t="str">
            <v>2014-1-0245</v>
          </cell>
          <cell r="D2252">
            <v>136314</v>
          </cell>
          <cell r="E2252">
            <v>41779</v>
          </cell>
          <cell r="F2252" t="str">
            <v>SUBDIRECCION ADMINISTRATIVA Y FINANCIERA</v>
          </cell>
          <cell r="G2252">
            <v>80882158</v>
          </cell>
          <cell r="H2252" t="str">
            <v>HAYATO JOSE GARCIA CUESTA</v>
          </cell>
          <cell r="I2252" t="str">
            <v>COMISION A MEDELLIN EL 11 DE ABRIL DE 2014</v>
          </cell>
          <cell r="J2252">
            <v>104034</v>
          </cell>
          <cell r="L2252">
            <v>10</v>
          </cell>
          <cell r="O2252" t="str">
            <v>RECURSO 11</v>
          </cell>
          <cell r="W2252" t="str">
            <v>Vigencia Presupuestal</v>
          </cell>
        </row>
        <row r="2253">
          <cell r="A2253">
            <v>224914</v>
          </cell>
          <cell r="B2253" t="str">
            <v>Oficio</v>
          </cell>
          <cell r="C2253">
            <v>16628</v>
          </cell>
          <cell r="D2253">
            <v>170514</v>
          </cell>
          <cell r="E2253">
            <v>41779</v>
          </cell>
          <cell r="F2253" t="str">
            <v>TALENTO HUMANO ACTIVO Y NO ACTIVO</v>
          </cell>
          <cell r="G2253">
            <v>8301153951</v>
          </cell>
          <cell r="H2253" t="str">
            <v>MINISTERIO DE AMBIENTE Y DESARROLLO SOSTENIBLE</v>
          </cell>
          <cell r="I2253" t="str">
            <v>MESADA PENSIONAL CORRESPONDIENTE AL MES DE MAYO DE 2014</v>
          </cell>
          <cell r="J2253">
            <v>971836586</v>
          </cell>
          <cell r="N2253" t="str">
            <v>RECURSO 3-10</v>
          </cell>
          <cell r="Q2253" t="str">
            <v>DEDUCCIONES GENERALES</v>
          </cell>
          <cell r="R2253">
            <v>231660224</v>
          </cell>
          <cell r="W2253" t="str">
            <v>Vigencia Presupuestal</v>
          </cell>
        </row>
        <row r="2254">
          <cell r="A2254">
            <v>225014</v>
          </cell>
          <cell r="B2254" t="str">
            <v>Resolución</v>
          </cell>
          <cell r="C2254">
            <v>690</v>
          </cell>
          <cell r="D2254">
            <v>170814</v>
          </cell>
          <cell r="E2254">
            <v>41779</v>
          </cell>
          <cell r="F2254" t="str">
            <v>TALENTO HUMANO ACTIVO Y NO ACTIVO</v>
          </cell>
          <cell r="G2254">
            <v>39774878</v>
          </cell>
          <cell r="H2254" t="str">
            <v>LILIANA PEREZ URIBE</v>
          </cell>
          <cell r="I2254" t="str">
            <v>RECONOCIMIENTO Y PAGO DE PRESTACIONES SOCIALES (DESC RTE FTE $5,490,000)</v>
          </cell>
          <cell r="J2254">
            <v>29027324</v>
          </cell>
          <cell r="N2254" t="str">
            <v>RECURSO 1-10</v>
          </cell>
          <cell r="Q2254" t="str">
            <v>SEG.SOCIAL+SUELDO+PRIMA+LIBRANZA BCO OCCIDENTE</v>
          </cell>
          <cell r="R2254">
            <v>23537324</v>
          </cell>
          <cell r="W2254" t="str">
            <v>Vigencia Presupuestal</v>
          </cell>
        </row>
        <row r="2255">
          <cell r="A2255">
            <v>225114</v>
          </cell>
          <cell r="B2255" t="str">
            <v>Factura</v>
          </cell>
          <cell r="C2255">
            <v>52850758</v>
          </cell>
          <cell r="D2255">
            <v>170714</v>
          </cell>
          <cell r="E2255">
            <v>41779</v>
          </cell>
          <cell r="F2255" t="str">
            <v>SERVICIOS ADMINISTRATIVOS, ATENCIONA AL USUARIO, ARCHIVO Y CORRESPONDENCIA</v>
          </cell>
          <cell r="G2255">
            <v>8301225661</v>
          </cell>
          <cell r="H2255" t="str">
            <v>COLOMBIA TELECOMUNICACIONES S.A ESP</v>
          </cell>
          <cell r="I2255" t="str">
            <v>PAGO SERVICIO PUBLICO DE TELEFONIA CELULAR FRA 52850758 CTA CLIENTE 8604974 PERIODO DEL 6 DE MAY/2014 AL 5 JUN/2014</v>
          </cell>
          <cell r="J2255">
            <v>3193504</v>
          </cell>
          <cell r="N2255" t="str">
            <v>RECURSO 2-10</v>
          </cell>
          <cell r="W2255" t="str">
            <v>Vigencia Presupuestal</v>
          </cell>
        </row>
        <row r="2256">
          <cell r="A2256">
            <v>225214</v>
          </cell>
          <cell r="B2256" t="str">
            <v>Factura</v>
          </cell>
          <cell r="C2256">
            <v>4410937748</v>
          </cell>
          <cell r="D2256">
            <v>170614</v>
          </cell>
          <cell r="E2256">
            <v>41779</v>
          </cell>
          <cell r="F2256" t="str">
            <v>SERVICIOS ADMINISTRATIVOS, ATENCIONA AL USUARIO, ARCHIVO Y CORRESPONDENCIA</v>
          </cell>
          <cell r="G2256">
            <v>8001539937</v>
          </cell>
          <cell r="H2256" t="str">
            <v>COMUNICACIÓN CELULAR S.A - COMCEL S.A</v>
          </cell>
          <cell r="I2256" t="str">
            <v>PAGO SERVICIO TELEFONIA CELULAR FRA 4410937748 CORRESPONDIENTE AL PERIODO 11 ABR- 10 MAY 2014</v>
          </cell>
          <cell r="J2256">
            <v>234471.4</v>
          </cell>
          <cell r="N2256" t="str">
            <v>RECURSO 2-10</v>
          </cell>
          <cell r="W2256" t="str">
            <v>Vigencia Presupuestal</v>
          </cell>
        </row>
        <row r="2257">
          <cell r="A2257">
            <v>225314</v>
          </cell>
          <cell r="B2257" t="str">
            <v>Contrato</v>
          </cell>
          <cell r="C2257">
            <v>72</v>
          </cell>
          <cell r="D2257">
            <v>15414</v>
          </cell>
          <cell r="E2257">
            <v>41779</v>
          </cell>
          <cell r="F2257" t="str">
            <v>DIRECCION DE BOSQUES, BIODIVERSIDAD Y SERVICIOS ECOSISTEMICOS</v>
          </cell>
          <cell r="G2257">
            <v>80074172</v>
          </cell>
          <cell r="H2257" t="str">
            <v>LUIS ALEJANDRO GARCIA ROMERO</v>
          </cell>
          <cell r="I2257" t="str">
            <v>QUINTO DESEMBOLSO SEGÚN CERTIFICACION DEL SUPERVISOR</v>
          </cell>
          <cell r="J2257">
            <v>3052000</v>
          </cell>
          <cell r="K2257">
            <v>9.66</v>
          </cell>
          <cell r="O2257" t="str">
            <v>RECURSO 11</v>
          </cell>
          <cell r="V2257" t="str">
            <v>No tiene Dependientes</v>
          </cell>
          <cell r="W2257" t="str">
            <v>Vigencia Presupuestal</v>
          </cell>
        </row>
        <row r="2258">
          <cell r="A2258">
            <v>225414</v>
          </cell>
          <cell r="B2258" t="str">
            <v>Contrato</v>
          </cell>
          <cell r="C2258">
            <v>40</v>
          </cell>
          <cell r="D2258">
            <v>5114</v>
          </cell>
          <cell r="E2258">
            <v>41779</v>
          </cell>
          <cell r="F2258" t="str">
            <v>GRUPO DE COMUNICACIONES</v>
          </cell>
          <cell r="G2258">
            <v>80443180</v>
          </cell>
          <cell r="H2258" t="str">
            <v>DIEGO MAURICIO PINEDA ROMERO</v>
          </cell>
          <cell r="I2258" t="str">
            <v>QUINTO DESEMBOLSO SEGÚN CERTIFICACION DEL SUPERVISOR</v>
          </cell>
          <cell r="J2258">
            <v>4283286</v>
          </cell>
          <cell r="K2258">
            <v>9.66</v>
          </cell>
          <cell r="O2258" t="str">
            <v>RECURSO 11</v>
          </cell>
          <cell r="V2258" t="str">
            <v>No tiene Dependientes</v>
          </cell>
          <cell r="W2258" t="str">
            <v>Vigencia Presupuestal</v>
          </cell>
        </row>
        <row r="2259">
          <cell r="A2259">
            <v>225514</v>
          </cell>
          <cell r="B2259" t="str">
            <v>Contrato</v>
          </cell>
          <cell r="C2259">
            <v>11</v>
          </cell>
          <cell r="D2259">
            <v>514</v>
          </cell>
          <cell r="E2259">
            <v>41779</v>
          </cell>
          <cell r="F2259" t="str">
            <v>SUBDIRECCION ADMINISTRATIVA Y FINANCIERA</v>
          </cell>
          <cell r="G2259">
            <v>37828595</v>
          </cell>
          <cell r="H2259" t="str">
            <v xml:space="preserve">MARIA TERESA COTE DE ABRIL </v>
          </cell>
          <cell r="I2259" t="str">
            <v>QUINTO DESEMBOLSO SEGÚN CERTIFICACION DEL SUPERVISOR (INT.VIVIENDA $638,012)</v>
          </cell>
          <cell r="J2259">
            <v>4513636</v>
          </cell>
          <cell r="K2259">
            <v>9.66</v>
          </cell>
          <cell r="O2259" t="str">
            <v>RECURSO 11</v>
          </cell>
          <cell r="V2259" t="str">
            <v>Int. Vivienda 7.656.139,39/12 $638,012 -No tiene Dependientes</v>
          </cell>
          <cell r="W2259" t="str">
            <v>Vigencia Presupuestal</v>
          </cell>
        </row>
        <row r="2260">
          <cell r="A2260">
            <v>225614</v>
          </cell>
          <cell r="B2260" t="str">
            <v>Contrato</v>
          </cell>
          <cell r="C2260">
            <v>192</v>
          </cell>
          <cell r="D2260">
            <v>29314</v>
          </cell>
          <cell r="E2260">
            <v>41779</v>
          </cell>
          <cell r="F2260" t="str">
            <v>DIRECCION DE ORDENAMIENTO AMBIENTAL Y COORDINACION DEL SINA</v>
          </cell>
          <cell r="G2260">
            <v>91105686</v>
          </cell>
          <cell r="H2260" t="str">
            <v>OSCAR JAVIER ACEVEDO AMAYA</v>
          </cell>
          <cell r="I2260" t="str">
            <v>CUARTO DESEMBOLSO SEGÚN CERTIFICACION DEL SUPERVISOR (Desc. Base RF x Dependientes)</v>
          </cell>
          <cell r="J2260">
            <v>5500000</v>
          </cell>
          <cell r="K2260">
            <v>9.66</v>
          </cell>
          <cell r="O2260" t="str">
            <v>RECURSO 11</v>
          </cell>
          <cell r="V2260" t="str">
            <v>Desc.x Dependientes</v>
          </cell>
          <cell r="W2260" t="str">
            <v>Vigencia Presupuestal</v>
          </cell>
        </row>
        <row r="2261">
          <cell r="A2261">
            <v>225714</v>
          </cell>
          <cell r="B2261" t="str">
            <v>Contrato</v>
          </cell>
          <cell r="C2261">
            <v>199</v>
          </cell>
          <cell r="D2261">
            <v>30614</v>
          </cell>
          <cell r="E2261">
            <v>41779</v>
          </cell>
          <cell r="F2261" t="str">
            <v>DIRECCION DE BOSQUES, BIODIVERSIDAD Y SERVICIOS ECOSISTEMICOS</v>
          </cell>
          <cell r="G2261">
            <v>1032365212</v>
          </cell>
          <cell r="H2261" t="str">
            <v>ALEXANDRA MELO ARDILA</v>
          </cell>
          <cell r="I2261" t="str">
            <v>QUINTO DESEMBOLSO SEGÚN CERTIFICACION DEL SUPERVISOR</v>
          </cell>
          <cell r="J2261">
            <v>5303610</v>
          </cell>
          <cell r="K2261">
            <v>9.66</v>
          </cell>
          <cell r="O2261" t="str">
            <v>RECURSO 11</v>
          </cell>
          <cell r="V2261" t="str">
            <v>No tiene Dependientes</v>
          </cell>
          <cell r="W2261" t="str">
            <v>Vigencia Presupuestal</v>
          </cell>
        </row>
        <row r="2262">
          <cell r="A2262">
            <v>225814</v>
          </cell>
          <cell r="B2262" t="str">
            <v>Contrato</v>
          </cell>
          <cell r="C2262">
            <v>37</v>
          </cell>
          <cell r="D2262">
            <v>4914</v>
          </cell>
          <cell r="E2262">
            <v>41779</v>
          </cell>
          <cell r="F2262" t="str">
            <v>GRUPO DE COMUNICACIONES</v>
          </cell>
          <cell r="G2262">
            <v>1032391719</v>
          </cell>
          <cell r="H2262" t="str">
            <v>JAIME ALBERTO SILVA RODRIGUEZ</v>
          </cell>
          <cell r="I2262" t="str">
            <v>QUINTO DESEMBOLSO SEGÚN CERTIFICACION DEL SUPERVISOR</v>
          </cell>
          <cell r="J2262">
            <v>4119433</v>
          </cell>
          <cell r="K2262">
            <v>9.66</v>
          </cell>
          <cell r="O2262" t="str">
            <v>RECURSO 11</v>
          </cell>
          <cell r="V2262" t="str">
            <v>No tiene Dependientes</v>
          </cell>
          <cell r="W2262" t="str">
            <v>Vigencia Presupuestal</v>
          </cell>
        </row>
        <row r="2263">
          <cell r="A2263">
            <v>225914</v>
          </cell>
          <cell r="B2263" t="str">
            <v>Contrato</v>
          </cell>
          <cell r="C2263">
            <v>41</v>
          </cell>
          <cell r="D2263">
            <v>5014</v>
          </cell>
          <cell r="E2263">
            <v>41779</v>
          </cell>
          <cell r="F2263" t="str">
            <v>GRUPO DE COMUNICACIONES</v>
          </cell>
          <cell r="G2263">
            <v>79690254</v>
          </cell>
          <cell r="H2263" t="str">
            <v>GABRIEL GONZALO CLAVIJO SERRANO</v>
          </cell>
          <cell r="I2263" t="str">
            <v>QUINTO DESEMBOLSO SEGÚN CERTIFICACION DEL SUPERVISOR (Desc.de la Base RF x Dependientes)</v>
          </cell>
          <cell r="J2263">
            <v>4283286</v>
          </cell>
          <cell r="K2263">
            <v>9.66</v>
          </cell>
          <cell r="O2263" t="str">
            <v>RECURSO 11</v>
          </cell>
          <cell r="V2263" t="str">
            <v>Desc. 10% Dependientes - Base RF $ 4,094,538 RF $ 287,559</v>
          </cell>
          <cell r="W2263" t="str">
            <v>Vigencia Presupuestal</v>
          </cell>
        </row>
        <row r="2264">
          <cell r="A2264">
            <v>226014</v>
          </cell>
          <cell r="B2264" t="str">
            <v>Contrato</v>
          </cell>
          <cell r="C2264">
            <v>38</v>
          </cell>
          <cell r="D2264">
            <v>5314</v>
          </cell>
          <cell r="E2264">
            <v>41779</v>
          </cell>
          <cell r="F2264" t="str">
            <v>GRUPO DE COMUNICACIONES</v>
          </cell>
          <cell r="G2264">
            <v>79147965</v>
          </cell>
          <cell r="H2264" t="str">
            <v>JOSE ROBERTO ARANGO ROMERO</v>
          </cell>
          <cell r="I2264" t="str">
            <v>QUINTO DESEMBOLSO SEGÚN CERTIFICACION DEL SUPERVISOR (Desc.de la Base RF x Dependientes)</v>
          </cell>
          <cell r="J2264">
            <v>4283286</v>
          </cell>
          <cell r="K2264">
            <v>9.66</v>
          </cell>
          <cell r="O2264" t="str">
            <v>RECURSO 11</v>
          </cell>
          <cell r="V2264" t="str">
            <v>Desc. 10% Dependientes - Base RF $ 4,094,538 RF $ 287,559</v>
          </cell>
          <cell r="W2264" t="str">
            <v>Vigencia Presupuestal</v>
          </cell>
        </row>
        <row r="2265">
          <cell r="A2265">
            <v>226114</v>
          </cell>
          <cell r="B2265" t="str">
            <v>Contrato</v>
          </cell>
          <cell r="C2265">
            <v>39</v>
          </cell>
          <cell r="D2265">
            <v>5214</v>
          </cell>
          <cell r="E2265">
            <v>41779</v>
          </cell>
          <cell r="F2265" t="str">
            <v>GRUPO DE COMUNICACIONES</v>
          </cell>
          <cell r="G2265">
            <v>79949823</v>
          </cell>
          <cell r="H2265" t="str">
            <v>DIEGO ALEXANDER CUEVAS GALVIS</v>
          </cell>
          <cell r="I2265" t="str">
            <v>QUINTO DESEMBOLSO SEGÚN CERTIFICACION DEL SUPERVISOR (Desc.de la Base RF x Dependientes)</v>
          </cell>
          <cell r="J2265">
            <v>4119433</v>
          </cell>
          <cell r="K2265">
            <v>9.66</v>
          </cell>
          <cell r="O2265" t="str">
            <v>RECURSO 11</v>
          </cell>
          <cell r="V2265" t="str">
            <v>Desc. 10% Dependientes - Base RF $ 4,094,538 RF $ 287,559</v>
          </cell>
          <cell r="W2265" t="str">
            <v>Vigencia Presupuestal</v>
          </cell>
        </row>
        <row r="2266">
          <cell r="A2266">
            <v>226214</v>
          </cell>
          <cell r="B2266" t="str">
            <v>Convenio</v>
          </cell>
          <cell r="C2266">
            <v>157</v>
          </cell>
          <cell r="D2266">
            <v>25714</v>
          </cell>
          <cell r="E2266">
            <v>41779</v>
          </cell>
          <cell r="F2266" t="str">
            <v>ASUNTOS MARINOS Y COSTEROS</v>
          </cell>
          <cell r="G2266">
            <v>8300272757</v>
          </cell>
          <cell r="H2266" t="str">
            <v>ASOCARS - ASOCIACION DE CORPORACIONES AUTONOMAS REGIONALES Y DE DESARROLLO SOSTENIBLE</v>
          </cell>
          <cell r="I2266" t="str">
            <v>PAGO 2 DE 4 SEGÚN CERTIFICACION DEL SUPERVISOR</v>
          </cell>
          <cell r="J2266">
            <v>159337500</v>
          </cell>
          <cell r="O2266" t="str">
            <v>RECURSO 11</v>
          </cell>
          <cell r="W2266" t="str">
            <v>Vigencia Presupuestal</v>
          </cell>
        </row>
        <row r="2267">
          <cell r="A2267">
            <v>226314</v>
          </cell>
          <cell r="B2267" t="str">
            <v>Contrato</v>
          </cell>
          <cell r="C2267">
            <v>47</v>
          </cell>
          <cell r="D2267">
            <v>7614</v>
          </cell>
          <cell r="E2267">
            <v>41780</v>
          </cell>
          <cell r="F2267" t="str">
            <v>DIRECCION DE BOSQUES, BIODIVERSIDAD Y SERVICIOS ECOSISTEMICOS</v>
          </cell>
          <cell r="G2267">
            <v>39775923</v>
          </cell>
          <cell r="H2267" t="str">
            <v>MARIA CAROLINA CARDENAS VILLAMIL</v>
          </cell>
          <cell r="I2267" t="str">
            <v>QUINTO DESEMBOLSO SEGÚN CERTIFICACION DEL SUPERVISOR (Desc.de la Base RF x Dependientes)</v>
          </cell>
          <cell r="J2267">
            <v>8000000</v>
          </cell>
          <cell r="K2267">
            <v>9.66</v>
          </cell>
          <cell r="O2267" t="str">
            <v>RECURSO 11</v>
          </cell>
          <cell r="V2267" t="str">
            <v xml:space="preserve">Desc. 10% Dependientes </v>
          </cell>
          <cell r="W2267" t="str">
            <v>Vigencia Presupuestal</v>
          </cell>
        </row>
        <row r="2268">
          <cell r="A2268">
            <v>226414</v>
          </cell>
          <cell r="B2268" t="str">
            <v>Contrato</v>
          </cell>
          <cell r="C2268">
            <v>171</v>
          </cell>
          <cell r="D2268">
            <v>26314</v>
          </cell>
          <cell r="E2268">
            <v>41780</v>
          </cell>
          <cell r="F2268" t="str">
            <v>DIRECCION DE ORDENAMIENTO AMBIENTAL Y COORDINACION DEL SINA</v>
          </cell>
          <cell r="G2268">
            <v>32503855</v>
          </cell>
          <cell r="H2268" t="str">
            <v>NORA ELENA MOLINA LINCE</v>
          </cell>
          <cell r="I2268" t="str">
            <v>PAGO 4 DE 11 SEGÚN CERTIFICACION DEL SUPERVISOR (Desc. Base RF x Dependientes)</v>
          </cell>
          <cell r="J2268">
            <v>7000000</v>
          </cell>
          <cell r="K2268">
            <v>9.66</v>
          </cell>
          <cell r="O2268" t="str">
            <v>RECURSO 11</v>
          </cell>
          <cell r="V2268" t="str">
            <v>Desc. 10% Dependientes</v>
          </cell>
          <cell r="W2268" t="str">
            <v>Vigencia Presupuestal</v>
          </cell>
        </row>
        <row r="2269">
          <cell r="A2269">
            <v>226514</v>
          </cell>
          <cell r="B2269" t="str">
            <v>Contrato</v>
          </cell>
          <cell r="C2269">
            <v>274</v>
          </cell>
          <cell r="D2269">
            <v>38114</v>
          </cell>
          <cell r="E2269">
            <v>41780</v>
          </cell>
          <cell r="F2269" t="str">
            <v>OFICINA DE ASUNTOS INTERNACIONALES</v>
          </cell>
          <cell r="G2269">
            <v>51958614</v>
          </cell>
          <cell r="H2269" t="str">
            <v>JIMENA NIETO CARRASCO</v>
          </cell>
          <cell r="I2269" t="str">
            <v xml:space="preserve">PAGO 5 DE 12 SEGÚN CERTIFICACION DEL SUPERVISOR </v>
          </cell>
          <cell r="J2269">
            <v>7840909</v>
          </cell>
          <cell r="K2269">
            <v>9.66</v>
          </cell>
          <cell r="O2269" t="str">
            <v>RECURSO 11</v>
          </cell>
          <cell r="V2269" t="str">
            <v>No tiene Dependientes a Cargo</v>
          </cell>
          <cell r="W2269" t="str">
            <v>Vigencia Presupuestal</v>
          </cell>
        </row>
        <row r="2270">
          <cell r="A2270">
            <v>226614</v>
          </cell>
          <cell r="B2270" t="str">
            <v>Contrato</v>
          </cell>
          <cell r="C2270">
            <v>194</v>
          </cell>
          <cell r="D2270">
            <v>29614</v>
          </cell>
          <cell r="E2270">
            <v>41780</v>
          </cell>
          <cell r="F2270" t="str">
            <v>DIRECCION DE ORDENAMIENTO AMBIENTAL Y COORDINACION DEL SINA</v>
          </cell>
          <cell r="G2270">
            <v>42123833</v>
          </cell>
          <cell r="H2270" t="str">
            <v>PAOLA ANDREA MORALES RAMIREZ</v>
          </cell>
          <cell r="I2270" t="str">
            <v>PAGO 4 DE 10 SEGÚN CERTIFICACION DEL SUPERVISOR</v>
          </cell>
          <cell r="J2270">
            <v>7200000</v>
          </cell>
          <cell r="K2270">
            <v>9.66</v>
          </cell>
          <cell r="O2270" t="str">
            <v>RECURSO 11</v>
          </cell>
          <cell r="V2270" t="str">
            <v>No tiene Dependientes a Cargo</v>
          </cell>
          <cell r="W2270" t="str">
            <v>Vigencia Presupuestal</v>
          </cell>
        </row>
        <row r="2271">
          <cell r="A2271">
            <v>226714</v>
          </cell>
          <cell r="B2271" t="str">
            <v>Contrato</v>
          </cell>
          <cell r="C2271">
            <v>196</v>
          </cell>
          <cell r="D2271">
            <v>29714</v>
          </cell>
          <cell r="E2271">
            <v>41780</v>
          </cell>
          <cell r="F2271" t="str">
            <v>DIRECCION DE ORDENAMIENTO AMBIENTAL Y COORDINACION DEL SINA</v>
          </cell>
          <cell r="G2271">
            <v>79946823</v>
          </cell>
          <cell r="H2271" t="str">
            <v>ANDRES MEJIA PIZANO</v>
          </cell>
          <cell r="I2271" t="str">
            <v xml:space="preserve">CUARTO DESEMBOLSO SEGÚN CERTIFICACION DEL SUPERVISOR </v>
          </cell>
          <cell r="J2271">
            <v>5500000</v>
          </cell>
          <cell r="K2271">
            <v>9.66</v>
          </cell>
          <cell r="O2271" t="str">
            <v>RECURSO 11</v>
          </cell>
          <cell r="V2271" t="str">
            <v>No tiene Dependientes</v>
          </cell>
          <cell r="W2271" t="str">
            <v>Vigencia Presupuestal</v>
          </cell>
        </row>
        <row r="2272">
          <cell r="A2272">
            <v>226814</v>
          </cell>
          <cell r="B2272" t="str">
            <v>Contrato</v>
          </cell>
          <cell r="C2272">
            <v>195</v>
          </cell>
          <cell r="D2272">
            <v>29414</v>
          </cell>
          <cell r="E2272">
            <v>41780</v>
          </cell>
          <cell r="F2272" t="str">
            <v>DIRECCION DE ORDENAMIENTO AMBIENTAL Y COORDINACION DEL SINA</v>
          </cell>
          <cell r="G2272">
            <v>80083703</v>
          </cell>
          <cell r="H2272" t="str">
            <v>NICOLAI CIONTESCU CAMARGO</v>
          </cell>
          <cell r="I2272" t="str">
            <v>PAGO 4 DE 10 SEGÚN CERTIFICACION DEL SUPERVISOR (Desc. Base RF x Dependientes)</v>
          </cell>
          <cell r="J2272">
            <v>5500000</v>
          </cell>
          <cell r="K2272">
            <v>9.66</v>
          </cell>
          <cell r="O2272" t="str">
            <v>RECURSO 11</v>
          </cell>
          <cell r="V2272" t="str">
            <v xml:space="preserve">Desc. 10% Dependientes </v>
          </cell>
          <cell r="W2272" t="str">
            <v>Vigencia Presupuestal</v>
          </cell>
        </row>
        <row r="2273">
          <cell r="A2273">
            <v>226914</v>
          </cell>
          <cell r="B2273" t="str">
            <v>Contrato</v>
          </cell>
          <cell r="C2273">
            <v>203</v>
          </cell>
          <cell r="D2273">
            <v>29914</v>
          </cell>
          <cell r="E2273">
            <v>41780</v>
          </cell>
          <cell r="F2273" t="str">
            <v>DIRECCION DE ORDENAMIENTO AMBIENTAL Y COORDINACION DEL SINA</v>
          </cell>
          <cell r="G2273">
            <v>52694062</v>
          </cell>
          <cell r="H2273" t="str">
            <v>LILIANA RAMIREZ HERNANDEZ</v>
          </cell>
          <cell r="I2273" t="str">
            <v>CUARTO DESEMBOLSO SEGÚN CERTIFICACION DEL SUPERVISOR</v>
          </cell>
          <cell r="J2273">
            <v>5500000</v>
          </cell>
          <cell r="K2273">
            <v>9.66</v>
          </cell>
          <cell r="O2273" t="str">
            <v>RECURSO 11</v>
          </cell>
          <cell r="V2273" t="str">
            <v>No tiene Dependientes a Cargo</v>
          </cell>
          <cell r="W2273" t="str">
            <v>Vigencia Presupuestal</v>
          </cell>
        </row>
        <row r="2274">
          <cell r="A2274">
            <v>227014</v>
          </cell>
          <cell r="B2274" t="str">
            <v>Contrato</v>
          </cell>
          <cell r="C2274">
            <v>281</v>
          </cell>
          <cell r="D2274">
            <v>39014</v>
          </cell>
          <cell r="E2274">
            <v>41780</v>
          </cell>
          <cell r="F2274" t="str">
            <v>DIRECCION DE ORDENAMIENTO AMBIENTAL Y COORDINACION DEL SINA</v>
          </cell>
          <cell r="G2274">
            <v>52807876</v>
          </cell>
          <cell r="H2274" t="str">
            <v>MARIA ANGELICA BERNAL GRANADOS</v>
          </cell>
          <cell r="I2274" t="str">
            <v>CUARTO DESEMBOLSO SEGÚN CERTIFICACION DEL SUPERVISOR</v>
          </cell>
          <cell r="J2274">
            <v>5500000</v>
          </cell>
          <cell r="K2274">
            <v>9.66</v>
          </cell>
          <cell r="O2274" t="str">
            <v>RECURSO 11</v>
          </cell>
          <cell r="V2274" t="str">
            <v>No tiene Dependientes</v>
          </cell>
          <cell r="W2274" t="str">
            <v>Vigencia Presupuestal</v>
          </cell>
        </row>
        <row r="2275">
          <cell r="A2275">
            <v>227114</v>
          </cell>
          <cell r="B2275" t="str">
            <v>Contrato</v>
          </cell>
          <cell r="C2275">
            <v>22</v>
          </cell>
          <cell r="D2275">
            <v>3014</v>
          </cell>
          <cell r="E2275">
            <v>41780</v>
          </cell>
          <cell r="F2275" t="str">
            <v>GRUPO DE COMUNICACIONES</v>
          </cell>
          <cell r="G2275">
            <v>19370198</v>
          </cell>
          <cell r="H2275" t="str">
            <v>ANGEL GUSTAVO ZAPATA FERRO</v>
          </cell>
          <cell r="I2275" t="str">
            <v>QUINTO DESEMBOLSO SEGÚN CERTIFICACION DEL SUPERVISOR (Desc.de la Base RF x Dependientes)</v>
          </cell>
          <cell r="J2275">
            <v>3050847</v>
          </cell>
          <cell r="K2275">
            <v>9.66</v>
          </cell>
          <cell r="O2275" t="str">
            <v>RECURSO 11</v>
          </cell>
          <cell r="V2275" t="str">
            <v>Desc. 10% Dependientes - Base RF $4,094,550 RF $287,562</v>
          </cell>
          <cell r="W2275" t="str">
            <v>Vigencia Presupuestal</v>
          </cell>
        </row>
        <row r="2276">
          <cell r="A2276">
            <v>227214</v>
          </cell>
          <cell r="B2276" t="str">
            <v>Contrato</v>
          </cell>
          <cell r="C2276">
            <v>198</v>
          </cell>
          <cell r="D2276">
            <v>31714</v>
          </cell>
          <cell r="E2276">
            <v>41780</v>
          </cell>
          <cell r="F2276" t="str">
            <v>DIRECCION DE ORDENAMIENTO AMBIENTAL Y COORDINACION DEL SINA</v>
          </cell>
          <cell r="G2276">
            <v>42127326</v>
          </cell>
          <cell r="H2276" t="str">
            <v>DOROTEA CARDONA HERNANDEZ</v>
          </cell>
          <cell r="I2276" t="str">
            <v>PAGO 4 DE 10 SEGÚN CERTIFICACION DEL SUPERVISOR (Desc.de la Base RF 20-05-2014 x Dependientes+Prepagada)</v>
          </cell>
          <cell r="J2276">
            <v>5500000</v>
          </cell>
          <cell r="K2276">
            <v>9.66</v>
          </cell>
          <cell r="O2276" t="str">
            <v>RECURSO 11</v>
          </cell>
          <cell r="V2276" t="str">
            <v>Desc.Prepagada+Desc. 10% Dependientes</v>
          </cell>
          <cell r="W2276" t="str">
            <v>Vigencia Presupuestal</v>
          </cell>
        </row>
        <row r="2277">
          <cell r="A2277">
            <v>227314</v>
          </cell>
          <cell r="B2277" t="str">
            <v>Contrato</v>
          </cell>
          <cell r="C2277">
            <v>172</v>
          </cell>
          <cell r="D2277">
            <v>26414</v>
          </cell>
          <cell r="E2277">
            <v>41780</v>
          </cell>
          <cell r="F2277" t="str">
            <v>GRUPO DE COMUNICACIONES</v>
          </cell>
          <cell r="G2277">
            <v>79589559</v>
          </cell>
          <cell r="H2277" t="str">
            <v>FERNANDO MURIEL PIEDRAHITA</v>
          </cell>
          <cell r="I2277" t="str">
            <v>PAGO 5/12 DESEMBOLSO SEGÚN CERTIFICACION DEL SUPERVISOR (Desc.de la Base RF x Dependientes)</v>
          </cell>
          <cell r="J2277">
            <v>4173913</v>
          </cell>
          <cell r="K2277">
            <v>9.66</v>
          </cell>
          <cell r="O2277" t="str">
            <v>RECURSO 11</v>
          </cell>
          <cell r="V2277" t="str">
            <v>Desc. 10% Dependientes RF $129,456</v>
          </cell>
          <cell r="W2277" t="str">
            <v>Vigencia Presupuestal</v>
          </cell>
        </row>
        <row r="2278">
          <cell r="A2278">
            <v>227414</v>
          </cell>
          <cell r="B2278" t="str">
            <v>Contrato</v>
          </cell>
          <cell r="C2278">
            <v>187</v>
          </cell>
          <cell r="D2278">
            <v>27614</v>
          </cell>
          <cell r="E2278">
            <v>41780</v>
          </cell>
          <cell r="F2278" t="str">
            <v>OFICINA ASESORA JURIDICA</v>
          </cell>
          <cell r="G2278">
            <v>1014200539</v>
          </cell>
          <cell r="H2278" t="str">
            <v>LAURA ANGELICA RUBIO MONCADA</v>
          </cell>
          <cell r="I2278" t="str">
            <v>QUINTO DESEMBOLSO SEGÚN CERTIFICACION DEL SUPERVISOR</v>
          </cell>
          <cell r="J2278">
            <v>1700000</v>
          </cell>
          <cell r="K2278">
            <v>9.66</v>
          </cell>
          <cell r="O2278" t="str">
            <v>RECURSO 11</v>
          </cell>
          <cell r="V2278" t="str">
            <v>No tiene Dependientes a Cargo</v>
          </cell>
          <cell r="W2278" t="str">
            <v>Vigencia Presupuestal</v>
          </cell>
        </row>
        <row r="2279">
          <cell r="A2279">
            <v>227514</v>
          </cell>
          <cell r="B2279" t="str">
            <v>Contrato</v>
          </cell>
          <cell r="C2279">
            <v>212</v>
          </cell>
          <cell r="D2279">
            <v>31214</v>
          </cell>
          <cell r="E2279">
            <v>41780</v>
          </cell>
          <cell r="F2279" t="str">
            <v>DIRECCION DE BOSQUES, BIODIVERSIDAD Y SERVICIOS ECOSISTEMICOS</v>
          </cell>
          <cell r="G2279">
            <v>80544407</v>
          </cell>
          <cell r="H2279" t="str">
            <v>ANDRES FERNANDO FRANCO FANDIÑO</v>
          </cell>
          <cell r="I2279" t="str">
            <v>PAGO 5 DE 12 SEGÚN CERTIFICACION DEL SUPERVISOR (Desc.de la Base RF x Dependientes)</v>
          </cell>
          <cell r="J2279">
            <v>5214196</v>
          </cell>
          <cell r="K2279">
            <v>9.66</v>
          </cell>
          <cell r="O2279" t="str">
            <v>RECURSO 11</v>
          </cell>
          <cell r="V2279" t="str">
            <v xml:space="preserve">Desc. x Dependientes </v>
          </cell>
          <cell r="W2279" t="str">
            <v>Vigencia Presupuestal</v>
          </cell>
        </row>
        <row r="2280">
          <cell r="A2280">
            <v>227614</v>
          </cell>
          <cell r="B2280" t="str">
            <v>Contrato</v>
          </cell>
          <cell r="C2280">
            <v>93</v>
          </cell>
          <cell r="D2280">
            <v>17414</v>
          </cell>
          <cell r="E2280">
            <v>41780</v>
          </cell>
          <cell r="F2280" t="str">
            <v>DIRECCION DE BOSQUES, BIODIVERSIDAD Y SERVICIOS ECOSISTEMICOS</v>
          </cell>
          <cell r="G2280">
            <v>1098678974</v>
          </cell>
          <cell r="H2280" t="str">
            <v>JOHANA MARTINEZ REYES</v>
          </cell>
          <cell r="I2280" t="str">
            <v>PAGO 5 DE12 DESEMBOLSO SEGÚN CERTIFICACION DEL SUPERVISOR</v>
          </cell>
          <cell r="J2280">
            <v>2875000</v>
          </cell>
          <cell r="K2280">
            <v>9.66</v>
          </cell>
          <cell r="O2280" t="str">
            <v>RECURSO 11</v>
          </cell>
          <cell r="V2280" t="str">
            <v>No tiene Dependientes</v>
          </cell>
          <cell r="W2280" t="str">
            <v>Vigencia Presupuestal</v>
          </cell>
        </row>
        <row r="2281">
          <cell r="A2281">
            <v>227714</v>
          </cell>
          <cell r="B2281" t="str">
            <v>Contrato</v>
          </cell>
          <cell r="C2281">
            <v>71</v>
          </cell>
          <cell r="D2281">
            <v>15314</v>
          </cell>
          <cell r="E2281">
            <v>41780</v>
          </cell>
          <cell r="F2281" t="str">
            <v>TALENTO HUMANO ACTIVO Y NO ACTIVO</v>
          </cell>
          <cell r="G2281">
            <v>13346567</v>
          </cell>
          <cell r="H2281" t="str">
            <v>MANUEL FRANCISCO PARADA CARVAJAL</v>
          </cell>
          <cell r="I2281" t="str">
            <v>QUINTO DESEMBOLSO SEGÚN CERTIFICACION DEL SUPERVISOR (Desc.de la Base RF x Dependientes)</v>
          </cell>
          <cell r="J2281">
            <v>3600000</v>
          </cell>
          <cell r="K2281">
            <v>9.66</v>
          </cell>
          <cell r="O2281" t="str">
            <v>RECURSO 11</v>
          </cell>
          <cell r="V2281" t="str">
            <v>Desc. 10% Dependientes - Base RF $4,094,550 RF $287,562</v>
          </cell>
          <cell r="W2281" t="str">
            <v>Vigencia Presupuestal</v>
          </cell>
        </row>
        <row r="2282">
          <cell r="A2282">
            <v>227814</v>
          </cell>
          <cell r="B2282" t="str">
            <v>Contrato</v>
          </cell>
          <cell r="C2282">
            <v>144</v>
          </cell>
          <cell r="D2282">
            <v>23014</v>
          </cell>
          <cell r="E2282">
            <v>41780</v>
          </cell>
          <cell r="F2282" t="str">
            <v>DIRECCION DE BOSQUES, BIODIVERSIDAD Y SERVICIOS ECOSISTEMICOS</v>
          </cell>
          <cell r="G2282">
            <v>1023863075</v>
          </cell>
          <cell r="H2282" t="str">
            <v>DAVID FERNANDO URREGO HERNANDEZ</v>
          </cell>
          <cell r="I2282" t="str">
            <v>QUINTO DESEMBOLSO SEGÚN CERTIFICACION DEL SUPERVISOR</v>
          </cell>
          <cell r="J2282">
            <v>2982709</v>
          </cell>
          <cell r="K2282">
            <v>9.66</v>
          </cell>
          <cell r="O2282" t="str">
            <v>RECURSO 11</v>
          </cell>
          <cell r="V2282" t="str">
            <v>No tiene Dependientes a Cargo</v>
          </cell>
          <cell r="W2282" t="str">
            <v>Vigencia Presupuestal</v>
          </cell>
        </row>
        <row r="2283">
          <cell r="A2283">
            <v>227914</v>
          </cell>
          <cell r="B2283" t="str">
            <v>Contrato</v>
          </cell>
          <cell r="C2283">
            <v>291</v>
          </cell>
          <cell r="D2283">
            <v>42014</v>
          </cell>
          <cell r="E2283">
            <v>41780</v>
          </cell>
          <cell r="F2283" t="str">
            <v>DIRECCION DE ORDENAMIENTO AMBIENTAL Y COORDINACION DEL SINA</v>
          </cell>
          <cell r="G2283">
            <v>80761251</v>
          </cell>
          <cell r="H2283" t="str">
            <v>NICOLAS NEIRA MANOTAS</v>
          </cell>
          <cell r="I2283" t="str">
            <v xml:space="preserve">PAGO 4/11 DESEMBOLSO SEGÚN CERTIFICACION DEL SUPERVISOR </v>
          </cell>
          <cell r="J2283">
            <v>7090000</v>
          </cell>
          <cell r="K2283">
            <v>9.66</v>
          </cell>
          <cell r="O2283" t="str">
            <v>RECURSO 11</v>
          </cell>
          <cell r="V2283" t="str">
            <v xml:space="preserve">No tiene Dependientes - Base RF $ 3.226.650, RF $128.583 </v>
          </cell>
          <cell r="W2283" t="str">
            <v>Vigencia Presupuestal</v>
          </cell>
        </row>
        <row r="2284">
          <cell r="A2284">
            <v>228014</v>
          </cell>
          <cell r="B2284" t="str">
            <v>Contrato</v>
          </cell>
          <cell r="C2284">
            <v>259</v>
          </cell>
          <cell r="D2284">
            <v>37514</v>
          </cell>
          <cell r="E2284">
            <v>41780</v>
          </cell>
          <cell r="F2284" t="str">
            <v>DIRECCION DE ORDENAMIENTO AMBIENTAL Y COORDINACION DEL SINA</v>
          </cell>
          <cell r="G2284">
            <v>80085094</v>
          </cell>
          <cell r="H2284" t="str">
            <v>JUAN CARLOS MESA CARVAJAL</v>
          </cell>
          <cell r="I2284" t="str">
            <v>PAGO 4 DE 11 SEGÚN CERTIFICACION DEL SUPERVISOR (Aporte Voluntario y Prepagada 07-may-2014)</v>
          </cell>
          <cell r="J2284">
            <v>7941000</v>
          </cell>
          <cell r="K2284">
            <v>9.66</v>
          </cell>
          <cell r="O2284" t="str">
            <v>RECURSO 11</v>
          </cell>
          <cell r="Q2284" t="str">
            <v>PENSIONES VOLUNTARIAS SKANDIA</v>
          </cell>
          <cell r="R2284">
            <v>1430000</v>
          </cell>
          <cell r="V2284" t="str">
            <v>Aporte Voluntario y Prepagada</v>
          </cell>
          <cell r="W2284" t="str">
            <v>Vigencia Presupuestal</v>
          </cell>
        </row>
        <row r="2285">
          <cell r="A2285">
            <v>228114</v>
          </cell>
          <cell r="B2285" t="str">
            <v>Contrato</v>
          </cell>
          <cell r="C2285">
            <v>226</v>
          </cell>
          <cell r="D2285">
            <v>35314</v>
          </cell>
          <cell r="E2285">
            <v>41780</v>
          </cell>
          <cell r="F2285" t="str">
            <v>SUBDIRECCION ADMINISTRATIVA Y FINANCIERA</v>
          </cell>
          <cell r="G2285">
            <v>52545196</v>
          </cell>
          <cell r="H2285" t="str">
            <v>OLGA LUCIA LADINO HERRERA</v>
          </cell>
          <cell r="I2285" t="str">
            <v>PAGO 5/12 DESEMBOLSO SEGÚN CERTIFICACION DEL SUPERVISOR (Desc Base Rte Fte por Dependientes)</v>
          </cell>
          <cell r="J2285">
            <v>2654545</v>
          </cell>
          <cell r="K2285">
            <v>9.66</v>
          </cell>
          <cell r="O2285" t="str">
            <v>RECURSO 11</v>
          </cell>
          <cell r="V2285" t="str">
            <v>Desc. 10% Dependientes</v>
          </cell>
          <cell r="W2285" t="str">
            <v>Vigencia Presupuestal</v>
          </cell>
        </row>
        <row r="2286">
          <cell r="A2286">
            <v>228214</v>
          </cell>
          <cell r="B2286" t="str">
            <v>Resolucion</v>
          </cell>
          <cell r="C2286">
            <v>487</v>
          </cell>
          <cell r="D2286">
            <v>130114</v>
          </cell>
          <cell r="E2286">
            <v>41781</v>
          </cell>
          <cell r="F2286" t="str">
            <v>SUBDIRECCION ADMINISTRATIVA Y FINANCIERA</v>
          </cell>
          <cell r="G2286">
            <v>52214641</v>
          </cell>
          <cell r="H2286" t="str">
            <v>ZULEYMA CAROLINA MARTINEZ</v>
          </cell>
          <cell r="I2286" t="str">
            <v>PAGO TOTAL COMISION INTERNACIONAL A MEXICO DEL 06 AL 10 ABRIL 2014</v>
          </cell>
          <cell r="J2286">
            <v>3141617</v>
          </cell>
          <cell r="O2286" t="str">
            <v>RECURSO 11</v>
          </cell>
          <cell r="W2286" t="str">
            <v>Vigencia Presupuestal</v>
          </cell>
        </row>
        <row r="2287">
          <cell r="A2287">
            <v>228314</v>
          </cell>
          <cell r="B2287" t="str">
            <v>Contrato</v>
          </cell>
          <cell r="C2287">
            <v>337</v>
          </cell>
          <cell r="D2287">
            <v>365413</v>
          </cell>
          <cell r="E2287">
            <v>41781</v>
          </cell>
          <cell r="F2287" t="str">
            <v>SUBDIRECCION ADMINISTRATIVA Y FINANCIERA</v>
          </cell>
          <cell r="G2287">
            <v>8300562831</v>
          </cell>
          <cell r="H2287" t="str">
            <v>COMPAÑÍA DE VIGILANCIA  VER LTDA</v>
          </cell>
          <cell r="I2287" t="str">
            <v>PAGO PARCIAL FRA 12507 QUINTO DESEMBOLSO SEGÚN CERTIFICACION DEL SUPERVISOR - IVA $700,249 - LOS ORIGINALES ESTASN EN LA OP 228414</v>
          </cell>
          <cell r="J2287">
            <v>283</v>
          </cell>
          <cell r="N2287" t="str">
            <v>RECURSO 2-10</v>
          </cell>
          <cell r="W2287" t="str">
            <v>Reserva Presupuestal</v>
          </cell>
        </row>
        <row r="2288">
          <cell r="A2288">
            <v>228414</v>
          </cell>
          <cell r="B2288" t="str">
            <v>Contrato</v>
          </cell>
          <cell r="C2288">
            <v>337</v>
          </cell>
          <cell r="D2288">
            <v>9914</v>
          </cell>
          <cell r="E2288">
            <v>41781</v>
          </cell>
          <cell r="F2288" t="str">
            <v>SUBDIRECCION ADMINISTRATIVA Y FINANCIERA</v>
          </cell>
          <cell r="G2288">
            <v>8300562831</v>
          </cell>
          <cell r="H2288" t="str">
            <v>COMPAÑÍA DE VIGILANCIA  VER LTDA</v>
          </cell>
          <cell r="I2288" t="str">
            <v xml:space="preserve">PAGO SALDO FRA 12507 QUINTO DESEMBOLSO SEGÚN CERTIFICACION DEL SUPERVISOR - IVA $700,249 </v>
          </cell>
          <cell r="J2288">
            <v>44465503</v>
          </cell>
          <cell r="K2288">
            <v>13.8</v>
          </cell>
          <cell r="L2288">
            <v>2</v>
          </cell>
          <cell r="M2288">
            <v>1.6</v>
          </cell>
          <cell r="N2288" t="str">
            <v>RECURSO 2-10</v>
          </cell>
          <cell r="W2288" t="str">
            <v>Vigencia Presupuestal</v>
          </cell>
        </row>
        <row r="2289">
          <cell r="A2289">
            <v>228514</v>
          </cell>
          <cell r="B2289" t="str">
            <v>Anulada</v>
          </cell>
          <cell r="E2289">
            <v>41781</v>
          </cell>
          <cell r="H2289" t="str">
            <v>ANULADA</v>
          </cell>
          <cell r="I2289" t="str">
            <v>ANULADA</v>
          </cell>
        </row>
        <row r="2290">
          <cell r="A2290">
            <v>228614</v>
          </cell>
          <cell r="B2290" t="str">
            <v>Contrato</v>
          </cell>
          <cell r="C2290">
            <v>154</v>
          </cell>
          <cell r="D2290">
            <v>25214</v>
          </cell>
          <cell r="E2290">
            <v>41781</v>
          </cell>
          <cell r="F2290" t="str">
            <v>OFICINA ASESORA JURIDICA</v>
          </cell>
          <cell r="G2290">
            <v>9005832525</v>
          </cell>
          <cell r="H2290" t="str">
            <v>VELEÑO ORREGO MARTINEZ DIAZ ABOGADOS  ASOCIADOS</v>
          </cell>
          <cell r="I2290" t="str">
            <v>FRAS 43-48 Y 49 PRIMER, SEGUNDO Y TERCER DESEMBOLSO SEGÚN CERTIFICACION DEL SUPERVISOR</v>
          </cell>
          <cell r="J2290">
            <v>20454545</v>
          </cell>
          <cell r="K2290">
            <v>9.66</v>
          </cell>
          <cell r="L2290">
            <v>11</v>
          </cell>
          <cell r="M2290">
            <v>16</v>
          </cell>
          <cell r="O2290" t="str">
            <v>RECURSO 11</v>
          </cell>
          <cell r="W2290" t="str">
            <v>Vigencia Presupuestal</v>
          </cell>
        </row>
        <row r="2291">
          <cell r="A2291">
            <v>228714</v>
          </cell>
          <cell r="B2291" t="str">
            <v>Factura</v>
          </cell>
          <cell r="C2291">
            <v>187385742</v>
          </cell>
          <cell r="D2291">
            <v>171814</v>
          </cell>
          <cell r="E2291">
            <v>41781</v>
          </cell>
          <cell r="F2291" t="str">
            <v>SERVICIOS ADMINISTRATIVOS, ATENCIONA AL USUARIO, ARCHIVO Y CORRESPONDENCIA</v>
          </cell>
          <cell r="G2291">
            <v>8999991158</v>
          </cell>
          <cell r="H2291" t="str">
            <v>EMPRESA DE TELECOMUNICACIONES DE BOGOTA SA ESP</v>
          </cell>
          <cell r="I2291" t="str">
            <v>PAGO SERVICIO PUBLICO FRA 000187385742 CTA CLIENTE 492234211 SERVICIO TELEFONIA FIJA PERIODO ABRIL 01 AL 30 2014</v>
          </cell>
          <cell r="J2291">
            <v>3558250</v>
          </cell>
          <cell r="N2291" t="str">
            <v>RECURSO 2-10</v>
          </cell>
          <cell r="W2291" t="str">
            <v>Vigencia Presupuestal</v>
          </cell>
        </row>
        <row r="2292">
          <cell r="A2292">
            <v>228814</v>
          </cell>
          <cell r="B2292" t="str">
            <v>Contrato</v>
          </cell>
          <cell r="C2292">
            <v>167</v>
          </cell>
          <cell r="D2292">
            <v>26614</v>
          </cell>
          <cell r="E2292">
            <v>41781</v>
          </cell>
          <cell r="F2292" t="str">
            <v>DIRECCION DE ORDENAMIENTO AMBIENTAL Y COORDINACION DEL SINA</v>
          </cell>
          <cell r="G2292">
            <v>53911075</v>
          </cell>
          <cell r="H2292" t="str">
            <v>DIANA MARCELA CLAVIJO TELLEZ</v>
          </cell>
          <cell r="I2292" t="str">
            <v>PAGO 4 DE 10 SEGÚN CERTIFICACION DEL SUPERVISOR</v>
          </cell>
          <cell r="J2292">
            <v>4500000</v>
          </cell>
          <cell r="K2292">
            <v>9.66</v>
          </cell>
          <cell r="O2292" t="str">
            <v>RECURSO 11</v>
          </cell>
          <cell r="V2292" t="str">
            <v>No tiene dependientes</v>
          </cell>
          <cell r="W2292" t="str">
            <v>Vigencia Presupuestal</v>
          </cell>
        </row>
        <row r="2293">
          <cell r="A2293">
            <v>228914</v>
          </cell>
          <cell r="B2293" t="str">
            <v>Contrato</v>
          </cell>
          <cell r="C2293">
            <v>139</v>
          </cell>
          <cell r="D2293">
            <v>23814</v>
          </cell>
          <cell r="E2293">
            <v>41781</v>
          </cell>
          <cell r="F2293" t="str">
            <v>DIRECCION DE BOSQUES, BIODIVERSIDAD Y SERVICIOS ECOSISTEMICOS</v>
          </cell>
          <cell r="G2293">
            <v>40047300</v>
          </cell>
          <cell r="H2293" t="str">
            <v>MARIA FERNANDA RODRIGUEZ SANTAMARIA</v>
          </cell>
          <cell r="I2293" t="str">
            <v>PAGO 5 DE 12 SEGÚN CERTIFICACION DEL SUPERVISOR</v>
          </cell>
          <cell r="J2293">
            <v>3349582</v>
          </cell>
          <cell r="K2293">
            <v>9.66</v>
          </cell>
          <cell r="O2293" t="str">
            <v>RECURSO 11</v>
          </cell>
          <cell r="V2293" t="str">
            <v>No tiene Dependientes</v>
          </cell>
          <cell r="W2293" t="str">
            <v>Vigencia Presupuestal</v>
          </cell>
        </row>
        <row r="2294">
          <cell r="A2294">
            <v>229014</v>
          </cell>
          <cell r="B2294" t="str">
            <v>Contrato</v>
          </cell>
          <cell r="C2294">
            <v>273</v>
          </cell>
          <cell r="D2294">
            <v>37814</v>
          </cell>
          <cell r="E2294">
            <v>41781</v>
          </cell>
          <cell r="F2294" t="str">
            <v>SUBDIRECCION DE EDUCACION Y PARTICIPACION</v>
          </cell>
          <cell r="G2294">
            <v>53038369</v>
          </cell>
          <cell r="H2294" t="str">
            <v>DIANA MARCELA MENDOZA OSPINA</v>
          </cell>
          <cell r="I2294" t="str">
            <v>PAGO 4 DE 5 SEGÚN CERTIFICACION DEL SUPERVISOR</v>
          </cell>
          <cell r="J2294">
            <v>5150000</v>
          </cell>
          <cell r="K2294">
            <v>9.66</v>
          </cell>
          <cell r="O2294" t="str">
            <v>RECURSO 11</v>
          </cell>
          <cell r="V2294" t="str">
            <v>No tiene Dependientes</v>
          </cell>
          <cell r="W2294" t="str">
            <v>Vigencia Presupuestal</v>
          </cell>
        </row>
        <row r="2295">
          <cell r="A2295">
            <v>229114</v>
          </cell>
          <cell r="B2295" t="str">
            <v>Contrato</v>
          </cell>
          <cell r="C2295">
            <v>179</v>
          </cell>
          <cell r="D2295">
            <v>28214</v>
          </cell>
          <cell r="E2295">
            <v>41781</v>
          </cell>
          <cell r="F2295" t="str">
            <v>DIRECCION DE ORDENAMIENTO AMBIENTAL Y COORDINACION DEL SINA</v>
          </cell>
          <cell r="G2295">
            <v>40022236</v>
          </cell>
          <cell r="H2295" t="str">
            <v>ANA ELVIA OCHOA JIMENEZ</v>
          </cell>
          <cell r="I2295" t="str">
            <v>PAGO 4/11 DESEMBOLSO SEGÚN CERTIFICACION DEL SUPERVISOR (Desc x Dependientes)</v>
          </cell>
          <cell r="J2295">
            <v>8000000</v>
          </cell>
          <cell r="K2295">
            <v>9.66</v>
          </cell>
          <cell r="O2295" t="str">
            <v>RECURSO 11</v>
          </cell>
          <cell r="V2295" t="str">
            <v>Desc. 10% Dependientes</v>
          </cell>
          <cell r="W2295" t="str">
            <v>Vigencia Presupuestal</v>
          </cell>
        </row>
        <row r="2296">
          <cell r="A2296">
            <v>229214</v>
          </cell>
          <cell r="B2296" t="str">
            <v>Contrato</v>
          </cell>
          <cell r="C2296">
            <v>295</v>
          </cell>
          <cell r="D2296">
            <v>41614</v>
          </cell>
          <cell r="E2296">
            <v>41781</v>
          </cell>
          <cell r="F2296" t="str">
            <v>SUBDIRECCION ADMINISTRATIVA Y FINANCIERA</v>
          </cell>
          <cell r="G2296">
            <v>53080337</v>
          </cell>
          <cell r="H2296" t="str">
            <v>BRIGITTE DELGADO GARCIA</v>
          </cell>
          <cell r="I2296" t="str">
            <v>QUINTO DESEMBOLSO SEGÚN CERTIFICACION DEL SUPERVISOR (Desc Base Rte Fte por Dependientes)</v>
          </cell>
          <cell r="J2296">
            <v>1898334</v>
          </cell>
          <cell r="K2296">
            <v>9.66</v>
          </cell>
          <cell r="O2296" t="str">
            <v>RECURSO 11</v>
          </cell>
          <cell r="V2296" t="str">
            <v>Desc. 10% Dependientes</v>
          </cell>
          <cell r="W2296" t="str">
            <v>Vigencia Presupuestal</v>
          </cell>
        </row>
        <row r="2297">
          <cell r="A2297">
            <v>229314</v>
          </cell>
          <cell r="B2297" t="str">
            <v>Contrato</v>
          </cell>
          <cell r="C2297">
            <v>45</v>
          </cell>
          <cell r="D2297">
            <v>7514</v>
          </cell>
          <cell r="E2297">
            <v>41781</v>
          </cell>
          <cell r="F2297" t="str">
            <v>DIRECCION DE BOSQUES, BIODIVERSIDAD YSERVICIOS ECOSISTEMICOS</v>
          </cell>
          <cell r="G2297">
            <v>91108705</v>
          </cell>
          <cell r="H2297" t="str">
            <v>HECTOR JAVIER GRISALES GOMEZ</v>
          </cell>
          <cell r="I2297" t="str">
            <v>QUINTO DESEMBOLSO SEGÚN CERTIFICACION DEL SUPERVISOR (Desc.de la Base RF x Dependientes)</v>
          </cell>
          <cell r="J2297">
            <v>6124260</v>
          </cell>
          <cell r="K2297">
            <v>9.66</v>
          </cell>
          <cell r="O2297" t="str">
            <v>RECURSO 11</v>
          </cell>
          <cell r="V2297" t="str">
            <v>Desc. 10% Dependientes - Base RF $ 4,094,538 RF $ 287,559</v>
          </cell>
          <cell r="W2297" t="str">
            <v>Vigencia Presupuestal</v>
          </cell>
        </row>
        <row r="2298">
          <cell r="A2298">
            <v>229414</v>
          </cell>
          <cell r="B2298" t="str">
            <v>Contrato</v>
          </cell>
          <cell r="C2298">
            <v>183</v>
          </cell>
          <cell r="D2298">
            <v>28714</v>
          </cell>
          <cell r="E2298">
            <v>41781</v>
          </cell>
          <cell r="F2298" t="str">
            <v>SUBDIRECCION DE EDUCACION Y PARTICIPACION</v>
          </cell>
          <cell r="G2298">
            <v>52927596</v>
          </cell>
          <cell r="H2298" t="str">
            <v>SANDRA LILIANA ROJAS PAEZ</v>
          </cell>
          <cell r="I2298" t="str">
            <v>PAGO 5 DE 12  SEGÚN CERTIFICACION DEL SUPERVISOR</v>
          </cell>
          <cell r="J2298">
            <v>6500000</v>
          </cell>
          <cell r="K2298">
            <v>9.66</v>
          </cell>
          <cell r="O2298" t="str">
            <v>RECURSO 11</v>
          </cell>
          <cell r="V2298" t="str">
            <v>no tiene dependienes</v>
          </cell>
          <cell r="W2298" t="str">
            <v>Vigencia Presupuestal</v>
          </cell>
        </row>
        <row r="2299">
          <cell r="A2299">
            <v>229514</v>
          </cell>
          <cell r="B2299" t="str">
            <v>Contrato</v>
          </cell>
          <cell r="C2299">
            <v>193</v>
          </cell>
          <cell r="D2299">
            <v>29514</v>
          </cell>
          <cell r="E2299">
            <v>41781</v>
          </cell>
          <cell r="F2299" t="str">
            <v>DIRECCION DE ORDENAMIENTO AMBIENTAL Y COORDINACION DEL SINA</v>
          </cell>
          <cell r="G2299">
            <v>80027406</v>
          </cell>
          <cell r="H2299" t="str">
            <v>DAVID ANDRES ESTRADA CARDONA</v>
          </cell>
          <cell r="I2299" t="str">
            <v>PAGO 4 DE 7 SEGÚN CERTIFICACION DEL SUPERVISOR</v>
          </cell>
          <cell r="J2299">
            <v>4500000</v>
          </cell>
          <cell r="K2299">
            <v>9.66</v>
          </cell>
          <cell r="O2299" t="str">
            <v>RECURSO 11</v>
          </cell>
          <cell r="V2299" t="str">
            <v>No tiene Dependientes</v>
          </cell>
          <cell r="W2299" t="str">
            <v>Vigencia Presupuestal</v>
          </cell>
        </row>
        <row r="2300">
          <cell r="A2300">
            <v>229614</v>
          </cell>
          <cell r="B2300" t="str">
            <v>Contrato</v>
          </cell>
          <cell r="C2300">
            <v>271</v>
          </cell>
          <cell r="D2300">
            <v>38014</v>
          </cell>
          <cell r="E2300">
            <v>41781</v>
          </cell>
          <cell r="F2300" t="str">
            <v>DIRECCION DE BOSQUES, BIODIVERSIDAD Y SERVICIOS ECOSISTEMICOS</v>
          </cell>
          <cell r="G2300">
            <v>80164442</v>
          </cell>
          <cell r="H2300" t="str">
            <v>JOHN JAIRO SANCHEZ CORREA</v>
          </cell>
          <cell r="I2300" t="str">
            <v>QUINTO DESEMBOLSO SEGÚN CERTIFICACION DEL SUPERVISOR (Desc. Base RF x Dependientes)</v>
          </cell>
          <cell r="J2300">
            <v>5103550</v>
          </cell>
          <cell r="K2300">
            <v>9.66</v>
          </cell>
          <cell r="O2300" t="str">
            <v>RECURSO 11</v>
          </cell>
          <cell r="V2300" t="str">
            <v>Desc. 10% Dependientes - Base RF $4,094,550 RF $287,562</v>
          </cell>
          <cell r="W2300" t="str">
            <v>Vigencia Presupuestal</v>
          </cell>
        </row>
        <row r="2301">
          <cell r="A2301">
            <v>229714</v>
          </cell>
          <cell r="B2301" t="str">
            <v>Convenio</v>
          </cell>
          <cell r="C2301">
            <v>219</v>
          </cell>
          <cell r="D2301">
            <v>33314</v>
          </cell>
          <cell r="E2301">
            <v>41781</v>
          </cell>
          <cell r="F2301" t="str">
            <v>ASUNTOS MARINOS Y COSTEROS</v>
          </cell>
          <cell r="G2301">
            <v>8999990633</v>
          </cell>
          <cell r="H2301" t="str">
            <v>UNIVERSIDAD NACIONAL DE COLOMBIA - SEDE MEDELLIN FAC MINAS</v>
          </cell>
          <cell r="I2301" t="str">
            <v>FACTURA 3065-000445 SEGUNCO PAGO AL CONVENIO SEGÚN CERTIFICACION DEL SUPERVISOR</v>
          </cell>
          <cell r="J2301">
            <v>80000000</v>
          </cell>
          <cell r="O2301" t="str">
            <v>RECURSO 11</v>
          </cell>
          <cell r="W2301" t="str">
            <v>Vigencia Presupuestal</v>
          </cell>
        </row>
        <row r="2302">
          <cell r="A2302">
            <v>229814</v>
          </cell>
          <cell r="B2302" t="str">
            <v>Contrato</v>
          </cell>
          <cell r="C2302">
            <v>78</v>
          </cell>
          <cell r="D2302">
            <v>14514</v>
          </cell>
          <cell r="E2302">
            <v>41781</v>
          </cell>
          <cell r="F2302" t="str">
            <v>DIRECCION DE ASUNTOS MARINOS, COSTEROS Y RECURSOS ACUATICOS</v>
          </cell>
          <cell r="G2302">
            <v>52713119</v>
          </cell>
          <cell r="H2302" t="str">
            <v>MARIA ANGELICA MARTINEZ SILVA</v>
          </cell>
          <cell r="I2302" t="str">
            <v>QUINTO DESEMBOLSO SEGÚN CERTIFICACION DEL SUPERVISOR</v>
          </cell>
          <cell r="J2302">
            <v>3500000</v>
          </cell>
          <cell r="K2302">
            <v>9.66</v>
          </cell>
          <cell r="O2302" t="str">
            <v>RECURSO 11</v>
          </cell>
          <cell r="V2302" t="str">
            <v>No tiene Dependientes</v>
          </cell>
          <cell r="W2302" t="str">
            <v>Vigencia Presupuestal</v>
          </cell>
        </row>
        <row r="2303">
          <cell r="A2303">
            <v>229914</v>
          </cell>
          <cell r="B2303" t="str">
            <v>Contrato</v>
          </cell>
          <cell r="C2303">
            <v>4</v>
          </cell>
          <cell r="D2303">
            <v>614</v>
          </cell>
          <cell r="E2303">
            <v>41781</v>
          </cell>
          <cell r="F2303" t="str">
            <v>SUBDIRECCION ADMINISTRATIVA Y FINANCIERA</v>
          </cell>
          <cell r="G2303">
            <v>51995430</v>
          </cell>
          <cell r="H2303" t="str">
            <v>LILIANA DEL PILAR BECERRA CANDIA</v>
          </cell>
          <cell r="I2303" t="str">
            <v>PAGO 5/12  DESEMBOLSO SEGÚN CERTIFICACION DEL SUPERVISOR (DESC BASE RF DEPENDIENTES)</v>
          </cell>
          <cell r="J2303">
            <v>5015152</v>
          </cell>
          <cell r="K2303">
            <v>9.66</v>
          </cell>
          <cell r="O2303" t="str">
            <v>RECURSO 11</v>
          </cell>
          <cell r="V2303" t="str">
            <v>Desc. 10% Dependientes - Base RF $3,529,774 RF $388,275</v>
          </cell>
          <cell r="W2303" t="str">
            <v>Vigencia Presupuestal</v>
          </cell>
        </row>
        <row r="2304">
          <cell r="A2304">
            <v>230014</v>
          </cell>
          <cell r="B2304" t="str">
            <v>Contrato</v>
          </cell>
          <cell r="C2304">
            <v>89</v>
          </cell>
          <cell r="D2304">
            <v>18614</v>
          </cell>
          <cell r="E2304">
            <v>41781</v>
          </cell>
          <cell r="F2304" t="str">
            <v>DIRECCION DE BOSQUES, BIODIVERSIDAD Y SERVICIOS ECOSISTEMICOS</v>
          </cell>
          <cell r="G2304">
            <v>52258642</v>
          </cell>
          <cell r="H2304" t="str">
            <v>EUGENIA MENDEZ REYEZ</v>
          </cell>
          <cell r="I2304" t="str">
            <v>PAGO FRA 17 QUINTO DESEMBOLSO SEGÚN CERTIFICACION DEL SUPERVISOR (DESC BASE POR DEPENDIENTES)</v>
          </cell>
          <cell r="J2304">
            <v>10000000</v>
          </cell>
          <cell r="K2304">
            <v>9.66</v>
          </cell>
          <cell r="M2304">
            <v>16</v>
          </cell>
          <cell r="O2304" t="str">
            <v>RECURSO 11</v>
          </cell>
          <cell r="V2304" t="str">
            <v>Desc. X Dependientes</v>
          </cell>
          <cell r="W2304" t="str">
            <v>Vigencia Presupuestal</v>
          </cell>
        </row>
        <row r="2305">
          <cell r="A2305">
            <v>230114</v>
          </cell>
          <cell r="B2305" t="str">
            <v>Contrato</v>
          </cell>
          <cell r="C2305">
            <v>8</v>
          </cell>
          <cell r="D2305">
            <v>914</v>
          </cell>
          <cell r="E2305">
            <v>41781</v>
          </cell>
          <cell r="F2305" t="str">
            <v>SUBDIRECCION ADMINISTRATIVA Y FINANCIERA</v>
          </cell>
          <cell r="G2305">
            <v>80458697</v>
          </cell>
          <cell r="H2305" t="str">
            <v>MELCO CIFUENTES MAHECHA</v>
          </cell>
          <cell r="I2305" t="str">
            <v>QUINTO  DESEMBOLSO SEGÚN CERTIFICACION DEL SUPERVISOR ( DESC BASE RF DEPENDIENTES)</v>
          </cell>
          <cell r="J2305">
            <v>1805455</v>
          </cell>
          <cell r="K2305">
            <v>9.66</v>
          </cell>
          <cell r="O2305" t="str">
            <v>RECURSO 11</v>
          </cell>
          <cell r="V2305" t="str">
            <v>Desc. 10% Dependientes - Base RF $3,529,774 RF $388,275</v>
          </cell>
          <cell r="W2305" t="str">
            <v>Vigencia Presupuestal</v>
          </cell>
        </row>
        <row r="2306">
          <cell r="A2306">
            <v>230214</v>
          </cell>
          <cell r="B2306" t="str">
            <v>Contrato</v>
          </cell>
          <cell r="C2306">
            <v>6</v>
          </cell>
          <cell r="D2306">
            <v>1414</v>
          </cell>
          <cell r="E2306">
            <v>41781</v>
          </cell>
          <cell r="F2306" t="str">
            <v>SUBDIRECCION ADMINISTRATIVA Y FINANCIERA</v>
          </cell>
          <cell r="G2306">
            <v>1033722027</v>
          </cell>
          <cell r="H2306" t="str">
            <v>ANDERSON STEEVEN PINZON VARGAS</v>
          </cell>
          <cell r="I2306" t="str">
            <v>QUINTO DESEMBOLSO SEGÚN CERTIFICACION DEL SUPERVISOR</v>
          </cell>
          <cell r="J2306">
            <v>1805455</v>
          </cell>
          <cell r="K2306">
            <v>9.66</v>
          </cell>
          <cell r="O2306" t="str">
            <v>RECURSO 11</v>
          </cell>
          <cell r="V2306" t="str">
            <v>No tiene Dependientes</v>
          </cell>
          <cell r="W2306" t="str">
            <v>Vigencia Presupuestal</v>
          </cell>
        </row>
        <row r="2307">
          <cell r="A2307">
            <v>230314</v>
          </cell>
          <cell r="B2307" t="str">
            <v>Contrato</v>
          </cell>
          <cell r="C2307">
            <v>5</v>
          </cell>
          <cell r="D2307">
            <v>714</v>
          </cell>
          <cell r="E2307">
            <v>41781</v>
          </cell>
          <cell r="F2307" t="str">
            <v>SUBDIRECCION ADMINISTRATIVA Y FINANCIERA</v>
          </cell>
          <cell r="G2307">
            <v>79051428</v>
          </cell>
          <cell r="H2307" t="str">
            <v>JAIME ALBERTO GONZALEZ QUIROGA</v>
          </cell>
          <cell r="I2307" t="str">
            <v>QUINTO DESEMBOLSO SEGÚN CERTIFICACION DEL SUPERVISOR (Desc.de la Base RF x Dependientes)</v>
          </cell>
          <cell r="J2307">
            <v>1805455</v>
          </cell>
          <cell r="K2307">
            <v>9.66</v>
          </cell>
          <cell r="O2307" t="str">
            <v>RECURSO 11</v>
          </cell>
          <cell r="V2307" t="str">
            <v>Desc. 10% Dependientes - Base RF $3,529,774 RF $388,275</v>
          </cell>
          <cell r="W2307" t="str">
            <v>Vigencia Presupuestal</v>
          </cell>
        </row>
        <row r="2308">
          <cell r="A2308">
            <v>230414</v>
          </cell>
          <cell r="B2308" t="str">
            <v>Contrato</v>
          </cell>
          <cell r="C2308">
            <v>35</v>
          </cell>
          <cell r="D2308">
            <v>4514</v>
          </cell>
          <cell r="E2308">
            <v>41781</v>
          </cell>
          <cell r="F2308" t="str">
            <v>SUBDIRECCION ADMINISTRATIVA Y FINANCIERA</v>
          </cell>
          <cell r="G2308">
            <v>80232638</v>
          </cell>
          <cell r="H2308" t="str">
            <v>WILSON ALEXANDER CASTAÑEDA RAMIREZ</v>
          </cell>
          <cell r="I2308" t="str">
            <v>QUINTO DESEMBOLSO SEGÚN CERTIFICACION DEL SUPERVISOR (Desc. Base RF x Dependientes)</v>
          </cell>
          <cell r="J2308">
            <v>2549575</v>
          </cell>
          <cell r="K2308">
            <v>9.66</v>
          </cell>
          <cell r="O2308" t="str">
            <v>RECURSO 11</v>
          </cell>
          <cell r="V2308" t="str">
            <v>Desc.x Dependientes</v>
          </cell>
          <cell r="W2308" t="str">
            <v>Vigencia Presupuestal</v>
          </cell>
        </row>
        <row r="2309">
          <cell r="A2309">
            <v>230514</v>
          </cell>
          <cell r="B2309" t="str">
            <v>Contrato</v>
          </cell>
          <cell r="C2309">
            <v>15</v>
          </cell>
          <cell r="D2309">
            <v>2214</v>
          </cell>
          <cell r="E2309">
            <v>41781</v>
          </cell>
          <cell r="F2309" t="str">
            <v>SUBDIRECCION ADMINISTRATIVA Y FINANCIERA</v>
          </cell>
          <cell r="G2309">
            <v>1010207237</v>
          </cell>
          <cell r="H2309" t="str">
            <v>NANCY KATHERIN ARIAS GAITAN</v>
          </cell>
          <cell r="I2309" t="str">
            <v>PAGO 5 DE 12 SEGÚN CERTIFICACION DEL SUPERVISOR</v>
          </cell>
          <cell r="J2309">
            <v>1709444</v>
          </cell>
          <cell r="K2309">
            <v>9.66</v>
          </cell>
          <cell r="O2309" t="str">
            <v>RECURSO 11</v>
          </cell>
          <cell r="V2309" t="str">
            <v>No tiene Dependientes</v>
          </cell>
          <cell r="W2309" t="str">
            <v>Vigencia Presupuestal</v>
          </cell>
        </row>
        <row r="2310">
          <cell r="A2310">
            <v>230614</v>
          </cell>
          <cell r="B2310" t="str">
            <v>Contrato</v>
          </cell>
          <cell r="C2310">
            <v>147</v>
          </cell>
          <cell r="D2310">
            <v>23314</v>
          </cell>
          <cell r="E2310">
            <v>41781</v>
          </cell>
          <cell r="F2310" t="str">
            <v>SUBDIRECCION ADMINISTRATIVA Y FINANCIERA</v>
          </cell>
          <cell r="G2310">
            <v>80121924</v>
          </cell>
          <cell r="H2310" t="str">
            <v>JONATHAN JIMENEZ ALVARADO</v>
          </cell>
          <cell r="I2310" t="str">
            <v>PAGO 5 DE 7 SEGÚN CERTIFICACION DEL SUPERVISOR</v>
          </cell>
          <cell r="J2310">
            <v>1983333</v>
          </cell>
          <cell r="K2310">
            <v>9.66</v>
          </cell>
          <cell r="O2310" t="str">
            <v>RECURSO 11</v>
          </cell>
          <cell r="V2310" t="str">
            <v>No tiene Dependientes</v>
          </cell>
          <cell r="W2310" t="str">
            <v>Vigencia Presupuestal</v>
          </cell>
        </row>
        <row r="2311">
          <cell r="A2311">
            <v>230714</v>
          </cell>
          <cell r="B2311" t="str">
            <v>Contrato</v>
          </cell>
          <cell r="C2311">
            <v>9</v>
          </cell>
          <cell r="D2311">
            <v>1014</v>
          </cell>
          <cell r="E2311">
            <v>41781</v>
          </cell>
          <cell r="F2311" t="str">
            <v>SUBDIRECCION ADMINISTRATIVA Y FINANCIERA</v>
          </cell>
          <cell r="G2311">
            <v>79797240</v>
          </cell>
          <cell r="H2311" t="str">
            <v>JONATHAN FELIPE RODRIGUEZ MARTINEZ</v>
          </cell>
          <cell r="I2311" t="str">
            <v>QUINTO DESEMBOLSO SEGÚN CERTIFICACION DEL SUPERVISOR</v>
          </cell>
          <cell r="J2311">
            <v>1805455</v>
          </cell>
          <cell r="K2311">
            <v>9.66</v>
          </cell>
          <cell r="O2311" t="str">
            <v>RECURSO 11</v>
          </cell>
          <cell r="V2311" t="str">
            <v>No tiene Dependientes</v>
          </cell>
          <cell r="W2311" t="str">
            <v>Vigencia Presupuestal</v>
          </cell>
        </row>
        <row r="2312">
          <cell r="A2312">
            <v>230814</v>
          </cell>
          <cell r="B2312" t="str">
            <v>Contrato</v>
          </cell>
          <cell r="C2312">
            <v>34</v>
          </cell>
          <cell r="D2312">
            <v>4614</v>
          </cell>
          <cell r="E2312">
            <v>41781</v>
          </cell>
          <cell r="F2312" t="str">
            <v>SUBDIRECCION ADMINISTRATIVA Y FINANCIERA</v>
          </cell>
          <cell r="G2312">
            <v>1032368586</v>
          </cell>
          <cell r="H2312" t="str">
            <v>ANDRES FERNANDO MENDOZA CHUNZA</v>
          </cell>
          <cell r="I2312" t="str">
            <v>QUINTO DESEMBOLSO SEGÚN CERTIFICACION DEL SUPERVISOR</v>
          </cell>
          <cell r="J2312">
            <v>1805455</v>
          </cell>
          <cell r="K2312">
            <v>9.66</v>
          </cell>
          <cell r="O2312" t="str">
            <v>RECURSO 11</v>
          </cell>
          <cell r="V2312" t="str">
            <v>No tiene Dependientes</v>
          </cell>
          <cell r="W2312" t="str">
            <v>Vigencia Presupuestal</v>
          </cell>
        </row>
        <row r="2313">
          <cell r="A2313">
            <v>230914</v>
          </cell>
          <cell r="B2313" t="str">
            <v>Contrato</v>
          </cell>
          <cell r="C2313">
            <v>127</v>
          </cell>
          <cell r="D2313">
            <v>21014</v>
          </cell>
          <cell r="E2313">
            <v>41781</v>
          </cell>
          <cell r="F2313" t="str">
            <v>SUBDIRECCION ADMINISTRATIVA Y FINANCIERA</v>
          </cell>
          <cell r="G2313">
            <v>1030556883</v>
          </cell>
          <cell r="H2313" t="str">
            <v>YEFERSSON ALEXANDER MELO GARCIA</v>
          </cell>
          <cell r="I2313" t="str">
            <v>PAGO 5 DE 7 SEGÚN CERTIFICACION DEL SUPERVISOR</v>
          </cell>
          <cell r="J2313">
            <v>1741250</v>
          </cell>
          <cell r="K2313">
            <v>9.66</v>
          </cell>
          <cell r="O2313" t="str">
            <v>RECURSO 11</v>
          </cell>
          <cell r="V2313" t="str">
            <v>No tiene Dependientes</v>
          </cell>
          <cell r="W2313" t="str">
            <v>Vigencia Presupuestal</v>
          </cell>
        </row>
        <row r="2314">
          <cell r="A2314">
            <v>231014</v>
          </cell>
          <cell r="B2314" t="str">
            <v>Contrato</v>
          </cell>
          <cell r="C2314">
            <v>68</v>
          </cell>
          <cell r="D2314">
            <v>14014</v>
          </cell>
          <cell r="E2314">
            <v>41781</v>
          </cell>
          <cell r="F2314" t="str">
            <v>TALENTO HUMANO ACTIVO Y NO ACTIVO</v>
          </cell>
          <cell r="G2314">
            <v>1024472818</v>
          </cell>
          <cell r="H2314" t="str">
            <v>JENIFER LADY CAMARGO PARRA</v>
          </cell>
          <cell r="I2314" t="str">
            <v>QUINTO DESEMBOLSO SEGÚN CERTIFICACION DEL SUPERVISOR (Desc.de la Base RF x Dependientes)</v>
          </cell>
          <cell r="J2314">
            <v>1800000</v>
          </cell>
          <cell r="K2314">
            <v>9.66</v>
          </cell>
          <cell r="O2314" t="str">
            <v>RECURSO 11</v>
          </cell>
          <cell r="V2314" t="str">
            <v>Desc. 10% Dependientes - Base RF $4,094,550 RF $287,562</v>
          </cell>
          <cell r="W2314" t="str">
            <v>Vigencia Presupuestal</v>
          </cell>
        </row>
        <row r="2315">
          <cell r="A2315">
            <v>231114</v>
          </cell>
          <cell r="B2315" t="str">
            <v>Contrato</v>
          </cell>
          <cell r="C2315">
            <v>67</v>
          </cell>
          <cell r="D2315">
            <v>14214</v>
          </cell>
          <cell r="E2315">
            <v>41781</v>
          </cell>
          <cell r="F2315" t="str">
            <v>TALENTO HUMANO ACTIVO Y NO ACTIVO</v>
          </cell>
          <cell r="G2315">
            <v>52748159</v>
          </cell>
          <cell r="H2315" t="str">
            <v>NOHORA ANGELICA MOLINA MOLINA</v>
          </cell>
          <cell r="I2315" t="str">
            <v>QUINTO DESEMBOLSO SEGÚN CERTIFICACION DEL SUPERVISOR</v>
          </cell>
          <cell r="J2315">
            <v>3300000</v>
          </cell>
          <cell r="K2315">
            <v>9.66</v>
          </cell>
          <cell r="O2315" t="str">
            <v>RECURSO 11</v>
          </cell>
          <cell r="V2315" t="str">
            <v>No tiene Dependientes</v>
          </cell>
          <cell r="W2315" t="str">
            <v>Vigencia Presupuestal</v>
          </cell>
        </row>
        <row r="2316">
          <cell r="A2316">
            <v>231214</v>
          </cell>
          <cell r="B2316" t="str">
            <v>Contrato</v>
          </cell>
          <cell r="C2316">
            <v>74</v>
          </cell>
          <cell r="D2316">
            <v>15614</v>
          </cell>
          <cell r="E2316">
            <v>41781</v>
          </cell>
          <cell r="F2316" t="str">
            <v>DIRECCION DE BOSQUES, BIODIVERSIDAD Y SERVICIOS ECOSISTEMICOS</v>
          </cell>
          <cell r="G2316">
            <v>52855392</v>
          </cell>
          <cell r="H2316" t="str">
            <v>YESMIN MAYERLLY VILLAMIZAR ALBARRACIN</v>
          </cell>
          <cell r="I2316" t="str">
            <v>QUINTO DESEMBOLSO SEGÚN CERTIFICACION DEL SUPERVISOR (Desc.de la Base RF x Dependientes)</v>
          </cell>
          <cell r="J2316">
            <v>3438759</v>
          </cell>
          <cell r="K2316">
            <v>9.66</v>
          </cell>
          <cell r="O2316" t="str">
            <v>RECURSO 11</v>
          </cell>
          <cell r="V2316" t="str">
            <v>Desc. 10% Dependientes RF $129,456</v>
          </cell>
          <cell r="W2316" t="str">
            <v>Vigencia Presupuestal</v>
          </cell>
        </row>
        <row r="2317">
          <cell r="A2317">
            <v>231314</v>
          </cell>
          <cell r="B2317" t="str">
            <v>Oficio</v>
          </cell>
          <cell r="E2317">
            <v>41782</v>
          </cell>
          <cell r="F2317" t="str">
            <v>SUBDIRECCION ADMINISTRATIVA Y FINANCIERA</v>
          </cell>
          <cell r="G2317">
            <v>8301153951</v>
          </cell>
          <cell r="H2317" t="str">
            <v>RADICACION CAJA MENOR 314</v>
          </cell>
          <cell r="I2317" t="str">
            <v>RADICACION CAJA MENOR 314</v>
          </cell>
          <cell r="J2317">
            <v>7295498</v>
          </cell>
        </row>
        <row r="2318">
          <cell r="A2318">
            <v>231414</v>
          </cell>
          <cell r="B2318" t="str">
            <v>Resolucion</v>
          </cell>
          <cell r="C2318">
            <v>739</v>
          </cell>
          <cell r="D2318">
            <v>171714</v>
          </cell>
          <cell r="E2318">
            <v>41781</v>
          </cell>
          <cell r="F2318" t="str">
            <v>TALENTO HUMANO ACTIVO Y NO ACTIVO</v>
          </cell>
          <cell r="G2318">
            <v>9396803</v>
          </cell>
          <cell r="H2318" t="str">
            <v>MANUEL IGNACION SALAMANCA MERCHAN</v>
          </cell>
          <cell r="I2318" t="str">
            <v>RECONOCIMENTO Y PAGO DE PRESTACIONES SOCIALES</v>
          </cell>
          <cell r="J2318">
            <v>10105723</v>
          </cell>
          <cell r="N2318" t="str">
            <v>RECURSO 1-10</v>
          </cell>
          <cell r="Q2318" t="str">
            <v>SEG. SOCIAL + LIBRANZA DAVIVIENDA</v>
          </cell>
          <cell r="R2318">
            <v>10105723</v>
          </cell>
          <cell r="W2318" t="str">
            <v>Vigencia Presupuestal</v>
          </cell>
        </row>
        <row r="2319">
          <cell r="A2319">
            <v>231514</v>
          </cell>
          <cell r="B2319" t="str">
            <v>Contrato</v>
          </cell>
          <cell r="C2319">
            <v>223</v>
          </cell>
          <cell r="D2319">
            <v>36114</v>
          </cell>
          <cell r="E2319">
            <v>41782</v>
          </cell>
          <cell r="F2319" t="str">
            <v>SUBDIRECCION ADMINISTRATIVA Y FINANCIERA</v>
          </cell>
          <cell r="G2319">
            <v>80778307</v>
          </cell>
          <cell r="H2319" t="str">
            <v>JOSE LEONARDO LOPEZ</v>
          </cell>
          <cell r="I2319" t="str">
            <v>PAGO 5 DE 7 SEGÚN CERTIFICACION DEL SUPERVISOR</v>
          </cell>
          <cell r="J2319">
            <v>1733334</v>
          </cell>
          <cell r="K2319">
            <v>9.66</v>
          </cell>
          <cell r="O2319" t="str">
            <v>RECURSO 11</v>
          </cell>
          <cell r="V2319" t="str">
            <v>No tiene Dependientes</v>
          </cell>
          <cell r="W2319" t="str">
            <v>Vigencia Presupuestal</v>
          </cell>
        </row>
        <row r="2320">
          <cell r="A2320">
            <v>231614</v>
          </cell>
          <cell r="B2320" t="str">
            <v>Contrato</v>
          </cell>
          <cell r="C2320">
            <v>83</v>
          </cell>
          <cell r="D2320">
            <v>14814</v>
          </cell>
          <cell r="E2320">
            <v>41782</v>
          </cell>
          <cell r="F2320" t="str">
            <v>DIRECCION DE BOSQUES, BIODIVERSIDAD Y SERVICIOS ECOSISTEMICOS</v>
          </cell>
          <cell r="G2320">
            <v>52539015</v>
          </cell>
          <cell r="H2320" t="str">
            <v>LUZ HELENA ESCOBAR MARTINEZ</v>
          </cell>
          <cell r="I2320" t="str">
            <v>QUINTO DESEMBOLSO SEGÚN CERTIFICACION DEL SUPERVISOR</v>
          </cell>
          <cell r="J2320">
            <v>6217000</v>
          </cell>
          <cell r="K2320">
            <v>9.66</v>
          </cell>
          <cell r="O2320" t="str">
            <v>RECURSO 11</v>
          </cell>
          <cell r="V2320" t="str">
            <v>No tiene Dependientes a Cargo</v>
          </cell>
          <cell r="W2320" t="str">
            <v>Vigencia Presupuestal</v>
          </cell>
        </row>
        <row r="2321">
          <cell r="A2321">
            <v>231714</v>
          </cell>
          <cell r="B2321" t="str">
            <v>Contrato</v>
          </cell>
          <cell r="C2321">
            <v>211</v>
          </cell>
          <cell r="D2321">
            <v>31014</v>
          </cell>
          <cell r="E2321">
            <v>41782</v>
          </cell>
          <cell r="F2321" t="str">
            <v>DIRECCION DE BOSQUES, BIODIVERSIDAD Y SERVICIOS ECOSISTEMICOS</v>
          </cell>
          <cell r="G2321">
            <v>28557782</v>
          </cell>
          <cell r="H2321" t="str">
            <v>XIMENA CARRANZA HERNANDEZ</v>
          </cell>
          <cell r="I2321" t="str">
            <v>QUINTO DESEMBOLSO SEGÚN CERTIFICACION DEL SUPERVISOR (Desc Base Rte Fte por Dependientes)</v>
          </cell>
          <cell r="J2321">
            <v>3052000</v>
          </cell>
          <cell r="K2321">
            <v>9.66</v>
          </cell>
          <cell r="O2321" t="str">
            <v>RECURSO 11</v>
          </cell>
          <cell r="V2321" t="str">
            <v>Desc. 10% Dependientes RF $129,456</v>
          </cell>
          <cell r="W2321" t="str">
            <v>Vigencia Presupuestal</v>
          </cell>
        </row>
        <row r="2322">
          <cell r="A2322">
            <v>231814</v>
          </cell>
          <cell r="B2322" t="str">
            <v>Contrato</v>
          </cell>
          <cell r="C2322">
            <v>240</v>
          </cell>
          <cell r="D2322">
            <v>34314</v>
          </cell>
          <cell r="E2322">
            <v>41782</v>
          </cell>
          <cell r="F2322" t="str">
            <v>DIRECCION DE BOSQUES, BIODIVERSIDAD Y SERVICIOS ECOSISTEMICOS</v>
          </cell>
          <cell r="G2322">
            <v>1010172281</v>
          </cell>
          <cell r="H2322" t="str">
            <v>ESTEFANIA ARDILA ROBLES</v>
          </cell>
          <cell r="I2322" t="str">
            <v>QUINTO DESEMBOLSO SEGÚN CERTIFICACION DEL SUPERVISOR</v>
          </cell>
          <cell r="J2322">
            <v>5000000</v>
          </cell>
          <cell r="K2322">
            <v>9.66</v>
          </cell>
          <cell r="O2322" t="str">
            <v>RECURSO 11</v>
          </cell>
          <cell r="V2322" t="str">
            <v>No tiene Dependientes a Cargo</v>
          </cell>
          <cell r="W2322" t="str">
            <v>Vigencia Presupuestal</v>
          </cell>
        </row>
        <row r="2323">
          <cell r="A2323">
            <v>231914</v>
          </cell>
          <cell r="B2323" t="str">
            <v>Contrato</v>
          </cell>
          <cell r="C2323">
            <v>126</v>
          </cell>
          <cell r="D2323">
            <v>21114</v>
          </cell>
          <cell r="E2323">
            <v>41782</v>
          </cell>
          <cell r="F2323" t="str">
            <v>SUBDIRECCION ADMINISTRATIVA Y FINANCIERA</v>
          </cell>
          <cell r="G2323">
            <v>52390218</v>
          </cell>
          <cell r="H2323" t="str">
            <v>ROCIO RODRIGUEZ GRANADOS</v>
          </cell>
          <cell r="I2323" t="str">
            <v>QUINTO DESEMBOLSO SEGÚN CERTIFICACION DEL SUPERVISOR (Desc. Base RF x Dependientes)</v>
          </cell>
          <cell r="J2323">
            <v>4950000</v>
          </cell>
          <cell r="K2323">
            <v>9.66</v>
          </cell>
          <cell r="O2323" t="str">
            <v>RECURSO 11</v>
          </cell>
          <cell r="V2323" t="str">
            <v>Desc.x Dependientes</v>
          </cell>
          <cell r="W2323" t="str">
            <v>Vigencia Presupuestal</v>
          </cell>
        </row>
        <row r="2324">
          <cell r="A2324">
            <v>232014</v>
          </cell>
          <cell r="B2324" t="str">
            <v>Contrato</v>
          </cell>
          <cell r="C2324">
            <v>101</v>
          </cell>
          <cell r="D2324">
            <v>18314</v>
          </cell>
          <cell r="E2324">
            <v>41782</v>
          </cell>
          <cell r="F2324" t="str">
            <v>DIRECCION DE BOSQUES, BIODIVERSIDAD Y SERVICIOS ECOSISTEMICOS</v>
          </cell>
          <cell r="G2324">
            <v>80031924</v>
          </cell>
          <cell r="H2324" t="str">
            <v>TELLY DE JESUS MONTH PARRA</v>
          </cell>
          <cell r="I2324" t="str">
            <v>QUINTO DESEMBOLSO SEGÚN CERTIFICACION DEL SUPERVISOR</v>
          </cell>
          <cell r="J2324">
            <v>5613905</v>
          </cell>
          <cell r="K2324">
            <v>9.66</v>
          </cell>
          <cell r="O2324" t="str">
            <v>RECURSO 11</v>
          </cell>
          <cell r="V2324" t="str">
            <v>No tiene Dependientes a Cargo</v>
          </cell>
          <cell r="W2324" t="str">
            <v>Vigencia Presupuestal</v>
          </cell>
        </row>
        <row r="2325">
          <cell r="A2325">
            <v>232114</v>
          </cell>
          <cell r="B2325" t="str">
            <v>Contrato</v>
          </cell>
          <cell r="C2325">
            <v>287</v>
          </cell>
          <cell r="D2325">
            <v>39714</v>
          </cell>
          <cell r="E2325">
            <v>41782</v>
          </cell>
          <cell r="F2325" t="str">
            <v>DIRECCION DE BOSQUES, BIODIVERSIDAD Y SERVICIOS ECOSISTEMICOS</v>
          </cell>
          <cell r="G2325">
            <v>26431577</v>
          </cell>
          <cell r="H2325" t="str">
            <v>AZALIA INES PARRA CUELLAR</v>
          </cell>
          <cell r="I2325" t="str">
            <v>QUINTO DESEMBOLSO SEGÚN CERTIFICACION DEL SUPERVISOR</v>
          </cell>
          <cell r="J2325">
            <v>2755917</v>
          </cell>
          <cell r="K2325">
            <v>9.66</v>
          </cell>
          <cell r="O2325" t="str">
            <v>RECURSO 11</v>
          </cell>
          <cell r="V2325" t="str">
            <v>No tiene Dependientes a Cargo</v>
          </cell>
          <cell r="W2325" t="str">
            <v>Vigencia Presupuestal</v>
          </cell>
        </row>
        <row r="2326">
          <cell r="A2326">
            <v>232214</v>
          </cell>
          <cell r="B2326" t="str">
            <v>Contrato</v>
          </cell>
          <cell r="C2326">
            <v>44</v>
          </cell>
          <cell r="D2326">
            <v>7314</v>
          </cell>
          <cell r="E2326">
            <v>41782</v>
          </cell>
          <cell r="F2326" t="str">
            <v>DIRECCION DE BOSQUES, BIODIVERSIDAD Y SERVICIOS ECOSISTEMICOS</v>
          </cell>
          <cell r="G2326">
            <v>52217561</v>
          </cell>
          <cell r="H2326" t="str">
            <v>LEDYS FARLEY PARRA CUELLAR</v>
          </cell>
          <cell r="I2326" t="str">
            <v>QUINTO DESEMBOLSO SEGÚN CERTIFICACION DEL SUPERVISOR</v>
          </cell>
          <cell r="J2326">
            <v>3062130</v>
          </cell>
          <cell r="K2326">
            <v>9.66</v>
          </cell>
          <cell r="O2326" t="str">
            <v>RECURSO 11</v>
          </cell>
          <cell r="V2326" t="str">
            <v>No tiene Dependientes</v>
          </cell>
          <cell r="W2326" t="str">
            <v>Vigencia Presupuestal</v>
          </cell>
        </row>
        <row r="2327">
          <cell r="A2327">
            <v>232314</v>
          </cell>
          <cell r="B2327" t="str">
            <v>Convenio</v>
          </cell>
          <cell r="C2327">
            <v>540</v>
          </cell>
          <cell r="D2327">
            <v>13214</v>
          </cell>
          <cell r="E2327">
            <v>41782</v>
          </cell>
          <cell r="F2327" t="str">
            <v>DIRECCION DE BOSQUES, BIODIVERSIDAD Y SERVICIOS ECOSISTEMICOS</v>
          </cell>
          <cell r="G2327">
            <v>89999923007</v>
          </cell>
          <cell r="H2327" t="str">
            <v>UNIVERSIDAD DISTRITAL FRANCISCO JOSE DE CALDAS</v>
          </cell>
          <cell r="I2327" t="str">
            <v>FRA 5486 PAGO 15 DE 21 SEGÚN CERTIFICACION DEL SUPERVISOR</v>
          </cell>
          <cell r="J2327">
            <v>49700000</v>
          </cell>
          <cell r="O2327" t="str">
            <v>RECURSO 11</v>
          </cell>
          <cell r="W2327" t="str">
            <v>Vigencia Presupuestal</v>
          </cell>
        </row>
        <row r="2328">
          <cell r="A2328">
            <v>232414</v>
          </cell>
          <cell r="B2328" t="str">
            <v>Contrato</v>
          </cell>
          <cell r="C2328">
            <v>7</v>
          </cell>
          <cell r="D2328">
            <v>1514</v>
          </cell>
          <cell r="E2328">
            <v>41782</v>
          </cell>
          <cell r="F2328" t="str">
            <v>GRUPO CONTRATOS</v>
          </cell>
          <cell r="G2328">
            <v>1032431429</v>
          </cell>
          <cell r="H2328" t="str">
            <v>JUAN FRANCISCO CORREDOR ORDOÑEZ</v>
          </cell>
          <cell r="I2328" t="str">
            <v>QUINTO DESEMBOLSO SEGÚN CERTIFICACION DEL SUPERVISOR (Desc. Base RF x Dependientes)</v>
          </cell>
          <cell r="J2328">
            <v>2005636</v>
          </cell>
          <cell r="K2328">
            <v>9.66</v>
          </cell>
          <cell r="O2328" t="str">
            <v>RECURSO 11</v>
          </cell>
          <cell r="V2328" t="str">
            <v>Desc. 10% Dependientes - Base RF $3,529,774 RF $388,275</v>
          </cell>
          <cell r="W2328" t="str">
            <v>Vigencia Presupuestal</v>
          </cell>
        </row>
        <row r="2329">
          <cell r="A2329">
            <v>232514</v>
          </cell>
          <cell r="B2329" t="str">
            <v>Contrato</v>
          </cell>
          <cell r="C2329">
            <v>263</v>
          </cell>
          <cell r="D2329">
            <v>37714</v>
          </cell>
          <cell r="E2329">
            <v>41782</v>
          </cell>
          <cell r="F2329" t="str">
            <v>DIRECCION DE BOSQUES, BIODIVERSIDAD Y SERVICIOS ECOSISTEMICOS</v>
          </cell>
          <cell r="G2329">
            <v>38227057</v>
          </cell>
          <cell r="H2329" t="str">
            <v>MARIA FANNY MONDRAGON LEONEL</v>
          </cell>
          <cell r="I2329" t="str">
            <v>PAGO 5 DE 12 SEGÚN CERTIFICACION DEL SUPERVISOR (PENSIONADA)</v>
          </cell>
          <cell r="J2329">
            <v>7990000</v>
          </cell>
          <cell r="K2329">
            <v>9.66</v>
          </cell>
          <cell r="O2329" t="str">
            <v>RECURSO 11</v>
          </cell>
          <cell r="V2329" t="str">
            <v>No tiene Dependientes a Cargo</v>
          </cell>
          <cell r="W2329" t="str">
            <v>Vigencia Presupuestal</v>
          </cell>
        </row>
        <row r="2330">
          <cell r="A2330">
            <v>232614</v>
          </cell>
          <cell r="B2330" t="str">
            <v>Contrato</v>
          </cell>
          <cell r="C2330">
            <v>237</v>
          </cell>
          <cell r="D2330">
            <v>34214</v>
          </cell>
          <cell r="E2330">
            <v>41782</v>
          </cell>
          <cell r="F2330" t="str">
            <v>DIRECCION DE BOSQUES, BIODIVERSIDAD Y SERVICIOS ECOSISTEMICOS</v>
          </cell>
          <cell r="G2330">
            <v>1015431834</v>
          </cell>
          <cell r="H2330" t="str">
            <v>LIDA ANDREA VALBUENA MUÑOZ</v>
          </cell>
          <cell r="I2330" t="str">
            <v>PAGO 5/12 SEGÚN CERTIFICACION DEL SUPERVISOR</v>
          </cell>
          <cell r="J2330">
            <v>2723254</v>
          </cell>
          <cell r="K2330">
            <v>9.66</v>
          </cell>
          <cell r="O2330" t="str">
            <v>RECURSO 11</v>
          </cell>
          <cell r="V2330" t="str">
            <v>No tiene Dependientes a Cargo</v>
          </cell>
          <cell r="W2330" t="str">
            <v>Vigencia Presupuestal</v>
          </cell>
        </row>
        <row r="2331">
          <cell r="A2331">
            <v>232714</v>
          </cell>
          <cell r="B2331" t="str">
            <v>Contrato</v>
          </cell>
          <cell r="C2331">
            <v>249</v>
          </cell>
          <cell r="D2331">
            <v>36314</v>
          </cell>
          <cell r="E2331">
            <v>41782</v>
          </cell>
          <cell r="F2331" t="str">
            <v>DIRECCION DE BOSQUES, BIODIVERSIDAD Y SERVICIOS ECOSISTEMICOS</v>
          </cell>
          <cell r="G2331">
            <v>52771733</v>
          </cell>
          <cell r="H2331" t="str">
            <v>MARIA ALEXANDRA GARZON PATIÑO</v>
          </cell>
          <cell r="I2331" t="str">
            <v>QUINTO DESEMBOLSO SEGÚN CERTIFICACION DEL SUPERVISOR (Desc. Base RF x Dependientes)</v>
          </cell>
          <cell r="J2331">
            <v>2723254</v>
          </cell>
          <cell r="K2331">
            <v>9.66</v>
          </cell>
          <cell r="O2331" t="str">
            <v>RECURSO 11</v>
          </cell>
          <cell r="V2331" t="str">
            <v>Desc.x Dependientes</v>
          </cell>
          <cell r="W2331" t="str">
            <v>Vigencia Presupuestal</v>
          </cell>
        </row>
        <row r="2332">
          <cell r="A2332">
            <v>232814</v>
          </cell>
          <cell r="B2332" t="str">
            <v>Contrato</v>
          </cell>
          <cell r="C2332">
            <v>236</v>
          </cell>
          <cell r="D2332">
            <v>33914</v>
          </cell>
          <cell r="E2332">
            <v>41782</v>
          </cell>
          <cell r="F2332" t="str">
            <v>DIRECCION DE BOSQUES, BIODIVERSIDAD Y SERVICIOS ECOSISTEMICOS</v>
          </cell>
          <cell r="G2332">
            <v>1019036153</v>
          </cell>
          <cell r="H2332" t="str">
            <v>ANDRES FELIPE MIRANDA DIAZ</v>
          </cell>
          <cell r="I2332" t="str">
            <v>PAGO 5/12 SEGÚN CERTIFICACION DEL SUPERVISOR</v>
          </cell>
          <cell r="J2332">
            <v>2723254</v>
          </cell>
          <cell r="K2332">
            <v>9.66</v>
          </cell>
          <cell r="O2332" t="str">
            <v>RECURSO 11</v>
          </cell>
          <cell r="V2332" t="str">
            <v>No tiene Dependientes</v>
          </cell>
          <cell r="W2332" t="str">
            <v>Vigencia Presupuestal</v>
          </cell>
        </row>
        <row r="2333">
          <cell r="A2333">
            <v>232914</v>
          </cell>
          <cell r="B2333" t="str">
            <v>Contrato</v>
          </cell>
          <cell r="C2333">
            <v>252</v>
          </cell>
          <cell r="D2333">
            <v>135314</v>
          </cell>
          <cell r="E2333">
            <v>41782</v>
          </cell>
          <cell r="F2333" t="str">
            <v>DIRECCION DE BOSQUES, BIODIVERSIDAD Y SERVICIOS ECOSISTEMICOS</v>
          </cell>
          <cell r="G2333">
            <v>79841202</v>
          </cell>
          <cell r="H2333" t="str">
            <v>JAVIER AUGUSTO GONZALEZ VEGA</v>
          </cell>
          <cell r="I2333" t="str">
            <v>PAGO 2 DE 9 SEGÚN CERTIFICACION DEL SUPERVISOR</v>
          </cell>
          <cell r="J2333">
            <v>2723254</v>
          </cell>
          <cell r="K2333">
            <v>9.66</v>
          </cell>
          <cell r="O2333" t="str">
            <v>RECURSO 11</v>
          </cell>
          <cell r="V2333" t="str">
            <v xml:space="preserve">Desc. x Dependientes </v>
          </cell>
          <cell r="W2333" t="str">
            <v>Vigencia Presupuestal</v>
          </cell>
        </row>
        <row r="2334">
          <cell r="A2334">
            <v>233014</v>
          </cell>
          <cell r="B2334" t="str">
            <v>Contrato</v>
          </cell>
          <cell r="C2334">
            <v>99</v>
          </cell>
          <cell r="D2334">
            <v>18114</v>
          </cell>
          <cell r="E2334">
            <v>41782</v>
          </cell>
          <cell r="F2334" t="str">
            <v>DIRECCION DE CAMBIO CLIMATICO</v>
          </cell>
          <cell r="G2334">
            <v>1016022479</v>
          </cell>
          <cell r="H2334" t="str">
            <v>ANGIE CAROLINA CORTES SALGADO</v>
          </cell>
          <cell r="I2334" t="str">
            <v>PAGO 5 DE 12 SEGÚN CERTIFICACION DEL SUPERVISOR (Desc. Base RF x Dependientes)</v>
          </cell>
          <cell r="J2334">
            <v>2200000</v>
          </cell>
          <cell r="K2334">
            <v>9.66</v>
          </cell>
          <cell r="O2334" t="str">
            <v>RECURSO 11</v>
          </cell>
          <cell r="V2334" t="str">
            <v>Desc.x Dependientes</v>
          </cell>
          <cell r="W2334" t="str">
            <v>Vigencia Presupuestal</v>
          </cell>
        </row>
        <row r="2335">
          <cell r="A2335">
            <v>233114</v>
          </cell>
          <cell r="B2335" t="str">
            <v>Contrato</v>
          </cell>
          <cell r="C2335">
            <v>231</v>
          </cell>
          <cell r="D2335">
            <v>35014</v>
          </cell>
          <cell r="E2335">
            <v>41782</v>
          </cell>
          <cell r="F2335" t="str">
            <v>OFICINA DE TECNOLOGIAS, INFORMACION Y COMUNICACIONES TIC</v>
          </cell>
          <cell r="G2335">
            <v>1019062803</v>
          </cell>
          <cell r="H2335" t="str">
            <v>CAMILO ANDRES PULIDO RODRIGUEZ</v>
          </cell>
          <cell r="I2335" t="str">
            <v>PAGO 5 DE 12 SEGÚN CERTIFICACION DEL SUPERVISOR</v>
          </cell>
          <cell r="J2335">
            <v>3500000</v>
          </cell>
          <cell r="K2335">
            <v>9.66</v>
          </cell>
          <cell r="O2335" t="str">
            <v>RECURSO 11</v>
          </cell>
          <cell r="V2335" t="str">
            <v>No tiene Dependientes</v>
          </cell>
          <cell r="W2335" t="str">
            <v>Vigencia Presupuestal</v>
          </cell>
        </row>
        <row r="2336">
          <cell r="A2336">
            <v>233214</v>
          </cell>
          <cell r="B2336" t="str">
            <v>Contrato</v>
          </cell>
          <cell r="C2336">
            <v>141</v>
          </cell>
          <cell r="D2336">
            <v>24214</v>
          </cell>
          <cell r="E2336">
            <v>41782</v>
          </cell>
          <cell r="F2336" t="str">
            <v>DIRECCION DE BOSQUES, BIODIVERSIDAD Y SERVICIOS ECOSISTEMICOS</v>
          </cell>
          <cell r="G2336">
            <v>7184973</v>
          </cell>
          <cell r="H2336" t="str">
            <v>WINSTON WILCHES ALVAREZ</v>
          </cell>
          <cell r="I2336" t="str">
            <v>PAGO 5 DE 12 SEGÚN CERTIFICACION DEL SUPERVISOR  ( DESC BASE RF DEPENDIENTES)</v>
          </cell>
          <cell r="J2336">
            <v>3349582</v>
          </cell>
          <cell r="K2336">
            <v>9.66</v>
          </cell>
          <cell r="O2336" t="str">
            <v>RECURSO 11</v>
          </cell>
          <cell r="V2336" t="str">
            <v>Desc. X Dependientes</v>
          </cell>
          <cell r="W2336" t="str">
            <v>Vigencia Presupuestal</v>
          </cell>
        </row>
        <row r="2337">
          <cell r="A2337">
            <v>233314</v>
          </cell>
          <cell r="B2337" t="str">
            <v>Anulada</v>
          </cell>
          <cell r="E2337">
            <v>41782</v>
          </cell>
          <cell r="H2337" t="str">
            <v>ANULADA</v>
          </cell>
          <cell r="I2337" t="str">
            <v>ANULADA</v>
          </cell>
        </row>
        <row r="2338">
          <cell r="A2338">
            <v>233414</v>
          </cell>
          <cell r="B2338" t="str">
            <v>Contrato</v>
          </cell>
          <cell r="C2338">
            <v>145</v>
          </cell>
          <cell r="D2338">
            <v>23114</v>
          </cell>
          <cell r="E2338">
            <v>41782</v>
          </cell>
          <cell r="F2338" t="str">
            <v>DIRECCION DE BOSQUES, BIODIVERSIDAD YSERVICIOS ECOSISTEMICOS</v>
          </cell>
          <cell r="G2338">
            <v>53074556</v>
          </cell>
          <cell r="H2338" t="str">
            <v>NATHALIA ANDREA RAMIREZ MORAN</v>
          </cell>
          <cell r="I2338" t="str">
            <v>PAGO 4 Y 5 DE 12 SEGÚN CERTIFICACION DEL SUPERVISOR</v>
          </cell>
          <cell r="J2338">
            <v>5965418</v>
          </cell>
          <cell r="K2338">
            <v>9.66</v>
          </cell>
          <cell r="O2338" t="str">
            <v>RECURSO 11</v>
          </cell>
          <cell r="V2338" t="str">
            <v>No tiene Dependientes</v>
          </cell>
          <cell r="W2338" t="str">
            <v>Vigencia Presupuestal</v>
          </cell>
        </row>
        <row r="2339">
          <cell r="A2339">
            <v>233514</v>
          </cell>
          <cell r="B2339" t="str">
            <v>Contrato</v>
          </cell>
          <cell r="C2339">
            <v>266</v>
          </cell>
          <cell r="D2339">
            <v>38914</v>
          </cell>
          <cell r="E2339">
            <v>41782</v>
          </cell>
          <cell r="F2339" t="str">
            <v>DIRECCION DE BOSQUES, BIODIVERSIDAD Y SERVICIOS ECOSISTEMICOS</v>
          </cell>
          <cell r="G2339">
            <v>79984170</v>
          </cell>
          <cell r="H2339" t="str">
            <v>FREDY ALEXANDER NIÑO MORALES</v>
          </cell>
          <cell r="I2339" t="str">
            <v>QUINTO DESEMBOLSO SEGÚN CERTIFICACION DEL SUPERVISOR</v>
          </cell>
          <cell r="J2339">
            <v>3062130</v>
          </cell>
          <cell r="K2339">
            <v>9.66</v>
          </cell>
          <cell r="O2339" t="str">
            <v>RECURSO 11</v>
          </cell>
          <cell r="V2339" t="str">
            <v>No tiene Dependientes</v>
          </cell>
          <cell r="W2339" t="str">
            <v>Vigencia Presupuestal</v>
          </cell>
        </row>
        <row r="2340">
          <cell r="A2340">
            <v>233614</v>
          </cell>
          <cell r="B2340" t="str">
            <v>Contrato</v>
          </cell>
          <cell r="C2340">
            <v>143</v>
          </cell>
          <cell r="D2340">
            <v>22614</v>
          </cell>
          <cell r="E2340">
            <v>41782</v>
          </cell>
          <cell r="F2340" t="str">
            <v>DIRECCION DE BOSQUES, BIODIVERSIDAD Y SERVICIOS ECOSISTEMICOS</v>
          </cell>
          <cell r="G2340">
            <v>53016588</v>
          </cell>
          <cell r="H2340" t="str">
            <v>ASTRID MILENA CARO ROA</v>
          </cell>
          <cell r="I2340" t="str">
            <v>QUINTO DESEMBOLSO SEGÚN CERTIFICACION DEL SUPERVISOR</v>
          </cell>
          <cell r="J2340">
            <v>2982709</v>
          </cell>
          <cell r="K2340">
            <v>9.66</v>
          </cell>
          <cell r="O2340" t="str">
            <v>RECURSO 11</v>
          </cell>
          <cell r="V2340" t="str">
            <v>No tiene Dependientes - Firma del Contrato 30 Oct/13-Afiliación ARL 18 Nov/13- Pago Novedad ARL Dic/2013</v>
          </cell>
          <cell r="W2340" t="str">
            <v>Vigencia Presupuestal</v>
          </cell>
        </row>
        <row r="2341">
          <cell r="A2341">
            <v>233714</v>
          </cell>
          <cell r="B2341" t="str">
            <v>Contrato</v>
          </cell>
          <cell r="C2341">
            <v>3</v>
          </cell>
          <cell r="D2341">
            <v>1314</v>
          </cell>
          <cell r="E2341">
            <v>41782</v>
          </cell>
          <cell r="F2341" t="str">
            <v>OFICINA ASESORA DE PLANEACION</v>
          </cell>
          <cell r="G2341">
            <v>39778512</v>
          </cell>
          <cell r="H2341" t="str">
            <v>BEATRIZ RINCON NIETO</v>
          </cell>
          <cell r="I2341" t="str">
            <v>QUINTO DESEMBOLSO SEGÚN CERTIFICACION DEL SUPERVISOR (Desc.de la Base RF x Dependientes)</v>
          </cell>
          <cell r="J2341">
            <v>6018181</v>
          </cell>
          <cell r="K2341">
            <v>9.66</v>
          </cell>
          <cell r="O2341" t="str">
            <v>RECURSO 11</v>
          </cell>
          <cell r="V2341" t="str">
            <v>Desc. 10% Dependientes - Base RF $3,529,774 RF $388,275</v>
          </cell>
          <cell r="W2341" t="str">
            <v>Vigencia Presupuestal</v>
          </cell>
        </row>
        <row r="2342">
          <cell r="A2342">
            <v>233814</v>
          </cell>
          <cell r="B2342" t="str">
            <v>Contrato</v>
          </cell>
          <cell r="C2342">
            <v>77</v>
          </cell>
          <cell r="D2342">
            <v>15014</v>
          </cell>
          <cell r="E2342">
            <v>41782</v>
          </cell>
          <cell r="F2342" t="str">
            <v>TALENTO HUMANO ACTIVO Y NO ACTIVO</v>
          </cell>
          <cell r="G2342">
            <v>20735657</v>
          </cell>
          <cell r="H2342" t="str">
            <v>MARTHA NYDIA LOZANO PORTELA</v>
          </cell>
          <cell r="I2342" t="str">
            <v>QUINTO DESEMBOLSO SEGÚN CERTIFICACION DEL SUPERVISOR (Desc. Base RF x Dependientes)</v>
          </cell>
          <cell r="J2342">
            <v>6026000</v>
          </cell>
          <cell r="K2342">
            <v>9.66</v>
          </cell>
          <cell r="O2342" t="str">
            <v>RECURSO 11</v>
          </cell>
          <cell r="V2342" t="str">
            <v>Desc. 10% Dependientes</v>
          </cell>
          <cell r="W2342" t="str">
            <v>Vigencia Presupuestal</v>
          </cell>
        </row>
        <row r="2343">
          <cell r="A2343">
            <v>233914</v>
          </cell>
          <cell r="B2343" t="str">
            <v>Contrato</v>
          </cell>
          <cell r="C2343">
            <v>108</v>
          </cell>
          <cell r="D2343">
            <v>19814</v>
          </cell>
          <cell r="E2343">
            <v>41782</v>
          </cell>
          <cell r="F2343" t="str">
            <v>OFICINA ASESORA DE PLANEACION</v>
          </cell>
          <cell r="G2343">
            <v>39800954</v>
          </cell>
          <cell r="H2343" t="str">
            <v>DINEIDA ORTIZ ROJAS</v>
          </cell>
          <cell r="I2343" t="str">
            <v>QUINTO DESEMBOLSO SEGÚN CERTIFICACION DEL SUPERVISOR</v>
          </cell>
          <cell r="J2343">
            <v>3300000</v>
          </cell>
          <cell r="K2343">
            <v>9.66</v>
          </cell>
          <cell r="O2343" t="str">
            <v>RECURSO 11</v>
          </cell>
          <cell r="V2343" t="str">
            <v>No tiene Dependientes</v>
          </cell>
          <cell r="W2343" t="str">
            <v>Vigencia Presupuestal</v>
          </cell>
        </row>
        <row r="2344">
          <cell r="A2344">
            <v>234014</v>
          </cell>
          <cell r="B2344" t="str">
            <v>Contrato</v>
          </cell>
          <cell r="C2344">
            <v>107</v>
          </cell>
          <cell r="D2344">
            <v>19414</v>
          </cell>
          <cell r="E2344">
            <v>41782</v>
          </cell>
          <cell r="F2344" t="str">
            <v>OFICINA ASESORA DE PLANEACION</v>
          </cell>
          <cell r="G2344">
            <v>42111704</v>
          </cell>
          <cell r="H2344" t="str">
            <v>LUZ ANGELA QUINTERO AGUDELO</v>
          </cell>
          <cell r="I2344" t="str">
            <v>QUINTO DESEMBOLSO SEGÚN CERTIFICACION DEL SUPERVISOR (Desc Base Rte Fte por Dependientes)</v>
          </cell>
          <cell r="J2344">
            <v>7000000</v>
          </cell>
          <cell r="K2344">
            <v>9.66</v>
          </cell>
          <cell r="O2344" t="str">
            <v>RECURSO 11</v>
          </cell>
          <cell r="V2344" t="str">
            <v>Desc. 10% Dependientes</v>
          </cell>
          <cell r="W2344" t="str">
            <v>Vigencia Presupuestal</v>
          </cell>
        </row>
        <row r="2345">
          <cell r="A2345">
            <v>234114</v>
          </cell>
          <cell r="B2345" t="str">
            <v>Contrato</v>
          </cell>
          <cell r="C2345">
            <v>109</v>
          </cell>
          <cell r="D2345">
            <v>20214</v>
          </cell>
          <cell r="E2345">
            <v>41782</v>
          </cell>
          <cell r="F2345" t="str">
            <v>OFICINA ASESORA DE PLANEACION</v>
          </cell>
          <cell r="G2345">
            <v>80111519</v>
          </cell>
          <cell r="H2345" t="str">
            <v>DIEGO ALEJANDRO MORENO BARCO</v>
          </cell>
          <cell r="I2345" t="str">
            <v>QUINTO DESEMBOLSO SEGÚN CERTIFICACION DEL SUPERVISOR (Desc de la Bse por Dependientes)</v>
          </cell>
          <cell r="J2345">
            <v>4000000</v>
          </cell>
          <cell r="K2345">
            <v>9.66</v>
          </cell>
          <cell r="O2345" t="str">
            <v>RECURSO 11</v>
          </cell>
          <cell r="V2345" t="str">
            <v>Desc. 10% Dependientes</v>
          </cell>
          <cell r="W2345" t="str">
            <v>Vigencia Presupuestal</v>
          </cell>
        </row>
        <row r="2346">
          <cell r="A2346">
            <v>234214</v>
          </cell>
          <cell r="B2346" t="str">
            <v>Contrato</v>
          </cell>
          <cell r="C2346">
            <v>52</v>
          </cell>
          <cell r="D2346">
            <v>8114</v>
          </cell>
          <cell r="E2346">
            <v>41782</v>
          </cell>
          <cell r="F2346" t="str">
            <v>DIRECCION DE ASUNTOS AMBIENTALES, SECTORIAL Y URBANA</v>
          </cell>
          <cell r="G2346">
            <v>64700784</v>
          </cell>
          <cell r="H2346" t="str">
            <v>ANDREA LUCIA ARANGO HERNANDEZ</v>
          </cell>
          <cell r="I2346" t="str">
            <v>PAGO 5 DE 11 SEGÚN CERTIFICACION DEL SUPERVISOR</v>
          </cell>
          <cell r="J2346">
            <v>6272727</v>
          </cell>
          <cell r="K2346">
            <v>9.66</v>
          </cell>
          <cell r="O2346" t="str">
            <v>RECURSO 11</v>
          </cell>
          <cell r="V2346" t="str">
            <v>No tiene Dependientes</v>
          </cell>
          <cell r="W2346" t="str">
            <v>Vigencia Presupuestal</v>
          </cell>
        </row>
        <row r="2347">
          <cell r="A2347">
            <v>234314</v>
          </cell>
          <cell r="B2347" t="str">
            <v>Contrato</v>
          </cell>
          <cell r="C2347">
            <v>246</v>
          </cell>
          <cell r="D2347">
            <v>35914</v>
          </cell>
          <cell r="E2347">
            <v>41782</v>
          </cell>
          <cell r="F2347" t="str">
            <v>DIRECCION DE BOSQUES, BIODIVERSIDAD Y SERVICIOS ECOSISTEMICOS</v>
          </cell>
          <cell r="G2347">
            <v>80433842</v>
          </cell>
          <cell r="H2347" t="str">
            <v>MANUEL ANTONIO ZAMBRANO GUERRERO</v>
          </cell>
          <cell r="I2347" t="str">
            <v>QUINTO DESEMBOLSO SEGÚN CERTIFICACION DEL SUPERVISOR (Desc. De la Base Por Dependientes)</v>
          </cell>
          <cell r="J2347">
            <v>3438759</v>
          </cell>
          <cell r="K2347">
            <v>9.66</v>
          </cell>
          <cell r="O2347" t="str">
            <v>RECURSO 11</v>
          </cell>
          <cell r="V2347" t="str">
            <v>Desc. 10% Dependientes - Base RF $4,094,550 RF $287,562</v>
          </cell>
          <cell r="W2347" t="str">
            <v>Vigencia Presupuestal</v>
          </cell>
        </row>
        <row r="2348">
          <cell r="A2348">
            <v>234414</v>
          </cell>
          <cell r="B2348" t="str">
            <v>Convenio</v>
          </cell>
          <cell r="C2348">
            <v>164</v>
          </cell>
          <cell r="D2348">
            <v>26214</v>
          </cell>
          <cell r="E2348">
            <v>41782</v>
          </cell>
          <cell r="F2348" t="str">
            <v>OFICINA DE NEGOCIOS VERDES Y SOSTENIBLES</v>
          </cell>
          <cell r="G2348">
            <v>9000647497</v>
          </cell>
          <cell r="H2348" t="str">
            <v>PATRIMONIO NATURAL FONDO PARA LA BIODIVERSIDAD Y AREAS PROTEGIDAS</v>
          </cell>
          <cell r="I2348" t="str">
            <v>FRA 056 PAGO 1 DE 3 SEGÚN CERTIFICACION DEL SUPERVISOR (REGIMEN ESPECIAL)</v>
          </cell>
          <cell r="J2348">
            <v>31381000</v>
          </cell>
          <cell r="O2348" t="str">
            <v>RECURSO 11</v>
          </cell>
          <cell r="W2348" t="str">
            <v>Vigencia Presupuestal</v>
          </cell>
        </row>
        <row r="2349">
          <cell r="A2349">
            <v>234514</v>
          </cell>
          <cell r="B2349" t="str">
            <v>Convenio</v>
          </cell>
          <cell r="C2349">
            <v>220</v>
          </cell>
          <cell r="D2349">
            <v>32914</v>
          </cell>
          <cell r="E2349">
            <v>41782</v>
          </cell>
          <cell r="F2349" t="str">
            <v>DIRECCION DE BOSQUES, BIODIVERSIDAD Y SERVICIOS ECOSISTEMICOS</v>
          </cell>
          <cell r="G2349">
            <v>8999990633</v>
          </cell>
          <cell r="H2349" t="str">
            <v>UNIVERSIDAD NACIONAL DE COLOMBIA</v>
          </cell>
          <cell r="I2349" t="str">
            <v>FACTURA 2063-000268 SEGUDO PAGO AL CONVENIO SEGÚN CERTIFICACION DEL SUPERVISOR</v>
          </cell>
          <cell r="J2349">
            <v>67800000</v>
          </cell>
          <cell r="O2349" t="str">
            <v>RECURSO 11</v>
          </cell>
          <cell r="W2349" t="str">
            <v>Vigencia Presupuestal</v>
          </cell>
        </row>
        <row r="2350">
          <cell r="A2350">
            <v>234614</v>
          </cell>
          <cell r="B2350" t="str">
            <v>Convenio</v>
          </cell>
          <cell r="C2350">
            <v>204</v>
          </cell>
          <cell r="D2350">
            <v>30014</v>
          </cell>
          <cell r="E2350">
            <v>41782</v>
          </cell>
          <cell r="F2350" t="str">
            <v>DIRECCION DE ASUNTOS MARINOS, COSTEROS Y RECURSOS ACUATICOS</v>
          </cell>
          <cell r="G2350">
            <v>8605141875</v>
          </cell>
          <cell r="H2350" t="str">
            <v>CAEM - CORPORACION AMBIENTAL EMPRESARIAL</v>
          </cell>
          <cell r="I2350" t="str">
            <v>FRA 7325 PAGO 2 DE 4 SEGÚN CERTIFICACION DEL SUPERVISOR</v>
          </cell>
          <cell r="J2350">
            <v>60000000</v>
          </cell>
          <cell r="O2350" t="str">
            <v>RECURSO 11</v>
          </cell>
          <cell r="W2350" t="str">
            <v>Vigencia Presupuestal</v>
          </cell>
        </row>
        <row r="2351">
          <cell r="A2351">
            <v>234714</v>
          </cell>
          <cell r="B2351" t="str">
            <v>Resolucion</v>
          </cell>
          <cell r="C2351">
            <v>632</v>
          </cell>
          <cell r="D2351">
            <v>172314</v>
          </cell>
          <cell r="E2351">
            <v>41782</v>
          </cell>
          <cell r="F2351" t="str">
            <v>TALENTO HUMANO ACTIVO Y NO ACTIVO</v>
          </cell>
          <cell r="G2351">
            <v>8999990633</v>
          </cell>
          <cell r="H2351" t="str">
            <v>UNIVERSIDAD NACIONAL DE COLOMBIA</v>
          </cell>
          <cell r="I2351" t="str">
            <v>RECONOCIMENTO Y PAGO DE AUXILIO EDUCATIVO A JAIRO ORLLANDO HOMEZ SANCHEZ - ENDOSO A LA UNIV. NACIONAL CTA AHO 220-012-72007-4 BCO POPULAR</v>
          </cell>
          <cell r="J2351">
            <v>1848000</v>
          </cell>
          <cell r="N2351" t="str">
            <v>RECURSO 2-10</v>
          </cell>
          <cell r="W2351" t="str">
            <v>Vigencia Presupuestal</v>
          </cell>
        </row>
        <row r="2352">
          <cell r="A2352">
            <v>234814</v>
          </cell>
          <cell r="B2352" t="str">
            <v>Resolucion</v>
          </cell>
          <cell r="C2352">
            <v>633</v>
          </cell>
          <cell r="D2352">
            <v>172414</v>
          </cell>
          <cell r="E2352">
            <v>41782</v>
          </cell>
          <cell r="F2352" t="str">
            <v>TALENTO HUMANO ACTIVO Y NO ACTIVO</v>
          </cell>
          <cell r="G2352">
            <v>8600289719</v>
          </cell>
          <cell r="H2352" t="str">
            <v>UNIVERSIDAD CATOLICA DE COLOMBIA</v>
          </cell>
          <cell r="I2352" t="str">
            <v>RECONOCIMENTO Y PAGO DE AUXILIO EDUCATIVO A CARLOS ANDRES PINILLA MOLANO - ENDOSO A LA UNIV. CATOLICA CTA AHO 278-80826-6 BCO OCCIDENTE</v>
          </cell>
          <cell r="J2352">
            <v>1848000</v>
          </cell>
          <cell r="N2352" t="str">
            <v>RECURSO 2-10</v>
          </cell>
          <cell r="W2352" t="str">
            <v>Vigencia Presupuestal</v>
          </cell>
        </row>
        <row r="2353">
          <cell r="A2353">
            <v>234914</v>
          </cell>
          <cell r="B2353" t="str">
            <v>Resolucion</v>
          </cell>
          <cell r="C2353">
            <v>634</v>
          </cell>
          <cell r="D2353">
            <v>172514</v>
          </cell>
          <cell r="E2353">
            <v>41782</v>
          </cell>
          <cell r="F2353" t="str">
            <v>TALENTO HUMANO ACTIVO Y NO ACTIVO</v>
          </cell>
          <cell r="G2353">
            <v>8908060017</v>
          </cell>
          <cell r="H2353" t="str">
            <v>UNIVERSIDAD DE MANIZALES</v>
          </cell>
          <cell r="I2353" t="str">
            <v>RECONOCIMENTO Y PAGO DE AUXILIO EDUCATIVO A MARTHA LILIANA CEDIEL FRANKLIN - ENDOSO A LA UNIV. DE MANIZALEZL CTA CTE 705-501377-37 BCOLOMBIA</v>
          </cell>
          <cell r="J2353">
            <v>1848000</v>
          </cell>
          <cell r="N2353" t="str">
            <v>RECURSO 2-10</v>
          </cell>
          <cell r="W2353" t="str">
            <v>Vigencia Presupuestal</v>
          </cell>
        </row>
        <row r="2354">
          <cell r="A2354">
            <v>235014</v>
          </cell>
          <cell r="B2354" t="str">
            <v>Resolucion</v>
          </cell>
          <cell r="C2354">
            <v>636</v>
          </cell>
          <cell r="D2354">
            <v>172714</v>
          </cell>
          <cell r="E2354">
            <v>41782</v>
          </cell>
          <cell r="F2354" t="str">
            <v>TALENTO HUMANO ACTIVO Y NO ACTIVO</v>
          </cell>
          <cell r="G2354">
            <v>8999990633</v>
          </cell>
          <cell r="H2354" t="str">
            <v>UNIVERSIDAD NACIONAL DE COLOMBIA</v>
          </cell>
          <cell r="I2354" t="str">
            <v>RECONOCIMENTO Y PAGO DE AUXILIO EDUCATIVO A JUAN CARLOS GUTIERREZ CASAS - ENDOSO A LA UNIV. NACIONAL NIT: 899,999,063-3 CTA AHO 220-012-72007-4 BCO POPULAR</v>
          </cell>
          <cell r="J2354">
            <v>1848000</v>
          </cell>
          <cell r="N2354" t="str">
            <v>RECURSO 2-10</v>
          </cell>
          <cell r="W2354" t="str">
            <v>Vigencia Presupuestal</v>
          </cell>
        </row>
        <row r="2355">
          <cell r="A2355">
            <v>235114</v>
          </cell>
          <cell r="B2355" t="str">
            <v>Resolucion</v>
          </cell>
          <cell r="C2355">
            <v>635</v>
          </cell>
          <cell r="D2355">
            <v>172614</v>
          </cell>
          <cell r="E2355">
            <v>41782</v>
          </cell>
          <cell r="F2355" t="str">
            <v>TALENTO HUMANO ACTIVO Y NO ACTIVO</v>
          </cell>
          <cell r="G2355">
            <v>8600073861</v>
          </cell>
          <cell r="H2355" t="str">
            <v>UNIVERSIDAD DE LOS ANDES</v>
          </cell>
          <cell r="I2355" t="str">
            <v>RECONOCIMENTO Y PAGO DE AUXILIO EDUCATIVO A MARIA FERNANDA VELEZ RAMIREZ - ENDOSO A LA UNIV. DE LOS ANDES NIT: 860,007,386-1 CTA CTE 051-00420-8 BCO BOGOTA</v>
          </cell>
          <cell r="J2355">
            <v>1848000</v>
          </cell>
          <cell r="N2355" t="str">
            <v>RECURSO 2-10</v>
          </cell>
          <cell r="W2355" t="str">
            <v>Vigencia Presupuestal</v>
          </cell>
        </row>
        <row r="2356">
          <cell r="A2356">
            <v>235214</v>
          </cell>
          <cell r="B2356" t="str">
            <v>Oficio</v>
          </cell>
          <cell r="C2356">
            <v>16749</v>
          </cell>
          <cell r="D2356">
            <v>173914</v>
          </cell>
          <cell r="E2356">
            <v>41782</v>
          </cell>
          <cell r="F2356" t="str">
            <v>SUBDIRECCION ADMINISTRATIVA Y FINANCIERA</v>
          </cell>
          <cell r="G2356">
            <v>8301153951</v>
          </cell>
          <cell r="H2356" t="str">
            <v>MINISTERIO DE AMBIENTE Y DESARROLLO SOSTENIBLE</v>
          </cell>
          <cell r="I2356" t="str">
            <v>REEMBOLSO CAJA MENOR 314 COMISIONES Y VIATICOS AL INTERIOR</v>
          </cell>
          <cell r="J2356">
            <v>7295498</v>
          </cell>
          <cell r="O2356" t="str">
            <v>RECURSO 11</v>
          </cell>
          <cell r="W2356" t="str">
            <v>Vigencia Presupuestal</v>
          </cell>
        </row>
        <row r="2357">
          <cell r="A2357">
            <v>235314</v>
          </cell>
          <cell r="B2357" t="str">
            <v>Contrato</v>
          </cell>
          <cell r="C2357">
            <v>175</v>
          </cell>
          <cell r="D2357">
            <v>27914</v>
          </cell>
          <cell r="E2357">
            <v>41782</v>
          </cell>
          <cell r="F2357" t="str">
            <v>GRUPO DE COMUNICACIONES</v>
          </cell>
          <cell r="G2357">
            <v>79163299</v>
          </cell>
          <cell r="H2357" t="str">
            <v>LUIS HERNANDO MARROQUIN FRANCO</v>
          </cell>
          <cell r="I2357" t="str">
            <v>PAGO FRA 005 QUINTO DESEMBOLSO SEGÚN CERTIFICACION DEL SUPERVISOR (Desc de la Base x Dependientes)</v>
          </cell>
          <cell r="J2357">
            <v>8869380</v>
          </cell>
          <cell r="K2357">
            <v>9.66</v>
          </cell>
          <cell r="M2357">
            <v>16</v>
          </cell>
          <cell r="O2357" t="str">
            <v>RECURSO 11</v>
          </cell>
          <cell r="V2357" t="str">
            <v>Desc.x Dependientes</v>
          </cell>
          <cell r="W2357" t="str">
            <v>Vigencia Presupuestal</v>
          </cell>
        </row>
        <row r="2358">
          <cell r="A2358">
            <v>235414</v>
          </cell>
          <cell r="B2358" t="str">
            <v>Comisión</v>
          </cell>
          <cell r="C2358" t="str">
            <v>2014-1-0248</v>
          </cell>
          <cell r="D2358">
            <v>137714</v>
          </cell>
          <cell r="E2358">
            <v>41785</v>
          </cell>
          <cell r="F2358" t="str">
            <v>SUBDIRECCION ADMINISTRATIVA Y FINANCIERA</v>
          </cell>
          <cell r="G2358">
            <v>73096641</v>
          </cell>
          <cell r="H2358" t="str">
            <v>WILLIAM BATISTA JINETE</v>
          </cell>
          <cell r="I2358" t="str">
            <v>COMISION A ZARAGOZA-ANTIOQUIA DEL 9-13 DE ABRIL DE 2014</v>
          </cell>
          <cell r="J2358">
            <v>1156306</v>
          </cell>
          <cell r="L2358">
            <v>10</v>
          </cell>
          <cell r="O2358" t="str">
            <v>RECURSO 11</v>
          </cell>
          <cell r="W2358" t="str">
            <v>Vigencia Presupuestal</v>
          </cell>
        </row>
        <row r="2359">
          <cell r="A2359">
            <v>235514</v>
          </cell>
          <cell r="B2359" t="str">
            <v>Contrato</v>
          </cell>
          <cell r="C2359">
            <v>82</v>
          </cell>
          <cell r="D2359">
            <v>14614</v>
          </cell>
          <cell r="E2359">
            <v>41785</v>
          </cell>
          <cell r="F2359" t="str">
            <v>OFICINA ASESORA JURIDICA</v>
          </cell>
          <cell r="G2359">
            <v>40043339</v>
          </cell>
          <cell r="H2359" t="str">
            <v>SANDRA PATRICIA ALFONSO PALACIOS</v>
          </cell>
          <cell r="I2359" t="str">
            <v>QUINTO DESEMBOLSO SEGÚN CERTIFICACION DEL SUPERVISOR (Desc Base Rte Fte por Dependientes)</v>
          </cell>
          <cell r="J2359">
            <v>3500000</v>
          </cell>
          <cell r="K2359">
            <v>9.66</v>
          </cell>
          <cell r="O2359" t="str">
            <v>RECURSO 11</v>
          </cell>
          <cell r="V2359" t="str">
            <v>Desc. 10% Dependientes RF $129,456</v>
          </cell>
          <cell r="W2359" t="str">
            <v>Vigencia Presupuestal</v>
          </cell>
        </row>
        <row r="2360">
          <cell r="A2360">
            <v>235614</v>
          </cell>
          <cell r="B2360" t="str">
            <v>Contrato</v>
          </cell>
          <cell r="C2360">
            <v>152</v>
          </cell>
          <cell r="D2360">
            <v>25114</v>
          </cell>
          <cell r="E2360">
            <v>41785</v>
          </cell>
          <cell r="F2360" t="str">
            <v>OFICINA ASESORA JURIDICA</v>
          </cell>
          <cell r="G2360">
            <v>52818031</v>
          </cell>
          <cell r="H2360" t="str">
            <v>SANDRA CAROLINA SIMANCAS CARDENAS</v>
          </cell>
          <cell r="I2360" t="str">
            <v>QUINTO DESEMBOLSO SEGÚN CERTIFICACION DEL SUPERVISOR</v>
          </cell>
          <cell r="J2360">
            <v>4000000</v>
          </cell>
          <cell r="K2360">
            <v>9.66</v>
          </cell>
          <cell r="O2360" t="str">
            <v>RECURSO 11</v>
          </cell>
          <cell r="V2360" t="str">
            <v>No tiene Dependientes a Cargo</v>
          </cell>
          <cell r="W2360" t="str">
            <v>Vigencia Presupuestal</v>
          </cell>
        </row>
        <row r="2361">
          <cell r="A2361">
            <v>235714</v>
          </cell>
          <cell r="B2361" t="str">
            <v>Contrato</v>
          </cell>
          <cell r="C2361">
            <v>1</v>
          </cell>
          <cell r="D2361">
            <v>414</v>
          </cell>
          <cell r="E2361">
            <v>41785</v>
          </cell>
          <cell r="F2361" t="str">
            <v>SUBDIRECCION ADMINISTRATIVA Y FINANCIERA</v>
          </cell>
          <cell r="G2361">
            <v>79883661</v>
          </cell>
          <cell r="H2361" t="str">
            <v>RONALD STIVE SANCHEZ POSADA</v>
          </cell>
          <cell r="I2361" t="str">
            <v>PAGO 5  DE 12 DESEMBOLSO SEGÚN CERTIFICACION DEL SUPERVISOR (Desc.de la Base RF x Dependientes)</v>
          </cell>
          <cell r="J2361">
            <v>5015152</v>
          </cell>
          <cell r="K2361">
            <v>9.66</v>
          </cell>
          <cell r="O2361" t="str">
            <v>RECURSO 11</v>
          </cell>
          <cell r="V2361" t="str">
            <v>Desc. 10% Dependientes - Base RF $4,094,550 RF $287,562</v>
          </cell>
          <cell r="W2361" t="str">
            <v>Vigencia Presupuestal</v>
          </cell>
        </row>
        <row r="2362">
          <cell r="A2362">
            <v>235814</v>
          </cell>
          <cell r="B2362" t="str">
            <v>Contrato</v>
          </cell>
          <cell r="C2362">
            <v>75</v>
          </cell>
          <cell r="D2362">
            <v>15114</v>
          </cell>
          <cell r="E2362">
            <v>41785</v>
          </cell>
          <cell r="F2362" t="str">
            <v>OFICINA ASESORA DE PLANEACION</v>
          </cell>
          <cell r="G2362">
            <v>88213055</v>
          </cell>
          <cell r="H2362" t="str">
            <v>JOSE EDUARDO PATIÑO SANTAFE</v>
          </cell>
          <cell r="I2362" t="str">
            <v>PAGO 5 DE 12 SEGÚN CERTIFICACION DEL SUPERVISOR (Desc Base Rte Fte por Dependientes+ Int.Vivienda $542.465+AFC)</v>
          </cell>
          <cell r="J2362">
            <v>5900000</v>
          </cell>
          <cell r="K2362">
            <v>9.66</v>
          </cell>
          <cell r="O2362" t="str">
            <v>RECURSO 11</v>
          </cell>
          <cell r="Q2362" t="str">
            <v>AFC AV VILLAS</v>
          </cell>
          <cell r="R2362">
            <v>900000</v>
          </cell>
          <cell r="V2362" t="str">
            <v>Desc Base Rte Fte por Dependientes+ Int.Vivienda $542.465+AFC)</v>
          </cell>
          <cell r="W2362" t="str">
            <v>Vigencia Presupuestal</v>
          </cell>
        </row>
        <row r="2363">
          <cell r="A2363">
            <v>235914</v>
          </cell>
          <cell r="B2363" t="str">
            <v>Contrato</v>
          </cell>
          <cell r="C2363">
            <v>54</v>
          </cell>
          <cell r="D2363">
            <v>8314</v>
          </cell>
          <cell r="E2363">
            <v>41785</v>
          </cell>
          <cell r="F2363" t="str">
            <v>DIRECCION DE BOSQUES, BIODIVERSIDAD Y SERVICIOS ECOSISTEMICOS</v>
          </cell>
          <cell r="G2363">
            <v>52268579</v>
          </cell>
          <cell r="H2363" t="str">
            <v>GIOVANNA DEL CARMEN FERNANDEZ ORJUELA</v>
          </cell>
          <cell r="I2363" t="str">
            <v>PAGO 5 DE 12 SEGÚN CERTIFICACION DEL SUPERVISOR (Desc.de la Base RF x Dependientes)</v>
          </cell>
          <cell r="J2363">
            <v>5627256</v>
          </cell>
          <cell r="K2363">
            <v>9.66</v>
          </cell>
          <cell r="O2363" t="str">
            <v>RECURSO 11</v>
          </cell>
          <cell r="V2363" t="str">
            <v>Desc. 10% Dependientes</v>
          </cell>
          <cell r="W2363" t="str">
            <v>Vigencia Presupuestal</v>
          </cell>
        </row>
        <row r="2364">
          <cell r="A2364">
            <v>236014</v>
          </cell>
          <cell r="B2364" t="str">
            <v>Contrato</v>
          </cell>
          <cell r="C2364">
            <v>292</v>
          </cell>
          <cell r="D2364">
            <v>40014</v>
          </cell>
          <cell r="E2364">
            <v>41785</v>
          </cell>
          <cell r="F2364" t="str">
            <v>SECRETARIA GENERAL</v>
          </cell>
          <cell r="G2364">
            <v>9005838484</v>
          </cell>
          <cell r="H2364" t="str">
            <v>IDGL SAS</v>
          </cell>
          <cell r="I2364" t="str">
            <v>PAGO FRA 278 CUARTO DESEMBOLSO SEGÚN CERTIFICAICION DEL SUPERVISOR (REG. COMUN)</v>
          </cell>
          <cell r="J2364">
            <v>11000000</v>
          </cell>
          <cell r="K2364">
            <v>9.66</v>
          </cell>
          <cell r="L2364">
            <v>11</v>
          </cell>
          <cell r="M2364">
            <v>16</v>
          </cell>
          <cell r="O2364" t="str">
            <v>RECURSO 11</v>
          </cell>
          <cell r="W2364" t="str">
            <v>Vigencia Presupuestal</v>
          </cell>
        </row>
        <row r="2365">
          <cell r="A2365">
            <v>236114</v>
          </cell>
          <cell r="B2365" t="str">
            <v>Contrato</v>
          </cell>
          <cell r="C2365">
            <v>189</v>
          </cell>
          <cell r="D2365">
            <v>29014</v>
          </cell>
          <cell r="E2365">
            <v>41785</v>
          </cell>
          <cell r="F2365" t="str">
            <v>SECRETARIA GENERAL</v>
          </cell>
          <cell r="G2365">
            <v>1020741755</v>
          </cell>
          <cell r="H2365" t="str">
            <v>HENRY ANDRES CEPEDA RUEDA</v>
          </cell>
          <cell r="I2365" t="str">
            <v xml:space="preserve">PAGO 5 DE 12 SEGÚN CERTIFICACION DEL SUPERVISOR </v>
          </cell>
          <cell r="J2365">
            <v>2000000</v>
          </cell>
          <cell r="K2365">
            <v>9.66</v>
          </cell>
          <cell r="O2365" t="str">
            <v>RECURSO 11</v>
          </cell>
          <cell r="V2365" t="str">
            <v>No tiene Dependientes</v>
          </cell>
          <cell r="W2365" t="str">
            <v>Vigencia Presupuestal</v>
          </cell>
        </row>
        <row r="2366">
          <cell r="A2366">
            <v>236214</v>
          </cell>
          <cell r="B2366" t="str">
            <v>Contrato</v>
          </cell>
          <cell r="C2366">
            <v>55</v>
          </cell>
          <cell r="D2366">
            <v>10714</v>
          </cell>
          <cell r="E2366">
            <v>41785</v>
          </cell>
          <cell r="F2366" t="str">
            <v>DESPACHO MINISTRO DE AMBIENTE Y DESARROLLO SOSTENIBLE</v>
          </cell>
          <cell r="G2366">
            <v>52416225</v>
          </cell>
          <cell r="H2366" t="str">
            <v>ANA CRISTINA SANCHEZ THORIN</v>
          </cell>
          <cell r="I2366" t="str">
            <v>PAGO 5 DE 12 SEGÚN CERTIFICACION DEL SUPERVISOR - Beneficio AFC $506,272</v>
          </cell>
          <cell r="J2366">
            <v>13400000</v>
          </cell>
          <cell r="K2366">
            <v>9.66</v>
          </cell>
          <cell r="O2366" t="str">
            <v>RECURSO 11</v>
          </cell>
          <cell r="Q2366" t="str">
            <v>AFC BANCOLOMBIA</v>
          </cell>
          <cell r="R2366">
            <v>2500000</v>
          </cell>
          <cell r="V2366" t="str">
            <v>No tiene Dependientes + Beneficio AFC $506,272</v>
          </cell>
          <cell r="W2366" t="str">
            <v>Vigencia Presupuestal</v>
          </cell>
        </row>
        <row r="2367">
          <cell r="A2367">
            <v>236314</v>
          </cell>
          <cell r="B2367" t="str">
            <v>Contrato</v>
          </cell>
          <cell r="C2367">
            <v>2</v>
          </cell>
          <cell r="D2367">
            <v>214</v>
          </cell>
          <cell r="E2367">
            <v>41785</v>
          </cell>
          <cell r="F2367" t="str">
            <v>DESPACHO MINISTRO DE AMBIENTE Y DESARROLLO SOSTENIBLE</v>
          </cell>
          <cell r="G2367">
            <v>80882158</v>
          </cell>
          <cell r="H2367" t="str">
            <v xml:space="preserve">HAYATO JOSE GARCIA CUESTA </v>
          </cell>
          <cell r="I2367" t="str">
            <v>QUINTO DESEMBOLSO SEGÚN CERTIFICACION DEL SUPERVISOR</v>
          </cell>
          <cell r="J2367">
            <v>7021212</v>
          </cell>
          <cell r="K2367">
            <v>9.66</v>
          </cell>
          <cell r="O2367" t="str">
            <v>RECURSO 11</v>
          </cell>
          <cell r="V2367" t="str">
            <v>No tiene Dependientes</v>
          </cell>
          <cell r="W2367" t="str">
            <v>Vigencia Presupuestal</v>
          </cell>
        </row>
        <row r="2368">
          <cell r="A2368">
            <v>236414</v>
          </cell>
          <cell r="B2368" t="str">
            <v>Contrato</v>
          </cell>
          <cell r="C2368">
            <v>115</v>
          </cell>
          <cell r="D2368">
            <v>19914</v>
          </cell>
          <cell r="E2368">
            <v>41785</v>
          </cell>
          <cell r="F2368" t="str">
            <v>DESPACHO MINISTRO DE AMBIENTE Y DESARROLLO SOSTENIBLE</v>
          </cell>
          <cell r="G2368">
            <v>22086663</v>
          </cell>
          <cell r="H2368" t="str">
            <v>GIRLEZA DEL SOCORRO GOMEZ SIERRA</v>
          </cell>
          <cell r="I2368" t="str">
            <v>QUINTO DESEMBOLSO SEGÚN CERTIFICACION DEL SUPERVISOR (PENSIONADA)</v>
          </cell>
          <cell r="J2368">
            <v>2734820</v>
          </cell>
          <cell r="K2368">
            <v>9.66</v>
          </cell>
          <cell r="O2368" t="str">
            <v>RECURSO 11</v>
          </cell>
          <cell r="V2368" t="str">
            <v>No tiene Dependientes</v>
          </cell>
          <cell r="W2368" t="str">
            <v>Vigencia Presupuestal</v>
          </cell>
        </row>
        <row r="2369">
          <cell r="A2369">
            <v>236514</v>
          </cell>
          <cell r="B2369" t="str">
            <v>Contrato</v>
          </cell>
          <cell r="C2369">
            <v>116</v>
          </cell>
          <cell r="D2369">
            <v>20014</v>
          </cell>
          <cell r="E2369">
            <v>41785</v>
          </cell>
          <cell r="F2369" t="str">
            <v>DESPACHO MINISTRO DE AMBIENTE Y DESARROLLO SOSTENIBLE</v>
          </cell>
          <cell r="G2369">
            <v>35472517</v>
          </cell>
          <cell r="H2369" t="str">
            <v>ROSA ESMERALDA HOYOS BAZURTO</v>
          </cell>
          <cell r="I2369" t="str">
            <v>QUINTO DESEMBOLSO SEGÚN CERTIFICACION DEL SUPERVISOR</v>
          </cell>
          <cell r="J2369">
            <v>2734820</v>
          </cell>
          <cell r="K2369">
            <v>9.66</v>
          </cell>
          <cell r="O2369" t="str">
            <v>RECURSO 11</v>
          </cell>
          <cell r="V2369" t="str">
            <v>No tiene Dependientes</v>
          </cell>
          <cell r="W2369" t="str">
            <v>Vigencia Presupuestal</v>
          </cell>
        </row>
        <row r="2370">
          <cell r="A2370">
            <v>236614</v>
          </cell>
          <cell r="B2370" t="str">
            <v>Contrato</v>
          </cell>
          <cell r="C2370">
            <v>134</v>
          </cell>
          <cell r="D2370">
            <v>24414</v>
          </cell>
          <cell r="E2370">
            <v>41785</v>
          </cell>
          <cell r="F2370" t="str">
            <v>DIRECCION DE BOSQUES, BIODIVERSIDAD Y SERVICIOS ECOSISTEMICOS</v>
          </cell>
          <cell r="G2370">
            <v>38070121</v>
          </cell>
          <cell r="H2370" t="str">
            <v>TANIA ROCIO OSPINA DELGADO</v>
          </cell>
          <cell r="I2370" t="str">
            <v>PAGO 5 DE 12 SEGÚN CERTIFICACION DEL SUPERVISOR</v>
          </cell>
          <cell r="J2370">
            <v>5166052</v>
          </cell>
          <cell r="K2370">
            <v>9.66</v>
          </cell>
          <cell r="O2370" t="str">
            <v>RECURSO 11</v>
          </cell>
          <cell r="V2370" t="str">
            <v>No tiene Dependientes a Cargo</v>
          </cell>
          <cell r="W2370" t="str">
            <v>Vigencia Presupuestal</v>
          </cell>
        </row>
        <row r="2371">
          <cell r="A2371">
            <v>236714</v>
          </cell>
          <cell r="B2371" t="str">
            <v>Contrato</v>
          </cell>
          <cell r="C2371">
            <v>150</v>
          </cell>
          <cell r="D2371">
            <v>24614</v>
          </cell>
          <cell r="E2371">
            <v>41785</v>
          </cell>
          <cell r="F2371" t="str">
            <v>SUBDIRECCION ADMINISTRATIVA Y FINANCIERA</v>
          </cell>
          <cell r="G2371">
            <v>51699085</v>
          </cell>
          <cell r="H2371" t="str">
            <v>SILVIA PILAR RODRIGUEZ SILVA</v>
          </cell>
          <cell r="I2371" t="str">
            <v>PAGO 5/7 DESEMBOLSO SEGÚN CERTIFICACION DEL SUPERVISOR (Desc.de la Base RF x Dependientes)</v>
          </cell>
          <cell r="J2371">
            <v>2275000</v>
          </cell>
          <cell r="K2371">
            <v>9.66</v>
          </cell>
          <cell r="O2371" t="str">
            <v>RECURSO 11</v>
          </cell>
          <cell r="V2371" t="str">
            <v>Desc. 10% Dependientes - Base RF $4,094,550 RF $287,562</v>
          </cell>
          <cell r="W2371" t="str">
            <v>Vigencia Presupuestal</v>
          </cell>
        </row>
        <row r="2372">
          <cell r="A2372">
            <v>236814</v>
          </cell>
          <cell r="B2372" t="str">
            <v>Contrato</v>
          </cell>
          <cell r="C2372">
            <v>148</v>
          </cell>
          <cell r="D2372">
            <v>23414</v>
          </cell>
          <cell r="E2372">
            <v>41785</v>
          </cell>
          <cell r="F2372" t="str">
            <v>SUBDIRECCION ADMINISTRATIVA Y FINANCIERA</v>
          </cell>
          <cell r="G2372">
            <v>1018453657</v>
          </cell>
          <cell r="H2372" t="str">
            <v>ANDRES FELIPE CABRERA RENDON</v>
          </cell>
          <cell r="I2372" t="str">
            <v>PAGO 5 DE 7 SEGÚN CERTIFICACION DEL SUPERVISOR (Desc.de la Base RF x Dependientes)</v>
          </cell>
          <cell r="J2372">
            <v>1847127</v>
          </cell>
          <cell r="K2372">
            <v>9.66</v>
          </cell>
          <cell r="O2372" t="str">
            <v>RECURSO 11</v>
          </cell>
          <cell r="V2372" t="str">
            <v>Desc. 10% Dependientes - Base RF $4,094,550 RF $287,562</v>
          </cell>
          <cell r="W2372" t="str">
            <v>Vigencia Presupuestal</v>
          </cell>
        </row>
        <row r="2373">
          <cell r="A2373">
            <v>236914</v>
          </cell>
          <cell r="B2373" t="str">
            <v>Contrato</v>
          </cell>
          <cell r="C2373">
            <v>18</v>
          </cell>
          <cell r="D2373">
            <v>2514</v>
          </cell>
          <cell r="E2373">
            <v>41785</v>
          </cell>
          <cell r="F2373" t="str">
            <v>SUBDIRECCION ADMINISTRATIVA Y FINANCIERA</v>
          </cell>
          <cell r="G2373">
            <v>79221739</v>
          </cell>
          <cell r="H2373" t="str">
            <v>JOSE MANUEL MORENO MORA</v>
          </cell>
          <cell r="I2373" t="str">
            <v>PAGO 5 DE 7 SEGÚN CERTIFICACION DEL SUPERVISOR (Desc.de la Base RF x Dependientes)</v>
          </cell>
          <cell r="J2373">
            <v>1924230</v>
          </cell>
          <cell r="K2373">
            <v>9.66</v>
          </cell>
          <cell r="O2373" t="str">
            <v>RECURSO 11</v>
          </cell>
          <cell r="V2373" t="str">
            <v>Desc. X Dependientes</v>
          </cell>
          <cell r="W2373" t="str">
            <v>Vigencia Presupuestal</v>
          </cell>
        </row>
        <row r="2374">
          <cell r="A2374">
            <v>237014</v>
          </cell>
          <cell r="B2374" t="str">
            <v>Contrato</v>
          </cell>
          <cell r="C2374">
            <v>222</v>
          </cell>
          <cell r="D2374">
            <v>32714</v>
          </cell>
          <cell r="E2374">
            <v>41785</v>
          </cell>
          <cell r="F2374" t="str">
            <v>SUBDIRECCION ADMINISTRATIVA Y FINANCIERA</v>
          </cell>
          <cell r="G2374">
            <v>79626003</v>
          </cell>
          <cell r="H2374" t="str">
            <v>CARLOS ERNESTO FUENTES TASCON</v>
          </cell>
          <cell r="I2374" t="str">
            <v>PAGO 5 DE 12 SEGÚN CERTIFICACION DEL SUPERVISOR</v>
          </cell>
          <cell r="J2374">
            <v>1800000</v>
          </cell>
          <cell r="K2374">
            <v>9.66</v>
          </cell>
          <cell r="O2374" t="str">
            <v>RECURSO 11</v>
          </cell>
          <cell r="V2374" t="str">
            <v>No tiene Dependientes a Cargo</v>
          </cell>
          <cell r="W2374" t="str">
            <v>Vigencia Presupuestal</v>
          </cell>
        </row>
        <row r="2375">
          <cell r="A2375">
            <v>237114</v>
          </cell>
          <cell r="B2375" t="str">
            <v>Contrato</v>
          </cell>
          <cell r="C2375">
            <v>105</v>
          </cell>
          <cell r="D2375">
            <v>19114</v>
          </cell>
          <cell r="E2375">
            <v>41785</v>
          </cell>
          <cell r="F2375" t="str">
            <v>SUBDIRECCION ADMINISTRATIVA Y FINANCIERA</v>
          </cell>
          <cell r="G2375">
            <v>51709470</v>
          </cell>
          <cell r="H2375" t="str">
            <v>LUZ DERI ROJAS DE MENESES</v>
          </cell>
          <cell r="I2375" t="str">
            <v>PAGO 5/7 DESEMBOLSO SEGÚN CERTIFICACION DEL SUPERVISOR (Desc.de la Base RF x Dependientes)</v>
          </cell>
          <cell r="J2375">
            <v>1741250</v>
          </cell>
          <cell r="K2375">
            <v>9.66</v>
          </cell>
          <cell r="O2375" t="str">
            <v>RECURSO 11</v>
          </cell>
          <cell r="V2375" t="str">
            <v>Desc. 10% Dependientes - Base RF $4,094,550 RF $287,562</v>
          </cell>
          <cell r="W2375" t="str">
            <v>Vigencia Presupuestal</v>
          </cell>
        </row>
        <row r="2376">
          <cell r="A2376">
            <v>237214</v>
          </cell>
          <cell r="B2376" t="str">
            <v>Contrato</v>
          </cell>
          <cell r="C2376">
            <v>14</v>
          </cell>
          <cell r="D2376">
            <v>2114</v>
          </cell>
          <cell r="E2376">
            <v>41785</v>
          </cell>
          <cell r="F2376" t="str">
            <v>SUBDIRECCION ADMINISTRATIVA Y FINANCIERA</v>
          </cell>
          <cell r="G2376">
            <v>52544132</v>
          </cell>
          <cell r="H2376" t="str">
            <v>CLARA PAULINA MARTHA BASTIDAS</v>
          </cell>
          <cell r="I2376" t="str">
            <v>QUINTO DESEMBOLSO SEGÚN CERTIFICACION DEL SUPERVISOR (Desc.de la Base RF x Dependientes)</v>
          </cell>
          <cell r="J2376">
            <v>1583750</v>
          </cell>
          <cell r="K2376">
            <v>9.66</v>
          </cell>
          <cell r="O2376" t="str">
            <v>RECURSO 11</v>
          </cell>
          <cell r="V2376" t="str">
            <v>Desc. 10% Dependientes - Base RF $4,094,550 RF $287,562</v>
          </cell>
          <cell r="W2376" t="str">
            <v>Vigencia Presupuestal</v>
          </cell>
        </row>
        <row r="2377">
          <cell r="A2377">
            <v>237314</v>
          </cell>
          <cell r="B2377" t="str">
            <v>Contrato</v>
          </cell>
          <cell r="C2377">
            <v>79</v>
          </cell>
          <cell r="D2377">
            <v>14714</v>
          </cell>
          <cell r="E2377">
            <v>41785</v>
          </cell>
          <cell r="F2377" t="str">
            <v>DIRECCION DE GENTION INTEGRAL DEL RECURSO HIDRICO</v>
          </cell>
          <cell r="G2377">
            <v>1018421457</v>
          </cell>
          <cell r="H2377" t="str">
            <v>JUAN SEBASTIAN HERNANDEZ SUAREZ</v>
          </cell>
          <cell r="I2377" t="str">
            <v>PAGO 5 DE 12 DESEMBOLSO SEGÚN CERTIFICACION DEL SUPERVISOR</v>
          </cell>
          <cell r="J2377">
            <v>4220000</v>
          </cell>
          <cell r="K2377">
            <v>9.66</v>
          </cell>
          <cell r="O2377" t="str">
            <v>RECURSO 11</v>
          </cell>
          <cell r="V2377" t="str">
            <v>No tiene Dependientes a Cargo</v>
          </cell>
          <cell r="W2377" t="str">
            <v>Vigencia Presupuestal</v>
          </cell>
        </row>
        <row r="2378">
          <cell r="A2378">
            <v>237414</v>
          </cell>
          <cell r="B2378" t="str">
            <v>Contrato</v>
          </cell>
          <cell r="C2378">
            <v>58</v>
          </cell>
          <cell r="D2378">
            <v>12914</v>
          </cell>
          <cell r="E2378">
            <v>41785</v>
          </cell>
          <cell r="F2378" t="str">
            <v>DIRECCION DE ASUNTOS AMBIENTALES, SECTORIAL Y URBANA</v>
          </cell>
          <cell r="G2378">
            <v>35250839</v>
          </cell>
          <cell r="H2378" t="str">
            <v>HEIDDY JOHANNA LAITON MORALES</v>
          </cell>
          <cell r="I2378" t="str">
            <v>PAGO 5 DE 12 DESEMBOLSO SEGUN CERTIFICACION DEL SUPERVISOR (Desc.de la Base x Dependientes)</v>
          </cell>
          <cell r="J2378">
            <v>3868182</v>
          </cell>
          <cell r="K2378">
            <v>9.66</v>
          </cell>
          <cell r="O2378" t="str">
            <v>RECURSO 11</v>
          </cell>
          <cell r="V2378" t="str">
            <v>Desc. 10% Dependientes RF $129,456</v>
          </cell>
          <cell r="W2378" t="str">
            <v>Vigencia Presupuestal</v>
          </cell>
        </row>
        <row r="2379">
          <cell r="A2379">
            <v>237514</v>
          </cell>
          <cell r="B2379" t="str">
            <v>Contrato</v>
          </cell>
          <cell r="C2379">
            <v>19</v>
          </cell>
          <cell r="D2379">
            <v>2614</v>
          </cell>
          <cell r="E2379">
            <v>41785</v>
          </cell>
          <cell r="F2379" t="str">
            <v>SUBDIRECCION ADMINISTRATIVA Y FINANCIERA</v>
          </cell>
          <cell r="G2379">
            <v>1032366573</v>
          </cell>
          <cell r="H2379" t="str">
            <v>KAREN XIMENA MAHECHA PEREZ</v>
          </cell>
          <cell r="I2379" t="str">
            <v>QUINTO DESEMBOLSO SEGÚN CERTIFICACION DEL SUPERVISOR</v>
          </cell>
          <cell r="J2379">
            <v>1583750</v>
          </cell>
          <cell r="K2379">
            <v>9.66</v>
          </cell>
          <cell r="O2379" t="str">
            <v>RECURSO 11</v>
          </cell>
          <cell r="V2379" t="str">
            <v>No tiene Dependientes</v>
          </cell>
          <cell r="W2379" t="str">
            <v>Vigencia Presupuestal</v>
          </cell>
        </row>
        <row r="2380">
          <cell r="A2380">
            <v>237614</v>
          </cell>
          <cell r="B2380" t="str">
            <v>Contrato</v>
          </cell>
          <cell r="C2380">
            <v>129</v>
          </cell>
          <cell r="D2380">
            <v>21314</v>
          </cell>
          <cell r="E2380">
            <v>41785</v>
          </cell>
          <cell r="F2380" t="str">
            <v>SUBDIRECCION ADMINISTRATIVA Y FINANCIERA</v>
          </cell>
          <cell r="G2380">
            <v>10770944</v>
          </cell>
          <cell r="H2380" t="str">
            <v>LEVER CIRON ORTIZ MORALES</v>
          </cell>
          <cell r="I2380" t="str">
            <v>PAGO 5/7 DESEMBOLSO SEGÚN CERTIFICACION DEL SUPERVISOR (Desc. Base RF x Dependientes)</v>
          </cell>
          <cell r="J2380">
            <v>1741250</v>
          </cell>
          <cell r="K2380">
            <v>9.66</v>
          </cell>
          <cell r="O2380" t="str">
            <v>RECURSO 11</v>
          </cell>
          <cell r="V2380" t="str">
            <v>Desc.x Dependientes</v>
          </cell>
          <cell r="W2380" t="str">
            <v>Vigencia Presupuestal</v>
          </cell>
        </row>
        <row r="2381">
          <cell r="A2381">
            <v>237714</v>
          </cell>
          <cell r="B2381" t="str">
            <v>Contrato</v>
          </cell>
          <cell r="C2381">
            <v>17</v>
          </cell>
          <cell r="D2381">
            <v>2414</v>
          </cell>
          <cell r="E2381">
            <v>41785</v>
          </cell>
          <cell r="F2381" t="str">
            <v>SUBDIRECCION ADMINISTRATIVA Y FINANCIERA</v>
          </cell>
          <cell r="G2381">
            <v>80415684</v>
          </cell>
          <cell r="H2381" t="str">
            <v>LUIS HUMBERTO ESPINOSA FULA</v>
          </cell>
          <cell r="I2381" t="str">
            <v>PAGO 5 SEGÚN CERTIFICACION DEL SUPERVISOR</v>
          </cell>
          <cell r="J2381">
            <v>1742125</v>
          </cell>
          <cell r="K2381">
            <v>9.66</v>
          </cell>
          <cell r="O2381" t="str">
            <v>RECURSO 11</v>
          </cell>
          <cell r="V2381" t="str">
            <v>No tiene Dependientes</v>
          </cell>
          <cell r="W2381" t="str">
            <v>Vigencia Presupuestal</v>
          </cell>
        </row>
        <row r="2382">
          <cell r="A2382">
            <v>237814</v>
          </cell>
          <cell r="B2382" t="str">
            <v>Contrato</v>
          </cell>
          <cell r="C2382">
            <v>262</v>
          </cell>
          <cell r="D2382">
            <v>37914</v>
          </cell>
          <cell r="E2382">
            <v>41785</v>
          </cell>
          <cell r="F2382" t="str">
            <v>SUBDIRECCION ADMINISTRATIVA Y FINANCIERA</v>
          </cell>
          <cell r="G2382">
            <v>80022525</v>
          </cell>
          <cell r="H2382" t="str">
            <v>CARLOS JULIO VANEGAS YUMAYUZA</v>
          </cell>
          <cell r="I2382" t="str">
            <v>PAGO 5 DE 12 SEGÚN CERTIFICACION DEL SUPERVISOR (Desc.de la Base x Dependientes) + (Desc Embargo $125,547)</v>
          </cell>
          <cell r="J2382">
            <v>1243733</v>
          </cell>
          <cell r="K2382">
            <v>9.66</v>
          </cell>
          <cell r="O2382" t="str">
            <v>RECURSO 11</v>
          </cell>
          <cell r="Q2382" t="str">
            <v>EMBARGO OF 1534</v>
          </cell>
          <cell r="R2382">
            <v>125547</v>
          </cell>
          <cell r="V2382" t="str">
            <v>Desc. X Dependientes</v>
          </cell>
          <cell r="W2382" t="str">
            <v>Vigencia Presupuestal</v>
          </cell>
        </row>
        <row r="2383">
          <cell r="A2383">
            <v>237914</v>
          </cell>
          <cell r="B2383" t="str">
            <v>Contrato</v>
          </cell>
          <cell r="C2383">
            <v>128</v>
          </cell>
          <cell r="D2383">
            <v>21214</v>
          </cell>
          <cell r="E2383">
            <v>41785</v>
          </cell>
          <cell r="F2383" t="str">
            <v>SUBDIRECCION ADMINISTRATIVA Y FINANCIERA</v>
          </cell>
          <cell r="G2383">
            <v>79859642</v>
          </cell>
          <cell r="H2383" t="str">
            <v>CARLOS HERNAN USECHE JARAMILLO</v>
          </cell>
          <cell r="I2383" t="str">
            <v xml:space="preserve">PAGO 5/12 DESEMBOLSO SEGÚN CERTIFICACION DEL SUPERVISOR (Desc.de la Base x Dependientes) </v>
          </cell>
          <cell r="J2383">
            <v>4759090</v>
          </cell>
          <cell r="K2383">
            <v>9.66</v>
          </cell>
          <cell r="O2383" t="str">
            <v>RECURSO 11</v>
          </cell>
          <cell r="V2383" t="str">
            <v>Desc. 10% Dependientes - Base RF $4,094,550 RF $287,562</v>
          </cell>
          <cell r="W2383" t="str">
            <v>Vigencia Presupuestal</v>
          </cell>
        </row>
        <row r="2384">
          <cell r="A2384">
            <v>238014</v>
          </cell>
          <cell r="B2384" t="str">
            <v>Convenio</v>
          </cell>
          <cell r="C2384">
            <v>299</v>
          </cell>
          <cell r="D2384">
            <v>42114</v>
          </cell>
          <cell r="E2384">
            <v>41785</v>
          </cell>
          <cell r="F2384" t="str">
            <v>ORDENAMIENTO AMBIENTAL TERRITORIAL Y COORD SINA</v>
          </cell>
          <cell r="G2384">
            <v>8300764365</v>
          </cell>
          <cell r="H2384" t="str">
            <v>AUTORIDADES TRADICIONALES INDIGENAS DE COLOMBIA " GIOBIERNO MAYOR"</v>
          </cell>
          <cell r="I2384" t="str">
            <v>PAGO 4 DE 4 SEGÚN CERTIFICACION DEL SUPERVISOR ( ENTIDAD SIN ANIMO DE LUCRO-REG.ESPECIAL)</v>
          </cell>
          <cell r="J2384">
            <v>78800000</v>
          </cell>
          <cell r="O2384" t="str">
            <v>RECURSO 11</v>
          </cell>
          <cell r="W2384" t="str">
            <v>Vigencia Presupuestal</v>
          </cell>
        </row>
        <row r="2385">
          <cell r="A2385">
            <v>238114</v>
          </cell>
          <cell r="B2385" t="str">
            <v>Convenio</v>
          </cell>
          <cell r="C2385">
            <v>158</v>
          </cell>
          <cell r="D2385">
            <v>143713</v>
          </cell>
          <cell r="E2385">
            <v>41785</v>
          </cell>
          <cell r="F2385" t="str">
            <v>DIRECCION DE ASUNTOS MARINOS, COSTEROS Y RECURSOS ACUATICOS</v>
          </cell>
          <cell r="G2385">
            <v>9002573146</v>
          </cell>
          <cell r="H2385" t="str">
            <v>FUNDACION MARVIVA</v>
          </cell>
          <cell r="I2385" t="str">
            <v>PAGO 4 DE 4 SEGÚN CERTIFICACION DEL SUPERVISOR (REGIMEN ESPECIAL)</v>
          </cell>
          <cell r="J2385">
            <v>500000</v>
          </cell>
          <cell r="O2385" t="str">
            <v>RECURSO 11</v>
          </cell>
          <cell r="W2385" t="str">
            <v>Reserva Presupuestal</v>
          </cell>
        </row>
        <row r="2386">
          <cell r="A2386">
            <v>238214</v>
          </cell>
          <cell r="B2386" t="str">
            <v>Convenio</v>
          </cell>
          <cell r="C2386">
            <v>166</v>
          </cell>
          <cell r="D2386">
            <v>26514</v>
          </cell>
          <cell r="E2386">
            <v>41785</v>
          </cell>
          <cell r="F2386" t="str">
            <v>ASUNTOS MARINOS Y COSTEROS</v>
          </cell>
          <cell r="G2386">
            <v>9000297474</v>
          </cell>
          <cell r="H2386" t="str">
            <v>ORFA -ORGANIZACIÓN DE LA COMUNIDAD  RAIZAL CON RESIDENCIA FUERA DEL ARCHIPIELAGO</v>
          </cell>
          <cell r="I2386" t="str">
            <v>SEGUNDO PAGO AL CONVENIO SEGÚN CERTIFICACION DEL SUPERVISOR</v>
          </cell>
          <cell r="J2386">
            <v>48000000</v>
          </cell>
          <cell r="O2386" t="str">
            <v>RECURSO 11</v>
          </cell>
          <cell r="W2386" t="str">
            <v>Vigencia Presupuestal</v>
          </cell>
        </row>
        <row r="2387">
          <cell r="A2387">
            <v>238314</v>
          </cell>
          <cell r="B2387" t="str">
            <v>Resolución</v>
          </cell>
          <cell r="C2387">
            <v>605</v>
          </cell>
          <cell r="D2387">
            <v>145014</v>
          </cell>
          <cell r="E2387">
            <v>41785</v>
          </cell>
          <cell r="F2387" t="str">
            <v>SUBDIRECCION ADMINISTRATIVA Y FINANCIERA</v>
          </cell>
          <cell r="G2387">
            <v>79487251</v>
          </cell>
          <cell r="H2387" t="str">
            <v>MAURICIO MOLANO CRUZ</v>
          </cell>
          <cell r="I2387" t="str">
            <v>PAGO SALDO COMISION INTERNACIONAL A BRASIL  DEL 27 ABRIL AL 8 MAYO 2014</v>
          </cell>
          <cell r="J2387">
            <v>2865870</v>
          </cell>
          <cell r="O2387" t="str">
            <v>RECURSO 11</v>
          </cell>
          <cell r="W2387" t="str">
            <v>Vigencia Presupuestal</v>
          </cell>
        </row>
        <row r="2388">
          <cell r="A2388">
            <v>238414</v>
          </cell>
          <cell r="B2388" t="str">
            <v>Convenio</v>
          </cell>
          <cell r="C2388">
            <v>162</v>
          </cell>
          <cell r="D2388">
            <v>26714</v>
          </cell>
          <cell r="E2388">
            <v>41786</v>
          </cell>
          <cell r="F2388" t="str">
            <v>DIRECCION DE ASUNTOS MARINOS, COSTEROS Y RECURSOS ACUATICOS</v>
          </cell>
          <cell r="G2388">
            <v>8180001568</v>
          </cell>
          <cell r="H2388" t="str">
            <v>INST.INVEST.AMBIENTALES DEL PACIFICO JOHN VON NEUMAN</v>
          </cell>
          <cell r="I2388" t="str">
            <v>PAGO 2 DE 4 SEGÚN CERTIFICACION DEL SUPERVISOR</v>
          </cell>
          <cell r="J2388">
            <v>20000000</v>
          </cell>
          <cell r="O2388" t="str">
            <v>RECURSO 11</v>
          </cell>
          <cell r="W2388" t="str">
            <v>Vigencia Presupuestal</v>
          </cell>
        </row>
        <row r="2389">
          <cell r="A2389">
            <v>238514</v>
          </cell>
          <cell r="B2389" t="str">
            <v>Contrato</v>
          </cell>
          <cell r="C2389">
            <v>119</v>
          </cell>
          <cell r="D2389">
            <v>20514</v>
          </cell>
          <cell r="E2389">
            <v>41697</v>
          </cell>
          <cell r="F2389" t="str">
            <v>DIRECCION DE BOSQUES, BIODIVERSIDAD Y SERVICIOS ECOSISTEMICOS</v>
          </cell>
          <cell r="G2389">
            <v>53050037</v>
          </cell>
          <cell r="H2389" t="str">
            <v>DENISSE CASTRO ROA</v>
          </cell>
          <cell r="I2389" t="str">
            <v>TERCER DESEMBOLSO SEGÚN CERTIFICACION DEL SUPERVISOR</v>
          </cell>
          <cell r="J2389">
            <v>4359600</v>
          </cell>
          <cell r="K2389">
            <v>9.66</v>
          </cell>
          <cell r="O2389" t="str">
            <v>RECURSO 11</v>
          </cell>
          <cell r="V2389" t="str">
            <v>No tiene Dependientes</v>
          </cell>
          <cell r="W2389" t="str">
            <v>Vigencia Presupuestal</v>
          </cell>
        </row>
        <row r="2390">
          <cell r="A2390">
            <v>238614</v>
          </cell>
          <cell r="B2390" t="str">
            <v>Contrato</v>
          </cell>
          <cell r="C2390">
            <v>10</v>
          </cell>
          <cell r="D2390">
            <v>125614</v>
          </cell>
          <cell r="E2390">
            <v>41786</v>
          </cell>
          <cell r="F2390" t="str">
            <v>SUBDIRECCION ADMINISTRATIVA Y FINANCIERA</v>
          </cell>
          <cell r="G2390">
            <v>56074876</v>
          </cell>
          <cell r="H2390" t="str">
            <v>BELLANIRIS AVILA BERMUDEZ</v>
          </cell>
          <cell r="I2390" t="str">
            <v>PAGO 5 DE 12 SEGÚN CERTIFICACION DEL SUPERVISOR (CESION DE CONTRATO) (Desc x dependientes)</v>
          </cell>
          <cell r="J2390">
            <v>6018182</v>
          </cell>
          <cell r="K2390">
            <v>9.66</v>
          </cell>
          <cell r="O2390" t="str">
            <v>RECURSO 11</v>
          </cell>
          <cell r="V2390" t="str">
            <v>Desc. X Dependientes</v>
          </cell>
          <cell r="W2390" t="str">
            <v>Vigencia Presupuestal</v>
          </cell>
        </row>
        <row r="2391">
          <cell r="A2391">
            <v>238714</v>
          </cell>
          <cell r="B2391" t="str">
            <v>Contrato</v>
          </cell>
          <cell r="C2391">
            <v>142</v>
          </cell>
          <cell r="D2391">
            <v>24314</v>
          </cell>
          <cell r="E2391">
            <v>41786</v>
          </cell>
          <cell r="F2391" t="str">
            <v>DIRECCION DE BOSQUES, BIODIVERSIDAD Y SERVICIOS ECOSISTEMICOS</v>
          </cell>
          <cell r="G2391">
            <v>51993845</v>
          </cell>
          <cell r="H2391" t="str">
            <v xml:space="preserve">EMILCE MORA JAIME </v>
          </cell>
          <cell r="I2391" t="str">
            <v>PAGO 5 DE 12 SEGÚN CERTIFICACION DEL SUPERVISOR</v>
          </cell>
          <cell r="J2391">
            <v>6000000</v>
          </cell>
          <cell r="K2391">
            <v>9.66</v>
          </cell>
          <cell r="O2391" t="str">
            <v>RECURSO 11</v>
          </cell>
          <cell r="V2391" t="str">
            <v>No tiene Dependientes a Cargo</v>
          </cell>
          <cell r="W2391" t="str">
            <v>Vigencia Presupuestal</v>
          </cell>
        </row>
        <row r="2392">
          <cell r="A2392">
            <v>238814</v>
          </cell>
          <cell r="B2392" t="str">
            <v>Contrato</v>
          </cell>
          <cell r="C2392">
            <v>57</v>
          </cell>
          <cell r="D2392">
            <v>12714</v>
          </cell>
          <cell r="E2392">
            <v>41786</v>
          </cell>
          <cell r="F2392" t="str">
            <v>DIRECCION DE GENTION INTEGRAL DEL RECURSO HIDRICO</v>
          </cell>
          <cell r="G2392">
            <v>1010166732</v>
          </cell>
          <cell r="H2392" t="str">
            <v>ADRIANA CARRIAZO BAQUERO</v>
          </cell>
          <cell r="I2392" t="str">
            <v>PAGO 5/12 DESEMBOLSO SEGÚN CERTIFICACION DEL SUPERVISOR</v>
          </cell>
          <cell r="J2392">
            <v>2660000</v>
          </cell>
          <cell r="K2392">
            <v>9.66</v>
          </cell>
          <cell r="O2392" t="str">
            <v>RECURSO 11</v>
          </cell>
          <cell r="V2392" t="str">
            <v>No tiene Dependientes</v>
          </cell>
          <cell r="W2392" t="str">
            <v>Vigencia Presupuestal</v>
          </cell>
        </row>
        <row r="2393">
          <cell r="A2393">
            <v>238914</v>
          </cell>
          <cell r="B2393" t="str">
            <v>Contrato</v>
          </cell>
          <cell r="C2393">
            <v>133</v>
          </cell>
          <cell r="D2393">
            <v>24114</v>
          </cell>
          <cell r="E2393">
            <v>41786</v>
          </cell>
          <cell r="F2393" t="str">
            <v>DIRECCION DE ASUNTOS AMBIENTALES, SECTORIAL Y URBANA</v>
          </cell>
          <cell r="G2393">
            <v>5946720</v>
          </cell>
          <cell r="H2393" t="str">
            <v>LUIS ERNESTO LOMBANA ARROYAVE</v>
          </cell>
          <cell r="I2393" t="str">
            <v>PAGO 5 DE 11 SEGÚN CERTIFICACION DEL SUPERVISOR</v>
          </cell>
          <cell r="J2393">
            <v>6500000</v>
          </cell>
          <cell r="K2393">
            <v>9.66</v>
          </cell>
          <cell r="O2393" t="str">
            <v>RECURSO 11</v>
          </cell>
          <cell r="V2393" t="str">
            <v>No tiene Dependientes</v>
          </cell>
          <cell r="W2393" t="str">
            <v>Vigencia Presupuestal</v>
          </cell>
        </row>
        <row r="2394">
          <cell r="A2394">
            <v>239014</v>
          </cell>
          <cell r="B2394" t="str">
            <v>Contrato</v>
          </cell>
          <cell r="C2394">
            <v>186</v>
          </cell>
          <cell r="D2394">
            <v>28814</v>
          </cell>
          <cell r="E2394">
            <v>41786</v>
          </cell>
          <cell r="F2394" t="str">
            <v>OFICINA DE ASUNTOS INTERNACIONALES</v>
          </cell>
          <cell r="G2394">
            <v>1019035820</v>
          </cell>
          <cell r="H2394" t="str">
            <v>LAURA JULIANA ARCINIEGAS ROJAS</v>
          </cell>
          <cell r="I2394" t="str">
            <v>QUINTO DESEMBOLSO SEGÚN CERTIFICACION DEL SUPERVISOR</v>
          </cell>
          <cell r="J2394">
            <v>3500000</v>
          </cell>
          <cell r="K2394">
            <v>9.66</v>
          </cell>
          <cell r="O2394" t="str">
            <v>RECURSO 11</v>
          </cell>
          <cell r="V2394" t="str">
            <v>No tiene Dependientes a Cargo</v>
          </cell>
          <cell r="W2394" t="str">
            <v>Vigencia Presupuestal</v>
          </cell>
        </row>
        <row r="2395">
          <cell r="A2395">
            <v>239114</v>
          </cell>
          <cell r="B2395" t="str">
            <v>Contrato</v>
          </cell>
          <cell r="C2395">
            <v>197</v>
          </cell>
          <cell r="D2395">
            <v>31814</v>
          </cell>
          <cell r="E2395">
            <v>41786</v>
          </cell>
          <cell r="F2395" t="str">
            <v>OFICINA DE ASUNTOS INTERNACIONALES</v>
          </cell>
          <cell r="G2395">
            <v>80076285</v>
          </cell>
          <cell r="H2395" t="str">
            <v>JUAN PABLO LIEVANO GAMBOA</v>
          </cell>
          <cell r="I2395" t="str">
            <v>QUINTO DESEMBOLSO SEGÚN CERTIFICACION DEL SUPERVISOR</v>
          </cell>
          <cell r="J2395">
            <v>3867267</v>
          </cell>
          <cell r="K2395">
            <v>9.66</v>
          </cell>
          <cell r="O2395" t="str">
            <v>RECURSO 11</v>
          </cell>
          <cell r="V2395" t="str">
            <v>No tiene Dependientes a Cargo</v>
          </cell>
          <cell r="W2395" t="str">
            <v>Vigencia Presupuestal</v>
          </cell>
        </row>
        <row r="2396">
          <cell r="A2396">
            <v>239214</v>
          </cell>
          <cell r="B2396" t="str">
            <v>Contrato</v>
          </cell>
          <cell r="C2396">
            <v>182</v>
          </cell>
          <cell r="D2396">
            <v>28914</v>
          </cell>
          <cell r="E2396">
            <v>41786</v>
          </cell>
          <cell r="F2396" t="str">
            <v>OFICINA DE ASUNTOS INTERNACIONALES</v>
          </cell>
          <cell r="G2396">
            <v>79968625</v>
          </cell>
          <cell r="H2396" t="str">
            <v>IVAN DARIO VALENCIA RODRIGUEZ</v>
          </cell>
          <cell r="I2396" t="str">
            <v>PAGO 5 DE 12 SEGÚN CERTIFICACION DEL SUPERVISOR (Beneficio Prepagada 08/MAY/2014)</v>
          </cell>
          <cell r="J2396">
            <v>7826087</v>
          </cell>
          <cell r="K2396">
            <v>9.66</v>
          </cell>
          <cell r="O2396" t="str">
            <v>RECURSO 11</v>
          </cell>
          <cell r="V2396" t="str">
            <v>Prepagada 08/MAY/2014 - No tiene Dependientes</v>
          </cell>
          <cell r="W2396" t="str">
            <v>Vigencia Presupuestal</v>
          </cell>
        </row>
        <row r="2397">
          <cell r="A2397">
            <v>239314</v>
          </cell>
          <cell r="B2397" t="str">
            <v>Contrato</v>
          </cell>
          <cell r="C2397">
            <v>235</v>
          </cell>
          <cell r="D2397">
            <v>34014</v>
          </cell>
          <cell r="E2397">
            <v>41786</v>
          </cell>
          <cell r="F2397" t="str">
            <v>OFICINA DE ASUNTOS INTERNACIONALES</v>
          </cell>
          <cell r="G2397">
            <v>80821039</v>
          </cell>
          <cell r="H2397" t="str">
            <v>FABIAN NAVARRETE LE BAS</v>
          </cell>
          <cell r="I2397" t="str">
            <v>FRA 10 PAGO 5 DE 12 SEGÚN CERTIFICACION DEL SUPERVISOR - (DESC.DE LA BASE RF X DEPENDIENTES)</v>
          </cell>
          <cell r="J2397">
            <v>10000000</v>
          </cell>
          <cell r="K2397">
            <v>9.66</v>
          </cell>
          <cell r="M2397">
            <v>16</v>
          </cell>
          <cell r="O2397" t="str">
            <v>RECURSO 11</v>
          </cell>
          <cell r="V2397" t="str">
            <v>Desc.x Dependientes</v>
          </cell>
          <cell r="W2397" t="str">
            <v>Vigencia Presupuestal</v>
          </cell>
        </row>
        <row r="2398">
          <cell r="A2398">
            <v>239414</v>
          </cell>
          <cell r="B2398" t="str">
            <v>Contrato</v>
          </cell>
          <cell r="C2398">
            <v>102</v>
          </cell>
          <cell r="D2398">
            <v>18414</v>
          </cell>
          <cell r="E2398">
            <v>41786</v>
          </cell>
          <cell r="F2398" t="str">
            <v>SUBDIRECCION DE EDUCACION Y PARTICIPACION</v>
          </cell>
          <cell r="G2398">
            <v>1032392064</v>
          </cell>
          <cell r="H2398" t="str">
            <v>DORA JACQUELINE ORJUELA CALDERON</v>
          </cell>
          <cell r="I2398" t="str">
            <v>QUINTO DESEMBOLSO SEGÚN CERTIFICACION DEL SUPERVISOR</v>
          </cell>
          <cell r="J2398">
            <v>3000000</v>
          </cell>
          <cell r="K2398">
            <v>9.66</v>
          </cell>
          <cell r="O2398" t="str">
            <v>RECURSO 11</v>
          </cell>
          <cell r="V2398" t="str">
            <v>No tiene Dependientes</v>
          </cell>
          <cell r="W2398" t="str">
            <v>Vigencia Presupuestal</v>
          </cell>
        </row>
        <row r="2399">
          <cell r="A2399">
            <v>239514</v>
          </cell>
          <cell r="B2399" t="str">
            <v>Contrato</v>
          </cell>
          <cell r="C2399">
            <v>181</v>
          </cell>
          <cell r="D2399">
            <v>28514</v>
          </cell>
          <cell r="E2399">
            <v>41786</v>
          </cell>
          <cell r="F2399" t="str">
            <v>OFICINA DE ASUNTOS INTERNACIONALES</v>
          </cell>
          <cell r="G2399">
            <v>52418599</v>
          </cell>
          <cell r="H2399" t="str">
            <v>TATIANA NUÑEZ SUAREZ</v>
          </cell>
          <cell r="I2399" t="str">
            <v>FRA 5 PAGO 5 DE 12 SEGÚN CERTIFICACION DEL SUPERVISOR (No Presento AFC)</v>
          </cell>
          <cell r="J2399">
            <v>8600000</v>
          </cell>
          <cell r="K2399">
            <v>9.66</v>
          </cell>
          <cell r="M2399">
            <v>16</v>
          </cell>
          <cell r="O2399" t="str">
            <v>RECURSO 11</v>
          </cell>
          <cell r="Q2399" t="str">
            <v>AFC BANCOLOMBIA</v>
          </cell>
          <cell r="R2399">
            <v>0</v>
          </cell>
          <cell r="V2399" t="str">
            <v>No presento AFC - No tiene Dependientes a Cargo</v>
          </cell>
          <cell r="W2399" t="str">
            <v>Vigencia Presupuestal</v>
          </cell>
        </row>
        <row r="2400">
          <cell r="A2400">
            <v>239614</v>
          </cell>
          <cell r="B2400" t="str">
            <v>Contrato</v>
          </cell>
          <cell r="C2400">
            <v>176</v>
          </cell>
          <cell r="D2400">
            <v>28114</v>
          </cell>
          <cell r="E2400">
            <v>41786</v>
          </cell>
          <cell r="F2400" t="str">
            <v>SUBDIRECCION ADMINISTRATIVA Y FINANCIERA</v>
          </cell>
          <cell r="G2400">
            <v>6757664</v>
          </cell>
          <cell r="H2400" t="str">
            <v>BELISARIO NEIRA MUÑOZ</v>
          </cell>
          <cell r="I2400" t="str">
            <v>QUINTO DESEMBOLSO SEGÚN CERTIFICACION DEL SUPERVISOR (Desc de la Bse por Dependientes)</v>
          </cell>
          <cell r="J2400">
            <v>5000000</v>
          </cell>
          <cell r="K2400">
            <v>9.66</v>
          </cell>
          <cell r="O2400" t="str">
            <v>RECURSO 11</v>
          </cell>
          <cell r="V2400" t="str">
            <v>Desc. 10% Dependientes</v>
          </cell>
          <cell r="W2400" t="str">
            <v>Vigencia Presupuestal</v>
          </cell>
        </row>
        <row r="2401">
          <cell r="A2401">
            <v>239714</v>
          </cell>
          <cell r="B2401" t="str">
            <v>Contrato</v>
          </cell>
          <cell r="C2401">
            <v>155</v>
          </cell>
          <cell r="D2401">
            <v>25414</v>
          </cell>
          <cell r="E2401">
            <v>41786</v>
          </cell>
          <cell r="F2401" t="str">
            <v>DESPACHO VICEMINISTRA DE AMBIENTE Y DESARROLLO SOSTENIBLE</v>
          </cell>
          <cell r="G2401">
            <v>1140832065</v>
          </cell>
          <cell r="H2401" t="str">
            <v>JENNIFER DARLEEN CHAIN GRANADOS</v>
          </cell>
          <cell r="I2401" t="str">
            <v>QUINTO DESEMBOLSO SEGÚN CERTIFICACION DEL SUPERVISOR</v>
          </cell>
          <cell r="J2401">
            <v>2660000</v>
          </cell>
          <cell r="K2401">
            <v>9.66</v>
          </cell>
          <cell r="O2401" t="str">
            <v>RECURSO 11</v>
          </cell>
          <cell r="V2401" t="str">
            <v>No tiene Dependientes</v>
          </cell>
          <cell r="W2401" t="str">
            <v>Vigencia Presupuestal</v>
          </cell>
        </row>
        <row r="2402">
          <cell r="A2402">
            <v>239814</v>
          </cell>
          <cell r="B2402" t="str">
            <v>Contrato</v>
          </cell>
          <cell r="C2402">
            <v>201</v>
          </cell>
          <cell r="D2402">
            <v>30114</v>
          </cell>
          <cell r="E2402">
            <v>41786</v>
          </cell>
          <cell r="F2402" t="str">
            <v>DIRECCION DE BOSQUES, BIODIVERSIDAD Y SERVICIOS ECOSISTEMICOS</v>
          </cell>
          <cell r="G2402">
            <v>1019029489</v>
          </cell>
          <cell r="H2402" t="str">
            <v>IVAN ANDRES ROJAS SARMIENTO</v>
          </cell>
          <cell r="I2402" t="str">
            <v>QUINTO DESEMBOLSO SEGÚN CERTIFICACION DEL SUPERVISOR</v>
          </cell>
          <cell r="J2402">
            <v>3062130</v>
          </cell>
          <cell r="K2402">
            <v>9.66</v>
          </cell>
          <cell r="O2402" t="str">
            <v>RECURSO 11</v>
          </cell>
          <cell r="V2402" t="str">
            <v>No tiene Dependientes a Cargo</v>
          </cell>
          <cell r="W2402" t="str">
            <v>Vigencia Presupuestal</v>
          </cell>
        </row>
        <row r="2403">
          <cell r="A2403">
            <v>239914</v>
          </cell>
          <cell r="B2403" t="str">
            <v>Contrato</v>
          </cell>
          <cell r="C2403">
            <v>98</v>
          </cell>
          <cell r="D2403">
            <v>18014</v>
          </cell>
          <cell r="E2403">
            <v>41786</v>
          </cell>
          <cell r="F2403" t="str">
            <v>OFICINA DE ASUNTOS INTERNACIONALES</v>
          </cell>
          <cell r="G2403">
            <v>52437472</v>
          </cell>
          <cell r="H2403" t="str">
            <v>VIVIANA ANGELICA CASTRO PORRAS</v>
          </cell>
          <cell r="I2403" t="str">
            <v>PAGO 5 DE 12 SEGÚN CERTIFICACION DEL SUPERVISOR (Desc de la Bse por Dependientes)</v>
          </cell>
          <cell r="J2403">
            <v>6580000</v>
          </cell>
          <cell r="K2403">
            <v>9.66</v>
          </cell>
          <cell r="O2403" t="str">
            <v>RECURSO 11</v>
          </cell>
          <cell r="V2403" t="str">
            <v>Desc. 10% Dependientes</v>
          </cell>
          <cell r="W2403" t="str">
            <v>Vigencia Presupuestal</v>
          </cell>
        </row>
        <row r="2404">
          <cell r="A2404">
            <v>240014</v>
          </cell>
          <cell r="B2404" t="str">
            <v>Contrato</v>
          </cell>
          <cell r="C2404">
            <v>48</v>
          </cell>
          <cell r="D2404">
            <v>7714</v>
          </cell>
          <cell r="E2404">
            <v>41786</v>
          </cell>
          <cell r="F2404" t="str">
            <v>DIRECCION DE BOSQUES, BIODIVERSIDAD YSERVICIOS ECOSISTEMICOS</v>
          </cell>
          <cell r="G2404">
            <v>80095795</v>
          </cell>
          <cell r="H2404" t="str">
            <v>DIEGO ANDRES RUIZ VILLEGAS</v>
          </cell>
          <cell r="I2404" t="str">
            <v>PAGO 5 DE 12 SEGÚN CERTIFICACION DEL SUPERVISOR</v>
          </cell>
          <cell r="J2404">
            <v>5177763</v>
          </cell>
          <cell r="K2404">
            <v>9.66</v>
          </cell>
          <cell r="O2404" t="str">
            <v>RECURSO 11</v>
          </cell>
          <cell r="V2404" t="str">
            <v>No tiene Dependientes</v>
          </cell>
          <cell r="W2404" t="str">
            <v>Vigencia Presupuestal</v>
          </cell>
        </row>
        <row r="2405">
          <cell r="A2405">
            <v>240114</v>
          </cell>
          <cell r="B2405" t="str">
            <v>Contrato</v>
          </cell>
          <cell r="C2405">
            <v>169</v>
          </cell>
          <cell r="D2405">
            <v>26914</v>
          </cell>
          <cell r="E2405">
            <v>41786</v>
          </cell>
          <cell r="F2405" t="str">
            <v>DIRECCION DE ASUNTOS AMBIENTALES, SECTORIAL Y URBANA</v>
          </cell>
          <cell r="G2405">
            <v>10317177</v>
          </cell>
          <cell r="H2405" t="str">
            <v>DIMER YASMANI SOTELO ZEMANATE</v>
          </cell>
          <cell r="I2405" t="str">
            <v>PAGO 5 DE 10 SEGÚN CERTIFICACION DEL SUPERVISOR</v>
          </cell>
          <cell r="J2405">
            <v>4000000</v>
          </cell>
          <cell r="K2405">
            <v>9.66</v>
          </cell>
          <cell r="O2405" t="str">
            <v>RECURSO 11</v>
          </cell>
          <cell r="V2405" t="str">
            <v>No tiene Dependientes</v>
          </cell>
          <cell r="W2405" t="str">
            <v>Vigencia Presupuestal</v>
          </cell>
        </row>
        <row r="2406">
          <cell r="A2406">
            <v>240214</v>
          </cell>
          <cell r="B2406" t="str">
            <v>Contrato</v>
          </cell>
          <cell r="C2406">
            <v>131</v>
          </cell>
          <cell r="D2406">
            <v>23514</v>
          </cell>
          <cell r="E2406">
            <v>41786</v>
          </cell>
          <cell r="F2406" t="str">
            <v>DIRECCION DE CAMBIO CLIMATICO</v>
          </cell>
          <cell r="G2406">
            <v>52515167</v>
          </cell>
          <cell r="H2406" t="str">
            <v>ASTRID EUGENIA CRUZ JIMENEZ</v>
          </cell>
          <cell r="I2406" t="str">
            <v>PAGO 5 DE 11 SEGÚN CERTIFICACION DEL SUPERVISOR</v>
          </cell>
          <cell r="J2406">
            <v>6000000</v>
          </cell>
          <cell r="K2406">
            <v>9.66</v>
          </cell>
          <cell r="O2406" t="str">
            <v>RECURSO 11</v>
          </cell>
          <cell r="V2406" t="str">
            <v>No tiene Dependientes a Cargo</v>
          </cell>
          <cell r="W2406" t="str">
            <v>Vigencia Presupuestal</v>
          </cell>
        </row>
        <row r="2407">
          <cell r="A2407">
            <v>240314</v>
          </cell>
          <cell r="B2407" t="str">
            <v>Contrato</v>
          </cell>
          <cell r="C2407">
            <v>90</v>
          </cell>
          <cell r="D2407">
            <v>18714</v>
          </cell>
          <cell r="E2407">
            <v>41786</v>
          </cell>
          <cell r="F2407" t="str">
            <v>SUBDIRECCION DE EDUCACION Y PARTICIPACION</v>
          </cell>
          <cell r="G2407">
            <v>38222274</v>
          </cell>
          <cell r="H2407" t="str">
            <v>MARIA MERCEDES CALLEJAS</v>
          </cell>
          <cell r="I2407" t="str">
            <v>PAGO 4 DE 11 SEGÚN CERTIFICACION DEL SUPERVISOR</v>
          </cell>
          <cell r="J2407">
            <v>5000000</v>
          </cell>
          <cell r="K2407">
            <v>9.66</v>
          </cell>
          <cell r="O2407" t="str">
            <v>RECURSO 11</v>
          </cell>
          <cell r="V2407" t="str">
            <v>No tiene Dependientes</v>
          </cell>
          <cell r="W2407" t="str">
            <v>Vigencia Presupuestal</v>
          </cell>
        </row>
        <row r="2408">
          <cell r="A2408">
            <v>240414</v>
          </cell>
          <cell r="B2408" t="str">
            <v>Contrato</v>
          </cell>
          <cell r="C2408">
            <v>261</v>
          </cell>
          <cell r="D2408">
            <v>37114</v>
          </cell>
          <cell r="E2408">
            <v>41786</v>
          </cell>
          <cell r="F2408" t="str">
            <v>DIRECCION DE ORDENAMIENTO AMBIENTAL Y COORDINACION DEL SINA</v>
          </cell>
          <cell r="G2408">
            <v>51714629</v>
          </cell>
          <cell r="H2408" t="str">
            <v>MARIA TERESA PALACIOS LOZANO</v>
          </cell>
          <cell r="I2408" t="str">
            <v>FRA 050 PAGO 4 DE 11 SEGÚN CERTIFICACION DEL SUPERVISOR (Desc. Base RF x Dependientes)</v>
          </cell>
          <cell r="J2408">
            <v>7100000</v>
          </cell>
          <cell r="K2408">
            <v>9.66</v>
          </cell>
          <cell r="M2408">
            <v>16</v>
          </cell>
          <cell r="O2408" t="str">
            <v>RECURSO 11</v>
          </cell>
          <cell r="V2408" t="str">
            <v>Desc x Dependientes</v>
          </cell>
          <cell r="W2408" t="str">
            <v>Vigencia Presupuestal</v>
          </cell>
        </row>
        <row r="2409">
          <cell r="A2409">
            <v>240514</v>
          </cell>
          <cell r="B2409" t="str">
            <v>Contrato</v>
          </cell>
          <cell r="C2409">
            <v>288</v>
          </cell>
          <cell r="D2409">
            <v>39914</v>
          </cell>
          <cell r="E2409">
            <v>41786</v>
          </cell>
          <cell r="F2409" t="str">
            <v>SUBDIRECCION DE EDUCACION Y PARTICIPACION</v>
          </cell>
          <cell r="G2409">
            <v>52185841</v>
          </cell>
          <cell r="H2409" t="str">
            <v>ANDREA MILENA OVALLE PINZON</v>
          </cell>
          <cell r="I2409" t="str">
            <v>QUINTO DESEMBOLSO SEGÚN CERTIFICACION DEL SUPERVISOR (Desc Base Rte Fte por Dependientes)</v>
          </cell>
          <cell r="J2409">
            <v>3500000</v>
          </cell>
          <cell r="K2409">
            <v>9.66</v>
          </cell>
          <cell r="O2409" t="str">
            <v>RECURSO 11</v>
          </cell>
          <cell r="V2409" t="str">
            <v>Desc. 10% Dependientes</v>
          </cell>
          <cell r="W2409" t="str">
            <v>Vigencia Presupuestal</v>
          </cell>
        </row>
        <row r="2410">
          <cell r="A2410">
            <v>240614</v>
          </cell>
          <cell r="B2410" t="str">
            <v>Contrato</v>
          </cell>
          <cell r="C2410">
            <v>188</v>
          </cell>
          <cell r="D2410">
            <v>27514</v>
          </cell>
          <cell r="E2410">
            <v>41786</v>
          </cell>
          <cell r="F2410" t="str">
            <v>SUBDIRECCION DE EDUCACION Y PARTICIPACION</v>
          </cell>
          <cell r="G2410">
            <v>41365653</v>
          </cell>
          <cell r="H2410" t="str">
            <v>HILDA DUGAND CARLING</v>
          </cell>
          <cell r="I2410" t="str">
            <v>QUINTO DESEMBOLSO SEGÚN CERTIFICACION DEL SUPERVISOR</v>
          </cell>
          <cell r="J2410">
            <v>4285000</v>
          </cell>
          <cell r="K2410">
            <v>9.66</v>
          </cell>
          <cell r="O2410" t="str">
            <v>RECURSO 11</v>
          </cell>
          <cell r="V2410" t="str">
            <v>No tiene Dependientes</v>
          </cell>
          <cell r="W2410" t="str">
            <v>Vigencia Presupuestal</v>
          </cell>
        </row>
        <row r="2411">
          <cell r="A2411">
            <v>240714</v>
          </cell>
          <cell r="B2411" t="str">
            <v>Contrato</v>
          </cell>
          <cell r="C2411">
            <v>119</v>
          </cell>
          <cell r="D2411">
            <v>20514</v>
          </cell>
          <cell r="E2411">
            <v>41786</v>
          </cell>
          <cell r="F2411" t="str">
            <v>DIRECCION DE BOSQUES, BIODIVERSIDAD Y SERVICIOS ECOSISTEMICOS</v>
          </cell>
          <cell r="G2411">
            <v>53050037</v>
          </cell>
          <cell r="H2411" t="str">
            <v>DENISSE CASTRO ROA</v>
          </cell>
          <cell r="I2411" t="str">
            <v>TERCERO Y CUARTO DESEMBOLSO SEGÚN CERTIFICACION DEL SUPERVISOR</v>
          </cell>
          <cell r="J2411">
            <v>8719200</v>
          </cell>
          <cell r="K2411">
            <v>9.66</v>
          </cell>
          <cell r="O2411" t="str">
            <v>RECURSO 11</v>
          </cell>
          <cell r="V2411" t="str">
            <v>No tiene Dependientes</v>
          </cell>
          <cell r="W2411" t="str">
            <v>Vigencia Presupuestal</v>
          </cell>
        </row>
        <row r="2412">
          <cell r="A2412">
            <v>240814</v>
          </cell>
          <cell r="B2412" t="str">
            <v>Comisión</v>
          </cell>
          <cell r="C2412">
            <v>20140741</v>
          </cell>
          <cell r="D2412">
            <v>133714</v>
          </cell>
          <cell r="E2412">
            <v>41786</v>
          </cell>
          <cell r="F2412" t="str">
            <v>SUBDIRECCION ADMINISTRATIVA Y FINANCIERA</v>
          </cell>
          <cell r="G2412">
            <v>39790569</v>
          </cell>
          <cell r="H2412" t="str">
            <v>MARIA CLAUDIA GARCIA DAVILA</v>
          </cell>
          <cell r="I2412" t="str">
            <v>COMISION A MEDELLIN EL 8 DE ABRIL DE 2014</v>
          </cell>
          <cell r="J2412">
            <v>112037</v>
          </cell>
          <cell r="O2412" t="str">
            <v>RECURSO 11</v>
          </cell>
          <cell r="W2412" t="str">
            <v>Vigencia Presupuestal</v>
          </cell>
        </row>
        <row r="2413">
          <cell r="A2413">
            <v>240914</v>
          </cell>
          <cell r="B2413" t="str">
            <v>Comisión</v>
          </cell>
          <cell r="C2413">
            <v>20140887</v>
          </cell>
          <cell r="D2413">
            <v>147014</v>
          </cell>
          <cell r="E2413">
            <v>41786</v>
          </cell>
          <cell r="F2413" t="str">
            <v>SUBDIRECCION ADMINISTRATIVA Y FINANCIERA</v>
          </cell>
          <cell r="G2413">
            <v>35455050</v>
          </cell>
          <cell r="H2413" t="str">
            <v>SILVIA ALICIA POMBO CARRILLO</v>
          </cell>
          <cell r="I2413" t="str">
            <v>COMISION A CALI EL 30 DE ABRIL DE 2014</v>
          </cell>
          <cell r="J2413">
            <v>145648</v>
          </cell>
          <cell r="O2413" t="str">
            <v>RECURSO 11</v>
          </cell>
          <cell r="W2413" t="str">
            <v>Vigencia Presupuestal</v>
          </cell>
        </row>
        <row r="2414">
          <cell r="A2414">
            <v>241014</v>
          </cell>
          <cell r="B2414" t="str">
            <v>Comisión</v>
          </cell>
          <cell r="C2414">
            <v>20140917</v>
          </cell>
          <cell r="D2414">
            <v>151714</v>
          </cell>
          <cell r="E2414">
            <v>41786</v>
          </cell>
          <cell r="F2414" t="str">
            <v>SUBDIRECCION ADMINISTRATIVA Y FINANCIERA</v>
          </cell>
          <cell r="G2414">
            <v>52821816</v>
          </cell>
          <cell r="H2414" t="str">
            <v>MARTHA LUCIA RODRIGUEZ LOZANO</v>
          </cell>
          <cell r="I2414" t="str">
            <v>COMISION A POPAYAN EL 13 DE MAYO DE 2014</v>
          </cell>
          <cell r="J2414">
            <v>112038</v>
          </cell>
          <cell r="N2414" t="str">
            <v>RECURSO 2-10</v>
          </cell>
          <cell r="W2414" t="str">
            <v>Vigencia Presupuestal</v>
          </cell>
        </row>
        <row r="2415">
          <cell r="A2415">
            <v>241114</v>
          </cell>
          <cell r="B2415" t="str">
            <v>Comisión</v>
          </cell>
          <cell r="C2415">
            <v>20140924</v>
          </cell>
          <cell r="D2415">
            <v>152114</v>
          </cell>
          <cell r="E2415">
            <v>41786</v>
          </cell>
          <cell r="F2415" t="str">
            <v>SUBDIRECCION ADMINISTRATIVA Y FINANCIERA</v>
          </cell>
          <cell r="G2415">
            <v>10547587</v>
          </cell>
          <cell r="H2415" t="str">
            <v>GUSTAVO ALFONSO LACERA LAGUNA</v>
          </cell>
          <cell r="I2415" t="str">
            <v>COMISION A GUAPI DEL 4 AL 6 DE MAYO DE 2014</v>
          </cell>
          <cell r="J2415">
            <v>638395</v>
          </cell>
          <cell r="O2415" t="str">
            <v>RECURSO 11</v>
          </cell>
          <cell r="W2415" t="str">
            <v>Vigencia Presupuestal</v>
          </cell>
        </row>
        <row r="2416">
          <cell r="A2416">
            <v>241214</v>
          </cell>
          <cell r="B2416" t="str">
            <v>Comisión</v>
          </cell>
          <cell r="C2416">
            <v>20140936</v>
          </cell>
          <cell r="D2416">
            <v>152214</v>
          </cell>
          <cell r="E2416">
            <v>41786</v>
          </cell>
          <cell r="F2416" t="str">
            <v>SUBDIRECCION ADMINISTRATIVA Y FINANCIERA</v>
          </cell>
          <cell r="G2416">
            <v>79470202</v>
          </cell>
          <cell r="H2416" t="str">
            <v>OMAR ARIEL GUEVARA MANCERA</v>
          </cell>
          <cell r="I2416" t="str">
            <v>COMISION A MONTERIA-BARRANQUILLA DEL 4 AL 8 DE MAYO DE 2014</v>
          </cell>
          <cell r="J2416">
            <v>1063337</v>
          </cell>
          <cell r="O2416" t="str">
            <v>RECURSO 11</v>
          </cell>
          <cell r="W2416" t="str">
            <v>Vigencia Presupuestal</v>
          </cell>
        </row>
        <row r="2417">
          <cell r="A2417">
            <v>241314</v>
          </cell>
          <cell r="B2417" t="str">
            <v>Comisión</v>
          </cell>
          <cell r="C2417">
            <v>20140945</v>
          </cell>
          <cell r="D2417">
            <v>154014</v>
          </cell>
          <cell r="E2417">
            <v>41786</v>
          </cell>
          <cell r="F2417" t="str">
            <v>SUBDIRECCION ADMINISTRATIVA Y FINANCIERA</v>
          </cell>
          <cell r="G2417">
            <v>80194339</v>
          </cell>
          <cell r="H2417" t="str">
            <v>JAN CHRISTIAN OTTO REHDER</v>
          </cell>
          <cell r="I2417" t="str">
            <v>COMISION A SAN ANDRES DEL 7 AL 10 DE MAYO DE 2014</v>
          </cell>
          <cell r="J2417">
            <v>605787</v>
          </cell>
          <cell r="O2417" t="str">
            <v>RECURSO 11</v>
          </cell>
          <cell r="W2417" t="str">
            <v>Vigencia Presupuestal</v>
          </cell>
        </row>
        <row r="2418">
          <cell r="A2418">
            <v>241414</v>
          </cell>
          <cell r="B2418" t="str">
            <v>Comisión</v>
          </cell>
          <cell r="C2418">
            <v>20140961</v>
          </cell>
          <cell r="D2418">
            <v>156114</v>
          </cell>
          <cell r="E2418">
            <v>41786</v>
          </cell>
          <cell r="F2418" t="str">
            <v>SUBDIRECCION ADMINISTRATIVA Y FINANCIERA</v>
          </cell>
          <cell r="G2418">
            <v>35455050</v>
          </cell>
          <cell r="H2418" t="str">
            <v>SILVIA ALICIA POMBO CARRILLO</v>
          </cell>
          <cell r="I2418" t="str">
            <v>COMISION A BARRANQUILLA DEL 7 AL 8 DE MAYO DE 2014</v>
          </cell>
          <cell r="J2418">
            <v>436943</v>
          </cell>
          <cell r="O2418" t="str">
            <v>RECURSO 11</v>
          </cell>
          <cell r="W2418" t="str">
            <v>Vigencia Presupuestal</v>
          </cell>
        </row>
        <row r="2419">
          <cell r="A2419">
            <v>241514</v>
          </cell>
          <cell r="B2419" t="str">
            <v>Comisión</v>
          </cell>
          <cell r="C2419">
            <v>20140964</v>
          </cell>
          <cell r="D2419">
            <v>156814</v>
          </cell>
          <cell r="E2419">
            <v>41786</v>
          </cell>
          <cell r="F2419" t="str">
            <v>SUBDIRECCION ADMINISTRATIVA Y FINANCIERA</v>
          </cell>
          <cell r="G2419">
            <v>35455050</v>
          </cell>
          <cell r="H2419" t="str">
            <v>SILVIA ALICIA POMBO CARRILLO</v>
          </cell>
          <cell r="I2419" t="str">
            <v>COMISION A POPAYAN DEL 13 AL 14 DE ,MAYO ED 2014</v>
          </cell>
          <cell r="J2419">
            <v>145648</v>
          </cell>
          <cell r="O2419" t="str">
            <v>RECURSO 11</v>
          </cell>
          <cell r="W2419" t="str">
            <v>Vigencia Presupuestal</v>
          </cell>
        </row>
        <row r="2420">
          <cell r="A2420">
            <v>241614</v>
          </cell>
          <cell r="B2420" t="str">
            <v>Comisión</v>
          </cell>
          <cell r="C2420">
            <v>20140976</v>
          </cell>
          <cell r="D2420">
            <v>157814</v>
          </cell>
          <cell r="E2420">
            <v>41786</v>
          </cell>
          <cell r="F2420" t="str">
            <v>SUBDIRECCION ADMINISTRATIVA Y FINANCIERA</v>
          </cell>
          <cell r="G2420">
            <v>23248957</v>
          </cell>
          <cell r="H2420" t="str">
            <v>ELIZABETH INES TAYLOR JAY</v>
          </cell>
          <cell r="I2420" t="str">
            <v>COMISION A MEDELLIN EL 9 DE MAYO DE 2014</v>
          </cell>
          <cell r="J2420">
            <v>145648</v>
          </cell>
          <cell r="O2420" t="str">
            <v>RECURSO 11</v>
          </cell>
          <cell r="W2420" t="str">
            <v>Vigencia Presupuestal</v>
          </cell>
        </row>
        <row r="2421">
          <cell r="A2421">
            <v>241714</v>
          </cell>
          <cell r="B2421" t="str">
            <v>Comisión</v>
          </cell>
          <cell r="C2421">
            <v>20140983</v>
          </cell>
          <cell r="D2421">
            <v>158014</v>
          </cell>
          <cell r="E2421">
            <v>41786</v>
          </cell>
          <cell r="F2421" t="str">
            <v>SUBDIRECCION ADMINISTRATIVA Y FINANCIERA</v>
          </cell>
          <cell r="G2421">
            <v>10542906</v>
          </cell>
          <cell r="H2421" t="str">
            <v>OSCAR DARIO TOSSE LUNA</v>
          </cell>
          <cell r="I2421" t="str">
            <v>COMISION A RIOHACHA DEL 8 AL 10 DE MAYO DE 2014</v>
          </cell>
          <cell r="J2421">
            <v>415261</v>
          </cell>
          <cell r="O2421" t="str">
            <v>RECURSO 11</v>
          </cell>
          <cell r="W2421" t="str">
            <v>Vigencia Presupuestal</v>
          </cell>
        </row>
        <row r="2422">
          <cell r="A2422">
            <v>241814</v>
          </cell>
          <cell r="B2422" t="str">
            <v>Comisión</v>
          </cell>
          <cell r="C2422">
            <v>20140989</v>
          </cell>
          <cell r="D2422">
            <v>158614</v>
          </cell>
          <cell r="E2422">
            <v>41786</v>
          </cell>
          <cell r="F2422" t="str">
            <v>SUBDIRECCION ADMINISTRATIVA Y FINANCIERA</v>
          </cell>
          <cell r="G2422">
            <v>14237801</v>
          </cell>
          <cell r="H2422" t="str">
            <v>EDGAR OLAYA OSPINA</v>
          </cell>
          <cell r="I2422" t="str">
            <v>COMISION A MEDELLIN EL 9 DE MAYO DE 2014</v>
          </cell>
          <cell r="J2422">
            <v>83052</v>
          </cell>
          <cell r="O2422" t="str">
            <v>RECURSO 11</v>
          </cell>
          <cell r="W2422" t="str">
            <v>Vigencia Presupuestal</v>
          </cell>
        </row>
        <row r="2423">
          <cell r="A2423">
            <v>241914</v>
          </cell>
          <cell r="B2423" t="str">
            <v>Comisión</v>
          </cell>
          <cell r="C2423">
            <v>20140992</v>
          </cell>
          <cell r="D2423">
            <v>161714</v>
          </cell>
          <cell r="E2423">
            <v>41786</v>
          </cell>
          <cell r="F2423" t="str">
            <v>SUBDIRECCION ADMINISTRATIVA Y FINANCIERA</v>
          </cell>
          <cell r="G2423">
            <v>52960594</v>
          </cell>
          <cell r="H2423" t="str">
            <v>ADRIANA MARCELA SINNIG DURAN</v>
          </cell>
          <cell r="I2423" t="str">
            <v>COMISION A CARTAGENA EL 15 DE MAYO DE 2014</v>
          </cell>
          <cell r="J2423">
            <v>97679</v>
          </cell>
          <cell r="O2423" t="str">
            <v>RECURSO 11</v>
          </cell>
          <cell r="W2423" t="str">
            <v>Vigencia Presupuestal</v>
          </cell>
        </row>
        <row r="2424">
          <cell r="A2424">
            <v>242014</v>
          </cell>
          <cell r="B2424" t="str">
            <v>Comisión</v>
          </cell>
          <cell r="C2424">
            <v>20141001</v>
          </cell>
          <cell r="D2424">
            <v>164914</v>
          </cell>
          <cell r="E2424">
            <v>41786</v>
          </cell>
          <cell r="F2424" t="str">
            <v>SUBDIRECCION ADMINISTRATIVA Y FINANCIERA</v>
          </cell>
          <cell r="G2424">
            <v>1019005075</v>
          </cell>
          <cell r="H2424" t="str">
            <v>CRISTIAN CAMILO RIVERA MACHADO</v>
          </cell>
          <cell r="I2424" t="str">
            <v>COMISION A CALI EL 13 DE MAYO DE 2014</v>
          </cell>
          <cell r="J2424">
            <v>97679</v>
          </cell>
          <cell r="O2424" t="str">
            <v>RECURSO 11</v>
          </cell>
          <cell r="W2424" t="str">
            <v>Vigencia Presupuestal</v>
          </cell>
        </row>
        <row r="2425">
          <cell r="A2425">
            <v>242114</v>
          </cell>
          <cell r="B2425" t="str">
            <v>Contrato</v>
          </cell>
          <cell r="C2425">
            <v>227</v>
          </cell>
          <cell r="D2425">
            <v>33714</v>
          </cell>
          <cell r="E2425">
            <v>41786</v>
          </cell>
          <cell r="F2425" t="str">
            <v>DIRECCION GESTION INTEGRAL DEL RECURSO HIDRICO</v>
          </cell>
          <cell r="G2425">
            <v>46361834</v>
          </cell>
          <cell r="H2425" t="str">
            <v>NANCY YOLANDA ALFONSO BERNAL</v>
          </cell>
          <cell r="I2425" t="str">
            <v>PAGO 4 DE 6 SEGÚN CERTIFICACION DEL SUPERVISOR (Desc. Base RF x Dependientes-Plan Complem.Salud 10 mayo 2014)</v>
          </cell>
          <cell r="J2425">
            <v>6600000</v>
          </cell>
          <cell r="K2425">
            <v>9.66</v>
          </cell>
          <cell r="O2425" t="str">
            <v>RECURSO 11</v>
          </cell>
          <cell r="V2425" t="str">
            <v xml:space="preserve">Plan Complementario Salud+Desc. 10% Dependientes </v>
          </cell>
          <cell r="W2425" t="str">
            <v>Vigencia Presupuestal</v>
          </cell>
        </row>
        <row r="2426">
          <cell r="A2426">
            <v>242214</v>
          </cell>
          <cell r="B2426" t="str">
            <v>Contrato</v>
          </cell>
          <cell r="C2426">
            <v>224</v>
          </cell>
          <cell r="D2426">
            <v>35814</v>
          </cell>
          <cell r="E2426">
            <v>41786</v>
          </cell>
          <cell r="F2426" t="str">
            <v>DIRECCION DE ORDENAMIENTO AMBIENTAL Y COORDINACION DEL SINA</v>
          </cell>
          <cell r="G2426">
            <v>40040854</v>
          </cell>
          <cell r="H2426" t="str">
            <v>DIANA MARCELA OCHOA PARRA</v>
          </cell>
          <cell r="I2426" t="str">
            <v>CUARTO DESEMBOLSO SEGÚN CERTIFICACION DEL SUPERVISOR (DESC BASE POR DEPENDIENTES)</v>
          </cell>
          <cell r="J2426">
            <v>6600000</v>
          </cell>
          <cell r="K2426">
            <v>9.66</v>
          </cell>
          <cell r="O2426" t="str">
            <v>RECURSO 11</v>
          </cell>
          <cell r="V2426" t="str">
            <v>Desc. 10% Dependientes - Base RF $3,529,774 RF $388,275</v>
          </cell>
          <cell r="W2426" t="str">
            <v>Vigencia Presupuestal</v>
          </cell>
        </row>
        <row r="2427">
          <cell r="A2427">
            <v>242314</v>
          </cell>
          <cell r="B2427" t="str">
            <v>Comisión</v>
          </cell>
          <cell r="C2427">
            <v>20141005</v>
          </cell>
          <cell r="D2427">
            <v>164714</v>
          </cell>
          <cell r="E2427">
            <v>41786</v>
          </cell>
          <cell r="F2427" t="str">
            <v>SUBDIRECCION ADMINISTRATIVA Y FINANCIERA</v>
          </cell>
          <cell r="G2427">
            <v>51985995</v>
          </cell>
          <cell r="H2427" t="str">
            <v>ANA MARIA GONZALEZ DELGAILLO</v>
          </cell>
          <cell r="I2427" t="str">
            <v>COMISION A SANTA MARTA DEL 13 AL 14 DE MAYO DE 2014</v>
          </cell>
          <cell r="J2427">
            <v>205126</v>
          </cell>
          <cell r="O2427" t="str">
            <v>RECURSO 11</v>
          </cell>
          <cell r="W2427" t="str">
            <v>Vigencia Presupuestal</v>
          </cell>
        </row>
        <row r="2428">
          <cell r="A2428">
            <v>242414</v>
          </cell>
          <cell r="B2428" t="str">
            <v>Contrato</v>
          </cell>
          <cell r="C2428">
            <v>216</v>
          </cell>
          <cell r="D2428">
            <v>30414</v>
          </cell>
          <cell r="E2428">
            <v>41786</v>
          </cell>
          <cell r="F2428" t="str">
            <v>DIRECCION DE ORDENAMIENTO AMBIENTAL Y COORDINACION DEL SINA</v>
          </cell>
          <cell r="G2428">
            <v>16071055</v>
          </cell>
          <cell r="H2428" t="str">
            <v>DAVID FERNANDO ARIAS ARISTIZABAL</v>
          </cell>
          <cell r="I2428" t="str">
            <v>QUINTO DESEMBOLSO SEGÚN CERTIFICACION DEL SUPERVISOR</v>
          </cell>
          <cell r="J2428">
            <v>7150000</v>
          </cell>
          <cell r="K2428">
            <v>9.66</v>
          </cell>
          <cell r="O2428" t="str">
            <v>RECURSO 11</v>
          </cell>
          <cell r="V2428" t="str">
            <v>no tiene dependienes</v>
          </cell>
          <cell r="W2428" t="str">
            <v>Vigencia Presupuestal</v>
          </cell>
        </row>
        <row r="2429">
          <cell r="A2429">
            <v>242514</v>
          </cell>
          <cell r="B2429" t="str">
            <v>Contrato</v>
          </cell>
          <cell r="C2429">
            <v>174</v>
          </cell>
          <cell r="D2429">
            <v>27414</v>
          </cell>
          <cell r="E2429">
            <v>41786</v>
          </cell>
          <cell r="F2429" t="str">
            <v>DIRECCION DE GENTION INTEGRAL DEL RECURSO HIDRICO</v>
          </cell>
          <cell r="G2429">
            <v>51901855</v>
          </cell>
          <cell r="H2429" t="str">
            <v>JANETH DIAZ GIL</v>
          </cell>
          <cell r="I2429" t="str">
            <v>PAGO 4 DE 6 SEGÚN CERTIFICACION DEL SUPERVISOR (Desc. Base RF x Dependientes)</v>
          </cell>
          <cell r="J2429">
            <v>8250000</v>
          </cell>
          <cell r="K2429">
            <v>9.66</v>
          </cell>
          <cell r="O2429" t="str">
            <v>RECURSO 11</v>
          </cell>
          <cell r="V2429" t="str">
            <v>Desc. 10% Dependientes</v>
          </cell>
          <cell r="W2429" t="str">
            <v>Vigencia Presupuestal</v>
          </cell>
        </row>
        <row r="2430">
          <cell r="A2430">
            <v>242614</v>
          </cell>
          <cell r="B2430" t="str">
            <v>Comisión</v>
          </cell>
          <cell r="C2430">
            <v>20141013</v>
          </cell>
          <cell r="D2430">
            <v>163014</v>
          </cell>
          <cell r="E2430">
            <v>41786</v>
          </cell>
          <cell r="F2430" t="str">
            <v>SUBDIRECCION ADMINISTRATIVA Y FINANCIERA</v>
          </cell>
          <cell r="G2430">
            <v>10542906</v>
          </cell>
          <cell r="H2430" t="str">
            <v>OSCAR DARIO TOSSE LUNA</v>
          </cell>
          <cell r="I2430" t="str">
            <v>COMISION A POPAYAN DEL 13 AL 14 DE MAYO DE 2014</v>
          </cell>
          <cell r="J2430">
            <v>249157</v>
          </cell>
          <cell r="O2430" t="str">
            <v>RECURSO 11</v>
          </cell>
          <cell r="W2430" t="str">
            <v>Vigencia Presupuestal</v>
          </cell>
        </row>
        <row r="2431">
          <cell r="A2431">
            <v>242714</v>
          </cell>
          <cell r="B2431" t="str">
            <v>Comisión</v>
          </cell>
          <cell r="C2431">
            <v>20141029</v>
          </cell>
          <cell r="D2431">
            <v>166314</v>
          </cell>
          <cell r="E2431">
            <v>41786</v>
          </cell>
          <cell r="F2431" t="str">
            <v>SUBDIRECCION ADMINISTRATIVA Y FINANCIERA</v>
          </cell>
          <cell r="G2431">
            <v>1019005075</v>
          </cell>
          <cell r="H2431" t="str">
            <v>CRISTIAN CAMILO RIVERA MACHADO</v>
          </cell>
          <cell r="I2431" t="str">
            <v>COMISION A BUCARAMANGA EL 14 DE MAYO DE 2014</v>
          </cell>
          <cell r="J2431">
            <v>97679</v>
          </cell>
          <cell r="O2431" t="str">
            <v>RECURSO 11</v>
          </cell>
          <cell r="W2431" t="str">
            <v>Vigencia Presupuestal</v>
          </cell>
        </row>
        <row r="2432">
          <cell r="A2432">
            <v>242814</v>
          </cell>
          <cell r="B2432" t="str">
            <v>Contrato</v>
          </cell>
          <cell r="C2432">
            <v>97</v>
          </cell>
          <cell r="D2432">
            <v>17914</v>
          </cell>
          <cell r="E2432">
            <v>41786</v>
          </cell>
          <cell r="F2432" t="str">
            <v>DIRECCION DE ASUNTOS MARINOS, COSTEROS Y RECURSOS ACUATICOS</v>
          </cell>
          <cell r="G2432">
            <v>79799400</v>
          </cell>
          <cell r="H2432" t="str">
            <v>ABEL BARRERA HURTADO</v>
          </cell>
          <cell r="I2432" t="str">
            <v>QUINTO DESEMBOLSO SEGÚN CERTIFICACION DEL SUPERVISOR</v>
          </cell>
          <cell r="J2432">
            <v>6580000</v>
          </cell>
          <cell r="K2432">
            <v>9.66</v>
          </cell>
          <cell r="O2432" t="str">
            <v>RECURSO 11</v>
          </cell>
          <cell r="V2432" t="str">
            <v>No tiene Dependientes</v>
          </cell>
          <cell r="W2432" t="str">
            <v>Vigencia Presupuestal</v>
          </cell>
        </row>
        <row r="2433">
          <cell r="A2433">
            <v>242914</v>
          </cell>
          <cell r="B2433" t="str">
            <v>Comisión</v>
          </cell>
          <cell r="C2433">
            <v>20141038</v>
          </cell>
          <cell r="D2433">
            <v>166714</v>
          </cell>
          <cell r="E2433">
            <v>41786</v>
          </cell>
          <cell r="F2433" t="str">
            <v>SUBDIRECCION ADMINISTRATIVA Y FINANCIERA</v>
          </cell>
          <cell r="G2433">
            <v>35455050</v>
          </cell>
          <cell r="H2433" t="str">
            <v>SILVIA ALICIA POMBO CARRILLO</v>
          </cell>
          <cell r="I2433" t="str">
            <v>COMISION A POPAYAN DEL 13 AL 14 DE MAYO DE 2014</v>
          </cell>
          <cell r="J2433">
            <v>291295</v>
          </cell>
          <cell r="O2433" t="str">
            <v>RECURSO 11</v>
          </cell>
          <cell r="W2433" t="str">
            <v>Vigencia Presupuestal</v>
          </cell>
        </row>
        <row r="2434">
          <cell r="A2434">
            <v>243014</v>
          </cell>
          <cell r="B2434" t="str">
            <v>Contrato</v>
          </cell>
          <cell r="C2434">
            <v>114</v>
          </cell>
          <cell r="D2434">
            <v>19714</v>
          </cell>
          <cell r="E2434">
            <v>41786</v>
          </cell>
          <cell r="F2434" t="str">
            <v>DIRECCION DE CAMBIO CLIMATICO</v>
          </cell>
          <cell r="G2434">
            <v>1020759690</v>
          </cell>
          <cell r="H2434" t="str">
            <v>JENNY ANDREA ACOSTA GIRALDO</v>
          </cell>
          <cell r="I2434" t="str">
            <v>QUINTO DESEMBOLSO SEGÚN CERTIFICACION DEL SUPERVISOR</v>
          </cell>
          <cell r="J2434">
            <v>2900000</v>
          </cell>
          <cell r="K2434">
            <v>9.66</v>
          </cell>
          <cell r="O2434" t="str">
            <v>RECURSO 11</v>
          </cell>
          <cell r="V2434" t="str">
            <v>No tiene Dependientes</v>
          </cell>
          <cell r="W2434" t="str">
            <v>Vigencia Presupuestal</v>
          </cell>
        </row>
        <row r="2435">
          <cell r="A2435">
            <v>243114</v>
          </cell>
          <cell r="B2435" t="str">
            <v>Contrato</v>
          </cell>
          <cell r="C2435">
            <v>76</v>
          </cell>
          <cell r="D2435">
            <v>14914</v>
          </cell>
          <cell r="E2435">
            <v>41786</v>
          </cell>
          <cell r="F2435" t="str">
            <v>DIRECCION DE GENTION INTEGRAL DEL RECURSO HIDRICO</v>
          </cell>
          <cell r="G2435">
            <v>1057918195</v>
          </cell>
          <cell r="H2435" t="str">
            <v>LIZBETH GISELLA RAMIREZ RAMIREZ</v>
          </cell>
          <cell r="I2435" t="str">
            <v>PAGO 5/12 DESEMBOLSO SEGÚN CERTIFICACION DEL SUPERVISOR</v>
          </cell>
          <cell r="J2435">
            <v>4220000</v>
          </cell>
          <cell r="K2435">
            <v>9.66</v>
          </cell>
          <cell r="O2435" t="str">
            <v>RECURSO 11</v>
          </cell>
          <cell r="V2435" t="str">
            <v>No tiene Dependientes</v>
          </cell>
          <cell r="W2435" t="str">
            <v>Vigencia Presupuestal</v>
          </cell>
        </row>
        <row r="2436">
          <cell r="A2436">
            <v>243214</v>
          </cell>
          <cell r="B2436" t="str">
            <v>Comisión</v>
          </cell>
          <cell r="C2436">
            <v>20141065</v>
          </cell>
          <cell r="D2436">
            <v>169914</v>
          </cell>
          <cell r="E2436">
            <v>41786</v>
          </cell>
          <cell r="F2436" t="str">
            <v>SUBDIRECCION ADMINISTRATIVA Y FINANCIERA</v>
          </cell>
          <cell r="G2436">
            <v>79316997</v>
          </cell>
          <cell r="H2436" t="str">
            <v>JAIRO ORLANDO HOMEZ SANCHEZ</v>
          </cell>
          <cell r="I2436" t="str">
            <v>COMISION A COGUA EL 16 ED MAYO DE 2014</v>
          </cell>
          <cell r="J2436">
            <v>83052</v>
          </cell>
          <cell r="O2436" t="str">
            <v>RECURSO 11</v>
          </cell>
          <cell r="W2436" t="str">
            <v>Vigencia Presupuestal</v>
          </cell>
        </row>
        <row r="2437">
          <cell r="A2437">
            <v>243314</v>
          </cell>
          <cell r="B2437" t="str">
            <v>Contrato</v>
          </cell>
          <cell r="C2437">
            <v>254</v>
          </cell>
          <cell r="D2437">
            <v>38714</v>
          </cell>
          <cell r="E2437">
            <v>41786</v>
          </cell>
          <cell r="F2437" t="str">
            <v>DIRECCION DE ASUNTOS MARINOS, COSTEROS Y RECURSOS ACUATICOS</v>
          </cell>
          <cell r="G2437">
            <v>42867515</v>
          </cell>
          <cell r="H2437" t="str">
            <v>BLANCA OLIVA POSADA POSADA</v>
          </cell>
          <cell r="I2437" t="str">
            <v>CUARTO DESEMBOLSO SEGÚN CERTIFICACION DEL SUPERVISOR</v>
          </cell>
          <cell r="J2437">
            <v>9500000</v>
          </cell>
          <cell r="K2437">
            <v>9.66</v>
          </cell>
          <cell r="O2437" t="str">
            <v>RECURSO 11</v>
          </cell>
          <cell r="V2437" t="str">
            <v>No tiene Dependientes</v>
          </cell>
          <cell r="W2437" t="str">
            <v>Vigencia Presupuestal</v>
          </cell>
        </row>
        <row r="2438">
          <cell r="A2438">
            <v>243414</v>
          </cell>
          <cell r="B2438" t="str">
            <v>Contrato</v>
          </cell>
          <cell r="C2438">
            <v>206</v>
          </cell>
          <cell r="D2438">
            <v>31414</v>
          </cell>
          <cell r="E2438">
            <v>41786</v>
          </cell>
          <cell r="F2438" t="str">
            <v>OFICINA ASESORA JURIDICA</v>
          </cell>
          <cell r="G2438">
            <v>79948885</v>
          </cell>
          <cell r="H2438" t="str">
            <v>ANDRES GOMEZ REY</v>
          </cell>
          <cell r="I2438" t="str">
            <v>PAGO 5 DE 12 SEGÚN CERTIFICACION DEL SUPERVISOR (Desc Base Rte Fte por Dependientes)</v>
          </cell>
          <cell r="J2438">
            <v>7000000</v>
          </cell>
          <cell r="K2438">
            <v>9.66</v>
          </cell>
          <cell r="O2438" t="str">
            <v>RECURSO 11</v>
          </cell>
          <cell r="V2438" t="str">
            <v>Desc. 10% Dependientes</v>
          </cell>
          <cell r="W2438" t="str">
            <v>Vigencia Presupuestal</v>
          </cell>
        </row>
        <row r="2439">
          <cell r="A2439">
            <v>243514</v>
          </cell>
          <cell r="B2439" t="str">
            <v>Contrato</v>
          </cell>
          <cell r="C2439">
            <v>228</v>
          </cell>
          <cell r="D2439">
            <v>33814</v>
          </cell>
          <cell r="E2439">
            <v>41786</v>
          </cell>
          <cell r="F2439" t="str">
            <v>DIRECCION DE ORDENAMIENTO AMBIENTAL Y COORDINACION DEL SINA</v>
          </cell>
          <cell r="G2439">
            <v>71875120</v>
          </cell>
          <cell r="H2439" t="str">
            <v>JOSE DIDIER ZAPATA SUAREZ</v>
          </cell>
          <cell r="I2439" t="str">
            <v>CUARTO DESEMBOLSO SEGÚN CERTIFICACION DEL SUPERVISOR</v>
          </cell>
          <cell r="J2439">
            <v>6600000</v>
          </cell>
          <cell r="K2439">
            <v>9.66</v>
          </cell>
          <cell r="O2439" t="str">
            <v>RECURSO 11</v>
          </cell>
          <cell r="V2439" t="str">
            <v>No tiene Dependientes a Cargo</v>
          </cell>
          <cell r="W2439" t="str">
            <v>Vigencia Presupuestal</v>
          </cell>
        </row>
        <row r="2440">
          <cell r="A2440">
            <v>243614</v>
          </cell>
          <cell r="B2440" t="str">
            <v>Contrato</v>
          </cell>
          <cell r="C2440">
            <v>91</v>
          </cell>
          <cell r="D2440">
            <v>18814</v>
          </cell>
          <cell r="E2440">
            <v>41786</v>
          </cell>
          <cell r="F2440" t="str">
            <v>DIRECCION DE BOSQUES, BIODIVERSIDAD Y SERVICIOS ECOSISTEMICOS</v>
          </cell>
          <cell r="G2440">
            <v>33376130</v>
          </cell>
          <cell r="H2440" t="str">
            <v>GINA CAROLINA AVELLA CASTIBLANCO</v>
          </cell>
          <cell r="I2440" t="str">
            <v>PAGO 5/12 DESEMBOLSO SEGÚN CERTIFICACION DEL SUPERVISOR</v>
          </cell>
          <cell r="J2440">
            <v>5000000</v>
          </cell>
          <cell r="K2440">
            <v>9.66</v>
          </cell>
          <cell r="O2440" t="str">
            <v>RECURSO 11</v>
          </cell>
          <cell r="V2440" t="str">
            <v>No tiene Dependientes a Cargo</v>
          </cell>
          <cell r="W2440" t="str">
            <v>Vigencia Presupuestal</v>
          </cell>
        </row>
        <row r="2441">
          <cell r="A2441">
            <v>243714</v>
          </cell>
          <cell r="B2441" t="str">
            <v>Contrato</v>
          </cell>
          <cell r="C2441">
            <v>225</v>
          </cell>
          <cell r="D2441">
            <v>35614</v>
          </cell>
          <cell r="E2441">
            <v>41786</v>
          </cell>
          <cell r="F2441" t="str">
            <v>DIRECCION GESTION INTEGRAL DEL RECURSO HIDRICO</v>
          </cell>
          <cell r="G2441">
            <v>79295230</v>
          </cell>
          <cell r="H2441" t="str">
            <v>WALTER LEONARDO NIÑO PARRA</v>
          </cell>
          <cell r="I2441" t="str">
            <v>FRA 84 PAGO 4 DE 6 SEGÚN CERTIFICACION DEL SUPERVISOR (Desc. De la Base x Dependientes)</v>
          </cell>
          <cell r="J2441">
            <v>8912500</v>
          </cell>
          <cell r="K2441">
            <v>9.66</v>
          </cell>
          <cell r="M2441">
            <v>16</v>
          </cell>
          <cell r="O2441" t="str">
            <v>RECURSO 11</v>
          </cell>
          <cell r="V2441" t="str">
            <v>Desc. X Dependientes</v>
          </cell>
          <cell r="W2441" t="str">
            <v>Vigencia Presupuestal</v>
          </cell>
        </row>
        <row r="2442">
          <cell r="A2442">
            <v>243814</v>
          </cell>
          <cell r="B2442" t="str">
            <v>Contrato</v>
          </cell>
          <cell r="C2442">
            <v>202</v>
          </cell>
          <cell r="D2442">
            <v>30214</v>
          </cell>
          <cell r="E2442">
            <v>41786</v>
          </cell>
          <cell r="F2442" t="str">
            <v>DIRECCION DE ASUNTOS MARINOS, COSTEROS Y RECURSOS ACUATICOS</v>
          </cell>
          <cell r="G2442">
            <v>18009973</v>
          </cell>
          <cell r="H2442" t="str">
            <v>LINCON CALVIN BENT LLERENA</v>
          </cell>
          <cell r="I2442" t="str">
            <v>QUINTO DESEMBOLSO SEGÚN CERTIFICACION DEL SUPERVISOR ( Desc de Base Rte Fte por Dependientes)</v>
          </cell>
          <cell r="J2442">
            <v>5500000</v>
          </cell>
          <cell r="K2442">
            <v>9.66</v>
          </cell>
          <cell r="O2442" t="str">
            <v>RECURSO 11</v>
          </cell>
          <cell r="V2442" t="str">
            <v>Desc. 10% Dependientes</v>
          </cell>
          <cell r="W2442" t="str">
            <v>Vigencia Presupuestal</v>
          </cell>
        </row>
        <row r="2443">
          <cell r="A2443">
            <v>243914</v>
          </cell>
          <cell r="B2443" t="str">
            <v>Contrato</v>
          </cell>
          <cell r="C2443">
            <v>214</v>
          </cell>
          <cell r="D2443">
            <v>30814</v>
          </cell>
          <cell r="E2443">
            <v>41786</v>
          </cell>
          <cell r="F2443" t="str">
            <v>DIRECCION DE ORDENAMIENTO AMBIENTAL Y COORDINACION DEL SINA</v>
          </cell>
          <cell r="G2443">
            <v>79297849</v>
          </cell>
          <cell r="H2443" t="str">
            <v>KLAUS HERBERT SCHUTZA PAEZ</v>
          </cell>
          <cell r="I2443" t="str">
            <v>PAGO 4 DE 11 SEGÚN CERTIFICACION DEL SUPERVISOR (Desc. Base RF x Dependientes)</v>
          </cell>
          <cell r="J2443">
            <v>8000000</v>
          </cell>
          <cell r="K2443">
            <v>9.66</v>
          </cell>
          <cell r="O2443" t="str">
            <v>RECURSO 11</v>
          </cell>
          <cell r="V2443" t="str">
            <v xml:space="preserve">Desc. X Dependientes </v>
          </cell>
          <cell r="W2443" t="str">
            <v>Vigencia Presupuestal</v>
          </cell>
        </row>
        <row r="2444">
          <cell r="A2444">
            <v>244014</v>
          </cell>
          <cell r="B2444" t="str">
            <v>Contrato</v>
          </cell>
          <cell r="C2444">
            <v>239</v>
          </cell>
          <cell r="D2444">
            <v>34714</v>
          </cell>
          <cell r="E2444">
            <v>41786</v>
          </cell>
          <cell r="F2444" t="str">
            <v>SUBDIRECCION ADMINISTRATIVA Y FINANCIERA</v>
          </cell>
          <cell r="G2444">
            <v>51845216</v>
          </cell>
          <cell r="H2444" t="str">
            <v>CLAUDIA PATRICIA FORERO TELLEZ</v>
          </cell>
          <cell r="I2444" t="str">
            <v>PAGO 5/7 DESEMBOLSO SEGÚN CERTIFICACION DEL SUPERVISOR</v>
          </cell>
          <cell r="J2444">
            <v>1706250</v>
          </cell>
          <cell r="K2444">
            <v>9.66</v>
          </cell>
          <cell r="O2444" t="str">
            <v>RECURSO 11</v>
          </cell>
          <cell r="V2444" t="str">
            <v>No tiene Dependientes</v>
          </cell>
          <cell r="W2444" t="str">
            <v>Vigencia Presupuestal</v>
          </cell>
        </row>
        <row r="2445">
          <cell r="A2445">
            <v>244114</v>
          </cell>
          <cell r="B2445" t="str">
            <v>Contrato</v>
          </cell>
          <cell r="C2445">
            <v>280</v>
          </cell>
          <cell r="D2445">
            <v>39114</v>
          </cell>
          <cell r="E2445">
            <v>41786</v>
          </cell>
          <cell r="F2445" t="str">
            <v>OFICINA DE TECNOLOGIAS, INFORMACION Y COMUNICACIONES TIC</v>
          </cell>
          <cell r="G2445">
            <v>80778973</v>
          </cell>
          <cell r="H2445" t="str">
            <v>FABIO FELIPE BELTRAN PINTO</v>
          </cell>
          <cell r="I2445" t="str">
            <v>PAGO 5 DE 12 DESEMBOLSO SEGÚN CERTIFICACION DEL SUPERVISOR (Desc Base Rte Fte por Dependientes+ Prepagada 14 Mayo/2014)</v>
          </cell>
          <cell r="J2445">
            <v>4500000</v>
          </cell>
          <cell r="K2445">
            <v>9.66</v>
          </cell>
          <cell r="O2445" t="str">
            <v>RECURSO 11</v>
          </cell>
          <cell r="V2445" t="str">
            <v>Desc. X Dependientes + Prepagada 15 Abril/2014</v>
          </cell>
          <cell r="W2445" t="str">
            <v>Vigencia Presupuestal</v>
          </cell>
        </row>
        <row r="2446">
          <cell r="A2446">
            <v>244214</v>
          </cell>
          <cell r="B2446" t="str">
            <v>Contrato</v>
          </cell>
          <cell r="C2446">
            <v>268</v>
          </cell>
          <cell r="D2446">
            <v>38414</v>
          </cell>
          <cell r="E2446">
            <v>41786</v>
          </cell>
          <cell r="F2446" t="str">
            <v>OFICINA DE TECNOLOGIAS, INFORMACION Y COMUNICACIONES TIC</v>
          </cell>
          <cell r="G2446">
            <v>80794818</v>
          </cell>
          <cell r="H2446" t="str">
            <v>RODRIGO ANTONIO CUBILLOS SANCHEZ</v>
          </cell>
          <cell r="I2446" t="str">
            <v xml:space="preserve">PAGO 5/12 DESEMBOLSO SEGÚN CERTIFICACION DEL SUPERVISOR </v>
          </cell>
          <cell r="J2446">
            <v>3500000</v>
          </cell>
          <cell r="K2446">
            <v>9.66</v>
          </cell>
          <cell r="O2446" t="str">
            <v>RECURSO 11</v>
          </cell>
          <cell r="V2446" t="str">
            <v xml:space="preserve">No tiene Dependientes </v>
          </cell>
          <cell r="W2446" t="str">
            <v>Vigencia Presupuestal</v>
          </cell>
        </row>
        <row r="2447">
          <cell r="A2447">
            <v>244314</v>
          </cell>
          <cell r="B2447" t="str">
            <v>Contrato</v>
          </cell>
          <cell r="C2447">
            <v>50</v>
          </cell>
          <cell r="D2447">
            <v>7914</v>
          </cell>
          <cell r="E2447">
            <v>41786</v>
          </cell>
          <cell r="F2447" t="str">
            <v>DIRECCION DE ASUNTOS AMBIENTALES, SECTORIAL Y URBANA</v>
          </cell>
          <cell r="G2447">
            <v>63459707</v>
          </cell>
          <cell r="H2447" t="str">
            <v>RUTH MARGARITA OCHOA RAMIREZ</v>
          </cell>
          <cell r="I2447" t="str">
            <v>QUINTO DESEMBOLSO SEGÚN CERTIFICACION DEL SUPERVISOR (Desc.de la Base RF x Dependientes)</v>
          </cell>
          <cell r="J2447">
            <v>4781212</v>
          </cell>
          <cell r="K2447">
            <v>9.66</v>
          </cell>
          <cell r="O2447" t="str">
            <v>RECURSO 11</v>
          </cell>
          <cell r="V2447" t="str">
            <v>No tiene Dependientes</v>
          </cell>
          <cell r="W2447" t="str">
            <v>Vigencia Presupuestal</v>
          </cell>
        </row>
        <row r="2448">
          <cell r="A2448">
            <v>244414</v>
          </cell>
          <cell r="B2448" t="str">
            <v>Contrato</v>
          </cell>
          <cell r="C2448">
            <v>103</v>
          </cell>
          <cell r="D2448">
            <v>18914</v>
          </cell>
          <cell r="E2448">
            <v>41787</v>
          </cell>
          <cell r="F2448" t="str">
            <v>SUBDIRECCION ADMINISTRATIVA Y FINANCIERA</v>
          </cell>
          <cell r="G2448">
            <v>1014216096</v>
          </cell>
          <cell r="H2448" t="str">
            <v>MARIA ANDREA ROMERO MONTEJO</v>
          </cell>
          <cell r="I2448" t="str">
            <v>PAGO 5 DE 7 SEGÚN CERTIFICACION DEL SUPERVISOR</v>
          </cell>
          <cell r="J2448">
            <v>1741250</v>
          </cell>
          <cell r="K2448">
            <v>9.66</v>
          </cell>
          <cell r="O2448" t="str">
            <v>RECURSO 11</v>
          </cell>
          <cell r="V2448" t="str">
            <v>No tiene Dependientes</v>
          </cell>
          <cell r="W2448" t="str">
            <v>Vigencia Presupuestal</v>
          </cell>
        </row>
        <row r="2449">
          <cell r="A2449">
            <v>244514</v>
          </cell>
          <cell r="B2449" t="str">
            <v>Contrato</v>
          </cell>
          <cell r="C2449">
            <v>213</v>
          </cell>
          <cell r="D2449">
            <v>30914</v>
          </cell>
          <cell r="E2449">
            <v>41787</v>
          </cell>
          <cell r="F2449" t="str">
            <v>DIRECCION DE BOSQUES, BIODIVERSIDAD Y SERVICIOS ECOSISTEMICOS</v>
          </cell>
          <cell r="G2449">
            <v>52258551</v>
          </cell>
          <cell r="H2449" t="str">
            <v>MARIA CLAUDIA ORJUELA MARQUEZ</v>
          </cell>
          <cell r="I2449" t="str">
            <v xml:space="preserve">PAGO 5 DE 12 SEGÚN CERTIFICACION DEL SUPERVISOR (Desc Base Rte Fte por Dependientes)   </v>
          </cell>
          <cell r="J2449">
            <v>6880000</v>
          </cell>
          <cell r="K2449">
            <v>9.66</v>
          </cell>
          <cell r="O2449" t="str">
            <v>RECURSO 11</v>
          </cell>
          <cell r="V2449" t="str">
            <v>Desc. 10% Dependientes RF $129,456</v>
          </cell>
          <cell r="W2449" t="str">
            <v>Vigencia Presupuestal</v>
          </cell>
        </row>
        <row r="2450">
          <cell r="A2450">
            <v>244614</v>
          </cell>
          <cell r="B2450" t="str">
            <v>Contrato</v>
          </cell>
          <cell r="C2450">
            <v>146</v>
          </cell>
          <cell r="D2450">
            <v>23214</v>
          </cell>
          <cell r="E2450">
            <v>41787</v>
          </cell>
          <cell r="F2450" t="str">
            <v>DIRECCION DE BOSQUES, BIODIVERSIDAD Y SERVICIOS ECOSISTEMICOS</v>
          </cell>
          <cell r="G2450">
            <v>52264205</v>
          </cell>
          <cell r="H2450" t="str">
            <v>PAULA ANDREA CASTAÑEDA GARCIA</v>
          </cell>
          <cell r="I2450" t="str">
            <v>PAGO 5 DE 12 SEGÚN CERTIFICACION DEL SUPERVISOR (Desc.de la Base RF x Dependientes)</v>
          </cell>
          <cell r="J2450">
            <v>5810392</v>
          </cell>
          <cell r="K2450">
            <v>9.66</v>
          </cell>
          <cell r="O2450" t="str">
            <v>RECURSO 11</v>
          </cell>
          <cell r="V2450" t="str">
            <v>Desc. 10% Dependientes - Base RF $4,094,550 RF $287,562</v>
          </cell>
          <cell r="W2450" t="str">
            <v>Vigencia Presupuestal</v>
          </cell>
        </row>
        <row r="2451">
          <cell r="A2451">
            <v>244714</v>
          </cell>
          <cell r="B2451" t="str">
            <v>Contrato</v>
          </cell>
          <cell r="C2451">
            <v>16</v>
          </cell>
          <cell r="D2451">
            <v>2314</v>
          </cell>
          <cell r="E2451">
            <v>41787</v>
          </cell>
          <cell r="F2451" t="str">
            <v>SUBDIRECCION ADMINISTRATIVA Y FINANCIERA</v>
          </cell>
          <cell r="G2451">
            <v>80154185</v>
          </cell>
          <cell r="H2451" t="str">
            <v>JOHN RAUL APONTE CASTEBLANCO</v>
          </cell>
          <cell r="I2451" t="str">
            <v>PAGO 5 DE 7 SEGÚN CERTIFICACION DEL SUPERVISOR</v>
          </cell>
          <cell r="J2451">
            <v>1709444</v>
          </cell>
          <cell r="K2451">
            <v>9.66</v>
          </cell>
          <cell r="O2451" t="str">
            <v>RECURSO 11</v>
          </cell>
          <cell r="V2451" t="str">
            <v>No tiene Dependientes</v>
          </cell>
          <cell r="W2451" t="str">
            <v>Vigencia Presupuestal</v>
          </cell>
        </row>
        <row r="2452">
          <cell r="A2452">
            <v>244814</v>
          </cell>
          <cell r="B2452" t="str">
            <v>Contrato</v>
          </cell>
          <cell r="C2452">
            <v>178</v>
          </cell>
          <cell r="D2452">
            <v>28414</v>
          </cell>
          <cell r="E2452">
            <v>41787</v>
          </cell>
          <cell r="F2452" t="str">
            <v>DIRECCION DE BOSQUES, BIODIVERSIDAD Y SERVICIOS ECOSISTEMICOS</v>
          </cell>
          <cell r="G2452">
            <v>19342385</v>
          </cell>
          <cell r="H2452" t="str">
            <v>RICARDO LINARES PRIETO</v>
          </cell>
          <cell r="I2452" t="str">
            <v xml:space="preserve">FRA 0053 PAGO 5 DE 12 SEGÚN CERTIFICACION DEL SUPERVISOR  (Desc Base Rte Fte por Dependientes) </v>
          </cell>
          <cell r="J2452">
            <v>8451479</v>
          </cell>
          <cell r="K2452">
            <v>9.66</v>
          </cell>
          <cell r="M2452">
            <v>16</v>
          </cell>
          <cell r="O2452" t="str">
            <v>RECURSO 11</v>
          </cell>
          <cell r="V2452" t="str">
            <v>Desc. X Dependientes</v>
          </cell>
          <cell r="W2452" t="str">
            <v>Vigencia Presupuestal</v>
          </cell>
        </row>
        <row r="2453">
          <cell r="A2453">
            <v>244914</v>
          </cell>
          <cell r="B2453" t="str">
            <v>Contrato</v>
          </cell>
          <cell r="C2453">
            <v>12</v>
          </cell>
          <cell r="D2453">
            <v>814</v>
          </cell>
          <cell r="E2453">
            <v>41787</v>
          </cell>
          <cell r="F2453" t="str">
            <v>SUBDIRECCION ADMINISTRATIVA Y FINANCIERA</v>
          </cell>
          <cell r="G2453">
            <v>40610737</v>
          </cell>
          <cell r="H2453" t="str">
            <v>CAROLINA POLANCO HOLGUIN</v>
          </cell>
          <cell r="I2453" t="str">
            <v>PAGO 5 DE 12 SEGÚN CERTIFICACION DEL SUPERVISOR ( DESC BASE RF DEPENDIENTES)</v>
          </cell>
          <cell r="J2453">
            <v>3009091</v>
          </cell>
          <cell r="K2453">
            <v>9.66</v>
          </cell>
          <cell r="O2453" t="str">
            <v>RECURSO 11</v>
          </cell>
          <cell r="V2453" t="str">
            <v xml:space="preserve">Desc. 10% Dependientes </v>
          </cell>
          <cell r="W2453" t="str">
            <v>Vigencia Presupuestal</v>
          </cell>
        </row>
        <row r="2454">
          <cell r="A2454">
            <v>245014</v>
          </cell>
          <cell r="B2454" t="str">
            <v>Contrato</v>
          </cell>
          <cell r="C2454">
            <v>123</v>
          </cell>
          <cell r="D2454">
            <v>20414</v>
          </cell>
          <cell r="E2454">
            <v>41787</v>
          </cell>
          <cell r="F2454" t="str">
            <v>DIRECCION DE BOSQUES, BIODIVERSIDAD Y SERVICIOS ECOSISTEMICOS</v>
          </cell>
          <cell r="G2454">
            <v>52887997</v>
          </cell>
          <cell r="H2454" t="str">
            <v>INGRID REVOLLO CASTAÑEDA</v>
          </cell>
          <cell r="I2454" t="str">
            <v>PAGO 5 DE 12 SEGÚN CERTIFICACION DEL SUPERVISOR (Desc Base Rte Fte por Dependientes)</v>
          </cell>
          <cell r="J2454">
            <v>5659690</v>
          </cell>
          <cell r="K2454">
            <v>9.66</v>
          </cell>
          <cell r="O2454" t="str">
            <v>RECURSO 11</v>
          </cell>
          <cell r="V2454" t="str">
            <v>Desc. 10% Dependientes RF $129,456</v>
          </cell>
          <cell r="W2454" t="str">
            <v>Vigencia Presupuestal</v>
          </cell>
        </row>
        <row r="2455">
          <cell r="A2455">
            <v>245114</v>
          </cell>
          <cell r="B2455" t="str">
            <v>Contrato</v>
          </cell>
          <cell r="C2455">
            <v>217</v>
          </cell>
          <cell r="D2455">
            <v>30514</v>
          </cell>
          <cell r="E2455">
            <v>41787</v>
          </cell>
          <cell r="F2455" t="str">
            <v>DIRECCION DE ASUNTOS MARINOS, COSTEROS Y RECURSOS ACUATICOS</v>
          </cell>
          <cell r="G2455">
            <v>56078300</v>
          </cell>
          <cell r="H2455" t="str">
            <v>SANDRA MILENA ACOSTA GONZALEZ</v>
          </cell>
          <cell r="I2455" t="str">
            <v>PAGO 5 DE 10 SEGÚN CERTIFICACION DEL SUPERVISOR (Desc Base Rte Fte por Dependientes)</v>
          </cell>
          <cell r="J2455">
            <v>5700000</v>
          </cell>
          <cell r="K2455">
            <v>9.66</v>
          </cell>
          <cell r="O2455" t="str">
            <v>RECURSO 11</v>
          </cell>
          <cell r="V2455" t="str">
            <v>Desc. 10% Dependientes</v>
          </cell>
          <cell r="W2455" t="str">
            <v>Vigencia Presupuestal</v>
          </cell>
        </row>
        <row r="2456">
          <cell r="A2456">
            <v>245214</v>
          </cell>
          <cell r="B2456" t="str">
            <v>Comisiòn</v>
          </cell>
          <cell r="C2456">
            <v>20140702</v>
          </cell>
          <cell r="D2456">
            <v>131014</v>
          </cell>
          <cell r="E2456">
            <v>41787</v>
          </cell>
          <cell r="F2456" t="str">
            <v>SUBDIRECCION ADMINISTRATIVA Y FINANCIERA</v>
          </cell>
          <cell r="G2456">
            <v>89001741</v>
          </cell>
          <cell r="H2456" t="str">
            <v>GUSTAVO GUARIN MEDINA</v>
          </cell>
          <cell r="I2456" t="str">
            <v>COMISION A IBAGUE DEL 3 AL 4 ABRIL 2014</v>
          </cell>
          <cell r="J2456">
            <v>343037</v>
          </cell>
          <cell r="O2456" t="str">
            <v>RECURSO 11</v>
          </cell>
          <cell r="W2456" t="str">
            <v>Vigencia Presupuestal</v>
          </cell>
        </row>
        <row r="2457">
          <cell r="A2457">
            <v>245314</v>
          </cell>
          <cell r="B2457" t="str">
            <v>Contrato</v>
          </cell>
          <cell r="C2457">
            <v>238</v>
          </cell>
          <cell r="D2457">
            <v>34614</v>
          </cell>
          <cell r="E2457">
            <v>41787</v>
          </cell>
          <cell r="F2457" t="str">
            <v>SUBDIRECCION ADMINISTRATIVA Y FINANCIERA</v>
          </cell>
          <cell r="G2457">
            <v>1074129339</v>
          </cell>
          <cell r="H2457" t="str">
            <v>ANGELICA MARIA RICAURTE GOMEZ</v>
          </cell>
          <cell r="I2457" t="str">
            <v>PAGO 5 DE 12 SEGÚN CERTIFICACION DEL SUPERVISOR</v>
          </cell>
          <cell r="J2457">
            <v>4181818</v>
          </cell>
          <cell r="K2457">
            <v>9.66</v>
          </cell>
          <cell r="O2457" t="str">
            <v>RECURSO 11</v>
          </cell>
          <cell r="V2457" t="str">
            <v>No tiene Dependientes</v>
          </cell>
          <cell r="W2457" t="str">
            <v>Vigencia Presupuestal</v>
          </cell>
        </row>
        <row r="2458">
          <cell r="A2458">
            <v>245414</v>
          </cell>
          <cell r="B2458" t="str">
            <v>Contrato</v>
          </cell>
          <cell r="C2458">
            <v>165</v>
          </cell>
          <cell r="D2458">
            <v>27114</v>
          </cell>
          <cell r="E2458">
            <v>41787</v>
          </cell>
          <cell r="F2458" t="str">
            <v>ASUNTOS MARINOS Y COSTEROS</v>
          </cell>
          <cell r="G2458">
            <v>9000245966</v>
          </cell>
          <cell r="H2458" t="str">
            <v>CORPORACION ECOVERSA</v>
          </cell>
          <cell r="I2458" t="str">
            <v xml:space="preserve">FACTURA 198 SEGUNDO PAGO AL CONVENIO SEGÚN CERTIFICACION DEL SUPERVISOR ( REGIMEN COMUN, ENTIDAD SIN ANIMO DE LUCRO -SE APLICA RETEICA Y RETEIVA) </v>
          </cell>
          <cell r="J2458">
            <v>132000000</v>
          </cell>
          <cell r="K2458">
            <v>9.66</v>
          </cell>
          <cell r="M2458">
            <v>16</v>
          </cell>
          <cell r="O2458" t="str">
            <v>RECURSO 11</v>
          </cell>
          <cell r="W2458" t="str">
            <v>Vigencia Presupuestal</v>
          </cell>
        </row>
        <row r="2459">
          <cell r="A2459">
            <v>245514</v>
          </cell>
          <cell r="B2459" t="str">
            <v>Anulada</v>
          </cell>
          <cell r="C2459">
            <v>156</v>
          </cell>
          <cell r="D2459">
            <v>25714</v>
          </cell>
          <cell r="E2459">
            <v>41787</v>
          </cell>
          <cell r="F2459" t="str">
            <v>ASUNTOS MARINOS Y COSTEROS</v>
          </cell>
          <cell r="G2459">
            <v>8300272757</v>
          </cell>
          <cell r="H2459" t="str">
            <v>ASOCARS - ASOCIACION DE CORPORACIONES AUTONOMAS REGIONALES Y DE DESARROLLO SOSTENIBLE</v>
          </cell>
          <cell r="I2459" t="str">
            <v>ANULADA ---- PAGO 2 DE 4 SEGÚN CERTIFICACION DEL SUPERVISOR</v>
          </cell>
          <cell r="J2459">
            <v>539090500</v>
          </cell>
          <cell r="O2459" t="str">
            <v>RECURSO 11</v>
          </cell>
          <cell r="W2459" t="str">
            <v>Vigencia Presupuestal</v>
          </cell>
        </row>
        <row r="2460">
          <cell r="A2460">
            <v>245614</v>
          </cell>
          <cell r="B2460" t="str">
            <v>Comisión</v>
          </cell>
          <cell r="C2460" t="str">
            <v>2014-1-0157</v>
          </cell>
          <cell r="D2460">
            <v>104314</v>
          </cell>
          <cell r="E2460">
            <v>41787</v>
          </cell>
          <cell r="F2460" t="str">
            <v>SERVICIOS ADMINISTRATIVOS, ATENCIONA AL USUARIO, ARCHIVO Y CORRESPONDENCIA</v>
          </cell>
          <cell r="G2460">
            <v>79695197</v>
          </cell>
          <cell r="H2460" t="str">
            <v>PEDRO JOSE FERNANDEZ AYALA</v>
          </cell>
          <cell r="I2460" t="str">
            <v>COMISION A BARRANQUILLA DEL 14-15 DE MARZO DE 2014</v>
          </cell>
          <cell r="J2460">
            <v>377518</v>
          </cell>
          <cell r="L2460">
            <v>10</v>
          </cell>
          <cell r="O2460" t="str">
            <v>RECURSO 11</v>
          </cell>
          <cell r="W2460" t="str">
            <v>Vigencia Presupuestal</v>
          </cell>
        </row>
        <row r="2461">
          <cell r="A2461">
            <v>245714</v>
          </cell>
          <cell r="B2461" t="str">
            <v>Convenio</v>
          </cell>
          <cell r="C2461">
            <v>258</v>
          </cell>
          <cell r="D2461">
            <v>37414</v>
          </cell>
          <cell r="E2461">
            <v>41787</v>
          </cell>
          <cell r="F2461" t="str">
            <v>ASUNTOS MARINOS Y COSTEROS</v>
          </cell>
          <cell r="G2461">
            <v>8909077483</v>
          </cell>
          <cell r="H2461" t="str">
            <v>CORPORACION PARA EL DESARROLLO SOSTENIBLE DE URABA - CORPOURABA</v>
          </cell>
          <cell r="I2461" t="str">
            <v>SEGUNDO PAGO AL CONVENIO SEGÚN CERTIFICACION DEL SUPERVISOR</v>
          </cell>
          <cell r="J2461">
            <v>75000000</v>
          </cell>
          <cell r="O2461" t="str">
            <v>RECURSO 11</v>
          </cell>
          <cell r="W2461" t="str">
            <v>Vigencia Presupuestal</v>
          </cell>
        </row>
        <row r="2462">
          <cell r="A2462">
            <v>245814</v>
          </cell>
          <cell r="B2462" t="str">
            <v>Comisión</v>
          </cell>
          <cell r="C2462" t="str">
            <v>2014-1-0251</v>
          </cell>
          <cell r="D2462">
            <v>140614</v>
          </cell>
          <cell r="E2462">
            <v>41787</v>
          </cell>
          <cell r="F2462" t="str">
            <v>SERVICIOS ADMINISTRATIVOS, ATENCIONA AL USUARIO, ARCHIVO Y CORRESPONDENCIA</v>
          </cell>
          <cell r="G2462">
            <v>78034306</v>
          </cell>
          <cell r="H2462" t="str">
            <v>JUAN CARVAJAL COGOLLO</v>
          </cell>
          <cell r="I2462" t="str">
            <v>COMISION A MONTERIA DEL 23-25 DE ABRIL DE 2014</v>
          </cell>
          <cell r="J2462">
            <v>706170</v>
          </cell>
          <cell r="L2462">
            <v>10</v>
          </cell>
          <cell r="O2462" t="str">
            <v>RECURSO 11</v>
          </cell>
          <cell r="W2462" t="str">
            <v>Vigencia Presupuestal</v>
          </cell>
        </row>
        <row r="2463">
          <cell r="A2463">
            <v>245914</v>
          </cell>
          <cell r="B2463" t="str">
            <v>Resolucion</v>
          </cell>
          <cell r="C2463">
            <v>26</v>
          </cell>
          <cell r="D2463">
            <v>12414</v>
          </cell>
          <cell r="E2463">
            <v>41787</v>
          </cell>
          <cell r="F2463" t="str">
            <v>OFICINA ASESORA DE PLANEACION</v>
          </cell>
          <cell r="G2463">
            <v>8600611103</v>
          </cell>
          <cell r="H2463" t="str">
            <v>INSTITUTO AMAZONICO DE INVESTIGACIONES CIENTIFICAS SINCHI</v>
          </cell>
          <cell r="I2463" t="str">
            <v>SEGUNDO DESEMBOLSO APOYO FORTALECIMIENTO GENTION 2014</v>
          </cell>
          <cell r="J2463">
            <v>2198750000</v>
          </cell>
          <cell r="O2463" t="str">
            <v>RECURSO 11</v>
          </cell>
          <cell r="W2463" t="str">
            <v>Vigencia Presupuestal</v>
          </cell>
        </row>
        <row r="2464">
          <cell r="A2464">
            <v>246014</v>
          </cell>
          <cell r="B2464" t="str">
            <v>Comisión</v>
          </cell>
          <cell r="C2464" t="str">
            <v>2014-1-0301</v>
          </cell>
          <cell r="D2464">
            <v>153714</v>
          </cell>
          <cell r="E2464">
            <v>41787</v>
          </cell>
          <cell r="F2464" t="str">
            <v>SERVICIOS ADMINISTRATIVOS, ATENCIONA AL USUARIO, ARCHIVO Y CORRESPONDENCIA</v>
          </cell>
          <cell r="G2464">
            <v>52804494</v>
          </cell>
          <cell r="H2464" t="str">
            <v>JUANITA SAMPER ALVARADO</v>
          </cell>
          <cell r="I2464" t="str">
            <v>COMISION A ARMENIA DEL 5-8 DE MAYO DE 2014</v>
          </cell>
          <cell r="J2464">
            <v>549127</v>
          </cell>
          <cell r="L2464">
            <v>10</v>
          </cell>
          <cell r="O2464" t="str">
            <v>RECURSO 11</v>
          </cell>
          <cell r="W2464" t="str">
            <v>Vigencia Presupuestal</v>
          </cell>
        </row>
        <row r="2465">
          <cell r="A2465">
            <v>246114</v>
          </cell>
          <cell r="B2465" t="str">
            <v>Comisión</v>
          </cell>
          <cell r="C2465" t="str">
            <v>2014-1-0303</v>
          </cell>
          <cell r="D2465">
            <v>154914</v>
          </cell>
          <cell r="E2465">
            <v>41787</v>
          </cell>
          <cell r="F2465" t="str">
            <v>SERVICIOS ADMINISTRATIVOS, ATENCIONA AL USUARIO, ARCHIVO Y CORRESPONDENCIA</v>
          </cell>
          <cell r="G2465">
            <v>1032413304</v>
          </cell>
          <cell r="H2465" t="str">
            <v>LAURA MARIA ARANGUREN NIÑO</v>
          </cell>
          <cell r="I2465" t="str">
            <v>COMISION A ZAPAYAN DEL 6-8 DE MAYO DE 2014</v>
          </cell>
          <cell r="J2465">
            <v>369877</v>
          </cell>
          <cell r="L2465">
            <v>10</v>
          </cell>
          <cell r="O2465" t="str">
            <v>RECURSO 11</v>
          </cell>
          <cell r="W2465" t="str">
            <v>Vigencia Presupuestal</v>
          </cell>
        </row>
        <row r="2466">
          <cell r="A2466">
            <v>246214</v>
          </cell>
          <cell r="B2466" t="str">
            <v>Comisión</v>
          </cell>
          <cell r="C2466" t="str">
            <v>2014-1-0308</v>
          </cell>
          <cell r="D2466">
            <v>155214</v>
          </cell>
          <cell r="E2466">
            <v>41787</v>
          </cell>
          <cell r="F2466" t="str">
            <v>SERVICIOS ADMINISTRATIVOS, ATENCIONA AL USUARIO, ARCHIVO Y CORRESPONDENCIA</v>
          </cell>
          <cell r="G2466">
            <v>93238609</v>
          </cell>
          <cell r="H2466" t="str">
            <v>ALEXANDER IBAGON MONTES</v>
          </cell>
          <cell r="I2466" t="str">
            <v>COMISION A ARMENIA EL 6 DE MAYO DE 2014</v>
          </cell>
          <cell r="J2466">
            <v>59323</v>
          </cell>
          <cell r="L2466">
            <v>10</v>
          </cell>
          <cell r="O2466" t="str">
            <v>RECURSO 11</v>
          </cell>
          <cell r="W2466" t="str">
            <v>Vigencia Presupuestal</v>
          </cell>
        </row>
        <row r="2467">
          <cell r="A2467">
            <v>246314</v>
          </cell>
          <cell r="B2467" t="str">
            <v>Comisión</v>
          </cell>
          <cell r="C2467" t="str">
            <v>2014-1-0312</v>
          </cell>
          <cell r="D2467">
            <v>156714</v>
          </cell>
          <cell r="E2467">
            <v>41787</v>
          </cell>
          <cell r="F2467" t="str">
            <v>SERVICIOS ADMINISTRATIVOS, ATENCIONA AL USUARIO, ARCHIVO Y CORRESPONDENCIA</v>
          </cell>
          <cell r="G2467">
            <v>79968625</v>
          </cell>
          <cell r="H2467" t="str">
            <v>IVAN DARIO VALENCIA RODRIGUEZ</v>
          </cell>
          <cell r="I2467" t="str">
            <v>COMISION A ARMENIA DEL 8-10 DE MAYO DE 2014</v>
          </cell>
          <cell r="J2467">
            <v>520170</v>
          </cell>
          <cell r="L2467">
            <v>10</v>
          </cell>
          <cell r="O2467" t="str">
            <v>RECURSO 11</v>
          </cell>
          <cell r="W2467" t="str">
            <v>Vigencia Presupuestal</v>
          </cell>
        </row>
        <row r="2468">
          <cell r="A2468">
            <v>246414</v>
          </cell>
          <cell r="B2468" t="str">
            <v>Comisión</v>
          </cell>
          <cell r="C2468" t="str">
            <v>2014-1-0313</v>
          </cell>
          <cell r="D2468">
            <v>155814</v>
          </cell>
          <cell r="E2468">
            <v>41787</v>
          </cell>
          <cell r="F2468" t="str">
            <v>SERVICIOS ADMINISTRATIVOS, ATENCIONA AL USUARIO, ARCHIVO Y CORRESPONDENCIA</v>
          </cell>
          <cell r="G2468">
            <v>52023019</v>
          </cell>
          <cell r="H2468" t="str">
            <v>LINA ESPERANZA MENDOZA SALAMANCA</v>
          </cell>
          <cell r="I2468" t="str">
            <v>COMISION A BARRANQUILLA DEL 7-9 DE MAYO DE 2014</v>
          </cell>
          <cell r="J2468">
            <v>545170</v>
          </cell>
          <cell r="L2468">
            <v>10</v>
          </cell>
          <cell r="O2468" t="str">
            <v>RECURSO 11</v>
          </cell>
          <cell r="W2468" t="str">
            <v>Vigencia Presupuestal</v>
          </cell>
        </row>
        <row r="2469">
          <cell r="A2469">
            <v>246514</v>
          </cell>
          <cell r="B2469" t="str">
            <v>Comisión</v>
          </cell>
          <cell r="C2469" t="str">
            <v>2014-1-0315</v>
          </cell>
          <cell r="D2469">
            <v>155714</v>
          </cell>
          <cell r="E2469">
            <v>41787</v>
          </cell>
          <cell r="F2469" t="str">
            <v>SERVICIOS ADMINISTRATIVOS, ATENCIONA AL USUARIO, ARCHIVO Y CORRESPONDENCIA</v>
          </cell>
          <cell r="G2469">
            <v>51901855</v>
          </cell>
          <cell r="H2469" t="str">
            <v>JANETH DIAZ GIL</v>
          </cell>
          <cell r="I2469" t="str">
            <v>COMISION A RIOHACHA DEL 8-10 DE MAYO DE 2014</v>
          </cell>
          <cell r="J2469">
            <v>520170</v>
          </cell>
          <cell r="L2469">
            <v>10</v>
          </cell>
          <cell r="O2469" t="str">
            <v>RECURSO 11</v>
          </cell>
          <cell r="W2469" t="str">
            <v>Vigencia Presupuestal</v>
          </cell>
        </row>
        <row r="2470">
          <cell r="A2470">
            <v>246614</v>
          </cell>
          <cell r="B2470" t="str">
            <v>Comisión</v>
          </cell>
          <cell r="C2470" t="str">
            <v>2014-1-0317</v>
          </cell>
          <cell r="D2470">
            <v>157114</v>
          </cell>
          <cell r="E2470">
            <v>41787</v>
          </cell>
          <cell r="F2470" t="str">
            <v>SERVICIOS ADMINISTRATIVOS, ATENCIONA AL USUARIO, ARCHIVO Y CORRESPONDENCIA</v>
          </cell>
          <cell r="G2470">
            <v>38227057</v>
          </cell>
          <cell r="H2470" t="str">
            <v>MARIA FANNY MONDRAGON LEONEL</v>
          </cell>
          <cell r="I2470" t="str">
            <v>COMISION A MANIZALEZ DEL 7-9 DE MAYO DE 2014</v>
          </cell>
          <cell r="J2470">
            <v>520170</v>
          </cell>
          <cell r="L2470">
            <v>10</v>
          </cell>
          <cell r="O2470" t="str">
            <v>RECURSO 11</v>
          </cell>
          <cell r="W2470" t="str">
            <v>Vigencia Presupuestal</v>
          </cell>
        </row>
        <row r="2471">
          <cell r="A2471">
            <v>246714</v>
          </cell>
          <cell r="B2471" t="str">
            <v>Comisión</v>
          </cell>
          <cell r="C2471" t="str">
            <v>2014-1-0319</v>
          </cell>
          <cell r="D2471">
            <v>158114</v>
          </cell>
          <cell r="E2471">
            <v>41787</v>
          </cell>
          <cell r="F2471" t="str">
            <v>SERVICIOS ADMINISTRATIVOS, ATENCIONA AL USUARIO, ARCHIVO Y CORRESPONDENCIA</v>
          </cell>
          <cell r="G2471">
            <v>80164442</v>
          </cell>
          <cell r="H2471" t="str">
            <v>JOHN JAIRO SANCHEZ CORREA</v>
          </cell>
          <cell r="I2471" t="str">
            <v>COMISION A PEREIRA DEL 8-9 DE MAYO DE 2014</v>
          </cell>
          <cell r="J2471">
            <v>177969</v>
          </cell>
          <cell r="L2471">
            <v>10</v>
          </cell>
          <cell r="O2471" t="str">
            <v>RECURSO 11</v>
          </cell>
          <cell r="W2471" t="str">
            <v>Vigencia Presupuestal</v>
          </cell>
        </row>
        <row r="2472">
          <cell r="A2472">
            <v>246814</v>
          </cell>
          <cell r="B2472" t="str">
            <v>Comisión</v>
          </cell>
          <cell r="C2472" t="str">
            <v>2014-1-0321</v>
          </cell>
          <cell r="D2472">
            <v>158314</v>
          </cell>
          <cell r="E2472">
            <v>41787</v>
          </cell>
          <cell r="F2472" t="str">
            <v>SERVICIOS ADMINISTRATIVOS, ATENCIONA AL USUARIO, ARCHIVO Y CORRESPONDENCIA</v>
          </cell>
          <cell r="G2472">
            <v>34602626</v>
          </cell>
          <cell r="H2472" t="str">
            <v>ASTRID ELIANA REYES PEÑA</v>
          </cell>
          <cell r="I2472" t="str">
            <v>COMISION A QUIBDO DEL 12-15 DE MAYO DE 2014</v>
          </cell>
          <cell r="J2472">
            <v>788238</v>
          </cell>
          <cell r="L2472">
            <v>10</v>
          </cell>
          <cell r="O2472" t="str">
            <v>RECURSO 11</v>
          </cell>
          <cell r="W2472" t="str">
            <v>Vigencia Presupuestal</v>
          </cell>
        </row>
        <row r="2473">
          <cell r="A2473">
            <v>246914</v>
          </cell>
          <cell r="B2473" t="str">
            <v>Comisión</v>
          </cell>
          <cell r="C2473" t="str">
            <v>2014-1-0322</v>
          </cell>
          <cell r="D2473">
            <v>158414</v>
          </cell>
          <cell r="E2473">
            <v>41787</v>
          </cell>
          <cell r="F2473" t="str">
            <v>SERVICIOS ADMINISTRATIVOS, ATENCIONA AL USUARIO, ARCHIVO Y CORRESPONDENCIA</v>
          </cell>
          <cell r="G2473">
            <v>51901855</v>
          </cell>
          <cell r="H2473" t="str">
            <v>JANETH DIAZ GIL</v>
          </cell>
          <cell r="I2473" t="str">
            <v>COMISION A POPAYAN DEL 13-14 DE MAYO DE 2014</v>
          </cell>
          <cell r="J2473">
            <v>312102</v>
          </cell>
          <cell r="L2473">
            <v>10</v>
          </cell>
          <cell r="O2473" t="str">
            <v>RECURSO 11</v>
          </cell>
          <cell r="W2473" t="str">
            <v>Vigencia Presupuestal</v>
          </cell>
        </row>
        <row r="2474">
          <cell r="A2474">
            <v>247014</v>
          </cell>
          <cell r="B2474" t="str">
            <v>Comisión</v>
          </cell>
          <cell r="C2474" t="str">
            <v>2014-1-0333</v>
          </cell>
          <cell r="D2474">
            <v>162614</v>
          </cell>
          <cell r="E2474">
            <v>41787</v>
          </cell>
          <cell r="F2474" t="str">
            <v>SERVICIOS ADMINISTRATIVOS, ATENCIONA AL USUARIO, ARCHIVO Y CORRESPONDENCIA</v>
          </cell>
          <cell r="G2474">
            <v>79297849</v>
          </cell>
          <cell r="H2474" t="str">
            <v>KLUAUS HERBERT SCHUTZE PAEZ</v>
          </cell>
          <cell r="I2474" t="str">
            <v>COMISION A IPIALES DEL 12-14 DE MAYO DE 2014</v>
          </cell>
          <cell r="J2474">
            <v>596170</v>
          </cell>
          <cell r="L2474">
            <v>10</v>
          </cell>
          <cell r="O2474" t="str">
            <v>RECURSO 11</v>
          </cell>
          <cell r="W2474" t="str">
            <v>Vigencia Presupuestal</v>
          </cell>
        </row>
        <row r="2475">
          <cell r="A2475">
            <v>247114</v>
          </cell>
          <cell r="B2475" t="str">
            <v>Comisión</v>
          </cell>
          <cell r="C2475" t="str">
            <v>2014-1-0351</v>
          </cell>
          <cell r="D2475">
            <v>163214</v>
          </cell>
          <cell r="E2475">
            <v>41787</v>
          </cell>
          <cell r="F2475" t="str">
            <v>SERVICIOS ADMINISTRATIVOS, ATENCIONA AL USUARIO, ARCHIVO Y CORRESPONDENCIA</v>
          </cell>
          <cell r="G2475">
            <v>38227057</v>
          </cell>
          <cell r="H2475" t="str">
            <v>MARIA FANNY MONDRAGON LEONEL</v>
          </cell>
          <cell r="I2475" t="str">
            <v>COMISION A VILLAVICENCIO DEL 15-16 DE MAYO DE 2014</v>
          </cell>
          <cell r="J2475">
            <v>312102</v>
          </cell>
          <cell r="L2475">
            <v>10</v>
          </cell>
          <cell r="O2475" t="str">
            <v>RECURSO 11</v>
          </cell>
          <cell r="W2475" t="str">
            <v>Vigencia Presupuestal</v>
          </cell>
        </row>
        <row r="2476">
          <cell r="A2476">
            <v>247214</v>
          </cell>
          <cell r="B2476" t="str">
            <v>Comisión</v>
          </cell>
          <cell r="C2476" t="str">
            <v>2014-1-0356</v>
          </cell>
          <cell r="D2476">
            <v>165014</v>
          </cell>
          <cell r="E2476">
            <v>41787</v>
          </cell>
          <cell r="F2476" t="str">
            <v>SERVICIOS ADMINISTRATIVOS, ATENCIONA AL USUARIO, ARCHIVO Y CORRESPONDENCIA</v>
          </cell>
          <cell r="G2476">
            <v>79314746</v>
          </cell>
          <cell r="H2476" t="str">
            <v>LEONARDO MOLINA SUAREZ</v>
          </cell>
          <cell r="I2476" t="str">
            <v>COMISION A BUCARAMANGA DEL 14-15 DE MAYO DE 2014</v>
          </cell>
          <cell r="J2476">
            <v>312080</v>
          </cell>
          <cell r="L2476">
            <v>10</v>
          </cell>
          <cell r="O2476" t="str">
            <v>RECURSO 11</v>
          </cell>
          <cell r="W2476" t="str">
            <v>Vigencia Presupuestal</v>
          </cell>
        </row>
        <row r="2477">
          <cell r="A2477">
            <v>247314</v>
          </cell>
          <cell r="B2477" t="str">
            <v>Comisión</v>
          </cell>
          <cell r="C2477" t="str">
            <v>2014-1-0361</v>
          </cell>
          <cell r="D2477">
            <v>165614</v>
          </cell>
          <cell r="E2477">
            <v>41787</v>
          </cell>
          <cell r="F2477" t="str">
            <v>SERVICIOS ADMINISTRATIVOS, ATENCIONA AL USUARIO, ARCHIVO Y CORRESPONDENCIA</v>
          </cell>
          <cell r="G2477">
            <v>79297849</v>
          </cell>
          <cell r="H2477" t="str">
            <v>KLUAUS HERBERT SCHUTZE PAEZ</v>
          </cell>
          <cell r="I2477" t="str">
            <v>COMISION A SANTA MARTA DEL 16-17 DE MAYO DE 2014</v>
          </cell>
          <cell r="J2477">
            <v>312102</v>
          </cell>
          <cell r="L2477">
            <v>10</v>
          </cell>
          <cell r="O2477" t="str">
            <v>RECURSO 11</v>
          </cell>
          <cell r="W2477" t="str">
            <v>Vigencia Presupuestal</v>
          </cell>
        </row>
        <row r="2478">
          <cell r="A2478">
            <v>247414</v>
          </cell>
          <cell r="B2478" t="str">
            <v>Comisiòn</v>
          </cell>
          <cell r="C2478">
            <v>20140901</v>
          </cell>
          <cell r="D2478">
            <v>146214</v>
          </cell>
          <cell r="E2478">
            <v>41787</v>
          </cell>
          <cell r="F2478" t="str">
            <v>SUBDIRECCION ADMINISTRATIVA Y FINANCIERA</v>
          </cell>
          <cell r="G2478">
            <v>79149043</v>
          </cell>
          <cell r="H2478" t="str">
            <v>ERNESTO ROMERO TOBON</v>
          </cell>
          <cell r="I2478" t="str">
            <v>COMISION A TUMACO DEL 28 AL 30 DE ABRIL DE 2014</v>
          </cell>
          <cell r="J2478">
            <v>560187</v>
          </cell>
          <cell r="K2478">
            <v>9.66</v>
          </cell>
          <cell r="W2478" t="str">
            <v>Vigencia Presupuestal</v>
          </cell>
        </row>
        <row r="2479">
          <cell r="A2479">
            <v>247514</v>
          </cell>
          <cell r="B2479" t="str">
            <v>Comisión</v>
          </cell>
          <cell r="C2479" t="str">
            <v>2014-1-0269</v>
          </cell>
          <cell r="D2479">
            <v>145714</v>
          </cell>
          <cell r="E2479">
            <v>41787</v>
          </cell>
          <cell r="F2479" t="str">
            <v>SERVICIOS ADMINISTRATIVOS, ATENCIONA AL USUARIO, ARCHIVO Y CORRESPONDENCIA</v>
          </cell>
          <cell r="G2479">
            <v>52268579</v>
          </cell>
          <cell r="H2479" t="str">
            <v>GIOVANNA DEL CARMEN FERNANDEZ ORJUELA</v>
          </cell>
          <cell r="I2479" t="str">
            <v>COMISION A BARRANQUILLA DEL 28-29 DE ABRIL DE 2014</v>
          </cell>
          <cell r="J2479">
            <v>177969</v>
          </cell>
          <cell r="L2479">
            <v>10</v>
          </cell>
          <cell r="O2479" t="str">
            <v>RECURSO 11</v>
          </cell>
          <cell r="W2479" t="str">
            <v>Vigencia Presupuestal</v>
          </cell>
        </row>
        <row r="2480">
          <cell r="A2480">
            <v>247614</v>
          </cell>
          <cell r="B2480" t="str">
            <v>Comisión</v>
          </cell>
          <cell r="C2480" t="str">
            <v>2014-1-0326</v>
          </cell>
          <cell r="D2480">
            <v>161514</v>
          </cell>
          <cell r="E2480">
            <v>41787</v>
          </cell>
          <cell r="F2480" t="str">
            <v>SERVICIOS ADMINISTRATIVOS, ATENCIONA AL USUARIO, ARCHIVO Y CORRESPONDENCIA</v>
          </cell>
          <cell r="G2480">
            <v>80882158</v>
          </cell>
          <cell r="H2480" t="str">
            <v>HAYATO JOSE GARCIA CUESTA</v>
          </cell>
          <cell r="I2480" t="str">
            <v>COMISION A BUCARAMANGA EL 9 DE MAYO DE 2014</v>
          </cell>
          <cell r="J2480">
            <v>104034</v>
          </cell>
          <cell r="L2480">
            <v>10</v>
          </cell>
          <cell r="O2480" t="str">
            <v>RECURSO 11</v>
          </cell>
          <cell r="W2480" t="str">
            <v>Vigencia Presupuestal</v>
          </cell>
        </row>
        <row r="2481">
          <cell r="A2481">
            <v>247714</v>
          </cell>
          <cell r="B2481" t="str">
            <v>Comisiòn</v>
          </cell>
          <cell r="C2481">
            <v>20140990</v>
          </cell>
          <cell r="D2481">
            <v>161614</v>
          </cell>
          <cell r="E2481">
            <v>41787</v>
          </cell>
          <cell r="F2481" t="str">
            <v>SUBDIRECCION ADMINISTRATIVA Y FINANCIERA</v>
          </cell>
          <cell r="G2481">
            <v>79778817</v>
          </cell>
          <cell r="H2481" t="str">
            <v>PABLO ABBA VIEIRA SAMPER</v>
          </cell>
          <cell r="I2481" t="str">
            <v>COMISION A LETICIA EL 14 DE MAYO DE 2014</v>
          </cell>
          <cell r="J2481">
            <v>145648</v>
          </cell>
          <cell r="W2481" t="str">
            <v>Vigencia Presupuestal</v>
          </cell>
        </row>
        <row r="2482">
          <cell r="A2482">
            <v>247814</v>
          </cell>
          <cell r="B2482" t="str">
            <v>Oficio</v>
          </cell>
          <cell r="C2482">
            <v>17562</v>
          </cell>
          <cell r="D2482">
            <v>178114</v>
          </cell>
          <cell r="E2482">
            <v>41787</v>
          </cell>
          <cell r="F2482" t="str">
            <v>TALENTO HUMANO ACTIVO Y NO ACTIVO</v>
          </cell>
          <cell r="G2482">
            <v>8999992844</v>
          </cell>
          <cell r="H2482" t="str">
            <v>FONDO NACIONAL DEL AHORRO</v>
          </cell>
          <cell r="I2482" t="str">
            <v>PAGO PARCIAL APORTES FNA CESANTIAS PERIODO MAYO /2014</v>
          </cell>
          <cell r="J2482">
            <v>53896431.82</v>
          </cell>
          <cell r="N2482" t="str">
            <v>RECURSO 1-10</v>
          </cell>
          <cell r="W2482" t="str">
            <v>Vigencia Presupuestal</v>
          </cell>
        </row>
        <row r="2483">
          <cell r="A2483">
            <v>247914</v>
          </cell>
          <cell r="B2483" t="str">
            <v>Oficio</v>
          </cell>
          <cell r="C2483">
            <v>17562</v>
          </cell>
          <cell r="D2483">
            <v>176614</v>
          </cell>
          <cell r="E2483">
            <v>41787</v>
          </cell>
          <cell r="F2483" t="str">
            <v>TALENTO HUMANO ACTIVO Y NO ACTIVO</v>
          </cell>
          <cell r="G2483" t="str">
            <v>900.156.264-2</v>
          </cell>
          <cell r="H2483" t="str">
            <v>NUEVA EPS</v>
          </cell>
          <cell r="I2483" t="str">
            <v>PAGO SEGURIDAD SOCIAL MAYO 2014</v>
          </cell>
          <cell r="J2483">
            <v>6478187</v>
          </cell>
        </row>
        <row r="2484">
          <cell r="A2484">
            <v>248014</v>
          </cell>
          <cell r="B2484" t="str">
            <v>Oficio</v>
          </cell>
          <cell r="C2484">
            <v>17562</v>
          </cell>
          <cell r="D2484">
            <v>175814</v>
          </cell>
          <cell r="E2484">
            <v>41787</v>
          </cell>
          <cell r="F2484" t="str">
            <v>TALENTO HUMANO ACTIVO Y NO ACTIVO</v>
          </cell>
          <cell r="G2484" t="str">
            <v>830.113.831-0</v>
          </cell>
          <cell r="H2484" t="str">
            <v>ALIANSALUD EPS - Colmena</v>
          </cell>
          <cell r="I2484" t="str">
            <v>PAGO SEGURIDAD SOCIAL MAYO 2014</v>
          </cell>
          <cell r="J2484">
            <v>12556098</v>
          </cell>
        </row>
        <row r="2485">
          <cell r="A2485">
            <v>248114</v>
          </cell>
          <cell r="B2485" t="str">
            <v>Comisión</v>
          </cell>
          <cell r="C2485" t="str">
            <v>2014-1-0347</v>
          </cell>
          <cell r="D2485">
            <v>164814</v>
          </cell>
          <cell r="E2485">
            <v>41787</v>
          </cell>
          <cell r="F2485" t="str">
            <v>SERVICIOS ADMINISTRATIVOS, ATENCIONA AL USUARIO, ARCHIVO Y CORRESPONDENCIA</v>
          </cell>
          <cell r="G2485">
            <v>52416225</v>
          </cell>
          <cell r="H2485" t="str">
            <v>ANA CRISTINA SANCHEZ THORIN</v>
          </cell>
          <cell r="I2485" t="str">
            <v>COMISION A CARTAGENA DEL 14-17 DE MAYO DE 2014</v>
          </cell>
          <cell r="J2485">
            <v>518818</v>
          </cell>
          <cell r="L2485">
            <v>10</v>
          </cell>
          <cell r="O2485" t="str">
            <v>RECURSO 11</v>
          </cell>
          <cell r="W2485" t="str">
            <v>Vigencia Presupuestal</v>
          </cell>
        </row>
        <row r="2486">
          <cell r="A2486">
            <v>248214</v>
          </cell>
          <cell r="B2486" t="str">
            <v>Oficio</v>
          </cell>
          <cell r="C2486">
            <v>17562</v>
          </cell>
          <cell r="D2486">
            <v>176914</v>
          </cell>
          <cell r="E2486">
            <v>41787</v>
          </cell>
          <cell r="F2486" t="str">
            <v>TALENTO HUMANO ACTIVO Y NO ACTIVO</v>
          </cell>
          <cell r="G2486" t="str">
            <v>800,251,440-6</v>
          </cell>
          <cell r="H2486" t="str">
            <v>SANITAS EPS</v>
          </cell>
          <cell r="I2486" t="str">
            <v>PAGO SEGURIDAD SOCIAL MAYO 2014</v>
          </cell>
          <cell r="J2486">
            <v>21552515</v>
          </cell>
        </row>
        <row r="2487">
          <cell r="A2487">
            <v>248314</v>
          </cell>
          <cell r="B2487" t="str">
            <v>Comisión</v>
          </cell>
          <cell r="C2487" t="str">
            <v>2014-1-0349</v>
          </cell>
          <cell r="D2487">
            <v>162814</v>
          </cell>
          <cell r="E2487">
            <v>41787</v>
          </cell>
          <cell r="F2487" t="str">
            <v>SERVICIOS ADMINISTRATIVOS, ATENCIONA AL USUARIO, ARCHIVO Y CORRESPONDENCIA</v>
          </cell>
          <cell r="G2487">
            <v>1023863075</v>
          </cell>
          <cell r="H2487" t="str">
            <v>DAVID FERNANDO URREGO HERNANDEZ</v>
          </cell>
          <cell r="I2487" t="str">
            <v>COMISION A YOPAL DEL 13-16 DE MAYO DE 2014</v>
          </cell>
          <cell r="J2487">
            <v>633629</v>
          </cell>
          <cell r="L2487">
            <v>10</v>
          </cell>
          <cell r="O2487" t="str">
            <v>RECURSO 11</v>
          </cell>
          <cell r="W2487" t="str">
            <v>Vigencia Presupuestal</v>
          </cell>
        </row>
        <row r="2488">
          <cell r="A2488">
            <v>248414</v>
          </cell>
          <cell r="B2488" t="str">
            <v>Comisión</v>
          </cell>
          <cell r="C2488">
            <v>20141006</v>
          </cell>
          <cell r="D2488">
            <v>163614</v>
          </cell>
          <cell r="E2488">
            <v>41787</v>
          </cell>
          <cell r="F2488" t="str">
            <v>SUBDIRECCION ADMINISTRATIVA Y FINANCIERA</v>
          </cell>
          <cell r="G2488">
            <v>79391387</v>
          </cell>
          <cell r="H2488" t="str">
            <v>GUILLERMO ORLANDO MURCIA ORJUELA</v>
          </cell>
          <cell r="I2488" t="str">
            <v>COMISION A MANIZALES DEL 15 AL 16 DE MAYO DE 2014</v>
          </cell>
          <cell r="J2488">
            <v>205126</v>
          </cell>
          <cell r="W2488" t="str">
            <v>Vigencia Presupuestal</v>
          </cell>
        </row>
        <row r="2489">
          <cell r="A2489">
            <v>248514</v>
          </cell>
          <cell r="B2489" t="str">
            <v>Oficio</v>
          </cell>
          <cell r="C2489">
            <v>17562</v>
          </cell>
          <cell r="D2489">
            <v>175914</v>
          </cell>
          <cell r="E2489">
            <v>41787</v>
          </cell>
          <cell r="F2489" t="str">
            <v>TALENTO HUMANO ACTIVO Y NO ACTIVO</v>
          </cell>
          <cell r="G2489" t="str">
            <v>800,140,949-6</v>
          </cell>
          <cell r="H2489" t="str">
            <v>CAFESALUD EPS</v>
          </cell>
          <cell r="I2489" t="str">
            <v>PAGO SEGURIDAD SOCIAL MAYO 2014</v>
          </cell>
          <cell r="J2489">
            <v>4627098</v>
          </cell>
        </row>
        <row r="2490">
          <cell r="A2490">
            <v>248614</v>
          </cell>
          <cell r="B2490" t="str">
            <v>Oficio</v>
          </cell>
          <cell r="C2490">
            <v>17562</v>
          </cell>
          <cell r="D2490">
            <v>176414</v>
          </cell>
          <cell r="E2490">
            <v>41787</v>
          </cell>
          <cell r="F2490" t="str">
            <v>TALENTO HUMANO ACTIVO Y NO ACTIVO</v>
          </cell>
          <cell r="G2490" t="str">
            <v>900.047.282-8</v>
          </cell>
          <cell r="H2490" t="str">
            <v>UNISALUD -  FOSYGA</v>
          </cell>
          <cell r="I2490" t="str">
            <v>PAGO SEGURIDAD SOCIAL MAYO 2014</v>
          </cell>
          <cell r="J2490">
            <v>1613046</v>
          </cell>
        </row>
        <row r="2491">
          <cell r="A2491">
            <v>248714</v>
          </cell>
          <cell r="B2491" t="str">
            <v>Comisión</v>
          </cell>
          <cell r="C2491" t="str">
            <v>2014-1-0350</v>
          </cell>
          <cell r="D2491">
            <v>164614</v>
          </cell>
          <cell r="E2491">
            <v>41787</v>
          </cell>
          <cell r="F2491" t="str">
            <v>SERVICIOS ADMINISTRATIVOS, ATENCIONA AL USUARIO, ARCHIVO Y CORRESPONDENCIA</v>
          </cell>
          <cell r="G2491">
            <v>40047300</v>
          </cell>
          <cell r="H2491" t="str">
            <v>MARIA FERNANDA RODRIGUEZ SANTAMARIA</v>
          </cell>
          <cell r="I2491" t="str">
            <v>COMISION A YOPAL DEL 13-16 DE MAYO DE 2014</v>
          </cell>
          <cell r="J2491">
            <v>628629</v>
          </cell>
          <cell r="L2491">
            <v>10</v>
          </cell>
          <cell r="O2491" t="str">
            <v>RECURSO 11</v>
          </cell>
          <cell r="W2491" t="str">
            <v>Vigencia Presupuestal</v>
          </cell>
        </row>
        <row r="2492">
          <cell r="A2492">
            <v>248814</v>
          </cell>
          <cell r="B2492" t="str">
            <v>Oficio</v>
          </cell>
          <cell r="C2492">
            <v>17562</v>
          </cell>
          <cell r="D2492">
            <v>176014</v>
          </cell>
          <cell r="E2492">
            <v>41787</v>
          </cell>
          <cell r="F2492" t="str">
            <v>TALENTO HUMANO ACTIVO Y NO ACTIVO</v>
          </cell>
          <cell r="G2492" t="str">
            <v>860,066,942-7</v>
          </cell>
          <cell r="H2492" t="str">
            <v>COMPENSAR EPS</v>
          </cell>
          <cell r="I2492" t="str">
            <v>PAGO SEGURIDAD SOCIAL MAYO 2014</v>
          </cell>
          <cell r="J2492">
            <v>28158117</v>
          </cell>
        </row>
        <row r="2493">
          <cell r="A2493">
            <v>248914</v>
          </cell>
          <cell r="B2493" t="str">
            <v>Comisión</v>
          </cell>
          <cell r="C2493">
            <v>20141016</v>
          </cell>
          <cell r="D2493">
            <v>163814</v>
          </cell>
          <cell r="E2493">
            <v>41787</v>
          </cell>
          <cell r="F2493" t="str">
            <v>SUBDIRECCION ADMINISTRATIVA Y FINANCIERA</v>
          </cell>
          <cell r="G2493">
            <v>65710951</v>
          </cell>
          <cell r="H2493" t="str">
            <v>LUZ STELLA PULIDO PEREZ</v>
          </cell>
          <cell r="I2493" t="str">
            <v>COMISION A VILLAVICENCIO DEL 15 AL 16 DE MAYO DE 2014</v>
          </cell>
          <cell r="J2493">
            <v>205126</v>
          </cell>
          <cell r="W2493" t="str">
            <v>Vigencia Presupuestal</v>
          </cell>
        </row>
        <row r="2494">
          <cell r="A2494">
            <v>249014</v>
          </cell>
          <cell r="B2494" t="str">
            <v>Oficio</v>
          </cell>
          <cell r="C2494">
            <v>17562</v>
          </cell>
          <cell r="D2494">
            <v>176814</v>
          </cell>
          <cell r="E2494">
            <v>41787</v>
          </cell>
          <cell r="F2494" t="str">
            <v>TALENTO HUMANO ACTIVO Y NO ACTIVO</v>
          </cell>
          <cell r="G2494" t="str">
            <v>800.250.119-1</v>
          </cell>
          <cell r="H2494" t="str">
            <v xml:space="preserve">SALUDCOOP </v>
          </cell>
          <cell r="I2494" t="str">
            <v>PAGO SEGURIDAD SOCIAL MAYO 2014</v>
          </cell>
          <cell r="J2494">
            <v>7286801</v>
          </cell>
        </row>
        <row r="2495">
          <cell r="A2495">
            <v>249114</v>
          </cell>
          <cell r="B2495" t="str">
            <v>Oficio</v>
          </cell>
          <cell r="C2495">
            <v>17562</v>
          </cell>
          <cell r="D2495">
            <v>177014</v>
          </cell>
          <cell r="E2495">
            <v>41787</v>
          </cell>
          <cell r="F2495" t="str">
            <v>TALENTO HUMANO ACTIVO Y NO ACTIVO</v>
          </cell>
          <cell r="G2495" t="str">
            <v>800.088.702-2</v>
          </cell>
          <cell r="H2495" t="str">
            <v>SUSALUD EPS -SURA</v>
          </cell>
          <cell r="I2495" t="str">
            <v>PAGO SEGURIDAD SOCIAL MAYO 2014</v>
          </cell>
          <cell r="J2495">
            <v>6176794</v>
          </cell>
        </row>
        <row r="2496">
          <cell r="A2496">
            <v>249214</v>
          </cell>
          <cell r="B2496" t="str">
            <v>Comisión</v>
          </cell>
          <cell r="C2496" t="str">
            <v>2014-1-0353</v>
          </cell>
          <cell r="D2496">
            <v>166014</v>
          </cell>
          <cell r="E2496">
            <v>41787</v>
          </cell>
          <cell r="F2496" t="str">
            <v>SERVICIOS ADMINISTRATIVOS, ATENCIONA AL USUARIO, ARCHIVO Y CORRESPONDENCIA</v>
          </cell>
          <cell r="G2496">
            <v>80882158</v>
          </cell>
          <cell r="H2496" t="str">
            <v>HAYATO JOSE GARCIA CUESTA</v>
          </cell>
          <cell r="I2496" t="str">
            <v>COMISION A CARTAGENA DEL 15-16 DE MAYO DE 2014</v>
          </cell>
          <cell r="J2496">
            <v>312102</v>
          </cell>
          <cell r="L2496">
            <v>10</v>
          </cell>
          <cell r="O2496" t="str">
            <v>RECURSO 11</v>
          </cell>
          <cell r="W2496" t="str">
            <v>Vigencia Presupuestal</v>
          </cell>
        </row>
        <row r="2497">
          <cell r="A2497">
            <v>249314</v>
          </cell>
          <cell r="B2497" t="str">
            <v>Oficio</v>
          </cell>
          <cell r="C2497">
            <v>17562</v>
          </cell>
          <cell r="D2497">
            <v>176314</v>
          </cell>
          <cell r="E2497">
            <v>41787</v>
          </cell>
          <cell r="F2497" t="str">
            <v>TALENTO HUMANO ACTIVO Y NO ACTIVO</v>
          </cell>
          <cell r="G2497" t="str">
            <v>830.003.564-7</v>
          </cell>
          <cell r="H2497" t="str">
            <v>FAMISANAR EPS</v>
          </cell>
          <cell r="I2497" t="str">
            <v>PAGO SEGURIDAD SOCIAL MAYO 2014</v>
          </cell>
          <cell r="J2497">
            <v>13113136</v>
          </cell>
        </row>
        <row r="2498">
          <cell r="A2498">
            <v>249414</v>
          </cell>
          <cell r="B2498" t="str">
            <v>Oficio</v>
          </cell>
          <cell r="C2498">
            <v>17562</v>
          </cell>
          <cell r="D2498">
            <v>176214</v>
          </cell>
          <cell r="E2498">
            <v>41787</v>
          </cell>
          <cell r="F2498" t="str">
            <v>TALENTO HUMANO ACTIVO Y NO ACTIVO</v>
          </cell>
          <cell r="G2498" t="str">
            <v>830.009.783-0</v>
          </cell>
          <cell r="H2498" t="str">
            <v>CRUZ BLANCA E.P.S. S.A.</v>
          </cell>
          <cell r="I2498" t="str">
            <v>PAGO SEGURIDAD SOCIAL MAYO 2014</v>
          </cell>
          <cell r="J2498">
            <v>1412120</v>
          </cell>
        </row>
        <row r="2499">
          <cell r="A2499">
            <v>249514</v>
          </cell>
          <cell r="B2499" t="str">
            <v>Comisión</v>
          </cell>
          <cell r="C2499">
            <v>20141025</v>
          </cell>
          <cell r="D2499">
            <v>165214</v>
          </cell>
          <cell r="E2499">
            <v>41787</v>
          </cell>
          <cell r="F2499" t="str">
            <v>SUBDIRECCION ADMINISTRATIVA Y FINANCIERA</v>
          </cell>
          <cell r="G2499">
            <v>52157164</v>
          </cell>
          <cell r="H2499" t="str">
            <v>CLAUDIAPATRICIA PINEDA</v>
          </cell>
          <cell r="I2499" t="str">
            <v>COMISION A CARTAGENA EL 14 DE MAYO DE 2014</v>
          </cell>
          <cell r="J2499">
            <v>145648</v>
          </cell>
          <cell r="W2499" t="str">
            <v>Vigencia Presupuestal</v>
          </cell>
        </row>
        <row r="2500">
          <cell r="A2500">
            <v>249614</v>
          </cell>
          <cell r="B2500" t="str">
            <v>Comisión</v>
          </cell>
          <cell r="C2500" t="str">
            <v>2014-1-0357</v>
          </cell>
          <cell r="D2500">
            <v>165414</v>
          </cell>
          <cell r="E2500">
            <v>41787</v>
          </cell>
          <cell r="F2500" t="str">
            <v>SERVICIOS ADMINISTRATIVOS, ATENCIONA AL USUARIO, ARCHIVO Y CORRESPONDENCIA</v>
          </cell>
          <cell r="G2500">
            <v>1057918195</v>
          </cell>
          <cell r="H2500" t="str">
            <v>LIZBETH GISELLA RAMIREZ RAMIREZ</v>
          </cell>
          <cell r="I2500" t="str">
            <v>COMISION A MEDELLIN DEL 15-16 DE MAYO DE 2014</v>
          </cell>
          <cell r="J2500">
            <v>249157</v>
          </cell>
          <cell r="L2500">
            <v>10</v>
          </cell>
          <cell r="O2500" t="str">
            <v>RECURSO 11</v>
          </cell>
          <cell r="W2500" t="str">
            <v>Vigencia Presupuestal</v>
          </cell>
        </row>
        <row r="2501">
          <cell r="A2501">
            <v>249714</v>
          </cell>
          <cell r="B2501" t="str">
            <v>Oficio</v>
          </cell>
          <cell r="C2501">
            <v>17562</v>
          </cell>
          <cell r="D2501">
            <v>176114</v>
          </cell>
          <cell r="E2501">
            <v>41787</v>
          </cell>
          <cell r="F2501" t="str">
            <v>TALENTO HUMANO ACTIVO Y NO ACTIVO</v>
          </cell>
          <cell r="G2501" t="str">
            <v>805.000.427-1</v>
          </cell>
          <cell r="H2501" t="str">
            <v>COOMEVA E.P.S.</v>
          </cell>
          <cell r="I2501" t="str">
            <v>PAGO SEGURIDAD SOCIAL MAYO 2014</v>
          </cell>
          <cell r="J2501">
            <v>7704964</v>
          </cell>
        </row>
        <row r="2502">
          <cell r="A2502">
            <v>249814</v>
          </cell>
          <cell r="B2502" t="str">
            <v>Oficio</v>
          </cell>
          <cell r="C2502">
            <v>17562</v>
          </cell>
          <cell r="D2502">
            <v>176714</v>
          </cell>
          <cell r="E2502">
            <v>41787</v>
          </cell>
          <cell r="F2502" t="str">
            <v>TALENTO HUMANO ACTIVO Y NO ACTIVO</v>
          </cell>
          <cell r="G2502" t="str">
            <v>800.130.907-4</v>
          </cell>
          <cell r="H2502" t="str">
            <v>SALUD TOTAL  EPS</v>
          </cell>
          <cell r="I2502" t="str">
            <v>PAGO SEGURIDAD SOCIAL MAYO 2014</v>
          </cell>
          <cell r="J2502">
            <v>2625502</v>
          </cell>
        </row>
        <row r="2503">
          <cell r="A2503">
            <v>249914</v>
          </cell>
          <cell r="B2503" t="str">
            <v>Comisión</v>
          </cell>
          <cell r="C2503">
            <v>20141036</v>
          </cell>
          <cell r="D2503">
            <v>165914</v>
          </cell>
          <cell r="E2503">
            <v>41787</v>
          </cell>
          <cell r="F2503" t="str">
            <v>SUBDIRECCION ADMINISTRATIVA Y FINANCIERA</v>
          </cell>
          <cell r="G2503">
            <v>52261383</v>
          </cell>
          <cell r="H2503" t="str">
            <v>CLAUDIA LILIANA BUITRAGO AGUIRRE</v>
          </cell>
          <cell r="I2503" t="str">
            <v>COMISION A BUCARAMANGA DEL 19 AL 20 DE MAYO DE 2014</v>
          </cell>
          <cell r="J2503">
            <v>339157</v>
          </cell>
          <cell r="O2503" t="str">
            <v>520-906-7-11</v>
          </cell>
          <cell r="W2503" t="str">
            <v>Vigencia Presupuestal</v>
          </cell>
        </row>
        <row r="2504">
          <cell r="A2504">
            <v>250014</v>
          </cell>
          <cell r="B2504" t="str">
            <v>Oficio</v>
          </cell>
          <cell r="C2504">
            <v>17562</v>
          </cell>
          <cell r="D2504">
            <v>176514</v>
          </cell>
          <cell r="E2504">
            <v>41787</v>
          </cell>
          <cell r="F2504" t="str">
            <v>TALENTO HUMANO ACTIVO Y NO ACTIVO</v>
          </cell>
          <cell r="G2504" t="str">
            <v>900.074.992.3</v>
          </cell>
          <cell r="H2504" t="str">
            <v>GOLDEN GROUP EPS</v>
          </cell>
          <cell r="I2504" t="str">
            <v>PAGO SEGURIDAD SOCIAL MAYO 2014</v>
          </cell>
          <cell r="J2504">
            <v>117440</v>
          </cell>
        </row>
        <row r="2505">
          <cell r="A2505">
            <v>250114</v>
          </cell>
          <cell r="B2505" t="str">
            <v>Comisión</v>
          </cell>
          <cell r="C2505" t="str">
            <v>2014-1-0362</v>
          </cell>
          <cell r="D2505">
            <v>166614</v>
          </cell>
          <cell r="E2505">
            <v>41787</v>
          </cell>
          <cell r="F2505" t="str">
            <v>SERVICIOS ADMINISTRATIVOS, ATENCIONA AL USUARIO, ARCHIVO Y CORRESPONDENCIA</v>
          </cell>
          <cell r="G2505">
            <v>53016588</v>
          </cell>
          <cell r="H2505" t="str">
            <v>ASTRID MILENA CARO ROA</v>
          </cell>
          <cell r="I2505" t="str">
            <v>COMISION A MONTERIA DEL 15-16 DE MAYO DE 2014</v>
          </cell>
          <cell r="J2505">
            <v>205126</v>
          </cell>
          <cell r="L2505">
            <v>10</v>
          </cell>
          <cell r="O2505" t="str">
            <v>RECURSO 11</v>
          </cell>
          <cell r="W2505" t="str">
            <v>Vigencia Presupuestal</v>
          </cell>
        </row>
        <row r="2506">
          <cell r="A2506">
            <v>250214</v>
          </cell>
          <cell r="B2506" t="str">
            <v>Comisión</v>
          </cell>
          <cell r="C2506" t="str">
            <v>2014-1-0366</v>
          </cell>
          <cell r="D2506">
            <v>167014</v>
          </cell>
          <cell r="E2506">
            <v>41787</v>
          </cell>
          <cell r="F2506" t="str">
            <v>SERVICIOS ADMINISTRATIVOS, ATENCIONA AL USUARIO, ARCHIVO Y CORRESPONDENCIA</v>
          </cell>
          <cell r="G2506">
            <v>1018421457</v>
          </cell>
          <cell r="H2506" t="str">
            <v>JUAN SEBASTIAN HERNANDEZ SUAREZ</v>
          </cell>
          <cell r="I2506" t="str">
            <v>COMISION A BUCARAMANGA DEL 19-20 DE MAYO DE 2014</v>
          </cell>
          <cell r="J2506">
            <v>249157</v>
          </cell>
          <cell r="L2506">
            <v>10</v>
          </cell>
          <cell r="O2506" t="str">
            <v>RECURSO 11</v>
          </cell>
          <cell r="W2506" t="str">
            <v>Vigencia Presupuestal</v>
          </cell>
        </row>
        <row r="2507">
          <cell r="A2507">
            <v>250314</v>
          </cell>
          <cell r="B2507" t="str">
            <v>Comisión</v>
          </cell>
          <cell r="C2507" t="str">
            <v>2014-1-0372</v>
          </cell>
          <cell r="D2507">
            <v>169214</v>
          </cell>
          <cell r="E2507">
            <v>41787</v>
          </cell>
          <cell r="F2507" t="str">
            <v>SERVICIOS ADMINISTRATIVOS, ATENCIONA AL USUARIO, ARCHIVO Y CORRESPONDENCIA</v>
          </cell>
          <cell r="G2507">
            <v>43201723</v>
          </cell>
          <cell r="H2507" t="str">
            <v>ESNEDY HERNANDEZ ATILANO</v>
          </cell>
          <cell r="I2507" t="str">
            <v>COMISION A BUCARAMANGA DEL 19-20 DE MAYO DE 2014</v>
          </cell>
          <cell r="J2507">
            <v>205126</v>
          </cell>
          <cell r="L2507">
            <v>10</v>
          </cell>
          <cell r="O2507" t="str">
            <v>RECURSO 11</v>
          </cell>
          <cell r="W2507" t="str">
            <v>Vigencia Presupuestal</v>
          </cell>
        </row>
        <row r="2508">
          <cell r="A2508">
            <v>250414</v>
          </cell>
          <cell r="B2508" t="str">
            <v>Oficio</v>
          </cell>
          <cell r="C2508">
            <v>17562</v>
          </cell>
          <cell r="D2508">
            <v>175714</v>
          </cell>
          <cell r="E2508">
            <v>41787</v>
          </cell>
          <cell r="F2508" t="str">
            <v>TALENTO HUMANO ACTIVO Y NO ACTIVO</v>
          </cell>
          <cell r="G2508" t="str">
            <v>900,336,004-7</v>
          </cell>
          <cell r="H2508" t="str">
            <v>I.S.S PENS - COLPENSIONES</v>
          </cell>
          <cell r="I2508" t="str">
            <v>PAGO SEGURIDAD SOCIAL MAYO 2014</v>
          </cell>
          <cell r="J2508">
            <v>70034256</v>
          </cell>
        </row>
        <row r="2509">
          <cell r="A2509">
            <v>250514</v>
          </cell>
          <cell r="B2509" t="str">
            <v>Oficio</v>
          </cell>
          <cell r="C2509">
            <v>17562</v>
          </cell>
          <cell r="D2509">
            <v>177214</v>
          </cell>
          <cell r="E2509">
            <v>41787</v>
          </cell>
          <cell r="F2509" t="str">
            <v>TALENTO HUMANO ACTIVO Y NO ACTIVO</v>
          </cell>
          <cell r="G2509" t="str">
            <v>800.224.808-8</v>
          </cell>
          <cell r="H2509" t="str">
            <v>PORVENIR PENSIONES Y CESANTIAS</v>
          </cell>
          <cell r="I2509" t="str">
            <v>PAGO SEGURIDAD SOCIAL MAYO 2014</v>
          </cell>
          <cell r="J2509">
            <v>39625546</v>
          </cell>
        </row>
        <row r="2510">
          <cell r="A2510">
            <v>250614</v>
          </cell>
          <cell r="B2510" t="str">
            <v>Comisión</v>
          </cell>
          <cell r="C2510" t="str">
            <v>2014-1-0375</v>
          </cell>
          <cell r="D2510">
            <v>170214</v>
          </cell>
          <cell r="E2510">
            <v>41787</v>
          </cell>
          <cell r="F2510" t="str">
            <v>SERVICIOS ADMINISTRATIVOS, ATENCIONA AL USUARIO, ARCHIVO Y CORRESPONDENCIA</v>
          </cell>
          <cell r="G2510">
            <v>80232638</v>
          </cell>
          <cell r="H2510" t="str">
            <v>WILSON ALEXANDER CASTAÑEDA RAMIREZ</v>
          </cell>
          <cell r="I2510" t="str">
            <v>COMISION A SUBACHOQUE EL 18 DE MAYO DE 2014</v>
          </cell>
          <cell r="J2510">
            <v>60579</v>
          </cell>
          <cell r="L2510">
            <v>10</v>
          </cell>
          <cell r="O2510" t="str">
            <v>RECURSO 11</v>
          </cell>
          <cell r="W2510" t="str">
            <v>Vigencia Presupuestal</v>
          </cell>
        </row>
        <row r="2511">
          <cell r="A2511">
            <v>250714</v>
          </cell>
          <cell r="B2511" t="str">
            <v>Oficio</v>
          </cell>
          <cell r="C2511">
            <v>17562</v>
          </cell>
          <cell r="D2511">
            <v>177114</v>
          </cell>
          <cell r="E2511">
            <v>41787</v>
          </cell>
          <cell r="F2511" t="str">
            <v>TALENTO HUMANO ACTIVO Y NO ACTIVO</v>
          </cell>
          <cell r="G2511" t="str">
            <v>800.227.940-6</v>
          </cell>
          <cell r="H2511" t="str">
            <v>COLFONDOS PENSIONES Y CESANTIAS</v>
          </cell>
          <cell r="I2511" t="str">
            <v>PAGO SEGURIDAD SOCIAL MAYO 2014</v>
          </cell>
          <cell r="J2511">
            <v>9106372</v>
          </cell>
        </row>
        <row r="2512">
          <cell r="A2512">
            <v>250814</v>
          </cell>
          <cell r="B2512" t="str">
            <v>Oficio</v>
          </cell>
          <cell r="C2512">
            <v>17562</v>
          </cell>
          <cell r="D2512">
            <v>177314</v>
          </cell>
          <cell r="E2512">
            <v>41787</v>
          </cell>
          <cell r="F2512" t="str">
            <v>TALENTO HUMANO ACTIVO Y NO ACTIVO</v>
          </cell>
          <cell r="G2512" t="str">
            <v>800.229.739-0</v>
          </cell>
          <cell r="H2512" t="str">
            <v>PROTECCION PENSION Y CESANTIAS</v>
          </cell>
          <cell r="I2512" t="str">
            <v>PAGO SEGURIDAD SOCIAL MAYO 2014</v>
          </cell>
          <cell r="J2512">
            <v>29623447</v>
          </cell>
        </row>
        <row r="2513">
          <cell r="A2513">
            <v>250914</v>
          </cell>
          <cell r="B2513" t="str">
            <v>Oficio</v>
          </cell>
          <cell r="C2513">
            <v>17562</v>
          </cell>
          <cell r="D2513">
            <v>177414</v>
          </cell>
          <cell r="E2513">
            <v>41787</v>
          </cell>
          <cell r="F2513" t="str">
            <v>TALENTO HUMANO ACTIVO Y NO ACTIVO</v>
          </cell>
          <cell r="G2513" t="str">
            <v>800.253.055-2</v>
          </cell>
          <cell r="H2513" t="str">
            <v>SKANDIA PENSIONES Y CESANTIAS</v>
          </cell>
          <cell r="I2513" t="str">
            <v>PAGO SEGURIDAD SOCIAL MAYO 2014</v>
          </cell>
          <cell r="J2513">
            <v>11613302</v>
          </cell>
        </row>
        <row r="2514">
          <cell r="A2514">
            <v>251014</v>
          </cell>
          <cell r="B2514" t="str">
            <v>Oficio</v>
          </cell>
          <cell r="C2514">
            <v>17562</v>
          </cell>
          <cell r="D2514">
            <v>177514</v>
          </cell>
          <cell r="E2514">
            <v>41787</v>
          </cell>
          <cell r="F2514" t="str">
            <v>TALENTO HUMANO ACTIVO Y NO ACTIVO</v>
          </cell>
          <cell r="G2514" t="str">
            <v>860.011.153-6</v>
          </cell>
          <cell r="H2514" t="str">
            <v>POSITIVA CIA DE SEGUROS - ARP</v>
          </cell>
          <cell r="I2514" t="str">
            <v>PAGO SEGURIDAD SOCIAL MAYO 2014</v>
          </cell>
          <cell r="J2514">
            <v>6740200</v>
          </cell>
        </row>
        <row r="2515">
          <cell r="A2515">
            <v>251114</v>
          </cell>
          <cell r="B2515" t="str">
            <v>Oficio</v>
          </cell>
          <cell r="C2515">
            <v>17562</v>
          </cell>
          <cell r="D2515">
            <v>177614</v>
          </cell>
          <cell r="E2515">
            <v>41787</v>
          </cell>
          <cell r="F2515" t="str">
            <v>TALENTO HUMANO ACTIVO Y NO ACTIVO</v>
          </cell>
          <cell r="G2515" t="str">
            <v>860,007,336-1</v>
          </cell>
          <cell r="H2515" t="str">
            <v>CCF COLSUBSIDIO</v>
          </cell>
          <cell r="I2515" t="str">
            <v>PAGO SEGURIDAD SOCIAL MAYO 2014</v>
          </cell>
          <cell r="J2515">
            <v>57213600</v>
          </cell>
        </row>
        <row r="2516">
          <cell r="A2516">
            <v>251214</v>
          </cell>
          <cell r="B2516" t="str">
            <v>Comisión</v>
          </cell>
          <cell r="C2516" t="str">
            <v>2014-1-0294</v>
          </cell>
          <cell r="D2516">
            <v>153014</v>
          </cell>
          <cell r="E2516">
            <v>41787</v>
          </cell>
          <cell r="F2516" t="str">
            <v>SERVICIOS ADMINISTRATIVOS, ATENCIONA AL USUARIO, ARCHIVO Y CORRESPONDENCIA</v>
          </cell>
          <cell r="G2516">
            <v>65778539</v>
          </cell>
          <cell r="H2516" t="str">
            <v>LEDY NOHEMY TRUJILLO ORTIZ</v>
          </cell>
          <cell r="I2516" t="str">
            <v>COMISION INTERNACIONAL A BARILOCHE-BUENOS AIRES DEL 6-10 DE MAYO DE 2014</v>
          </cell>
          <cell r="J2516">
            <v>2228902</v>
          </cell>
          <cell r="L2516">
            <v>10</v>
          </cell>
          <cell r="O2516" t="str">
            <v>RECURSO 11</v>
          </cell>
          <cell r="W2516" t="str">
            <v>Vigencia Presupuestal</v>
          </cell>
        </row>
        <row r="2517">
          <cell r="A2517">
            <v>251314</v>
          </cell>
          <cell r="B2517" t="str">
            <v>Oficio</v>
          </cell>
          <cell r="C2517">
            <v>17562</v>
          </cell>
          <cell r="D2517">
            <v>178314</v>
          </cell>
          <cell r="E2517">
            <v>41787</v>
          </cell>
          <cell r="F2517" t="str">
            <v>TALENTO HUMANO ACTIVO Y NO ACTIVO</v>
          </cell>
          <cell r="G2517" t="str">
            <v>899.999.034-1</v>
          </cell>
          <cell r="H2517" t="str">
            <v>SENA</v>
          </cell>
          <cell r="I2517" t="str">
            <v>PAGO SEGURIDAD SOCIAL MAYO 2014</v>
          </cell>
          <cell r="J2517">
            <v>7148900</v>
          </cell>
        </row>
        <row r="2518">
          <cell r="A2518">
            <v>251414</v>
          </cell>
          <cell r="B2518" t="str">
            <v>Oficio</v>
          </cell>
          <cell r="C2518">
            <v>17562</v>
          </cell>
          <cell r="D2518">
            <v>178214</v>
          </cell>
          <cell r="E2518">
            <v>41787</v>
          </cell>
          <cell r="F2518" t="str">
            <v>TALENTO HUMANO ACTIVO Y NO ACTIVO</v>
          </cell>
          <cell r="G2518" t="str">
            <v>899.999.239-2</v>
          </cell>
          <cell r="H2518" t="str">
            <v>ICBF</v>
          </cell>
          <cell r="I2518" t="str">
            <v>PAGO SEGURIDAD SOCIAL MAYO 2014</v>
          </cell>
          <cell r="J2518">
            <v>42906800</v>
          </cell>
        </row>
        <row r="2519">
          <cell r="A2519">
            <v>251514</v>
          </cell>
          <cell r="B2519" t="str">
            <v>Oficio</v>
          </cell>
          <cell r="C2519">
            <v>17562</v>
          </cell>
          <cell r="D2519">
            <v>177814</v>
          </cell>
          <cell r="E2519">
            <v>41787</v>
          </cell>
          <cell r="F2519" t="str">
            <v>TALENTO HUMANO ACTIVO Y NO ACTIVO</v>
          </cell>
          <cell r="G2519" t="str">
            <v>899.999.054-7</v>
          </cell>
          <cell r="H2519" t="str">
            <v>ESAP</v>
          </cell>
          <cell r="I2519" t="str">
            <v>PAGO SEGURIDAD SOCIAL MAYO 2014</v>
          </cell>
          <cell r="J2519">
            <v>7148900</v>
          </cell>
        </row>
        <row r="2520">
          <cell r="A2520">
            <v>251614</v>
          </cell>
          <cell r="B2520" t="str">
            <v>Comisión</v>
          </cell>
          <cell r="C2520" t="str">
            <v>2014-1-0324</v>
          </cell>
          <cell r="D2520">
            <v>161314</v>
          </cell>
          <cell r="E2520">
            <v>41787</v>
          </cell>
          <cell r="F2520" t="str">
            <v>SUBDIRECCION ADMINISTRATIVA Y FINANCIERA</v>
          </cell>
          <cell r="G2520">
            <v>52713119</v>
          </cell>
          <cell r="H2520" t="str">
            <v>MARIA ANGELICA MARTINEZ SILVA</v>
          </cell>
          <cell r="I2520" t="str">
            <v xml:space="preserve">PAGO SALDO COMISION INTERNACIONAL A ESTADOS UNIDOS DEL 11 AL 17 MAYO 2014 </v>
          </cell>
          <cell r="J2520">
            <v>1251250</v>
          </cell>
          <cell r="L2520">
            <v>10</v>
          </cell>
          <cell r="O2520" t="str">
            <v>RECURSO 11</v>
          </cell>
          <cell r="W2520" t="str">
            <v>Vigencia Presupuestal</v>
          </cell>
        </row>
        <row r="2521">
          <cell r="A2521">
            <v>251714</v>
          </cell>
          <cell r="B2521" t="str">
            <v>Oficio</v>
          </cell>
          <cell r="C2521">
            <v>17562</v>
          </cell>
          <cell r="D2521">
            <v>177914</v>
          </cell>
          <cell r="E2521">
            <v>41787</v>
          </cell>
          <cell r="F2521" t="str">
            <v>TALENTO HUMANO ACTIVO Y NO ACTIVO</v>
          </cell>
          <cell r="G2521" t="str">
            <v>899.999.001-7</v>
          </cell>
          <cell r="H2521" t="str">
            <v>ESCUELAS E INSTITUTOS</v>
          </cell>
          <cell r="I2521" t="str">
            <v>PAGO SEGURIDAD SOCIAL MAYO 2014</v>
          </cell>
          <cell r="J2521">
            <v>14301700</v>
          </cell>
        </row>
        <row r="2522">
          <cell r="A2522">
            <v>251814</v>
          </cell>
          <cell r="B2522" t="str">
            <v>Contrato</v>
          </cell>
          <cell r="C2522">
            <v>117</v>
          </cell>
          <cell r="D2522">
            <v>20114</v>
          </cell>
          <cell r="E2522">
            <v>41787</v>
          </cell>
          <cell r="F2522" t="str">
            <v>DIRECCION DE ASUNTOS AMBIENTALES, SECTORIAL Y URBANA</v>
          </cell>
          <cell r="G2522">
            <v>91235347</v>
          </cell>
          <cell r="H2522" t="str">
            <v>ELIAS PINTO MARTINEZ</v>
          </cell>
          <cell r="I2522" t="str">
            <v>PAGO FRA 093 PAGO 5 DE 12 SEGÚN CERTIFICACION DEL SUPERVISOR</v>
          </cell>
          <cell r="J2522">
            <v>10800000</v>
          </cell>
          <cell r="K2522">
            <v>9.66</v>
          </cell>
          <cell r="M2522">
            <v>16</v>
          </cell>
          <cell r="O2522" t="str">
            <v>RECURSO 11</v>
          </cell>
          <cell r="V2522" t="str">
            <v>No tiene Dependientes</v>
          </cell>
          <cell r="W2522" t="str">
            <v>Vigencia Presupuestal</v>
          </cell>
        </row>
        <row r="2523">
          <cell r="A2523">
            <v>251914</v>
          </cell>
          <cell r="B2523" t="str">
            <v>Contrato</v>
          </cell>
          <cell r="C2523">
            <v>51</v>
          </cell>
          <cell r="D2523">
            <v>8014</v>
          </cell>
          <cell r="E2523">
            <v>41787</v>
          </cell>
          <cell r="F2523" t="str">
            <v>DIRECCION DE ASUNTOS AMBIENTALES, SECTORIAL Y URBANA</v>
          </cell>
          <cell r="G2523">
            <v>34602626</v>
          </cell>
          <cell r="H2523" t="str">
            <v>ASTRID ELIANA REYES PEÑA</v>
          </cell>
          <cell r="I2523" t="str">
            <v>PAGO 5 DE 11 SEGÚN CERTIFICACION DEL SUPERVISOR</v>
          </cell>
          <cell r="J2523">
            <v>7000000</v>
          </cell>
          <cell r="K2523">
            <v>9.66</v>
          </cell>
          <cell r="O2523" t="str">
            <v>RECURSO 11</v>
          </cell>
          <cell r="V2523" t="str">
            <v>No tiene Dependientes</v>
          </cell>
          <cell r="W2523" t="str">
            <v>Vigencia Presupuestal</v>
          </cell>
        </row>
        <row r="2524">
          <cell r="A2524">
            <v>252014</v>
          </cell>
          <cell r="B2524" t="str">
            <v>Contrato</v>
          </cell>
          <cell r="C2524">
            <v>207</v>
          </cell>
          <cell r="D2524">
            <v>31314</v>
          </cell>
          <cell r="E2524">
            <v>41787</v>
          </cell>
          <cell r="F2524" t="str">
            <v>DIRECCION DE GENTION INTEGRAL DEL RECURSO HIDRICO</v>
          </cell>
          <cell r="G2524">
            <v>10527523</v>
          </cell>
          <cell r="H2524" t="str">
            <v>GUSTAVO WILCHES CHAUX</v>
          </cell>
          <cell r="I2524" t="str">
            <v>FRA 314 PAGO 5 DE 11 SEGÚN CERTIFICACION DEL SUPERVISOR</v>
          </cell>
          <cell r="J2524">
            <v>10000000</v>
          </cell>
          <cell r="K2524">
            <v>9.66</v>
          </cell>
          <cell r="M2524">
            <v>16</v>
          </cell>
          <cell r="O2524" t="str">
            <v>RECURSO 11</v>
          </cell>
          <cell r="V2524" t="str">
            <v>No tiene Dependientes</v>
          </cell>
          <cell r="W2524" t="str">
            <v>Vigencia Presupuestal</v>
          </cell>
        </row>
        <row r="2525">
          <cell r="A2525">
            <v>252114</v>
          </cell>
          <cell r="B2525" t="str">
            <v>Convenio</v>
          </cell>
          <cell r="C2525">
            <v>156</v>
          </cell>
          <cell r="D2525">
            <v>26014</v>
          </cell>
          <cell r="E2525">
            <v>41788</v>
          </cell>
          <cell r="F2525" t="str">
            <v>ASUNTOS MARINOS Y COSTEROS</v>
          </cell>
          <cell r="G2525">
            <v>8300272757</v>
          </cell>
          <cell r="H2525" t="str">
            <v>ASOCARS - ASOCIACION DE CORPORACIONES AUTONOMAS REGIONALES Y DE DESARROLLO SOSTENIBLE</v>
          </cell>
          <cell r="I2525" t="str">
            <v>PAGO SALDO 2 DE 4 SEGÚN CERTIFICACION DEL SUPERVISOR</v>
          </cell>
          <cell r="J2525">
            <v>159337500</v>
          </cell>
          <cell r="O2525" t="str">
            <v>RECURSO 11</v>
          </cell>
          <cell r="W2525" t="str">
            <v>Vigencia Presupuestal</v>
          </cell>
        </row>
        <row r="2526">
          <cell r="A2526">
            <v>252214</v>
          </cell>
          <cell r="B2526" t="str">
            <v>Convenio</v>
          </cell>
          <cell r="C2526">
            <v>156</v>
          </cell>
          <cell r="D2526">
            <v>25714</v>
          </cell>
          <cell r="E2526">
            <v>41788</v>
          </cell>
          <cell r="F2526" t="str">
            <v>ASUNTOS MARINOS Y COSTEROS</v>
          </cell>
          <cell r="G2526">
            <v>8300272757</v>
          </cell>
          <cell r="H2526" t="str">
            <v>ASOCARS - ASOCIACION DE CORPORACIONES AUTONOMAS REGIONALES Y DE DESARROLLO SOSTENIBLE</v>
          </cell>
          <cell r="I2526" t="str">
            <v>PAGO PARCIAL 2 DE 4 SEGÚN CERTIFICACION DEL SUPERVISOR</v>
          </cell>
          <cell r="J2526">
            <v>539090500</v>
          </cell>
          <cell r="O2526" t="str">
            <v>RECURSO 11</v>
          </cell>
          <cell r="W2526" t="str">
            <v>Vigencia Presupuestal</v>
          </cell>
        </row>
        <row r="2527">
          <cell r="A2527">
            <v>252314</v>
          </cell>
          <cell r="B2527" t="str">
            <v>Contrato</v>
          </cell>
          <cell r="C2527">
            <v>36</v>
          </cell>
          <cell r="D2527">
            <v>4414</v>
          </cell>
          <cell r="E2527">
            <v>41788</v>
          </cell>
          <cell r="F2527" t="str">
            <v>SECRETARIA GENERAL</v>
          </cell>
          <cell r="G2527">
            <v>1094900821</v>
          </cell>
          <cell r="H2527" t="str">
            <v>PABLO ESTEBAN QUIÑONES OSORIO</v>
          </cell>
          <cell r="I2527" t="str">
            <v>PAGO 5 DE 12 SEGÚN CERTIFICACION DEL SUPERVISOR</v>
          </cell>
          <cell r="J2527">
            <v>3519553</v>
          </cell>
          <cell r="K2527">
            <v>9.66</v>
          </cell>
          <cell r="O2527" t="str">
            <v>RECURSO 11</v>
          </cell>
          <cell r="V2527" t="str">
            <v>No tiene Dependientes</v>
          </cell>
          <cell r="W2527" t="str">
            <v>Vigencia Presupuestal</v>
          </cell>
        </row>
        <row r="2528">
          <cell r="A2528">
            <v>252414</v>
          </cell>
          <cell r="B2528" t="str">
            <v>Resolucion</v>
          </cell>
          <cell r="C2528">
            <v>741</v>
          </cell>
          <cell r="D2528">
            <v>178014</v>
          </cell>
          <cell r="E2528">
            <v>41788</v>
          </cell>
          <cell r="F2528" t="str">
            <v>TALENTO HUMANO ACTIVO Y NO ACTIVO</v>
          </cell>
          <cell r="G2528">
            <v>8902019006</v>
          </cell>
          <cell r="H2528" t="str">
            <v>MUNICIPIO DE BARRANCABERMEJA</v>
          </cell>
          <cell r="I2528" t="str">
            <v>RECONOCIMIENTO Y PAGO DE CUOTAS PARTES PENSIONALES</v>
          </cell>
          <cell r="J2528">
            <v>99399</v>
          </cell>
          <cell r="N2528" t="str">
            <v>RECURSO 3-10</v>
          </cell>
          <cell r="W2528" t="str">
            <v>Vigencia Presupuestal</v>
          </cell>
        </row>
        <row r="2529">
          <cell r="A2529">
            <v>252514</v>
          </cell>
          <cell r="B2529" t="str">
            <v>Resolucion</v>
          </cell>
          <cell r="C2529">
            <v>742</v>
          </cell>
          <cell r="D2529">
            <v>177714</v>
          </cell>
          <cell r="E2529">
            <v>41788</v>
          </cell>
          <cell r="F2529" t="str">
            <v>TALENTO HUMANO ACTIVO Y NO ACTIVO</v>
          </cell>
          <cell r="G2529">
            <v>8922800211</v>
          </cell>
          <cell r="H2529" t="str">
            <v>DEPARTAMENTO DE SUCRE</v>
          </cell>
          <cell r="I2529" t="str">
            <v>RECONOCIMIENTO Y PAGO DE CUOTAS PARTES PENSIONALES</v>
          </cell>
          <cell r="J2529">
            <v>736499</v>
          </cell>
          <cell r="N2529" t="str">
            <v>RECURSO 3-10</v>
          </cell>
          <cell r="W2529" t="str">
            <v>Vigencia Presupuestal</v>
          </cell>
        </row>
        <row r="2530">
          <cell r="A2530">
            <v>252614</v>
          </cell>
          <cell r="B2530" t="str">
            <v>Resolucion</v>
          </cell>
          <cell r="C2530">
            <v>773</v>
          </cell>
          <cell r="D2530">
            <v>178814</v>
          </cell>
          <cell r="E2530">
            <v>41788</v>
          </cell>
          <cell r="F2530" t="str">
            <v>TALENTO HUMANO ACTIVO Y NO ACTIVO</v>
          </cell>
          <cell r="G2530">
            <v>8605015019</v>
          </cell>
          <cell r="H2530" t="str">
            <v>COLEGIO COLOMBIANO DEL ADMINISTRADOR PUBLICO</v>
          </cell>
          <cell r="I2530" t="str">
            <v>RECONOCIMIENTO Y PAGO DE INSCRIPCION A UNA CAPACITACION</v>
          </cell>
          <cell r="J2530">
            <v>470000</v>
          </cell>
          <cell r="O2530" t="str">
            <v>RECURSO 11</v>
          </cell>
          <cell r="W2530" t="str">
            <v>Vigencia Presupuestal</v>
          </cell>
        </row>
        <row r="2531">
          <cell r="A2531">
            <v>252714</v>
          </cell>
          <cell r="B2531" t="str">
            <v>Contrato</v>
          </cell>
          <cell r="C2531">
            <v>252</v>
          </cell>
          <cell r="D2531">
            <v>36514</v>
          </cell>
          <cell r="E2531">
            <v>41788</v>
          </cell>
          <cell r="F2531" t="str">
            <v>DIRECCION DE BOSQUES, BIODIVERSIDAD Y SERVICIOS ECOSISTEMICOS</v>
          </cell>
          <cell r="G2531">
            <v>53012198</v>
          </cell>
          <cell r="H2531" t="str">
            <v>SANDRA MILENA YAZO MARTINEZ</v>
          </cell>
          <cell r="I2531" t="str">
            <v>PAGO 4 DE 12 SEGÚN CERTIFICACION DEL SUPERVISOR</v>
          </cell>
          <cell r="J2531">
            <v>635426</v>
          </cell>
          <cell r="K2531">
            <v>9.66</v>
          </cell>
          <cell r="O2531" t="str">
            <v>RECURSO 11</v>
          </cell>
          <cell r="V2531" t="str">
            <v>No tiene Dependientes</v>
          </cell>
          <cell r="W2531" t="str">
            <v>Vigencia Presupuestal</v>
          </cell>
        </row>
        <row r="2532">
          <cell r="A2532">
            <v>252814</v>
          </cell>
          <cell r="B2532" t="str">
            <v>Oficio</v>
          </cell>
          <cell r="D2532">
            <v>214</v>
          </cell>
          <cell r="E2532">
            <v>41788</v>
          </cell>
          <cell r="F2532" t="str">
            <v>SUBDIRECCION ADMINISTRATIVA Y FINANCIERA</v>
          </cell>
          <cell r="G2532">
            <v>8301153951</v>
          </cell>
          <cell r="H2532" t="str">
            <v>RADICACION CAJA MENOR</v>
          </cell>
          <cell r="I2532" t="str">
            <v>RADICACION CAJA MENOR</v>
          </cell>
          <cell r="W2532" t="str">
            <v>Vigencia Presupuestal</v>
          </cell>
        </row>
        <row r="2533">
          <cell r="A2533">
            <v>252914</v>
          </cell>
          <cell r="B2533" t="str">
            <v>Oficio</v>
          </cell>
          <cell r="C2533">
            <v>17562</v>
          </cell>
          <cell r="D2533">
            <v>178114</v>
          </cell>
          <cell r="E2533">
            <v>41788</v>
          </cell>
          <cell r="F2533" t="str">
            <v>TALENTO HUMANO ACTIVO Y NO ACTIVO</v>
          </cell>
          <cell r="G2533">
            <v>8999992844</v>
          </cell>
          <cell r="H2533" t="str">
            <v>FONDO NACIONAL DEL AHORRO</v>
          </cell>
          <cell r="I2533" t="str">
            <v>PAGO SALDO APORTES FNA CESANTIAS PERIODO MAYO /2014</v>
          </cell>
          <cell r="J2533">
            <v>65043869.18</v>
          </cell>
          <cell r="N2533" t="str">
            <v>RECURSO 1-10</v>
          </cell>
          <cell r="W2533" t="str">
            <v>Vigencia Presupuestal</v>
          </cell>
        </row>
        <row r="2534">
          <cell r="A2534">
            <v>253014</v>
          </cell>
          <cell r="B2534" t="str">
            <v>Contrato</v>
          </cell>
          <cell r="C2534">
            <v>43</v>
          </cell>
          <cell r="D2534">
            <v>7414</v>
          </cell>
          <cell r="E2534">
            <v>41788</v>
          </cell>
          <cell r="F2534" t="str">
            <v>DIRECCION DE BOSQUES, BIODIVERSIDAD YSERVICIOS ECOSISTEMICOS</v>
          </cell>
          <cell r="G2534">
            <v>39693887</v>
          </cell>
          <cell r="H2534" t="str">
            <v>CLAUDIA PATRICIA FONSECA TOBIAN</v>
          </cell>
          <cell r="I2534" t="str">
            <v>PAGO 5 DE 12 SEGÚN CERTIFICACION DEL SUPERVISOR - Beneficio AFC $158,242</v>
          </cell>
          <cell r="J2534">
            <v>6492848</v>
          </cell>
          <cell r="K2534">
            <v>9.66</v>
          </cell>
          <cell r="O2534" t="str">
            <v>RECURSO 11</v>
          </cell>
          <cell r="Q2534" t="str">
            <v>AFC BANCOLOMBIA</v>
          </cell>
          <cell r="R2534">
            <v>1947854</v>
          </cell>
          <cell r="V2534" t="str">
            <v>No tiene Dependientes</v>
          </cell>
          <cell r="W2534" t="str">
            <v>Vigencia Presupuestal</v>
          </cell>
        </row>
        <row r="2535">
          <cell r="A2535">
            <v>253114</v>
          </cell>
          <cell r="B2535" t="str">
            <v>Contrato</v>
          </cell>
          <cell r="C2535">
            <v>137</v>
          </cell>
          <cell r="D2535">
            <v>25014</v>
          </cell>
          <cell r="E2535">
            <v>41788</v>
          </cell>
          <cell r="F2535" t="str">
            <v>DIRECCION DE BOSQUES, BIODIVERSIDAD YSERVICIOS ECOSISTEMICOS</v>
          </cell>
          <cell r="G2535">
            <v>79866324</v>
          </cell>
          <cell r="H2535" t="str">
            <v>MANUEL DAVID CORTES PARDO</v>
          </cell>
          <cell r="I2535" t="str">
            <v>PAGO 4 DE 21 SEGÚN CERTIFICACION DEL SUPERVISOR (Desc. Base RF x Dependientes)</v>
          </cell>
          <cell r="J2535">
            <v>5166052</v>
          </cell>
          <cell r="K2535">
            <v>9.66</v>
          </cell>
          <cell r="O2535" t="str">
            <v>RECURSO 11</v>
          </cell>
          <cell r="V2535" t="str">
            <v xml:space="preserve">Desc. 10% Dependientes </v>
          </cell>
          <cell r="W2535" t="str">
            <v>Vigencia Presupuestal</v>
          </cell>
        </row>
        <row r="2536">
          <cell r="A2536">
            <v>253214</v>
          </cell>
          <cell r="B2536" t="str">
            <v>Contrato</v>
          </cell>
          <cell r="C2536">
            <v>250</v>
          </cell>
          <cell r="D2536">
            <v>36214</v>
          </cell>
          <cell r="E2536">
            <v>41788</v>
          </cell>
          <cell r="F2536" t="str">
            <v>DIRECCION DE BOSQUES, BIODIVERSIDAD Y SERVICIOS ECOSISTEMICOS</v>
          </cell>
          <cell r="G2536">
            <v>79314746</v>
          </cell>
          <cell r="H2536" t="str">
            <v>LEONARDO MOLINA SUAREZ</v>
          </cell>
          <cell r="I2536" t="str">
            <v>PAGO 5 DE 12 SEGÚN CERTIFICACION DEL SUPERVISOR (Desc.de la Base RF x Dependientes)</v>
          </cell>
          <cell r="J2536">
            <v>6634615</v>
          </cell>
          <cell r="K2536">
            <v>9.66</v>
          </cell>
          <cell r="O2536" t="str">
            <v>RECURSO 11</v>
          </cell>
          <cell r="V2536" t="str">
            <v>Desc. 10% Dependientes</v>
          </cell>
          <cell r="W2536" t="str">
            <v>Vigencia Presupuestal</v>
          </cell>
        </row>
        <row r="2537">
          <cell r="A2537">
            <v>253314</v>
          </cell>
          <cell r="B2537" t="str">
            <v>Contrato</v>
          </cell>
          <cell r="C2537">
            <v>125</v>
          </cell>
          <cell r="D2537">
            <v>20714</v>
          </cell>
          <cell r="E2537">
            <v>41788</v>
          </cell>
          <cell r="F2537" t="str">
            <v>DIRECCION DE BOSQUES, BIODIVERSIDAD Y SERVICIOS ECOSISTEMICOS</v>
          </cell>
          <cell r="G2537">
            <v>52909876</v>
          </cell>
          <cell r="H2537" t="str">
            <v>LUZ STELLA CARRERO MORALES</v>
          </cell>
          <cell r="I2537" t="str">
            <v>PAGO 5 DE 12 SEGÚN CERTIFICACION DEL SUPERVISOR (Desc.de la Base RF x Dependientes)</v>
          </cell>
          <cell r="J2537">
            <v>4334473</v>
          </cell>
          <cell r="K2537">
            <v>9.66</v>
          </cell>
          <cell r="O2537" t="str">
            <v>RECURSO 11</v>
          </cell>
          <cell r="V2537" t="str">
            <v>Desc. 10% Dependientes</v>
          </cell>
          <cell r="W2537" t="str">
            <v>Vigencia Presupuestal</v>
          </cell>
        </row>
        <row r="2538">
          <cell r="A2538">
            <v>253414</v>
          </cell>
          <cell r="B2538" t="str">
            <v>Contrato</v>
          </cell>
          <cell r="C2538">
            <v>286</v>
          </cell>
          <cell r="D2538">
            <v>40514</v>
          </cell>
          <cell r="E2538">
            <v>41788</v>
          </cell>
          <cell r="F2538" t="str">
            <v>SUBDIRECCION ADMINISTRATIVA Y FINANCIERA</v>
          </cell>
          <cell r="G2538">
            <v>80725460</v>
          </cell>
          <cell r="H2538" t="str">
            <v>JAIME ANDRES LOPEZ GARZON</v>
          </cell>
          <cell r="I2538" t="str">
            <v>PAGO 5 DE 12 DESEMBOLSO SEGÚN CERTIFICACION DEL SUPERVISOR</v>
          </cell>
          <cell r="J2538">
            <v>2240000</v>
          </cell>
          <cell r="K2538">
            <v>9.66</v>
          </cell>
          <cell r="O2538" t="str">
            <v>RECURSO 11</v>
          </cell>
          <cell r="V2538" t="str">
            <v>No tiene Dependientes</v>
          </cell>
          <cell r="W2538" t="str">
            <v>Vigencia Presupuestal</v>
          </cell>
        </row>
        <row r="2539">
          <cell r="A2539">
            <v>253514</v>
          </cell>
          <cell r="B2539" t="str">
            <v>Contrato</v>
          </cell>
          <cell r="C2539">
            <v>270</v>
          </cell>
          <cell r="D2539">
            <v>38614</v>
          </cell>
          <cell r="E2539">
            <v>41788</v>
          </cell>
          <cell r="F2539" t="str">
            <v>SUBDIRECCION ADMINISTRATIVA Y FINANCIERA</v>
          </cell>
          <cell r="G2539">
            <v>1065607597</v>
          </cell>
          <cell r="H2539" t="str">
            <v>CAROLINA CARRASCAL LOZANO</v>
          </cell>
          <cell r="I2539" t="str">
            <v xml:space="preserve">PAGO 4 DE 11 SEGÚN CERTIFICACION DEL SUPERVISOR </v>
          </cell>
          <cell r="J2539">
            <v>2600000</v>
          </cell>
          <cell r="K2539">
            <v>9.66</v>
          </cell>
          <cell r="O2539" t="str">
            <v>RECURSO 11</v>
          </cell>
          <cell r="V2539" t="str">
            <v>No tiene Dependientes</v>
          </cell>
          <cell r="W2539" t="str">
            <v>Vigencia Presupuestal</v>
          </cell>
        </row>
        <row r="2540">
          <cell r="A2540">
            <v>253614</v>
          </cell>
          <cell r="B2540" t="str">
            <v>Contrato</v>
          </cell>
          <cell r="C2540">
            <v>56</v>
          </cell>
          <cell r="D2540">
            <v>13114</v>
          </cell>
          <cell r="E2540">
            <v>41788</v>
          </cell>
          <cell r="F2540" t="str">
            <v>DIRECCION DE ORDENAMIENTO AMBIENTAL Y COORDINACION DEL SINA</v>
          </cell>
          <cell r="G2540">
            <v>34545710</v>
          </cell>
          <cell r="H2540" t="str">
            <v>MARIA  CECILIA CONCHA ALBAN</v>
          </cell>
          <cell r="I2540" t="str">
            <v>PAGO 5 DE 11 SEGÚN CERTIFICACION DEL SUPERVISOR (Desc.de la Base RF x Dependientes)</v>
          </cell>
          <cell r="J2540">
            <v>8000000</v>
          </cell>
          <cell r="K2540">
            <v>9.66</v>
          </cell>
          <cell r="O2540" t="str">
            <v>RECURSO 11</v>
          </cell>
          <cell r="V2540" t="str">
            <v>Desc.x Dependientes</v>
          </cell>
          <cell r="W2540" t="str">
            <v>Vigencia Presupuestal</v>
          </cell>
        </row>
        <row r="2541">
          <cell r="A2541">
            <v>253714</v>
          </cell>
          <cell r="B2541" t="str">
            <v>Contrato</v>
          </cell>
          <cell r="C2541">
            <v>96</v>
          </cell>
          <cell r="D2541">
            <v>17814</v>
          </cell>
          <cell r="E2541">
            <v>41788</v>
          </cell>
          <cell r="F2541" t="str">
            <v>DIRECCION DE ASUNTOS MARINOS, COSTEROS Y RECURSOS ACUATICOS</v>
          </cell>
          <cell r="G2541">
            <v>52794345</v>
          </cell>
          <cell r="H2541" t="str">
            <v>PAOLA ANDREA BAUTISTA DUARTE</v>
          </cell>
          <cell r="I2541" t="str">
            <v xml:space="preserve">PAGO 5 DE 10 SEGÚN CERTIFICACION DEL SUPERVISOR </v>
          </cell>
          <cell r="J2541">
            <v>5400000</v>
          </cell>
          <cell r="K2541">
            <v>9.66</v>
          </cell>
          <cell r="O2541" t="str">
            <v>RECURSO 11</v>
          </cell>
          <cell r="V2541" t="str">
            <v>No tiene Dependientes</v>
          </cell>
          <cell r="W2541" t="str">
            <v>Vigencia Presupuestal</v>
          </cell>
        </row>
        <row r="2542">
          <cell r="A2542">
            <v>253814</v>
          </cell>
          <cell r="B2542" t="str">
            <v>Contrato</v>
          </cell>
          <cell r="C2542">
            <v>269</v>
          </cell>
          <cell r="D2542">
            <v>38214</v>
          </cell>
          <cell r="E2542">
            <v>41788</v>
          </cell>
          <cell r="F2542" t="str">
            <v>OFICINA DE NEGOCIOS VERDES Y SOSTENIBLES</v>
          </cell>
          <cell r="G2542">
            <v>19316905</v>
          </cell>
          <cell r="H2542" t="str">
            <v>ROBERTO ESGUERRA BARRAGAN</v>
          </cell>
          <cell r="I2542" t="str">
            <v>PAGO 3 DE 9 SEGÚN CERTIFICACION DEL SUPERVISOR (Desc.de la Base RF x Dependientes)</v>
          </cell>
          <cell r="J2542">
            <v>5000000</v>
          </cell>
          <cell r="K2542">
            <v>9.66</v>
          </cell>
          <cell r="O2542" t="str">
            <v>RECURSO 11</v>
          </cell>
          <cell r="V2542" t="str">
            <v xml:space="preserve">Desc. 10% Dependientes </v>
          </cell>
          <cell r="W2542" t="str">
            <v>Vigencia Presupuestal</v>
          </cell>
        </row>
        <row r="2543">
          <cell r="A2543">
            <v>253914</v>
          </cell>
          <cell r="B2543" t="str">
            <v>Contrato</v>
          </cell>
          <cell r="C2543">
            <v>106</v>
          </cell>
          <cell r="D2543">
            <v>19214</v>
          </cell>
          <cell r="E2543">
            <v>41788</v>
          </cell>
          <cell r="F2543" t="str">
            <v>OFICINA ASESORA DE PLANEACION</v>
          </cell>
          <cell r="G2543">
            <v>1032383639</v>
          </cell>
          <cell r="H2543" t="str">
            <v>CARLOS EDUARDO ORTEGA PEÑA</v>
          </cell>
          <cell r="I2543" t="str">
            <v>PAGO 5 DE 12 SEGÚN CERTIFICACION DEL SUPERVISOR</v>
          </cell>
          <cell r="J2543">
            <v>3320000</v>
          </cell>
          <cell r="K2543">
            <v>9.66</v>
          </cell>
          <cell r="O2543" t="str">
            <v>RECURSO 11</v>
          </cell>
          <cell r="V2543" t="str">
            <v>No tiene Dependientes</v>
          </cell>
          <cell r="W2543" t="str">
            <v>Vigencia Presupuestal</v>
          </cell>
        </row>
        <row r="2544">
          <cell r="A2544">
            <v>254014</v>
          </cell>
          <cell r="B2544" t="str">
            <v>Contrato</v>
          </cell>
          <cell r="C2544">
            <v>92</v>
          </cell>
          <cell r="D2544">
            <v>17214</v>
          </cell>
          <cell r="E2544">
            <v>41788</v>
          </cell>
          <cell r="F2544" t="str">
            <v>DIRECCION DE BOSQUES, BIODIVERSIDAD Y SERVICIOS ECOSISTEMICOS</v>
          </cell>
          <cell r="G2544">
            <v>21032764</v>
          </cell>
          <cell r="H2544" t="str">
            <v>LENNY HAEL GUERRERO URREGO</v>
          </cell>
          <cell r="I2544" t="str">
            <v>PAGO 5 DE 12 SEGÚN CERTIFICACION DEL SUPERVISOR</v>
          </cell>
          <cell r="J2544">
            <v>4971181</v>
          </cell>
          <cell r="K2544">
            <v>9.66</v>
          </cell>
          <cell r="O2544" t="str">
            <v>RECURSO 11</v>
          </cell>
          <cell r="V2544" t="str">
            <v>No tiene Dependientes a Cargo</v>
          </cell>
          <cell r="W2544" t="str">
            <v>Vigencia Presupuestal</v>
          </cell>
        </row>
        <row r="2545">
          <cell r="A2545">
            <v>254114</v>
          </cell>
          <cell r="B2545" t="str">
            <v>Contrato</v>
          </cell>
          <cell r="C2545">
            <v>161</v>
          </cell>
          <cell r="D2545">
            <v>25914</v>
          </cell>
          <cell r="E2545">
            <v>41788</v>
          </cell>
          <cell r="F2545" t="str">
            <v>OFICINA ASESORA DE PLANEACION</v>
          </cell>
          <cell r="G2545">
            <v>6775088</v>
          </cell>
          <cell r="H2545" t="str">
            <v>JOSE MIGUEL GARAY BARRERA</v>
          </cell>
          <cell r="I2545" t="str">
            <v>PAGO 4 DE 8 SEGÚN CERTIFICACION DEL SUPERVISOR (Desc. Base RF x Dependientes)</v>
          </cell>
          <cell r="J2545">
            <v>7000000</v>
          </cell>
          <cell r="K2545">
            <v>9.66</v>
          </cell>
          <cell r="O2545" t="str">
            <v>RECURSO 11</v>
          </cell>
          <cell r="V2545" t="str">
            <v>Desc. x Dependientes</v>
          </cell>
          <cell r="W2545" t="str">
            <v>Vigencia Presupuestal</v>
          </cell>
        </row>
        <row r="2546">
          <cell r="A2546">
            <v>254214</v>
          </cell>
          <cell r="B2546" t="str">
            <v>Contrato</v>
          </cell>
          <cell r="C2546">
            <v>132</v>
          </cell>
          <cell r="D2546">
            <v>23714</v>
          </cell>
          <cell r="E2546">
            <v>41788</v>
          </cell>
          <cell r="F2546" t="str">
            <v>OFICINA ASESORA DE PLANEACION</v>
          </cell>
          <cell r="G2546">
            <v>51985836</v>
          </cell>
          <cell r="H2546" t="str">
            <v>MAGDA ROCIO GONZALEZ RODRIGUEZ</v>
          </cell>
          <cell r="I2546" t="str">
            <v>PAGO 4 DE 6 SEGÚN CERTIFICACION DEL SUPERVISOR (Desc. Base RF x Dependientes)</v>
          </cell>
          <cell r="J2546">
            <v>4500000</v>
          </cell>
          <cell r="K2546">
            <v>9.66</v>
          </cell>
          <cell r="O2546" t="str">
            <v>RECURSO 11</v>
          </cell>
          <cell r="V2546" t="str">
            <v>Desc. 10% Dependientes - Base RF $3,529,774 RF $388,275</v>
          </cell>
          <cell r="W2546" t="str">
            <v>Vigencia Presupuestal</v>
          </cell>
        </row>
        <row r="2547">
          <cell r="A2547">
            <v>254314</v>
          </cell>
          <cell r="B2547" t="str">
            <v>Contrato</v>
          </cell>
          <cell r="C2547">
            <v>21</v>
          </cell>
          <cell r="D2547">
            <v>2814</v>
          </cell>
          <cell r="E2547">
            <v>41788</v>
          </cell>
          <cell r="F2547" t="str">
            <v>OFICINA ASESORA DE PLANEACION</v>
          </cell>
          <cell r="G2547">
            <v>80350493</v>
          </cell>
          <cell r="H2547" t="str">
            <v>HECTOR CAMELO PAEZ</v>
          </cell>
          <cell r="I2547" t="str">
            <v>PAGO 5 DE 12 SEGÚN CERTIFICACION DEL SUPERVISOR</v>
          </cell>
          <cell r="J2547">
            <v>5000000</v>
          </cell>
          <cell r="K2547">
            <v>9.66</v>
          </cell>
          <cell r="O2547" t="str">
            <v>RECURSO 11</v>
          </cell>
          <cell r="V2547" t="str">
            <v>No tiene Dependientes</v>
          </cell>
          <cell r="W2547" t="str">
            <v>Vigencia Presupuestal</v>
          </cell>
        </row>
        <row r="2548">
          <cell r="A2548">
            <v>254414</v>
          </cell>
          <cell r="B2548" t="str">
            <v>Contrato</v>
          </cell>
          <cell r="C2548">
            <v>13</v>
          </cell>
          <cell r="D2548">
            <v>1614</v>
          </cell>
          <cell r="E2548">
            <v>41788</v>
          </cell>
          <cell r="F2548" t="str">
            <v>SECRETARIA GENERAL</v>
          </cell>
          <cell r="G2548">
            <v>51938927</v>
          </cell>
          <cell r="H2548" t="str">
            <v>LIDIA PATRICIA TOVAR SALAMANCA</v>
          </cell>
          <cell r="I2548" t="str">
            <v>PAGO 5 DE 12 SEGÚN CERTIFICACION DEL SUPERVISOR (Desc.de la Base RF x Dependientes)</v>
          </cell>
          <cell r="J2548">
            <v>3519553</v>
          </cell>
          <cell r="K2548">
            <v>9.66</v>
          </cell>
          <cell r="O2548" t="str">
            <v>RECURSO 11</v>
          </cell>
          <cell r="V2548" t="str">
            <v>Desc. X Dependientes</v>
          </cell>
          <cell r="W2548" t="str">
            <v>Vigencia Presupuestal</v>
          </cell>
        </row>
        <row r="2549">
          <cell r="A2549">
            <v>254514</v>
          </cell>
          <cell r="B2549" t="str">
            <v>Contrato</v>
          </cell>
          <cell r="C2549">
            <v>140</v>
          </cell>
          <cell r="D2549">
            <v>23914</v>
          </cell>
          <cell r="E2549">
            <v>41788</v>
          </cell>
          <cell r="F2549" t="str">
            <v>DIRECCION DE BOSQUES, BIODIVERSIDAD YSERVICIOS ECOSISTEMICOS</v>
          </cell>
          <cell r="G2549">
            <v>1032380732</v>
          </cell>
          <cell r="H2549" t="str">
            <v>LAURA MANUELA LOPEZ GUTIERREZ</v>
          </cell>
          <cell r="I2549" t="str">
            <v>PAGO 4 Y 5 DE 12 SEGÚN CERTIFICACION DEL SUPERVISOR</v>
          </cell>
          <cell r="J2549">
            <v>6699164</v>
          </cell>
          <cell r="K2549">
            <v>9.66</v>
          </cell>
          <cell r="O2549" t="str">
            <v>RECURSO 11</v>
          </cell>
          <cell r="V2549" t="str">
            <v>No tiene Dependientes a Cargo</v>
          </cell>
          <cell r="W2549" t="str">
            <v>Vigencia Presupuestal</v>
          </cell>
        </row>
        <row r="2550">
          <cell r="A2550">
            <v>254614</v>
          </cell>
          <cell r="B2550" t="str">
            <v>Contrato</v>
          </cell>
          <cell r="C2550">
            <v>245</v>
          </cell>
          <cell r="D2550">
            <v>35714</v>
          </cell>
          <cell r="E2550">
            <v>41788</v>
          </cell>
          <cell r="F2550" t="str">
            <v>DIRECCION DE BOSQUES, BIODIVERSIDAD Y SERVICIOS ECOSISTEMICOS</v>
          </cell>
          <cell r="G2550">
            <v>63395913</v>
          </cell>
          <cell r="H2550" t="str">
            <v>YUDY ALEXANDRA AVILA PARRA</v>
          </cell>
          <cell r="I2550" t="str">
            <v>PAGO 4 DE 12 SEGÚN CERTIFICACION DEL SUPERVISOR</v>
          </cell>
          <cell r="J2550">
            <v>4359600</v>
          </cell>
          <cell r="K2550">
            <v>9.66</v>
          </cell>
          <cell r="O2550" t="str">
            <v>RECURSO 11</v>
          </cell>
          <cell r="V2550" t="str">
            <v>No tiene Dependientes</v>
          </cell>
          <cell r="W2550" t="str">
            <v>Vigencia Presupuestal</v>
          </cell>
        </row>
        <row r="2551">
          <cell r="A2551">
            <v>254714</v>
          </cell>
          <cell r="B2551" t="str">
            <v>Contrato</v>
          </cell>
          <cell r="C2551">
            <v>278</v>
          </cell>
          <cell r="D2551">
            <v>40814</v>
          </cell>
          <cell r="E2551">
            <v>41788</v>
          </cell>
          <cell r="F2551" t="str">
            <v>DIRECCION DE BOSQUES, BIODIVERSIDAD Y SERVICIOS ECOSISTEMICOS</v>
          </cell>
          <cell r="G2551">
            <v>19384110</v>
          </cell>
          <cell r="H2551" t="str">
            <v>JAFET BEJARANO SANCHEZ</v>
          </cell>
          <cell r="I2551" t="str">
            <v>PAGO 5 DE 12 SEGÚN CERTIFICACION DEL SUPERVISOR</v>
          </cell>
          <cell r="J2551">
            <v>6634615</v>
          </cell>
          <cell r="K2551">
            <v>9.66</v>
          </cell>
          <cell r="O2551" t="str">
            <v>RECURSO 11</v>
          </cell>
          <cell r="V2551" t="str">
            <v>No tiene Dependientes a Cargo</v>
          </cell>
          <cell r="W2551" t="str">
            <v>Vigencia Presupuestal</v>
          </cell>
        </row>
        <row r="2552">
          <cell r="A2552">
            <v>254814</v>
          </cell>
          <cell r="B2552" t="str">
            <v>Contrato</v>
          </cell>
          <cell r="C2552">
            <v>230</v>
          </cell>
          <cell r="D2552">
            <v>35114</v>
          </cell>
          <cell r="E2552">
            <v>41788</v>
          </cell>
          <cell r="F2552" t="str">
            <v>DIRECCION DE BOSQUES, BIODIVERSIDAD Y SERVICIOS ECOSISTEMICOS</v>
          </cell>
          <cell r="G2552">
            <v>93238609</v>
          </cell>
          <cell r="H2552" t="str">
            <v>ALEXANDER IBAGON MONTES</v>
          </cell>
          <cell r="I2552" t="str">
            <v>PAGO 4 DE 12 SEGÚN CERTIFICACION DEL SUPERVISOR</v>
          </cell>
          <cell r="J2552">
            <v>4359600</v>
          </cell>
          <cell r="K2552">
            <v>9.66</v>
          </cell>
          <cell r="O2552" t="str">
            <v>RECURSO 11</v>
          </cell>
          <cell r="V2552" t="str">
            <v>No tiene Dependientes a Cargo</v>
          </cell>
          <cell r="W2552" t="str">
            <v>Vigencia Presupuestal</v>
          </cell>
        </row>
        <row r="2553">
          <cell r="A2553">
            <v>254914</v>
          </cell>
          <cell r="B2553" t="str">
            <v>Contrato</v>
          </cell>
          <cell r="C2553">
            <v>81</v>
          </cell>
          <cell r="D2553">
            <v>14414</v>
          </cell>
          <cell r="E2553">
            <v>41788</v>
          </cell>
          <cell r="F2553" t="str">
            <v>OFICINA ASESORA JURIDICA</v>
          </cell>
          <cell r="G2553">
            <v>51838162</v>
          </cell>
          <cell r="H2553" t="str">
            <v>LILIAN BIBIANA ROJAS MEJIA</v>
          </cell>
          <cell r="I2553" t="str">
            <v>PAGO 5 DE 12 SEGÚN CERTIFICACION DEL SUPERVISOR (Desc Base Rte Fte por Dependientes)</v>
          </cell>
          <cell r="J2553">
            <v>7814492</v>
          </cell>
          <cell r="K2553">
            <v>9.66</v>
          </cell>
          <cell r="O2553" t="str">
            <v>RECURSO 11</v>
          </cell>
          <cell r="V2553" t="str">
            <v>Desc.x Dependientes</v>
          </cell>
          <cell r="W2553" t="str">
            <v>Vigencia Presupuestal</v>
          </cell>
        </row>
        <row r="2554">
          <cell r="A2554">
            <v>255014</v>
          </cell>
          <cell r="B2554" t="str">
            <v>Contrato</v>
          </cell>
          <cell r="C2554">
            <v>113</v>
          </cell>
          <cell r="D2554">
            <v>19514</v>
          </cell>
          <cell r="E2554">
            <v>41788</v>
          </cell>
          <cell r="F2554" t="str">
            <v>DIRECCION DE CAMBIO CLIMATICO</v>
          </cell>
          <cell r="G2554">
            <v>52430539</v>
          </cell>
          <cell r="H2554" t="str">
            <v>JOSEFINA HELENA SANCHEZ CUERVO</v>
          </cell>
          <cell r="I2554" t="str">
            <v>PAGO 5 DE 9 SEGÚN CERTIFICACION DEL SUPERVISOR (Desc. Base RF x Dependientes)</v>
          </cell>
          <cell r="J2554">
            <v>7000000</v>
          </cell>
          <cell r="K2554">
            <v>9.66</v>
          </cell>
          <cell r="O2554" t="str">
            <v>RECURSO 11</v>
          </cell>
          <cell r="V2554" t="str">
            <v>Desc.x Dependientes</v>
          </cell>
          <cell r="W2554" t="str">
            <v>Vigencia Presupuestal</v>
          </cell>
        </row>
        <row r="2555">
          <cell r="A2555">
            <v>255114</v>
          </cell>
          <cell r="B2555" t="str">
            <v>Contrato</v>
          </cell>
          <cell r="C2555">
            <v>94</v>
          </cell>
          <cell r="D2555">
            <v>17514</v>
          </cell>
          <cell r="E2555">
            <v>41788</v>
          </cell>
          <cell r="F2555" t="str">
            <v>DIRECCION DE CAMBIO CLIMATICO</v>
          </cell>
          <cell r="G2555">
            <v>42124986</v>
          </cell>
          <cell r="H2555" t="str">
            <v>KATHERINE ARCILA BURGOS</v>
          </cell>
          <cell r="I2555" t="str">
            <v>PAGO 5 DE 10 SEGÚN CERTIFICACION DEL SUPERVISOR</v>
          </cell>
          <cell r="J2555">
            <v>6000000</v>
          </cell>
          <cell r="K2555">
            <v>9.66</v>
          </cell>
          <cell r="O2555" t="str">
            <v>RECURSO 11</v>
          </cell>
          <cell r="V2555" t="str">
            <v>No tiene Dependientes</v>
          </cell>
          <cell r="W2555" t="str">
            <v>Vigencia Presupuestal</v>
          </cell>
        </row>
        <row r="2556">
          <cell r="A2556">
            <v>255214</v>
          </cell>
          <cell r="B2556" t="str">
            <v>Contrato</v>
          </cell>
          <cell r="C2556">
            <v>229</v>
          </cell>
          <cell r="D2556">
            <v>33614</v>
          </cell>
          <cell r="E2556">
            <v>41788</v>
          </cell>
          <cell r="F2556" t="str">
            <v>DIRECCION DE BOSQUES, BIODIVERSIDAD Y SERVICIOS ECOSISTEMICOS</v>
          </cell>
          <cell r="G2556">
            <v>63506593</v>
          </cell>
          <cell r="H2556" t="str">
            <v>NOHORA YOLANDA ARDILA GONZALEZ</v>
          </cell>
          <cell r="I2556" t="str">
            <v>PAGO 5 DE 12 SEGÚN CERTIFICACION DEL SUPERVISOR - (Desc Base Rte Fte por Dependientes)</v>
          </cell>
          <cell r="J2556">
            <v>4438072</v>
          </cell>
          <cell r="K2556">
            <v>9.66</v>
          </cell>
          <cell r="O2556" t="str">
            <v>RECURSO 11</v>
          </cell>
          <cell r="V2556" t="str">
            <v xml:space="preserve">Desc. X Dependientes </v>
          </cell>
          <cell r="W2556" t="str">
            <v>Vigencia Presupuestal</v>
          </cell>
        </row>
        <row r="2557">
          <cell r="A2557">
            <v>255314</v>
          </cell>
          <cell r="B2557" t="str">
            <v>Contrato</v>
          </cell>
          <cell r="C2557">
            <v>257</v>
          </cell>
          <cell r="D2557">
            <v>9614</v>
          </cell>
          <cell r="E2557">
            <v>41788</v>
          </cell>
          <cell r="F2557" t="str">
            <v>GRUPO DE GESTION DOCUMENTAL</v>
          </cell>
          <cell r="G2557">
            <v>9000629179</v>
          </cell>
          <cell r="H2557" t="str">
            <v>SERVICIOS POSTALES NACIONALES</v>
          </cell>
          <cell r="I2557" t="str">
            <v>PAGO FRA 18015 SEXTO DESEMBOLSO SEGUN CERTIFICACION DEL SUPERVISOR - ENTIDAD PUBLICA, AUTORRETENEDORES Y GC</v>
          </cell>
          <cell r="J2557">
            <v>12051700</v>
          </cell>
          <cell r="N2557" t="str">
            <v>RECURSO 2-10</v>
          </cell>
          <cell r="W2557" t="str">
            <v>Vigencia Presupuestal</v>
          </cell>
        </row>
        <row r="2558">
          <cell r="A2558">
            <v>255414</v>
          </cell>
          <cell r="B2558" t="str">
            <v>Contrato</v>
          </cell>
          <cell r="C2558">
            <v>255</v>
          </cell>
          <cell r="D2558">
            <v>36914</v>
          </cell>
          <cell r="E2558">
            <v>41788</v>
          </cell>
          <cell r="F2558" t="str">
            <v>GRUPO CONTRATOS</v>
          </cell>
          <cell r="G2558">
            <v>53176793</v>
          </cell>
          <cell r="H2558" t="str">
            <v>MARIA JIMENA MAESTRE PIÑERES</v>
          </cell>
          <cell r="I2558" t="str">
            <v>PAGO 5 DE 11 SEGÚN CERTIFICACION DEL SUPERVISOR</v>
          </cell>
          <cell r="J2558">
            <v>7000000</v>
          </cell>
          <cell r="K2558">
            <v>9.66</v>
          </cell>
          <cell r="O2558" t="str">
            <v>RECURSO 11</v>
          </cell>
          <cell r="V2558" t="str">
            <v>No tiene Dependientes</v>
          </cell>
          <cell r="W2558" t="str">
            <v>Vigencia Presupuestal</v>
          </cell>
        </row>
        <row r="2559">
          <cell r="A2559">
            <v>255514</v>
          </cell>
          <cell r="B2559" t="str">
            <v>Contrato</v>
          </cell>
          <cell r="C2559">
            <v>112</v>
          </cell>
          <cell r="D2559">
            <v>19614</v>
          </cell>
          <cell r="E2559">
            <v>41788</v>
          </cell>
          <cell r="F2559" t="str">
            <v>DIRECCION DE CAMBIO CLIMATICO</v>
          </cell>
          <cell r="G2559">
            <v>1020727432</v>
          </cell>
          <cell r="H2559" t="str">
            <v>DIANA CAMILA RODRIGUEZ VARGAS</v>
          </cell>
          <cell r="I2559" t="str">
            <v>PAGO 5 DE 12 SEGÚN CERTIFICACION DEL SUPERVISOR</v>
          </cell>
          <cell r="J2559">
            <v>3500000</v>
          </cell>
          <cell r="K2559">
            <v>9.66</v>
          </cell>
          <cell r="O2559" t="str">
            <v>RECURSO 11</v>
          </cell>
          <cell r="V2559" t="str">
            <v>No tiene Dependientes</v>
          </cell>
          <cell r="W2559" t="str">
            <v>Vigencia Presupuestal</v>
          </cell>
        </row>
        <row r="2560">
          <cell r="A2560">
            <v>255614</v>
          </cell>
          <cell r="B2560" t="str">
            <v>Contrato</v>
          </cell>
          <cell r="C2560">
            <v>153</v>
          </cell>
          <cell r="D2560">
            <v>24714</v>
          </cell>
          <cell r="E2560">
            <v>41788</v>
          </cell>
          <cell r="F2560" t="str">
            <v>DIRECCION DE ASUNTOS AMBIENTALES, SECTORIAL Y URBANA</v>
          </cell>
          <cell r="G2560">
            <v>52410498</v>
          </cell>
          <cell r="H2560" t="str">
            <v>CAROLINA GONZALEZ BARRETO</v>
          </cell>
          <cell r="I2560" t="str">
            <v>PAGO 5 DE 12 SEGÚN CERTIFICACION DEL SUPERVISOR (Desc. Base RF x Dependientes+AFC 28 MAY 2014 $900,000) BENEF.TRIBUTARIO AFC $189,000</v>
          </cell>
          <cell r="J2560">
            <v>8000000</v>
          </cell>
          <cell r="K2560">
            <v>9.66</v>
          </cell>
          <cell r="O2560" t="str">
            <v>RECURSO 11</v>
          </cell>
          <cell r="V2560" t="str">
            <v>Desc.x Dependientes+AFC 28 MAY 2014 $900,000)</v>
          </cell>
          <cell r="W2560" t="str">
            <v>Vigencia Presupuestal</v>
          </cell>
        </row>
        <row r="2561">
          <cell r="A2561">
            <v>255714</v>
          </cell>
          <cell r="B2561" t="str">
            <v>Contrato</v>
          </cell>
          <cell r="C2561">
            <v>118</v>
          </cell>
          <cell r="D2561">
            <v>20314</v>
          </cell>
          <cell r="E2561">
            <v>41788</v>
          </cell>
          <cell r="F2561" t="str">
            <v>DIRECCION DE ASUNTOS AMBIENTALES, SECTORIAL Y URBANA</v>
          </cell>
          <cell r="G2561">
            <v>84080370</v>
          </cell>
          <cell r="H2561" t="str">
            <v>YONNY JAVIER ZARATE AMAYA</v>
          </cell>
          <cell r="I2561" t="str">
            <v>PAGO 5 DE 11 SEGÚN CERTIFICACION DEL SUPERVISOR (Desc.de la Base RF x Dependientes)</v>
          </cell>
          <cell r="J2561">
            <v>7000000</v>
          </cell>
          <cell r="K2561">
            <v>9.66</v>
          </cell>
          <cell r="O2561" t="str">
            <v>RECURSO 11</v>
          </cell>
          <cell r="V2561" t="str">
            <v xml:space="preserve">Desc. X Dependientes </v>
          </cell>
          <cell r="W2561" t="str">
            <v>Vigencia Presupuestal</v>
          </cell>
        </row>
        <row r="2562">
          <cell r="A2562">
            <v>255814</v>
          </cell>
          <cell r="B2562" t="str">
            <v>Contrato</v>
          </cell>
          <cell r="C2562">
            <v>80</v>
          </cell>
          <cell r="D2562">
            <v>14314</v>
          </cell>
          <cell r="E2562">
            <v>41788</v>
          </cell>
          <cell r="F2562" t="str">
            <v>DIRECCION DE ASUNTOS AMBIENTALES, SECTORIAL Y URBANA</v>
          </cell>
          <cell r="G2562">
            <v>18490857</v>
          </cell>
          <cell r="H2562" t="str">
            <v>CARLOS ANTONIO BELLO QUINTERO</v>
          </cell>
          <cell r="I2562" t="str">
            <v>PAGO 5 DE 11 FRA 0118 SEGÚN CERTIFICACION DEL SUPERVISOR (Desc. Base RF x Dependientes)</v>
          </cell>
          <cell r="J2562">
            <v>8000000</v>
          </cell>
          <cell r="K2562">
            <v>9.66</v>
          </cell>
          <cell r="M2562">
            <v>16</v>
          </cell>
          <cell r="O2562" t="str">
            <v>RECURSO 11</v>
          </cell>
          <cell r="V2562" t="str">
            <v>Desc.x Dependientes</v>
          </cell>
          <cell r="W2562" t="str">
            <v>Vigencia Presupuestal</v>
          </cell>
        </row>
        <row r="2563">
          <cell r="A2563">
            <v>255914</v>
          </cell>
          <cell r="B2563" t="str">
            <v>Contrato</v>
          </cell>
          <cell r="C2563">
            <v>248</v>
          </cell>
          <cell r="D2563">
            <v>36614</v>
          </cell>
          <cell r="E2563">
            <v>41788</v>
          </cell>
          <cell r="F2563" t="str">
            <v>DIRECCION DE BOSQUES, BIODIVERSIDAD Y SERVICIOS ECOSISTEMICOS</v>
          </cell>
          <cell r="G2563">
            <v>65778539</v>
          </cell>
          <cell r="H2563" t="str">
            <v>LEDY NOHEMY TRUJILLO ORTIZ</v>
          </cell>
          <cell r="I2563" t="str">
            <v>PAGO 5 DE 12 SEGÚN CERTIFICACION DEL SUPERVISOR</v>
          </cell>
          <cell r="J2563">
            <v>5100000</v>
          </cell>
          <cell r="K2563">
            <v>9.66</v>
          </cell>
          <cell r="O2563" t="str">
            <v>RECURSO 11</v>
          </cell>
          <cell r="V2563" t="str">
            <v>No tiene Dependientes a Cargo</v>
          </cell>
          <cell r="W2563" t="str">
            <v>Vigencia Presupuestal</v>
          </cell>
        </row>
        <row r="2564">
          <cell r="A2564">
            <v>256014</v>
          </cell>
          <cell r="B2564" t="str">
            <v>Contrato</v>
          </cell>
          <cell r="C2564">
            <v>135</v>
          </cell>
          <cell r="D2564">
            <v>24514</v>
          </cell>
          <cell r="E2564">
            <v>41788</v>
          </cell>
          <cell r="F2564" t="str">
            <v>DIRECCION DE BOSQUES, BIODIVERSIDAD Y SERVICIOS ECOSISTEMICOS</v>
          </cell>
          <cell r="G2564">
            <v>52411563</v>
          </cell>
          <cell r="H2564" t="str">
            <v>MARIA STELLA SACHICA ALVAREZ</v>
          </cell>
          <cell r="I2564" t="str">
            <v>PAGO 5 DE 12 SEGÚN CERTIFICACION DEL SUPERVISOR</v>
          </cell>
          <cell r="J2564">
            <v>7703805</v>
          </cell>
          <cell r="K2564">
            <v>9.66</v>
          </cell>
          <cell r="O2564" t="str">
            <v>RECURSO 11</v>
          </cell>
          <cell r="V2564" t="str">
            <v>No tiene Dependientes a Cargo</v>
          </cell>
          <cell r="W2564" t="str">
            <v>Vigencia Presupuestal</v>
          </cell>
        </row>
        <row r="2565">
          <cell r="A2565">
            <v>256114</v>
          </cell>
          <cell r="B2565" t="str">
            <v>Contrato</v>
          </cell>
          <cell r="C2565">
            <v>177</v>
          </cell>
          <cell r="D2565">
            <v>28314</v>
          </cell>
          <cell r="E2565">
            <v>41788</v>
          </cell>
          <cell r="F2565" t="str">
            <v>SUBDIRECCION ADMINISTRATIVA Y FINANCIERA</v>
          </cell>
          <cell r="G2565">
            <v>35325209</v>
          </cell>
          <cell r="H2565" t="str">
            <v>LUZ ESMERALDA MANRIQUE DIAZ</v>
          </cell>
          <cell r="I2565" t="str">
            <v>PAGO 5 DE 12 SEGÚN CERTIFICACION DEL SUPERVISOR (PENSIONADA)</v>
          </cell>
          <cell r="J2565">
            <v>6000000</v>
          </cell>
          <cell r="K2565">
            <v>9.66</v>
          </cell>
          <cell r="O2565" t="str">
            <v>RECURSO 11</v>
          </cell>
          <cell r="V2565" t="str">
            <v>No tiene Dependientes</v>
          </cell>
          <cell r="W2565" t="str">
            <v>Vigencia Presupuestal</v>
          </cell>
        </row>
        <row r="2566">
          <cell r="A2566">
            <v>256214</v>
          </cell>
          <cell r="B2566" t="str">
            <v>Contrato</v>
          </cell>
          <cell r="C2566">
            <v>183</v>
          </cell>
          <cell r="D2566">
            <v>10214</v>
          </cell>
          <cell r="E2566">
            <v>41788</v>
          </cell>
          <cell r="F2566" t="str">
            <v>SERVICIOS ADMINISTRATIVOS, ATENCIONA AL USUARIO, ARCHIVO Y CORRESPONDENCIA</v>
          </cell>
          <cell r="G2566">
            <v>9002540352</v>
          </cell>
          <cell r="H2566" t="str">
            <v>TEC - CONS S.A.S</v>
          </cell>
          <cell r="I2566" t="str">
            <v>FRA 462 PAGO 11 SEGÚN CERTIFICACION DEL SUPERVISOR - REGIMEN COMUN  IVA $1,186,532 (RTE FTE SERVICIOS EN GENERAL DECLARANTE DE RENTA) SE APLICA AJUSTE DE RETENCIONES OP 150214 8 ABR/2014 FRA 456</v>
          </cell>
          <cell r="J2566">
            <v>8602359</v>
          </cell>
          <cell r="K2566">
            <v>4.1399999999999997</v>
          </cell>
          <cell r="L2566">
            <v>4</v>
          </cell>
          <cell r="M2566">
            <v>16</v>
          </cell>
          <cell r="N2566" t="str">
            <v>RECURSO 2-10</v>
          </cell>
          <cell r="V2566" t="str">
            <v>CIIU 4663</v>
          </cell>
          <cell r="W2566" t="str">
            <v>Vigencia Presupuestal</v>
          </cell>
        </row>
        <row r="2567">
          <cell r="A2567">
            <v>256314</v>
          </cell>
          <cell r="B2567" t="str">
            <v>Contrato</v>
          </cell>
          <cell r="C2567">
            <v>108</v>
          </cell>
          <cell r="D2567">
            <v>9014</v>
          </cell>
          <cell r="E2567">
            <v>41788</v>
          </cell>
          <cell r="F2567" t="str">
            <v>SERVICIOS ADMINISTRATIVOS, ATENCIONA AL USUARIO, ARCHIVO Y CORRESPONDENCIA</v>
          </cell>
          <cell r="G2567">
            <v>9001523681</v>
          </cell>
          <cell r="H2567" t="str">
            <v>INGENIERIA DE BOMBAS Y PLANTAS ELECTRICAS</v>
          </cell>
          <cell r="I2567" t="str">
            <v>PAGO FRA 7391 QUINTO DESEMBOLSO SEGÚN CERTIFICACION DEL SUPERVISOR IVA $32,000</v>
          </cell>
          <cell r="J2567">
            <v>597400</v>
          </cell>
          <cell r="K2567">
            <v>9.66</v>
          </cell>
          <cell r="L2567">
            <v>4</v>
          </cell>
          <cell r="M2567">
            <v>16</v>
          </cell>
          <cell r="N2567" t="str">
            <v>RECURSO 2-10</v>
          </cell>
          <cell r="W2567" t="str">
            <v>Vigencia Presupuestal</v>
          </cell>
        </row>
        <row r="2568">
          <cell r="A2568">
            <v>256414</v>
          </cell>
          <cell r="B2568" t="str">
            <v>Contrato</v>
          </cell>
          <cell r="C2568">
            <v>151</v>
          </cell>
          <cell r="D2568">
            <v>24914</v>
          </cell>
          <cell r="E2568">
            <v>41788</v>
          </cell>
          <cell r="F2568" t="str">
            <v>DIRECCION DE ASUNTOS AMBIENTALES, SECTORIAL Y URBANA</v>
          </cell>
          <cell r="G2568">
            <v>66947078</v>
          </cell>
          <cell r="H2568" t="str">
            <v>ANA MARIA OCAMPO GOMEZ</v>
          </cell>
          <cell r="I2568" t="str">
            <v>FRA 5 PAGO 5 DE 11 SEGÚN CERTIFICACION DEL SUPERVISOR</v>
          </cell>
          <cell r="J2568">
            <v>10000000</v>
          </cell>
          <cell r="K2568">
            <v>9.66</v>
          </cell>
          <cell r="M2568">
            <v>16</v>
          </cell>
          <cell r="O2568" t="str">
            <v>RECURSO 11</v>
          </cell>
          <cell r="V2568" t="str">
            <v xml:space="preserve">No tiene Dependientes </v>
          </cell>
          <cell r="W2568" t="str">
            <v>Vigencia Presupuestal</v>
          </cell>
        </row>
        <row r="2569">
          <cell r="A2569">
            <v>256514</v>
          </cell>
          <cell r="B2569" t="str">
            <v>Contrato</v>
          </cell>
          <cell r="C2569">
            <v>233</v>
          </cell>
          <cell r="D2569">
            <v>34514</v>
          </cell>
          <cell r="E2569">
            <v>41788</v>
          </cell>
          <cell r="F2569" t="str">
            <v>DIRECCION DE BOSQUES, BIODIVERSIDAD Y SERVICIOS ECOSISTEMICOS</v>
          </cell>
          <cell r="G2569">
            <v>80244702</v>
          </cell>
          <cell r="H2569" t="str">
            <v>FRANCISCO BELTRAN CARRASCO</v>
          </cell>
          <cell r="I2569" t="str">
            <v>PAGO 5 DE 12 SEGÚN CERTIFICACION DEL SUPERVISOR</v>
          </cell>
          <cell r="J2569">
            <v>6634615</v>
          </cell>
          <cell r="K2569">
            <v>9.66</v>
          </cell>
          <cell r="O2569" t="str">
            <v>RECURSO 11</v>
          </cell>
          <cell r="V2569" t="str">
            <v>No tiene Dependientes a Cargo</v>
          </cell>
          <cell r="W2569" t="str">
            <v>Vigencia Presupuestal</v>
          </cell>
        </row>
        <row r="2570">
          <cell r="A2570">
            <v>256614</v>
          </cell>
          <cell r="B2570" t="str">
            <v>Contrato</v>
          </cell>
          <cell r="C2570">
            <v>136</v>
          </cell>
          <cell r="D2570">
            <v>24814</v>
          </cell>
          <cell r="E2570">
            <v>41788</v>
          </cell>
          <cell r="F2570" t="str">
            <v>DIRECCION DE BOSQUES, BIODIVERSIDAD Y SERVICIOS ECOSISTEMICOS</v>
          </cell>
          <cell r="G2570">
            <v>52994360</v>
          </cell>
          <cell r="H2570" t="str">
            <v>MONICA BORRAS ULLOA</v>
          </cell>
          <cell r="I2570" t="str">
            <v>PAGO 5 DE 12 SEGÚN CERTIFICACION DEL SUPERVISOR - AJU RTE FTE S/TOTAL DE INGRESOS EN EL MES op206814 del 08/05/2014</v>
          </cell>
          <cell r="J2570">
            <v>5000000</v>
          </cell>
          <cell r="K2570">
            <v>9.66</v>
          </cell>
          <cell r="O2570" t="str">
            <v>RECURSO 11</v>
          </cell>
          <cell r="V2570" t="str">
            <v>No tiene Dependientes a Cargo</v>
          </cell>
          <cell r="W2570" t="str">
            <v>Vigencia Presupuestal</v>
          </cell>
        </row>
        <row r="2571">
          <cell r="A2571">
            <v>256714</v>
          </cell>
          <cell r="B2571" t="str">
            <v>Comisión</v>
          </cell>
          <cell r="C2571" t="str">
            <v>2014-1-0332</v>
          </cell>
          <cell r="D2571">
            <v>162714</v>
          </cell>
          <cell r="E2571">
            <v>41789</v>
          </cell>
          <cell r="F2571" t="str">
            <v>SERVICIOS ADMINISTRATIVOS, ATENCIONA AL USUARIO, ARCHIVO Y CORRESPONDENCIA</v>
          </cell>
          <cell r="G2571">
            <v>56078300</v>
          </cell>
          <cell r="H2571" t="str">
            <v>SANDRA MILENA ACOSTA GONZALEZ</v>
          </cell>
          <cell r="I2571" t="str">
            <v>COMISION A CARTAGENA DEL 12-16 DE MAYO DE 2014</v>
          </cell>
          <cell r="J2571">
            <v>653907</v>
          </cell>
          <cell r="L2571">
            <v>10</v>
          </cell>
          <cell r="O2571" t="str">
            <v>RECURSO 11</v>
          </cell>
          <cell r="W2571" t="str">
            <v>Vigencia Presupuestal</v>
          </cell>
        </row>
        <row r="2572">
          <cell r="A2572">
            <v>256814</v>
          </cell>
          <cell r="B2572" t="str">
            <v>Comisión</v>
          </cell>
          <cell r="C2572" t="str">
            <v>2014-1-0334</v>
          </cell>
          <cell r="D2572">
            <v>164114</v>
          </cell>
          <cell r="E2572">
            <v>41789</v>
          </cell>
          <cell r="F2572" t="str">
            <v>SERVICIOS ADMINISTRATIVOS, ATENCIONA AL USUARIO, ARCHIVO Y CORRESPONDENCIA</v>
          </cell>
          <cell r="G2572">
            <v>52237769</v>
          </cell>
          <cell r="H2572" t="str">
            <v>GLADYS HELENA SABOGAL</v>
          </cell>
          <cell r="I2572" t="str">
            <v>COMISION A CALI EL 15 DE MAYO DE 2014</v>
          </cell>
          <cell r="J2572">
            <v>68375</v>
          </cell>
          <cell r="L2572">
            <v>10</v>
          </cell>
          <cell r="O2572" t="str">
            <v>RECURSO 11</v>
          </cell>
          <cell r="W2572" t="str">
            <v>Vigencia Presupuestal</v>
          </cell>
        </row>
        <row r="2573">
          <cell r="A2573">
            <v>256914</v>
          </cell>
          <cell r="B2573" t="str">
            <v>Comisión</v>
          </cell>
          <cell r="C2573" t="str">
            <v>2014-1-0340</v>
          </cell>
          <cell r="D2573">
            <v>164514</v>
          </cell>
          <cell r="E2573">
            <v>41789</v>
          </cell>
          <cell r="F2573" t="str">
            <v>SERVICIOS ADMINISTRATIVOS, ATENCIONA AL USUARIO, ARCHIVO Y CORRESPONDENCIA</v>
          </cell>
          <cell r="G2573">
            <v>52804494</v>
          </cell>
          <cell r="H2573" t="str">
            <v>JUANITA SAMPER ALVARADO</v>
          </cell>
          <cell r="I2573" t="str">
            <v>COMISION A YUMBO DEL 14-15 DE MAYO DE 2014</v>
          </cell>
          <cell r="J2573">
            <v>265126</v>
          </cell>
          <cell r="L2573">
            <v>10</v>
          </cell>
          <cell r="O2573" t="str">
            <v>RECURSO 11</v>
          </cell>
          <cell r="W2573" t="str">
            <v>Vigencia Presupuestal</v>
          </cell>
        </row>
        <row r="2574">
          <cell r="A2574">
            <v>257014</v>
          </cell>
          <cell r="B2574" t="str">
            <v>Comisión</v>
          </cell>
          <cell r="C2574" t="str">
            <v>2014-1-0345</v>
          </cell>
          <cell r="D2574">
            <v>164214</v>
          </cell>
          <cell r="E2574">
            <v>41789</v>
          </cell>
          <cell r="F2574" t="str">
            <v>SERVICIOS ADMINISTRATIVOS, ATENCIONA AL USUARIO, ARCHIVO Y CORRESPONDENCIA</v>
          </cell>
          <cell r="G2574">
            <v>74180161</v>
          </cell>
          <cell r="H2574" t="str">
            <v>ANDRES BALCAZAR</v>
          </cell>
          <cell r="I2574" t="str">
            <v>COMISION A YUMBO DEL 15-16 DE MAYO DE 2014</v>
          </cell>
          <cell r="J2574">
            <v>312102</v>
          </cell>
          <cell r="L2574">
            <v>10</v>
          </cell>
          <cell r="O2574" t="str">
            <v>RECURSO 11</v>
          </cell>
          <cell r="W2574" t="str">
            <v>Vigencia Presupuestal</v>
          </cell>
        </row>
        <row r="2575">
          <cell r="A2575">
            <v>257114</v>
          </cell>
          <cell r="B2575" t="str">
            <v>Comisión</v>
          </cell>
          <cell r="C2575" t="str">
            <v>2014-1-0346</v>
          </cell>
          <cell r="D2575">
            <v>163314</v>
          </cell>
          <cell r="E2575">
            <v>41789</v>
          </cell>
          <cell r="F2575" t="str">
            <v>SERVICIOS ADMINISTRATIVOS, ATENCIONA AL USUARIO, ARCHIVO Y CORRESPONDENCIA</v>
          </cell>
          <cell r="G2575">
            <v>79153840</v>
          </cell>
          <cell r="H2575" t="str">
            <v>JAVIER CORREAL PIZARRO</v>
          </cell>
          <cell r="I2575" t="str">
            <v>COMISION A YUMBO DEL 15-16 DE MAYO DE 2014</v>
          </cell>
          <cell r="J2575">
            <v>312102</v>
          </cell>
          <cell r="L2575">
            <v>11</v>
          </cell>
          <cell r="O2575" t="str">
            <v>RECURSO 11</v>
          </cell>
          <cell r="W2575" t="str">
            <v>Vigencia Presupuestal</v>
          </cell>
        </row>
        <row r="2576">
          <cell r="A2576">
            <v>257214</v>
          </cell>
          <cell r="B2576" t="str">
            <v>Comisión</v>
          </cell>
          <cell r="C2576" t="str">
            <v>2014-1-0352</v>
          </cell>
          <cell r="D2576">
            <v>166114</v>
          </cell>
          <cell r="E2576">
            <v>41789</v>
          </cell>
          <cell r="F2576" t="str">
            <v>SERVICIOS ADMINISTRATIVOS, ATENCIONA AL USUARIO, ARCHIVO Y CORRESPONDENCIA</v>
          </cell>
          <cell r="G2576">
            <v>52714435</v>
          </cell>
          <cell r="H2576" t="str">
            <v>JOHANNA ALEXANDRA RUIZ HERNANDEZ</v>
          </cell>
          <cell r="I2576" t="str">
            <v>COMISION A MEDELLIN EL 14 DE MAYO DE 2014</v>
          </cell>
          <cell r="J2576">
            <v>59323</v>
          </cell>
          <cell r="L2576">
            <v>10</v>
          </cell>
          <cell r="O2576" t="str">
            <v>RECURSO 11</v>
          </cell>
          <cell r="W2576" t="str">
            <v>Vigencia Presupuestal</v>
          </cell>
        </row>
        <row r="2577">
          <cell r="A2577">
            <v>257314</v>
          </cell>
          <cell r="B2577" t="str">
            <v>Comisión</v>
          </cell>
          <cell r="C2577" t="str">
            <v>2014-1-0370</v>
          </cell>
          <cell r="D2577">
            <v>169714</v>
          </cell>
          <cell r="E2577">
            <v>41789</v>
          </cell>
          <cell r="F2577" t="str">
            <v>SERVICIOS ADMINISTRATIVOS, ATENCIONA AL USUARIO, ARCHIVO Y CORRESPONDENCIA</v>
          </cell>
          <cell r="G2577">
            <v>80111644</v>
          </cell>
          <cell r="H2577" t="str">
            <v>JAVIER EDUARDO ROJAS CALA</v>
          </cell>
          <cell r="I2577" t="str">
            <v>COMISION A CAJAMARCA DEL 19-20 DE MAYO DE 2014</v>
          </cell>
          <cell r="J2577">
            <v>177969</v>
          </cell>
          <cell r="L2577">
            <v>10</v>
          </cell>
          <cell r="O2577" t="str">
            <v>RECURSO 11</v>
          </cell>
          <cell r="W2577" t="str">
            <v>Vigencia Presupuestal</v>
          </cell>
        </row>
        <row r="2578">
          <cell r="A2578">
            <v>257414</v>
          </cell>
          <cell r="B2578" t="str">
            <v>Comisión</v>
          </cell>
          <cell r="C2578" t="str">
            <v>2014-1-0376</v>
          </cell>
          <cell r="D2578">
            <v>170314</v>
          </cell>
          <cell r="E2578">
            <v>41789</v>
          </cell>
          <cell r="F2578" t="str">
            <v>SERVICIOS ADMINISTRATIVOS, ATENCIONA AL USUARIO, ARCHIVO Y CORRESPONDENCIA</v>
          </cell>
          <cell r="G2578">
            <v>39693887</v>
          </cell>
          <cell r="H2578" t="str">
            <v>CLAUDIA PATRICIA FONSECA TOBIAN</v>
          </cell>
          <cell r="I2578" t="str">
            <v>COMISION A SANTA MARTA EL 19 DE MAYO DE 2014</v>
          </cell>
          <cell r="J2578">
            <v>98027</v>
          </cell>
          <cell r="L2578">
            <v>10</v>
          </cell>
          <cell r="O2578" t="str">
            <v>RECURSO 11</v>
          </cell>
          <cell r="W2578" t="str">
            <v>Vigencia Presupuestal</v>
          </cell>
        </row>
        <row r="2579">
          <cell r="A2579">
            <v>257514</v>
          </cell>
          <cell r="B2579" t="str">
            <v>Comisión</v>
          </cell>
          <cell r="C2579">
            <v>20140968</v>
          </cell>
          <cell r="D2579">
            <v>157414</v>
          </cell>
          <cell r="E2579">
            <v>41789</v>
          </cell>
          <cell r="F2579" t="str">
            <v>SERVICIOS ADMINISTRATIVOS, ATENCIONA AL USUARIO, ARCHIVO Y CORRESPONDENCIA</v>
          </cell>
          <cell r="G2579">
            <v>10547587</v>
          </cell>
          <cell r="H2579" t="str">
            <v>GUSTAVO ALFONSO LACERA LAGUNA</v>
          </cell>
          <cell r="I2579" t="str">
            <v>COMISION A RIOACHA DEL 7-9 DE MAYO DE 2014</v>
          </cell>
          <cell r="J2579">
            <v>488395</v>
          </cell>
          <cell r="O2579" t="str">
            <v>RECURSO 11</v>
          </cell>
          <cell r="W2579" t="str">
            <v>Vigencia Presupuestal</v>
          </cell>
        </row>
        <row r="2580">
          <cell r="A2580">
            <v>257614</v>
          </cell>
          <cell r="B2580" t="str">
            <v>Comisión</v>
          </cell>
          <cell r="C2580">
            <v>20140988</v>
          </cell>
          <cell r="D2580">
            <v>158514</v>
          </cell>
          <cell r="E2580">
            <v>41789</v>
          </cell>
          <cell r="F2580" t="str">
            <v>SERVICIOS ADMINISTRATIVOS, ATENCIONA AL USUARIO, ARCHIVO Y CORRESPONDENCIA</v>
          </cell>
          <cell r="G2580">
            <v>52384555</v>
          </cell>
          <cell r="H2580" t="str">
            <v>MARIA CAROLINA RODRIGUEZ ACERO</v>
          </cell>
          <cell r="I2580" t="str">
            <v>COMISION A POPAYAN DEL 13-16 DE MAYO DE 2014</v>
          </cell>
          <cell r="J2580">
            <v>683753</v>
          </cell>
          <cell r="O2580" t="str">
            <v>RECURSO 11</v>
          </cell>
          <cell r="W2580" t="str">
            <v>Vigencia Presupuestal</v>
          </cell>
        </row>
        <row r="2581">
          <cell r="A2581">
            <v>257714</v>
          </cell>
          <cell r="B2581" t="str">
            <v>Comisión</v>
          </cell>
          <cell r="C2581">
            <v>20140998</v>
          </cell>
          <cell r="D2581">
            <v>162514</v>
          </cell>
          <cell r="E2581">
            <v>41789</v>
          </cell>
          <cell r="F2581" t="str">
            <v>SUBDIRECCION ADMINISTRATIVA Y FINANCIERA</v>
          </cell>
          <cell r="G2581">
            <v>12119466</v>
          </cell>
          <cell r="H2581" t="str">
            <v>CARLOS JAIRO RAMIREZ RODRIGUEZ</v>
          </cell>
          <cell r="I2581" t="str">
            <v>COMSION A CALI-SANTANDER DE QUILICHAO DEL 12 MAYO 014</v>
          </cell>
          <cell r="J2581">
            <v>283052</v>
          </cell>
          <cell r="O2581" t="str">
            <v>RECURSO 11</v>
          </cell>
          <cell r="W2581" t="str">
            <v>Vigencia Presupuestal</v>
          </cell>
        </row>
        <row r="2582">
          <cell r="A2582">
            <v>257814</v>
          </cell>
          <cell r="B2582" t="str">
            <v>Comisión</v>
          </cell>
          <cell r="C2582">
            <v>20140999</v>
          </cell>
          <cell r="D2582">
            <v>163114</v>
          </cell>
          <cell r="E2582">
            <v>41789</v>
          </cell>
          <cell r="F2582" t="str">
            <v>SERVICIOS ADMINISTRATIVOS, ATENCIONA AL USUARIO, ARCHIVO Y CORRESPONDENCIA</v>
          </cell>
          <cell r="G2582">
            <v>52269310</v>
          </cell>
          <cell r="H2582" t="str">
            <v>EVELYN PAOLA MORENO NIETO</v>
          </cell>
          <cell r="I2582" t="str">
            <v>COMISION A GUAPI DEL 14-16 DE MAYO DE 2014</v>
          </cell>
          <cell r="J2582">
            <v>488395</v>
          </cell>
          <cell r="O2582" t="str">
            <v>RECURSO 11</v>
          </cell>
          <cell r="W2582" t="str">
            <v>Vigencia Presupuestal</v>
          </cell>
        </row>
        <row r="2583">
          <cell r="A2583">
            <v>257914</v>
          </cell>
          <cell r="B2583" t="str">
            <v>Comisión</v>
          </cell>
          <cell r="C2583">
            <v>20141002</v>
          </cell>
          <cell r="D2583">
            <v>164314</v>
          </cell>
          <cell r="E2583">
            <v>41789</v>
          </cell>
          <cell r="F2583" t="str">
            <v>SERVICIOS ADMINISTRATIVOS, ATENCIONA AL USUARIO, ARCHIVO Y CORRESPONDENCIA</v>
          </cell>
          <cell r="G2583">
            <v>89001741</v>
          </cell>
          <cell r="H2583" t="str">
            <v>GUSTAVO GUARIN MEDINA</v>
          </cell>
          <cell r="I2583" t="str">
            <v>COMISION A BARRANQUILLA DEL 13-14 DE MAYO DE 2014</v>
          </cell>
          <cell r="J2583">
            <v>343037</v>
          </cell>
          <cell r="O2583" t="str">
            <v>RECURSO 11</v>
          </cell>
          <cell r="W2583" t="str">
            <v>Vigencia Presupuestal</v>
          </cell>
        </row>
        <row r="2584">
          <cell r="A2584">
            <v>258014</v>
          </cell>
          <cell r="B2584" t="str">
            <v>Comisión</v>
          </cell>
          <cell r="C2584">
            <v>20141003</v>
          </cell>
          <cell r="D2584">
            <v>164414</v>
          </cell>
          <cell r="E2584">
            <v>41789</v>
          </cell>
          <cell r="F2584" t="str">
            <v>SUBDIRECCION ADMINISTRATIVA Y FINANCIERA</v>
          </cell>
          <cell r="G2584">
            <v>79756241</v>
          </cell>
          <cell r="H2584" t="str">
            <v>HENRY LEONARDO GOMEZ CASTIBLANCO</v>
          </cell>
          <cell r="I2584" t="str">
            <v>COMSION A BARRANQUILLA DEL 13 AL 14 MAYO 014</v>
          </cell>
          <cell r="J2584">
            <v>293037</v>
          </cell>
          <cell r="O2584" t="str">
            <v>RECURSO 11</v>
          </cell>
          <cell r="W2584" t="str">
            <v>Vigencia Presupuestal</v>
          </cell>
        </row>
        <row r="2585">
          <cell r="A2585">
            <v>258114</v>
          </cell>
          <cell r="B2585" t="str">
            <v>Comisión</v>
          </cell>
          <cell r="C2585">
            <v>20141004</v>
          </cell>
          <cell r="D2585">
            <v>163714</v>
          </cell>
          <cell r="E2585">
            <v>41789</v>
          </cell>
          <cell r="F2585" t="str">
            <v>SERVICIOS ADMINISTRATIVOS, ATENCIONA AL USUARIO, ARCHIVO Y CORRESPONDENCIA</v>
          </cell>
          <cell r="G2585">
            <v>89001741</v>
          </cell>
          <cell r="H2585" t="str">
            <v>GUSTAVO GUARIN MEDINA</v>
          </cell>
          <cell r="I2585" t="str">
            <v>COMISION A POPAYAN DEL 15-16 DE MAYO DE 2014</v>
          </cell>
          <cell r="J2585">
            <v>293037</v>
          </cell>
          <cell r="O2585" t="str">
            <v>RECURSO 11</v>
          </cell>
          <cell r="W2585" t="str">
            <v>Vigencia Presupuestal</v>
          </cell>
        </row>
        <row r="2586">
          <cell r="A2586">
            <v>258214</v>
          </cell>
          <cell r="B2586" t="str">
            <v>Comisión</v>
          </cell>
          <cell r="C2586">
            <v>20141007</v>
          </cell>
          <cell r="D2586">
            <v>163514</v>
          </cell>
          <cell r="E2586">
            <v>41789</v>
          </cell>
          <cell r="F2586" t="str">
            <v>SERVICIOS ADMINISTRATIVOS, ATENCIONA AL USUARIO, ARCHIVO Y CORRESPONDENCIA</v>
          </cell>
          <cell r="G2586">
            <v>51963949</v>
          </cell>
          <cell r="H2586" t="str">
            <v>EDNA MARGARITA OSORIO GOMEZ</v>
          </cell>
          <cell r="I2586" t="str">
            <v>COMISION A YUMBO DEL 15-16 DE MAYO DE 2014</v>
          </cell>
          <cell r="J2586">
            <v>205126</v>
          </cell>
          <cell r="O2586" t="str">
            <v>RECURSO 11</v>
          </cell>
          <cell r="W2586" t="str">
            <v>Vigencia Presupuestal</v>
          </cell>
        </row>
        <row r="2587">
          <cell r="A2587">
            <v>258314</v>
          </cell>
          <cell r="B2587" t="str">
            <v>Comisión</v>
          </cell>
          <cell r="C2587">
            <v>20141017</v>
          </cell>
          <cell r="D2587">
            <v>163914</v>
          </cell>
          <cell r="E2587">
            <v>41789</v>
          </cell>
          <cell r="F2587" t="str">
            <v>SUBDIRECCION ADMINISTRATIVA Y FINANCIERA</v>
          </cell>
          <cell r="G2587">
            <v>79756241</v>
          </cell>
          <cell r="H2587" t="str">
            <v>HENRY LEONARDO GOMEZ CASTIBLANCO</v>
          </cell>
          <cell r="I2587" t="str">
            <v>COMSION A POPAYAN DEL 15 AL 16 MAYO 014</v>
          </cell>
          <cell r="J2587">
            <v>293037</v>
          </cell>
          <cell r="O2587" t="str">
            <v>RECURSO 11</v>
          </cell>
          <cell r="W2587" t="str">
            <v>Vigencia Presupuestal</v>
          </cell>
        </row>
        <row r="2588">
          <cell r="A2588">
            <v>258414</v>
          </cell>
          <cell r="B2588" t="str">
            <v>Oficio</v>
          </cell>
          <cell r="C2588">
            <v>17896</v>
          </cell>
          <cell r="D2588">
            <v>179314</v>
          </cell>
          <cell r="E2588">
            <v>41789</v>
          </cell>
          <cell r="F2588" t="str">
            <v>SUBDIRECCION ADMINISTRATIVA Y FINANCIERA</v>
          </cell>
          <cell r="G2588">
            <v>8301153951</v>
          </cell>
          <cell r="H2588" t="str">
            <v>MINISTERIO DE AMBIENTE Y DESARROLLO SOSTENIBLE</v>
          </cell>
          <cell r="I2588" t="str">
            <v>REEMBOLSO CAJA MENOR 214 COMISIONES Y VIATICOS DESPACHO DEL MINISTRO</v>
          </cell>
          <cell r="J2588">
            <v>4656603</v>
          </cell>
          <cell r="N2588" t="str">
            <v>RECURSO 2-10</v>
          </cell>
          <cell r="W2588" t="str">
            <v>Vigencia Presupuestal</v>
          </cell>
        </row>
        <row r="2589">
          <cell r="A2589">
            <v>258514</v>
          </cell>
          <cell r="B2589" t="str">
            <v>Factura</v>
          </cell>
          <cell r="C2589">
            <v>4412905847</v>
          </cell>
          <cell r="D2589">
            <v>181514</v>
          </cell>
          <cell r="E2589">
            <v>41789</v>
          </cell>
          <cell r="F2589" t="str">
            <v>SERVICIOS ADMINISTRATIVOS, ATENCIONA AL USUARIO, ARCHIVO Y CORRESPONDENCIA</v>
          </cell>
          <cell r="G2589">
            <v>8001539937</v>
          </cell>
          <cell r="H2589" t="str">
            <v>COMUNICACIÓN CELULAR S.A - COMCEL S.A</v>
          </cell>
          <cell r="I2589" t="str">
            <v>PAGO FRA 4412905847 CEL 3118990094 DEL 22 ABR/2014 AL 21 MAY/2014</v>
          </cell>
          <cell r="J2589">
            <v>324584.40000000002</v>
          </cell>
          <cell r="N2589" t="str">
            <v>RECURSO 2-10</v>
          </cell>
          <cell r="W2589" t="str">
            <v>Vigencia Presupuestal</v>
          </cell>
        </row>
        <row r="2590">
          <cell r="A2590">
            <v>258614</v>
          </cell>
          <cell r="B2590" t="str">
            <v>Contrato</v>
          </cell>
          <cell r="C2590">
            <v>60</v>
          </cell>
          <cell r="D2590">
            <v>12814</v>
          </cell>
          <cell r="E2590">
            <v>41789</v>
          </cell>
          <cell r="F2590" t="str">
            <v>OFICINA DE ASUNTOS INTERNACIONALES</v>
          </cell>
          <cell r="G2590">
            <v>1020725091</v>
          </cell>
          <cell r="H2590" t="str">
            <v>MARIA ALEJANDRA RIAÑO RODRIGUEZ</v>
          </cell>
          <cell r="I2590" t="str">
            <v>PAGO 5 DE 12 DESEMBOLSO SEGÚN CERTIFICACION DEL SUPERVISOR</v>
          </cell>
          <cell r="J2590">
            <v>7179200</v>
          </cell>
          <cell r="K2590">
            <v>9.66</v>
          </cell>
          <cell r="O2590" t="str">
            <v>RECURSO 11</v>
          </cell>
          <cell r="V2590" t="str">
            <v>No tiene Dependientes</v>
          </cell>
          <cell r="W2590" t="str">
            <v>Vigencia Presupuestal</v>
          </cell>
        </row>
        <row r="2591">
          <cell r="A2591">
            <v>258714</v>
          </cell>
          <cell r="B2591" t="str">
            <v>Anulada</v>
          </cell>
          <cell r="C2591">
            <v>184</v>
          </cell>
          <cell r="D2591">
            <v>27814</v>
          </cell>
          <cell r="E2591">
            <v>41789</v>
          </cell>
          <cell r="F2591" t="str">
            <v>OFICINA ASESORA JURIDICA</v>
          </cell>
          <cell r="G2591">
            <v>52051092</v>
          </cell>
          <cell r="H2591" t="str">
            <v>MARIA DEL PILAR GARCIA PACHON</v>
          </cell>
          <cell r="I2591" t="str">
            <v>ANULADA ----- PAGO 1 DE 3 SEGÚN CERTIFICACION DEL SUPERVISOR</v>
          </cell>
          <cell r="J2591">
            <v>9000000</v>
          </cell>
          <cell r="K2591">
            <v>9.66</v>
          </cell>
          <cell r="O2591" t="str">
            <v>RECURSO 11</v>
          </cell>
          <cell r="W2591" t="str">
            <v>Vigencia Presupuestal</v>
          </cell>
        </row>
        <row r="2592">
          <cell r="A2592">
            <v>258814</v>
          </cell>
          <cell r="B2592" t="str">
            <v>Oficio</v>
          </cell>
          <cell r="C2592">
            <v>81303539</v>
          </cell>
          <cell r="D2592">
            <v>8414</v>
          </cell>
          <cell r="E2592">
            <v>41794</v>
          </cell>
          <cell r="F2592" t="str">
            <v>SUBDIRECCION ADMINISTRATIVA Y FINANCIERA</v>
          </cell>
          <cell r="G2592">
            <v>8600611103</v>
          </cell>
          <cell r="H2592" t="str">
            <v>INSTITUTO AMAZONICO DE INVESTIGACIONES CIENTIFICAS SINCHI</v>
          </cell>
          <cell r="I2592" t="str">
            <v>TERCER DESEMBOLSO GASTOS DE FUNCIONAMIENTO AÑO 2014</v>
          </cell>
          <cell r="J2592">
            <v>1466782000</v>
          </cell>
          <cell r="N2592" t="str">
            <v>RECURSO 3-10</v>
          </cell>
          <cell r="W2592" t="str">
            <v>Vigencia Presupuestal</v>
          </cell>
        </row>
        <row r="2593">
          <cell r="A2593">
            <v>258914</v>
          </cell>
          <cell r="B2593" t="str">
            <v>Oficio</v>
          </cell>
          <cell r="C2593">
            <v>81303539</v>
          </cell>
          <cell r="D2593">
            <v>8514</v>
          </cell>
          <cell r="E2593">
            <v>41794</v>
          </cell>
          <cell r="F2593" t="str">
            <v>SUBDIRECCION ADMINISTRATIVA Y FINANCIERA</v>
          </cell>
          <cell r="G2593">
            <v>8180001568</v>
          </cell>
          <cell r="H2593" t="str">
            <v>INST.INVEST.AMBIENTALES DEL PACIFICO JOHN VON NEUMAN</v>
          </cell>
          <cell r="I2593" t="str">
            <v>TERCER DESEMBOLSO GASTOS DE FUNCIONAMIENTO AÑO 2014</v>
          </cell>
          <cell r="J2593">
            <v>979128322</v>
          </cell>
          <cell r="N2593" t="str">
            <v>RECURSO 3-10</v>
          </cell>
          <cell r="W2593" t="str">
            <v>Vigencia Presupuestal</v>
          </cell>
        </row>
        <row r="2594">
          <cell r="A2594">
            <v>259014</v>
          </cell>
          <cell r="B2594" t="str">
            <v>Oficio</v>
          </cell>
          <cell r="C2594">
            <v>81303539</v>
          </cell>
          <cell r="D2594">
            <v>8614</v>
          </cell>
          <cell r="E2594">
            <v>41794</v>
          </cell>
          <cell r="F2594" t="str">
            <v>SUBDIRECCION ADMINISTRATIVA Y FINANCIERA</v>
          </cell>
          <cell r="G2594">
            <v>8200001422</v>
          </cell>
          <cell r="H2594" t="str">
            <v>INST.INVEST.RECURSO BIOLOGICO ALEXANDER VON HUMBOLDT</v>
          </cell>
          <cell r="I2594" t="str">
            <v>TERCER DESEMBOLSO GASTOS DE FUNCIONAMIENTO AÑO 2014</v>
          </cell>
          <cell r="J2594">
            <v>1335035000</v>
          </cell>
          <cell r="N2594" t="str">
            <v>RECURSO 3-10</v>
          </cell>
          <cell r="W2594" t="str">
            <v>Vigencia Presupuestal</v>
          </cell>
        </row>
        <row r="2595">
          <cell r="A2595">
            <v>259114</v>
          </cell>
          <cell r="B2595" t="str">
            <v>Oficio</v>
          </cell>
          <cell r="C2595">
            <v>81303539</v>
          </cell>
          <cell r="D2595">
            <v>8714</v>
          </cell>
          <cell r="E2595">
            <v>41794</v>
          </cell>
          <cell r="F2595" t="str">
            <v>SUBDIRECCION ADMINISTRATIVA Y FINANCIERA</v>
          </cell>
          <cell r="G2595">
            <v>8002500620</v>
          </cell>
          <cell r="H2595" t="str">
            <v>INST.INVEST.MARINAS Y COSTERAS JOSE BENITO VIVES - INVEMAR</v>
          </cell>
          <cell r="I2595" t="str">
            <v>TERCER DESEMBOLSO GASTOS DE FUNCIONAMIENTO AÑO 2014</v>
          </cell>
          <cell r="J2595">
            <v>1503000000</v>
          </cell>
          <cell r="N2595" t="str">
            <v>RECURSO 3-10</v>
          </cell>
          <cell r="W2595" t="str">
            <v>Vigencia Presupuestal</v>
          </cell>
        </row>
        <row r="2596">
          <cell r="A2596">
            <v>259214</v>
          </cell>
          <cell r="B2596" t="str">
            <v>Anulada</v>
          </cell>
          <cell r="E2596">
            <v>41794</v>
          </cell>
          <cell r="H2596" t="str">
            <v>ANULADA</v>
          </cell>
          <cell r="I2596" t="str">
            <v>ANULADA</v>
          </cell>
        </row>
        <row r="2597">
          <cell r="A2597">
            <v>259314</v>
          </cell>
          <cell r="B2597" t="str">
            <v>Contrato</v>
          </cell>
          <cell r="C2597">
            <v>245</v>
          </cell>
          <cell r="E2597">
            <v>41794</v>
          </cell>
          <cell r="F2597" t="str">
            <v>SUBDIRECCION ADMINISTRATIVA Y FINANCIERA</v>
          </cell>
          <cell r="G2597">
            <v>8604500222</v>
          </cell>
          <cell r="H2597" t="str">
            <v>ESCOBAR OSPINA Y CIA LTDA - VIAJES CALITOUR</v>
          </cell>
          <cell r="I2597" t="str">
            <v>DEVOLUCION RTE FTE OP 511913 A LA 512513</v>
          </cell>
          <cell r="J2597">
            <v>371415</v>
          </cell>
        </row>
        <row r="2598">
          <cell r="A2598">
            <v>259414</v>
          </cell>
          <cell r="B2598" t="str">
            <v>Resolución</v>
          </cell>
          <cell r="C2598">
            <v>619</v>
          </cell>
          <cell r="D2598">
            <v>148014</v>
          </cell>
          <cell r="E2598">
            <v>41794</v>
          </cell>
          <cell r="F2598" t="str">
            <v>SUBDIRECCION ADMINISTRATIVA Y FINANCIERA</v>
          </cell>
          <cell r="G2598">
            <v>79876230</v>
          </cell>
          <cell r="H2598" t="str">
            <v>DIEGO FERNANDO HIGUERA DIAZ</v>
          </cell>
          <cell r="I2598" t="str">
            <v>PAGO SALDO COMISION INTERNACIONAL A VERACRUZ-MEXICO  DEL 01 AL 09 MAYO 2014</v>
          </cell>
          <cell r="J2598">
            <v>2921994</v>
          </cell>
          <cell r="O2598" t="str">
            <v>RECURSO 11</v>
          </cell>
          <cell r="W2598" t="str">
            <v>Vigencia Presupuestal</v>
          </cell>
        </row>
        <row r="2599">
          <cell r="A2599">
            <v>259514</v>
          </cell>
          <cell r="B2599" t="str">
            <v>Resolución</v>
          </cell>
          <cell r="C2599">
            <v>791</v>
          </cell>
          <cell r="D2599">
            <v>181614</v>
          </cell>
          <cell r="E2599">
            <v>41794</v>
          </cell>
          <cell r="F2599" t="str">
            <v>SUBDIRECCION ADMINISTRATIVA Y FINANCIERA</v>
          </cell>
          <cell r="G2599">
            <v>79778817</v>
          </cell>
          <cell r="H2599" t="str">
            <v>PABLO ABBA VIEIRA SAMPER</v>
          </cell>
          <cell r="I2599" t="str">
            <v>PAGO PARCIAL COMISION INTERNACIONAL A BONN-ALEMANIA DEL 03 AL 08 JUNIO 2014</v>
          </cell>
          <cell r="J2599">
            <v>1903016</v>
          </cell>
          <cell r="O2599" t="str">
            <v>RECURSO 11</v>
          </cell>
          <cell r="W2599" t="str">
            <v>Vigencia Presupuestal</v>
          </cell>
        </row>
        <row r="2600">
          <cell r="A2600">
            <v>259614</v>
          </cell>
          <cell r="B2600" t="str">
            <v>Resolución</v>
          </cell>
          <cell r="C2600">
            <v>626</v>
          </cell>
          <cell r="D2600">
            <v>151914</v>
          </cell>
          <cell r="E2600">
            <v>41794</v>
          </cell>
          <cell r="F2600" t="str">
            <v>SUBDIRECCION ADMINISTRATIVA Y FINANCIERA</v>
          </cell>
          <cell r="G2600">
            <v>52548288</v>
          </cell>
          <cell r="H2600" t="str">
            <v>ANDREA RAMIREZ MARTINEZ</v>
          </cell>
          <cell r="I2600" t="str">
            <v xml:space="preserve">PAGO SALDO COMISION INTERNACIONAL A AMSTERDAM (HOLANDA) DEL 9 AL 13 MAYO 2014 </v>
          </cell>
          <cell r="J2600">
            <v>1868675</v>
          </cell>
          <cell r="O2600" t="str">
            <v>RECURSO 11</v>
          </cell>
          <cell r="W2600" t="str">
            <v>Vigencia Presupuestal</v>
          </cell>
        </row>
        <row r="2601">
          <cell r="A2601">
            <v>259714</v>
          </cell>
          <cell r="B2601" t="str">
            <v>Oficio</v>
          </cell>
          <cell r="C2601">
            <v>18222</v>
          </cell>
          <cell r="E2601">
            <v>41794</v>
          </cell>
          <cell r="F2601" t="str">
            <v>SUBDIRECCION ADMINISTRATIVA Y FINANCIERA</v>
          </cell>
          <cell r="G2601">
            <v>8301153951</v>
          </cell>
          <cell r="H2601" t="str">
            <v>RADICACION CAJA MENOR 314 - CONS.2714</v>
          </cell>
          <cell r="I2601" t="str">
            <v>RADICACION CAJA MENOR 314 - CONS.2714</v>
          </cell>
          <cell r="J2601">
            <v>10131724</v>
          </cell>
        </row>
        <row r="2602">
          <cell r="A2602">
            <v>259814</v>
          </cell>
          <cell r="B2602" t="str">
            <v>Contrato</v>
          </cell>
          <cell r="C2602">
            <v>550</v>
          </cell>
          <cell r="D2602">
            <v>7813</v>
          </cell>
          <cell r="E2602">
            <v>41794</v>
          </cell>
          <cell r="F2602" t="str">
            <v>OFICINA TECNOLOGIAS DE INFORMACION Y COMUNICACIÓN</v>
          </cell>
          <cell r="G2602">
            <v>8999991158</v>
          </cell>
          <cell r="H2602" t="str">
            <v>EMPRESA DE TELECOMUNICACIONES DE BOGOTA SA ESP</v>
          </cell>
          <cell r="I2602" t="str">
            <v>FACT PARCIAL 43490 PAGO 17 DE 20 PERIODO ABRIL SEGUN CERTIFICACION DEL SUPERVISOR. IVA $5,672,571</v>
          </cell>
          <cell r="J2602">
            <v>17186970.640000001</v>
          </cell>
          <cell r="N2602" t="str">
            <v>RECURSO 2-10</v>
          </cell>
          <cell r="W2602" t="str">
            <v>Reserva Presupuestal</v>
          </cell>
        </row>
        <row r="2603">
          <cell r="A2603">
            <v>259914</v>
          </cell>
          <cell r="B2603" t="str">
            <v>Contrato</v>
          </cell>
          <cell r="C2603">
            <v>550</v>
          </cell>
          <cell r="D2603">
            <v>8914</v>
          </cell>
          <cell r="E2603">
            <v>41794</v>
          </cell>
          <cell r="F2603" t="str">
            <v>OFICINA TECNOLOGIAS DE INFORMACION Y COMUNICACIÓN</v>
          </cell>
          <cell r="G2603">
            <v>8999991158</v>
          </cell>
          <cell r="H2603" t="str">
            <v>EMPRESA DE TELECOMUNICACIONES DE BOGOTA SA ESP</v>
          </cell>
          <cell r="I2603" t="str">
            <v>FACT SALDO 43490 PAGO 17 DE 20 PERIODO ABRIL SEGUN CERTIFICACION DEL SUPERVISOR. IVA $5,672,571 - LOS ORIGINALESREPOSAN EN LA OP 259814</v>
          </cell>
          <cell r="J2603">
            <v>23939170.359999999</v>
          </cell>
          <cell r="M2603">
            <v>16</v>
          </cell>
          <cell r="N2603" t="str">
            <v>RECURSO 2-10</v>
          </cell>
          <cell r="W2603" t="str">
            <v>Vigencia Presupuestal</v>
          </cell>
        </row>
        <row r="2604">
          <cell r="A2604">
            <v>260014</v>
          </cell>
          <cell r="B2604" t="str">
            <v>Contrato</v>
          </cell>
          <cell r="C2604">
            <v>244</v>
          </cell>
          <cell r="D2604">
            <v>9514</v>
          </cell>
          <cell r="E2604">
            <v>41794</v>
          </cell>
          <cell r="F2604" t="str">
            <v>SERVICIOS ADMINISTRATIVOS, ATENCIONA AL USUARIO, ARCHIVO Y CORRESPONDENCIA</v>
          </cell>
          <cell r="G2604">
            <v>8300011131</v>
          </cell>
          <cell r="H2604" t="str">
            <v>IMPRENTA NACIONAL DE COLOMBIA</v>
          </cell>
          <cell r="I2604" t="str">
            <v>FRA 77941 PAGO 13 SEGÚN CERTIFICACION DEL SUPERVISOR - ENTIDAD DEL ESTADO</v>
          </cell>
          <cell r="J2604">
            <v>581300</v>
          </cell>
          <cell r="N2604" t="str">
            <v>RECURSO 2-10</v>
          </cell>
          <cell r="W2604" t="str">
            <v>Vigencia Presupuestal</v>
          </cell>
        </row>
        <row r="2605">
          <cell r="A2605">
            <v>260114</v>
          </cell>
          <cell r="B2605" t="str">
            <v>Oficio</v>
          </cell>
          <cell r="C2605">
            <v>18222</v>
          </cell>
          <cell r="D2605">
            <v>185414</v>
          </cell>
          <cell r="E2605">
            <v>41795</v>
          </cell>
          <cell r="F2605" t="str">
            <v>SUBDIRECCION ADMINISTRATIVA Y FINANCIERA</v>
          </cell>
          <cell r="G2605">
            <v>8301153951</v>
          </cell>
          <cell r="H2605" t="str">
            <v>MINISTERIO DE AMBIENTE Y DESARROLLO SOSTENIBLE</v>
          </cell>
          <cell r="I2605" t="str">
            <v>REEMBOLSO CAJA MENOR 314, CONSECUTIVO 2714</v>
          </cell>
          <cell r="J2605">
            <v>10131724</v>
          </cell>
          <cell r="O2605" t="str">
            <v>RECURSO 11</v>
          </cell>
          <cell r="W2605" t="str">
            <v>Vigencia Presupuestal</v>
          </cell>
        </row>
        <row r="2606">
          <cell r="A2606">
            <v>260214</v>
          </cell>
          <cell r="B2606" t="str">
            <v>Oficio</v>
          </cell>
          <cell r="C2606">
            <v>8314318299</v>
          </cell>
          <cell r="D2606">
            <v>185314</v>
          </cell>
          <cell r="E2606">
            <v>41795</v>
          </cell>
          <cell r="F2606" t="str">
            <v>SUBDIRECCION ADMINISTRATIVA Y FINANCIERA</v>
          </cell>
          <cell r="G2606">
            <v>8600111536</v>
          </cell>
          <cell r="H2606" t="str">
            <v>POSITIVA COMPAÑÍA DE SEGUROS S.A.</v>
          </cell>
          <cell r="I2606" t="str">
            <v>PAGO DE AFILIACION AL SISTEMA GENERAL DE RIESGOS LABORALES MES DE MAYO DE 2014 - CONDUCTORES</v>
          </cell>
          <cell r="J2606">
            <v>220000</v>
          </cell>
          <cell r="O2606" t="str">
            <v>RECURSO 11</v>
          </cell>
          <cell r="W2606" t="str">
            <v>Vigencia Presupuestal</v>
          </cell>
        </row>
        <row r="2607">
          <cell r="A2607">
            <v>260314</v>
          </cell>
          <cell r="B2607" t="str">
            <v>Oficio</v>
          </cell>
          <cell r="C2607">
            <v>18145</v>
          </cell>
          <cell r="E2607">
            <v>41795</v>
          </cell>
          <cell r="F2607" t="str">
            <v>SUBDIRECCION ADMINISTRATIVA Y FINANCIERA</v>
          </cell>
          <cell r="G2607">
            <v>8301153951</v>
          </cell>
          <cell r="H2607" t="str">
            <v>RADICACION CAJA MENOR 114 GTOS GENERALES</v>
          </cell>
          <cell r="I2607" t="str">
            <v>RADICACION CAJA MENOR 114 GTOS GENERALES</v>
          </cell>
          <cell r="J2607">
            <v>1398534</v>
          </cell>
        </row>
        <row r="2608">
          <cell r="A2608">
            <v>260414</v>
          </cell>
          <cell r="B2608" t="str">
            <v>Comisión</v>
          </cell>
          <cell r="C2608" t="str">
            <v>2014-1-0310</v>
          </cell>
          <cell r="D2608">
            <v>156414</v>
          </cell>
          <cell r="E2608">
            <v>41796</v>
          </cell>
          <cell r="F2608" t="str">
            <v>SERVICIOS ADMINISTRATIVOS, ATENCIONA AL USUARIO, ARCHIVO Y CORRESPONDENCIA</v>
          </cell>
          <cell r="G2608">
            <v>78034306</v>
          </cell>
          <cell r="H2608" t="str">
            <v>JUAN CARVAJAL COGOLLO</v>
          </cell>
          <cell r="I2608" t="str">
            <v>COMISION A BARRANQUILLA DEL 7-9 DE MAYO DE 2014</v>
          </cell>
          <cell r="J2608">
            <v>520170</v>
          </cell>
          <cell r="L2608">
            <v>10</v>
          </cell>
          <cell r="O2608" t="str">
            <v>RECURSO 11</v>
          </cell>
          <cell r="W2608" t="str">
            <v>Vigencia Presupuestal</v>
          </cell>
        </row>
        <row r="2609">
          <cell r="A2609">
            <v>260514</v>
          </cell>
          <cell r="B2609" t="str">
            <v>Comisión</v>
          </cell>
          <cell r="C2609" t="str">
            <v>2014-1-0338</v>
          </cell>
          <cell r="D2609">
            <v>162914</v>
          </cell>
          <cell r="E2609">
            <v>41796</v>
          </cell>
          <cell r="F2609" t="str">
            <v>SERVICIOS ADMINISTRATIVOS, ATENCIONA AL USUARIO, ARCHIVO Y CORRESPONDENCIA</v>
          </cell>
          <cell r="G2609">
            <v>73096641</v>
          </cell>
          <cell r="H2609" t="str">
            <v>WILLIAM BATISTA JINETE</v>
          </cell>
          <cell r="I2609" t="str">
            <v>COMISION A QUIBDO-NOVITA-CHOCO DEL 13-15 DE MAYO DE 2015</v>
          </cell>
          <cell r="J2609">
            <v>620170</v>
          </cell>
          <cell r="L2609">
            <v>10</v>
          </cell>
          <cell r="O2609" t="str">
            <v>RECURSO 11</v>
          </cell>
          <cell r="W2609" t="str">
            <v>Vigencia Presupuestal</v>
          </cell>
        </row>
        <row r="2610">
          <cell r="A2610">
            <v>260614</v>
          </cell>
          <cell r="B2610" t="str">
            <v>Comisión</v>
          </cell>
          <cell r="C2610" t="str">
            <v>2014-1-0374</v>
          </cell>
          <cell r="D2610">
            <v>169514</v>
          </cell>
          <cell r="E2610">
            <v>41796</v>
          </cell>
          <cell r="F2610" t="str">
            <v>SERVICIOS ADMINISTRATIVOS, ATENCIONA AL USUARIO, ARCHIVO Y CORRESPONDENCIA</v>
          </cell>
          <cell r="G2610">
            <v>80544407</v>
          </cell>
          <cell r="H2610" t="str">
            <v>ANDRES FERNANDO FRANCO FANDIÑO</v>
          </cell>
          <cell r="I2610" t="str">
            <v>COMISION A CUCUTA DEL 22-23 DE MAYO DE 2014</v>
          </cell>
          <cell r="J2610">
            <v>287969</v>
          </cell>
          <cell r="L2610">
            <v>10</v>
          </cell>
          <cell r="O2610" t="str">
            <v>RECURSO 11</v>
          </cell>
          <cell r="W2610" t="str">
            <v>Vigencia Presupuestal</v>
          </cell>
        </row>
        <row r="2611">
          <cell r="A2611">
            <v>260714</v>
          </cell>
          <cell r="B2611" t="str">
            <v>Comisión</v>
          </cell>
          <cell r="C2611" t="str">
            <v>2014-1-0382</v>
          </cell>
          <cell r="D2611">
            <v>172014</v>
          </cell>
          <cell r="E2611">
            <v>41796</v>
          </cell>
          <cell r="F2611" t="str">
            <v>SERVICIOS ADMINISTRATIVOS, ATENCIONA AL USUARIO, ARCHIVO Y CORRESPONDENCIA</v>
          </cell>
          <cell r="G2611">
            <v>40043339</v>
          </cell>
          <cell r="H2611" t="str">
            <v>SANDRA ALFONSO PALACIOS</v>
          </cell>
          <cell r="I2611" t="str">
            <v>COMISION A DUITAMA EL 21 DE MAYO DE 2014</v>
          </cell>
          <cell r="J2611">
            <v>148375</v>
          </cell>
          <cell r="L2611">
            <v>10</v>
          </cell>
          <cell r="O2611" t="str">
            <v>RECURSO 11</v>
          </cell>
          <cell r="W2611" t="str">
            <v>Vigencia Presupuestal</v>
          </cell>
        </row>
        <row r="2612">
          <cell r="A2612">
            <v>260814</v>
          </cell>
          <cell r="B2612" t="str">
            <v>Comisión</v>
          </cell>
          <cell r="C2612">
            <v>20141028</v>
          </cell>
          <cell r="D2612">
            <v>166414</v>
          </cell>
          <cell r="E2612">
            <v>41796</v>
          </cell>
          <cell r="F2612" t="str">
            <v>SERVICIOS ADMINISTRATIVOS, ATENCIONA AL USUARIO, ARCHIVO Y CORRESPONDENCIA</v>
          </cell>
          <cell r="G2612">
            <v>52821816</v>
          </cell>
          <cell r="H2612" t="str">
            <v>MARTA LUCIA RODRIGUEZ</v>
          </cell>
          <cell r="I2612" t="str">
            <v>COMISION A POPAYAN EL 15 DE MAYO DE 2014</v>
          </cell>
          <cell r="J2612">
            <v>112037</v>
          </cell>
          <cell r="N2612" t="str">
            <v>RECURSO 2-10</v>
          </cell>
          <cell r="W2612" t="str">
            <v>Vigencia Presupuestal</v>
          </cell>
        </row>
        <row r="2613">
          <cell r="A2613">
            <v>260914</v>
          </cell>
          <cell r="B2613" t="str">
            <v>Comisión</v>
          </cell>
          <cell r="C2613">
            <v>20141042</v>
          </cell>
          <cell r="D2613">
            <v>166814</v>
          </cell>
          <cell r="E2613">
            <v>41796</v>
          </cell>
          <cell r="F2613" t="str">
            <v>SERVICIOS ADMINISTRATIVOS, ATENCIONA AL USUARIO, ARCHIVO Y CORRESPONDENCIA</v>
          </cell>
          <cell r="G2613">
            <v>93366055</v>
          </cell>
          <cell r="H2613" t="str">
            <v xml:space="preserve">CARLOS GARRID RIVERA OSPINA </v>
          </cell>
          <cell r="I2613" t="str">
            <v>COMISION A PASTO DEL 15-16 DE MAYO DE 2014</v>
          </cell>
          <cell r="J2613">
            <v>293037</v>
          </cell>
          <cell r="O2613" t="str">
            <v>RECURSO 11</v>
          </cell>
          <cell r="W2613" t="str">
            <v>Vigencia Presupuestal</v>
          </cell>
        </row>
        <row r="2614">
          <cell r="A2614">
            <v>261014</v>
          </cell>
          <cell r="B2614" t="str">
            <v>Comisión</v>
          </cell>
          <cell r="C2614">
            <v>20141045</v>
          </cell>
          <cell r="D2614">
            <v>169414</v>
          </cell>
          <cell r="E2614">
            <v>41796</v>
          </cell>
          <cell r="F2614" t="str">
            <v>SERVICIOS ADMINISTRATIVOS, ATENCIONA AL USUARIO, ARCHIVO Y CORRESPONDENCIA</v>
          </cell>
          <cell r="G2614">
            <v>91423177</v>
          </cell>
          <cell r="H2614" t="str">
            <v>LUIS FRANCISCO CAMARGO FAJARDO</v>
          </cell>
          <cell r="I2614" t="str">
            <v>COMISION A IBAGUE-CAJAMARCA DEL 19-20 DE MAYO DE 2014</v>
          </cell>
          <cell r="J2614">
            <v>205126</v>
          </cell>
          <cell r="O2614" t="str">
            <v>RECURSO 11</v>
          </cell>
          <cell r="W2614" t="str">
            <v>Vigencia Presupuestal</v>
          </cell>
        </row>
        <row r="2615">
          <cell r="A2615">
            <v>261114</v>
          </cell>
          <cell r="B2615" t="str">
            <v>Comisión</v>
          </cell>
          <cell r="C2615">
            <v>20141050</v>
          </cell>
          <cell r="D2615">
            <v>169114</v>
          </cell>
          <cell r="E2615">
            <v>41796</v>
          </cell>
          <cell r="F2615" t="str">
            <v>SERVICIOS ADMINISTRATIVOS, ATENCIONA AL USUARIO, ARCHIVO Y CORRESPONDENCIA</v>
          </cell>
          <cell r="G2615">
            <v>71610890</v>
          </cell>
          <cell r="H2615" t="str">
            <v>LUIS ALFONSO ESCOBAR TRUJILLO</v>
          </cell>
          <cell r="I2615" t="str">
            <v>COMISION PRORROGA A POPAYAN EL 15 DE MAYO DE 2014 (COMISION INICIAL 20141024)</v>
          </cell>
          <cell r="J2615">
            <v>291295</v>
          </cell>
          <cell r="O2615" t="str">
            <v>RECURSO 11</v>
          </cell>
          <cell r="W2615" t="str">
            <v>Vigencia Presupuestal</v>
          </cell>
        </row>
        <row r="2616">
          <cell r="A2616">
            <v>261214</v>
          </cell>
          <cell r="B2616" t="str">
            <v>Comisión</v>
          </cell>
          <cell r="C2616">
            <v>20141063</v>
          </cell>
          <cell r="D2616">
            <v>170114</v>
          </cell>
          <cell r="E2616">
            <v>41796</v>
          </cell>
          <cell r="F2616" t="str">
            <v>SERVICIOS ADMINISTRATIVOS, ATENCIONA AL USUARIO, ARCHIVO Y CORRESPONDENCIA</v>
          </cell>
          <cell r="G2616">
            <v>52821816</v>
          </cell>
          <cell r="H2616" t="str">
            <v>MARTA LUCIA RODRIGUEZ</v>
          </cell>
          <cell r="I2616" t="str">
            <v>COMISION PRORROGA A POPAYAN EL 16 DE MAYO DE 2014 (COMISION ORIGINAL 20141028)</v>
          </cell>
          <cell r="J2616">
            <v>224075</v>
          </cell>
          <cell r="N2616" t="str">
            <v>RECURSO 2-10</v>
          </cell>
          <cell r="W2616" t="str">
            <v>Vigencia Presupuestal</v>
          </cell>
        </row>
        <row r="2617">
          <cell r="A2617">
            <v>261314</v>
          </cell>
          <cell r="B2617" t="str">
            <v>Factura</v>
          </cell>
          <cell r="C2617">
            <v>2623010</v>
          </cell>
          <cell r="D2617">
            <v>185514</v>
          </cell>
          <cell r="E2617">
            <v>41796</v>
          </cell>
          <cell r="F2617" t="str">
            <v>SERVICIOS ADMINISTRATIVOS, ATENCIONA AL USUARIO, ARCHIVO Y CORRESPONDENCIA</v>
          </cell>
          <cell r="G2617">
            <v>8300160461</v>
          </cell>
          <cell r="H2617" t="str">
            <v>AVANTEL SAS</v>
          </cell>
          <cell r="I2617" t="str">
            <v>PAGO SERVICIO PUBLICO DE AVANTEL FRA. FCM-2623010, PERIODO DEL 1-31 DE MAYO DE 2014</v>
          </cell>
          <cell r="J2617">
            <v>2094000</v>
          </cell>
          <cell r="N2617" t="str">
            <v>RECURSO 2-10</v>
          </cell>
          <cell r="W2617" t="str">
            <v>Vigencia Presupuestal</v>
          </cell>
        </row>
        <row r="2618">
          <cell r="A2618">
            <v>261414</v>
          </cell>
          <cell r="B2618" t="str">
            <v>Comisión</v>
          </cell>
          <cell r="C2618">
            <v>20141088</v>
          </cell>
          <cell r="D2618">
            <v>171514</v>
          </cell>
          <cell r="E2618">
            <v>41796</v>
          </cell>
          <cell r="F2618" t="str">
            <v>SERVICIOS ADMINISTRATIVOS, ATENCIONA AL USUARIO, ARCHIVO Y CORRESPONDENCIA</v>
          </cell>
          <cell r="G2618">
            <v>80244553</v>
          </cell>
          <cell r="H2618" t="str">
            <v>LUIS ERNESTO CAÑAS CORTES</v>
          </cell>
          <cell r="I2618" t="str">
            <v>COMISION A MEDELLIN-SEGOVIA DEL 21-23 DE MAYO DE 2014</v>
          </cell>
          <cell r="J2618">
            <v>667395</v>
          </cell>
          <cell r="O2618" t="str">
            <v>RECURSO 11</v>
          </cell>
          <cell r="W2618" t="str">
            <v>Vigencia Presupuestal</v>
          </cell>
        </row>
        <row r="2619">
          <cell r="A2619">
            <v>261514</v>
          </cell>
          <cell r="B2619" t="str">
            <v>Comisión</v>
          </cell>
          <cell r="C2619">
            <v>20141117</v>
          </cell>
          <cell r="D2619">
            <v>174514</v>
          </cell>
          <cell r="E2619">
            <v>41796</v>
          </cell>
          <cell r="F2619" t="str">
            <v>SERVICIOS ADMINISTRATIVOS, ATENCIONA AL USUARIO, ARCHIVO Y CORRESPONDENCIA</v>
          </cell>
          <cell r="G2619">
            <v>80244553</v>
          </cell>
          <cell r="H2619" t="str">
            <v>LUIS ERNESTO CAÑAS CORTES</v>
          </cell>
          <cell r="I2619" t="str">
            <v>COMISION PRORROGA  A MEDELLIN-SEGOVIA EL 24 DE MAYO DE 2014 (COMISION ORIGINAL 20141088)</v>
          </cell>
          <cell r="J2619">
            <v>195358</v>
          </cell>
          <cell r="O2619" t="str">
            <v>RECURSO 11</v>
          </cell>
          <cell r="W2619" t="str">
            <v>Vigencia Presupuestal</v>
          </cell>
        </row>
        <row r="2620">
          <cell r="A2620">
            <v>261614</v>
          </cell>
          <cell r="B2620" t="str">
            <v>Comisión</v>
          </cell>
          <cell r="C2620" t="str">
            <v>2014-1-0344</v>
          </cell>
          <cell r="D2620">
            <v>163414</v>
          </cell>
          <cell r="E2620">
            <v>41796</v>
          </cell>
          <cell r="F2620" t="str">
            <v>SERVICIOS ADMINISTRATIVOS, ATENCIONA AL USUARIO, ARCHIVO Y CORRESPONDENCIA</v>
          </cell>
          <cell r="G2620">
            <v>19342385</v>
          </cell>
          <cell r="H2620" t="str">
            <v>RICARDO LINARES PRIETO</v>
          </cell>
          <cell r="I2620" t="str">
            <v>COMISION A MANIZALEZ DEL 15-16 DE MAYO DE 2014</v>
          </cell>
          <cell r="J2620">
            <v>312102</v>
          </cell>
          <cell r="L2620">
            <v>11</v>
          </cell>
          <cell r="O2620" t="str">
            <v>RECURSO 11</v>
          </cell>
          <cell r="W2620" t="str">
            <v>Vigencia Presupuestal</v>
          </cell>
        </row>
        <row r="2621">
          <cell r="A2621">
            <v>261714</v>
          </cell>
          <cell r="B2621" t="str">
            <v>Comisión</v>
          </cell>
          <cell r="C2621" t="str">
            <v>2014-1-0369</v>
          </cell>
          <cell r="D2621">
            <v>169814</v>
          </cell>
          <cell r="E2621">
            <v>41796</v>
          </cell>
          <cell r="F2621" t="str">
            <v>SERVICIOS ADMINISTRATIVOS, ATENCIONA AL USUARIO, ARCHIVO Y CORRESPONDENCIA</v>
          </cell>
          <cell r="G2621">
            <v>7180263</v>
          </cell>
          <cell r="H2621" t="str">
            <v>DAVID ORLANDO HERNANDEZ REYES</v>
          </cell>
          <cell r="I2621" t="str">
            <v>COMISION A IBAGUE-CAJAMARCA DEL 19-20 DE MAYO DE 2014</v>
          </cell>
          <cell r="J2621">
            <v>177969</v>
          </cell>
          <cell r="L2621">
            <v>10</v>
          </cell>
          <cell r="O2621" t="str">
            <v>RECURSO 11</v>
          </cell>
          <cell r="W2621" t="str">
            <v>Vigencia Presupuestal</v>
          </cell>
        </row>
        <row r="2622">
          <cell r="A2622">
            <v>261814</v>
          </cell>
          <cell r="B2622" t="str">
            <v>Comisión</v>
          </cell>
          <cell r="C2622">
            <v>20140842</v>
          </cell>
          <cell r="D2622">
            <v>143014</v>
          </cell>
          <cell r="E2622">
            <v>41796</v>
          </cell>
          <cell r="F2622" t="str">
            <v>SERVICIOS ADMINISTRATIVOS, ATENCIONA AL USUARIO, ARCHIVO Y CORRESPONDENCIA</v>
          </cell>
          <cell r="G2622">
            <v>11520000</v>
          </cell>
          <cell r="H2622" t="str">
            <v>NEIDER EDUARDO ABELLO ALDANA</v>
          </cell>
          <cell r="I2622" t="str">
            <v>COMISION A BUCARAMANGA DEL 23-24 DE ABRIL DE 2014</v>
          </cell>
          <cell r="J2622">
            <v>336112</v>
          </cell>
          <cell r="O2622" t="str">
            <v>RECURSO 11</v>
          </cell>
          <cell r="W2622" t="str">
            <v>Vigencia Presupuestal</v>
          </cell>
        </row>
        <row r="2623">
          <cell r="A2623">
            <v>261914</v>
          </cell>
          <cell r="B2623" t="str">
            <v>Comisión</v>
          </cell>
          <cell r="C2623">
            <v>20140859</v>
          </cell>
          <cell r="D2623">
            <v>144714</v>
          </cell>
          <cell r="E2623">
            <v>41796</v>
          </cell>
          <cell r="F2623" t="str">
            <v>SERVICIOS ADMINISTRATIVOS, ATENCIONA AL USUARIO, ARCHIVO Y CORRESPONDENCIA</v>
          </cell>
          <cell r="G2623">
            <v>11520000</v>
          </cell>
          <cell r="H2623" t="str">
            <v>NEIDER EDUARDO ABELLO ALDANA</v>
          </cell>
          <cell r="I2623" t="str">
            <v>COMISION PRORROGA A BUCARAMANGA EL 25 DE ABRIL DE 2014 (COMISION INICIAL 20140859)</v>
          </cell>
          <cell r="J2623">
            <v>224075</v>
          </cell>
          <cell r="O2623" t="str">
            <v>RECURSO 11</v>
          </cell>
          <cell r="W2623" t="str">
            <v>Vigencia Presupuestal</v>
          </cell>
        </row>
        <row r="2624">
          <cell r="A2624">
            <v>262014</v>
          </cell>
          <cell r="B2624" t="str">
            <v>Comisión</v>
          </cell>
          <cell r="C2624">
            <v>20140929</v>
          </cell>
          <cell r="D2624">
            <v>152714</v>
          </cell>
          <cell r="E2624">
            <v>41796</v>
          </cell>
          <cell r="F2624" t="str">
            <v>SERVICIOS ADMINISTRATIVOS, ATENCIONA AL USUARIO, ARCHIVO Y CORRESPONDENCIA</v>
          </cell>
          <cell r="G2624">
            <v>93288645</v>
          </cell>
          <cell r="H2624" t="str">
            <v>HUGO GIRALDO BARRERA</v>
          </cell>
          <cell r="I2624" t="str">
            <v>COMISION A FONSECA-VALLEDUPAR-RIOACHA DEL 6-9 DE MAYO DE 2014</v>
          </cell>
          <cell r="J2624">
            <v>513627</v>
          </cell>
          <cell r="O2624" t="str">
            <v>RECURSO 11</v>
          </cell>
          <cell r="W2624" t="str">
            <v>Vigencia Presupuestal</v>
          </cell>
        </row>
        <row r="2625">
          <cell r="A2625">
            <v>262114</v>
          </cell>
          <cell r="B2625" t="str">
            <v>Comisión</v>
          </cell>
          <cell r="C2625">
            <v>20140958</v>
          </cell>
          <cell r="D2625">
            <v>154814</v>
          </cell>
          <cell r="E2625">
            <v>41796</v>
          </cell>
          <cell r="F2625" t="str">
            <v>SERVICIOS ADMINISTRATIVOS, ATENCIONA AL USUARIO, ARCHIVO Y CORRESPONDENCIA</v>
          </cell>
          <cell r="G2625">
            <v>11520000</v>
          </cell>
          <cell r="H2625" t="str">
            <v>NEIDER EDUARDO ABELLO ALDANA</v>
          </cell>
          <cell r="I2625" t="str">
            <v>COMISION A BARRANQUILLA DEL 6-8 DE MAYO DE 2014</v>
          </cell>
          <cell r="J2625">
            <v>560187</v>
          </cell>
          <cell r="O2625" t="str">
            <v>RECURSO 11</v>
          </cell>
          <cell r="W2625" t="str">
            <v>Vigencia Presupuestal</v>
          </cell>
        </row>
        <row r="2626">
          <cell r="A2626">
            <v>262214</v>
          </cell>
          <cell r="B2626" t="str">
            <v>Comisión</v>
          </cell>
          <cell r="C2626">
            <v>20140970</v>
          </cell>
          <cell r="D2626">
            <v>157314</v>
          </cell>
          <cell r="E2626">
            <v>41796</v>
          </cell>
          <cell r="F2626" t="str">
            <v>SERVICIOS ADMINISTRATIVOS, ATENCIONA AL USUARIO, ARCHIVO Y CORRESPONDENCIA</v>
          </cell>
          <cell r="G2626">
            <v>51599006</v>
          </cell>
          <cell r="H2626" t="str">
            <v>GLORIA INES QUINTANA QUINTANA</v>
          </cell>
          <cell r="I2626" t="str">
            <v>COMISION A MONTERIA DEL 7-9 DE MAYO DE 2014</v>
          </cell>
          <cell r="J2626">
            <v>468261</v>
          </cell>
          <cell r="O2626" t="str">
            <v>RECURSO 11</v>
          </cell>
          <cell r="W2626" t="str">
            <v>Vigencia Presupuestal</v>
          </cell>
        </row>
        <row r="2627">
          <cell r="A2627">
            <v>262314</v>
          </cell>
          <cell r="B2627" t="str">
            <v>Comisión</v>
          </cell>
          <cell r="C2627">
            <v>20141064</v>
          </cell>
          <cell r="D2627">
            <v>170014</v>
          </cell>
          <cell r="E2627">
            <v>41796</v>
          </cell>
          <cell r="F2627" t="str">
            <v>SERVICIOS ADMINISTRATIVOS, ATENCIONA AL USUARIO, ARCHIVO Y CORRESPONDENCIA</v>
          </cell>
          <cell r="G2627">
            <v>79273340</v>
          </cell>
          <cell r="H2627" t="str">
            <v>OSCAR HERNAN MANRIQUE BETANCOURT</v>
          </cell>
          <cell r="I2627" t="str">
            <v>COMISION A AQUITANIA EL 16 DE MAYO DE 2014</v>
          </cell>
          <cell r="J2627">
            <v>108375</v>
          </cell>
          <cell r="O2627" t="str">
            <v>RECURSO 11</v>
          </cell>
          <cell r="W2627" t="str">
            <v>Vigencia Presupuestal</v>
          </cell>
        </row>
        <row r="2628">
          <cell r="A2628">
            <v>262414</v>
          </cell>
          <cell r="B2628" t="str">
            <v>Comisión</v>
          </cell>
          <cell r="C2628">
            <v>20141118</v>
          </cell>
          <cell r="D2628">
            <v>175014</v>
          </cell>
          <cell r="E2628">
            <v>41796</v>
          </cell>
          <cell r="F2628" t="str">
            <v>SERVICIOS ADMINISTRATIVOS, ATENCIONA AL USUARIO, ARCHIVO Y CORRESPONDENCIA</v>
          </cell>
          <cell r="G2628">
            <v>13617899</v>
          </cell>
          <cell r="H2628" t="str">
            <v>HAROLD RENE GAMBA HURTADO</v>
          </cell>
          <cell r="I2628" t="str">
            <v>COMISION A TUMACO DEL 26-28 DE MAYO DE 2014</v>
          </cell>
          <cell r="J2628">
            <v>415261</v>
          </cell>
          <cell r="O2628" t="str">
            <v>RECURSO 11</v>
          </cell>
          <cell r="W2628" t="str">
            <v>Vigencia Presupuestal</v>
          </cell>
        </row>
        <row r="2629">
          <cell r="A2629">
            <v>262514</v>
          </cell>
          <cell r="B2629" t="str">
            <v>Comisión</v>
          </cell>
          <cell r="C2629">
            <v>20141120</v>
          </cell>
          <cell r="D2629">
            <v>175114</v>
          </cell>
          <cell r="E2629">
            <v>41796</v>
          </cell>
          <cell r="F2629" t="str">
            <v>SERVICIOS ADMINISTRATIVOS, ATENCIONA AL USUARIO, ARCHIVO Y CORRESPONDENCIA</v>
          </cell>
          <cell r="G2629">
            <v>19431106</v>
          </cell>
          <cell r="H2629" t="str">
            <v>JUAN CARLOS GUTIERREZ CASAS</v>
          </cell>
          <cell r="I2629" t="str">
            <v>COMISION A MONTERIA DEL 26-27 DE MAYO DE 2014</v>
          </cell>
          <cell r="J2629">
            <v>249157</v>
          </cell>
          <cell r="O2629" t="str">
            <v>RECURSO 11</v>
          </cell>
          <cell r="W2629" t="str">
            <v>Vigencia Presupuestal</v>
          </cell>
        </row>
        <row r="2630">
          <cell r="A2630">
            <v>262614</v>
          </cell>
          <cell r="B2630" t="str">
            <v>Comisión</v>
          </cell>
          <cell r="C2630">
            <v>20141137</v>
          </cell>
          <cell r="D2630">
            <v>178414</v>
          </cell>
          <cell r="E2630">
            <v>41796</v>
          </cell>
          <cell r="F2630" t="str">
            <v>SERVICIOS ADMINISTRATIVOS, ATENCIONA AL USUARIO, ARCHIVO Y CORRESPONDENCIA</v>
          </cell>
          <cell r="G2630">
            <v>52251554</v>
          </cell>
          <cell r="H2630" t="str">
            <v>MARCELA GARCIA LOPEZ</v>
          </cell>
          <cell r="I2630" t="str">
            <v>COMISION A APARTADO-MEDELLIN DEL 27-28 DE MAYO DE 2014</v>
          </cell>
          <cell r="J2630">
            <v>205126</v>
          </cell>
          <cell r="O2630" t="str">
            <v>RECURSO 11</v>
          </cell>
          <cell r="W2630" t="str">
            <v>Vigencia Presupuestal</v>
          </cell>
        </row>
        <row r="2631">
          <cell r="A2631">
            <v>262714</v>
          </cell>
          <cell r="B2631" t="str">
            <v>Oficio</v>
          </cell>
          <cell r="E2631">
            <v>41796</v>
          </cell>
          <cell r="F2631" t="str">
            <v>SUBDIRECCION ADMINISTRATIVA Y FINANCIERA</v>
          </cell>
          <cell r="G2631">
            <v>8301153951</v>
          </cell>
          <cell r="H2631" t="str">
            <v>MINISTERIO DE AMBIENTE Y DESARROLLO SOSTENIBLE</v>
          </cell>
          <cell r="I2631" t="str">
            <v>RADICACION CAJA MENOR 214 - CONSECUTIVO 3514</v>
          </cell>
          <cell r="J2631">
            <v>5490780</v>
          </cell>
          <cell r="W2631" t="str">
            <v>Vigencia Presupuestal</v>
          </cell>
        </row>
        <row r="2632">
          <cell r="A2632">
            <v>262814</v>
          </cell>
          <cell r="B2632" t="str">
            <v>Resolucion</v>
          </cell>
          <cell r="C2632">
            <v>740</v>
          </cell>
          <cell r="D2632">
            <v>187214</v>
          </cell>
          <cell r="E2632">
            <v>41799</v>
          </cell>
          <cell r="F2632" t="str">
            <v>TALENTO HUMANO ACTIVO Y NO ACTIVO</v>
          </cell>
          <cell r="G2632">
            <v>8999992307</v>
          </cell>
          <cell r="H2632" t="str">
            <v>UNIVERSIDAD DISTRITAL FRANCISCO JOSE DE CALDAS</v>
          </cell>
          <cell r="I2632" t="str">
            <v>RECONOCIMENTO Y PAGO DE AUXILIO EDUCATIVO A JAIRO NEFTALI CARDENAS</v>
          </cell>
          <cell r="J2632">
            <v>1848000</v>
          </cell>
          <cell r="N2632" t="str">
            <v>RECURSO 2-10</v>
          </cell>
          <cell r="W2632" t="str">
            <v>Vigencia Presupuestal</v>
          </cell>
        </row>
        <row r="2633">
          <cell r="A2633">
            <v>262914</v>
          </cell>
          <cell r="B2633" t="str">
            <v>Resolucion</v>
          </cell>
          <cell r="C2633">
            <v>758</v>
          </cell>
          <cell r="D2633">
            <v>187314</v>
          </cell>
          <cell r="E2633">
            <v>41799</v>
          </cell>
          <cell r="F2633" t="str">
            <v>TALENTO HUMANO ACTIVO Y NO ACTIVO</v>
          </cell>
          <cell r="G2633">
            <v>8300770310</v>
          </cell>
          <cell r="H2633" t="str">
            <v>FUNDACION UNIVERSITARIA IBEROAMERICANA</v>
          </cell>
          <cell r="I2633" t="str">
            <v>RECONOCIMENTO Y PAGO DE AUXILIO EDUCATIVO A GONZALO MORENO PARRA</v>
          </cell>
          <cell r="J2633">
            <v>1848000</v>
          </cell>
          <cell r="N2633" t="str">
            <v>RECURSO 2-10</v>
          </cell>
          <cell r="W2633" t="str">
            <v>Vigencia Presupuestal</v>
          </cell>
        </row>
        <row r="2634">
          <cell r="A2634">
            <v>263014</v>
          </cell>
          <cell r="B2634" t="str">
            <v>Resolucion</v>
          </cell>
          <cell r="C2634">
            <v>759</v>
          </cell>
          <cell r="D2634">
            <v>187414</v>
          </cell>
          <cell r="E2634">
            <v>41799</v>
          </cell>
          <cell r="F2634" t="str">
            <v>TALENTO HUMANO ACTIVO Y NO ACTIVO</v>
          </cell>
          <cell r="G2634">
            <v>8001162172</v>
          </cell>
          <cell r="H2634" t="str">
            <v>CORPORACION UNIVERSITARIA MINUTO DE DIOS</v>
          </cell>
          <cell r="I2634" t="str">
            <v>RECONOCIMENTO Y PAGO DE AUXILIO EDUCATIVO A NUBIA ESPERANZA RUBIANO GALINDO</v>
          </cell>
          <cell r="J2634">
            <v>1848000</v>
          </cell>
          <cell r="N2634" t="str">
            <v>RECURSO 2-10</v>
          </cell>
          <cell r="W2634" t="str">
            <v>Vigencia Presupuestal</v>
          </cell>
        </row>
        <row r="2635">
          <cell r="A2635">
            <v>263114</v>
          </cell>
          <cell r="B2635" t="str">
            <v>Resolucion</v>
          </cell>
          <cell r="C2635">
            <v>760</v>
          </cell>
          <cell r="D2635">
            <v>187514</v>
          </cell>
          <cell r="E2635">
            <v>41799</v>
          </cell>
          <cell r="F2635" t="str">
            <v>TALENTO HUMANO ACTIVO Y NO ACTIVO</v>
          </cell>
          <cell r="G2635">
            <v>8001162172</v>
          </cell>
          <cell r="H2635" t="str">
            <v>CORPORACION UNIVERSITARIA MINUTO DE DIOS</v>
          </cell>
          <cell r="I2635" t="str">
            <v>RECONOCIMENTO Y PAGO DE AUXILIO EDUCATIVO A NANCY CASTILLO SANABRIA</v>
          </cell>
          <cell r="J2635">
            <v>1848000</v>
          </cell>
          <cell r="N2635" t="str">
            <v>RECURSO 2-10</v>
          </cell>
          <cell r="W2635" t="str">
            <v>Vigencia Presupuestal</v>
          </cell>
        </row>
        <row r="2636">
          <cell r="A2636">
            <v>263214</v>
          </cell>
          <cell r="B2636" t="str">
            <v>Oficio</v>
          </cell>
          <cell r="C2636">
            <v>18952</v>
          </cell>
          <cell r="D2636">
            <v>191814</v>
          </cell>
          <cell r="E2636">
            <v>41799</v>
          </cell>
          <cell r="F2636" t="str">
            <v>SUBDIRECCION ADMINISTRATIVA Y FINANCIERA</v>
          </cell>
          <cell r="G2636">
            <v>8301153951</v>
          </cell>
          <cell r="H2636" t="str">
            <v>MINISTERIO DE AMBIENTE Y DESARROLLO SOSTENIBLE</v>
          </cell>
          <cell r="I2636" t="str">
            <v>REEMBOLSO CAJA MENOR 214 - CONSECUTIVO 2814 - DESPACHO MINISTRO</v>
          </cell>
          <cell r="J2636">
            <v>5490780</v>
          </cell>
          <cell r="N2636" t="str">
            <v>RECURSO 2-10</v>
          </cell>
          <cell r="W2636" t="str">
            <v>Vigencia Presupuestal</v>
          </cell>
        </row>
        <row r="2637">
          <cell r="A2637">
            <v>263314</v>
          </cell>
          <cell r="B2637" t="str">
            <v>Contrato</v>
          </cell>
          <cell r="C2637">
            <v>280</v>
          </cell>
          <cell r="D2637">
            <v>9714</v>
          </cell>
          <cell r="E2637">
            <v>41799</v>
          </cell>
          <cell r="F2637" t="str">
            <v>SERVICIOS ADMINISTRATIVOS, ATENCIONA AL USUARIO, ARCHIVO Y CORRESPONDENCIA</v>
          </cell>
          <cell r="G2637">
            <v>8300350374</v>
          </cell>
          <cell r="H2637" t="str">
            <v>EMINSER - EMPRESA DE SERVICIOS INTEGRALES S.A.S</v>
          </cell>
          <cell r="I2637" t="str">
            <v>FRA 0201 PAGO 7 DE 9 SEGÚN CERTIFICACION DEL SUPERVISOR  (REG. COMUN) - IVA $1,546716 (RTE FTE SERVICIO DE ASEO)</v>
          </cell>
          <cell r="J2637">
            <v>31901296</v>
          </cell>
          <cell r="K2637">
            <v>9.66</v>
          </cell>
          <cell r="L2637">
            <v>2</v>
          </cell>
          <cell r="M2637">
            <v>16</v>
          </cell>
          <cell r="N2637" t="str">
            <v>RECURSO 2-10</v>
          </cell>
          <cell r="W2637" t="str">
            <v>Vigencia Presupuestal</v>
          </cell>
        </row>
        <row r="2638">
          <cell r="A2638">
            <v>263414</v>
          </cell>
          <cell r="B2638" t="str">
            <v>Oficio</v>
          </cell>
          <cell r="C2638">
            <v>18145</v>
          </cell>
          <cell r="D2638">
            <v>187114</v>
          </cell>
          <cell r="E2638">
            <v>41799</v>
          </cell>
          <cell r="F2638" t="str">
            <v>SUBDIRECCION ADMINISTRATIVA Y FINANCIERA</v>
          </cell>
          <cell r="G2638">
            <v>8301153951</v>
          </cell>
          <cell r="H2638" t="str">
            <v>MINISTERIO DE AMBIENTE Y DESARROLLO SOSTENIBLE</v>
          </cell>
          <cell r="I2638" t="str">
            <v>REEMBOLSO CAJA MENOR 114 - CONSECUTIVO 2514 - GASTOS GENERALES</v>
          </cell>
          <cell r="J2638">
            <v>1398534</v>
          </cell>
          <cell r="N2638" t="str">
            <v>RECURSO 2-10</v>
          </cell>
          <cell r="W2638" t="str">
            <v>Vigencia Presupuestal</v>
          </cell>
        </row>
        <row r="2639">
          <cell r="A2639">
            <v>263514</v>
          </cell>
          <cell r="B2639" t="str">
            <v>Contrato</v>
          </cell>
          <cell r="C2639">
            <v>152</v>
          </cell>
          <cell r="D2639">
            <v>142313</v>
          </cell>
          <cell r="E2639">
            <v>41799</v>
          </cell>
          <cell r="F2639" t="str">
            <v>SERVICIOS ADMINISTRATIVOS, ATENCIONA AL USUARIO, ARCHIVO Y CORRESPONDENCIA</v>
          </cell>
          <cell r="G2639">
            <v>8605273892</v>
          </cell>
          <cell r="H2639" t="str">
            <v>MOTOS EL CONDOR LTDA</v>
          </cell>
          <cell r="I2639" t="str">
            <v>PAGO FRA 6929 SEPTIMO DESEMBOLSO SEGÚN CERTIFICACION DEL SUPERVISOR IVA $47,159 (REG.COMUN)</v>
          </cell>
          <cell r="J2639">
            <v>386600</v>
          </cell>
          <cell r="K2639">
            <v>9.66</v>
          </cell>
          <cell r="L2639">
            <v>4</v>
          </cell>
          <cell r="M2639">
            <v>16</v>
          </cell>
          <cell r="N2639" t="str">
            <v>RECURSO 2-10</v>
          </cell>
          <cell r="V2639" t="str">
            <v>CIIU 4542</v>
          </cell>
          <cell r="W2639" t="str">
            <v>Reserva Presupuestal</v>
          </cell>
        </row>
        <row r="2640">
          <cell r="A2640">
            <v>263614</v>
          </cell>
          <cell r="B2640" t="str">
            <v>Comisión</v>
          </cell>
          <cell r="C2640" t="str">
            <v>2014-1-0249</v>
          </cell>
          <cell r="D2640">
            <v>138514</v>
          </cell>
          <cell r="E2640">
            <v>41800</v>
          </cell>
          <cell r="F2640" t="str">
            <v>SUBDIRECCION ADMINISTRATIVA Y FINANCIERA</v>
          </cell>
          <cell r="G2640">
            <v>7180263</v>
          </cell>
          <cell r="H2640" t="str">
            <v>DAVID ORLANDO HERNANDEZ REYES</v>
          </cell>
          <cell r="I2640" t="str">
            <v>COMISION A PASTO DEL 11-12 DE ABRIL DE 2014</v>
          </cell>
          <cell r="J2640">
            <v>177969</v>
          </cell>
          <cell r="L2640">
            <v>10</v>
          </cell>
          <cell r="O2640" t="str">
            <v>RECURSO 11</v>
          </cell>
          <cell r="W2640" t="str">
            <v>Vigencia Presupuestal</v>
          </cell>
        </row>
        <row r="2641">
          <cell r="A2641">
            <v>263714</v>
          </cell>
          <cell r="B2641" t="str">
            <v>Comisión</v>
          </cell>
          <cell r="C2641" t="str">
            <v>2014-1-0364</v>
          </cell>
          <cell r="D2641">
            <v>167214</v>
          </cell>
          <cell r="E2641">
            <v>41800</v>
          </cell>
          <cell r="F2641" t="str">
            <v>SUBDIRECCION ADMINISTRATIVA Y FINANCIERA</v>
          </cell>
          <cell r="G2641">
            <v>74180161</v>
          </cell>
          <cell r="H2641" t="str">
            <v>ANDRES BALCAZAR</v>
          </cell>
          <cell r="I2641" t="str">
            <v>COMISION A BARRANQUILLA DEL 19-21 DE MAYO DE 2014</v>
          </cell>
          <cell r="J2641">
            <v>520170</v>
          </cell>
          <cell r="L2641">
            <v>10</v>
          </cell>
          <cell r="O2641" t="str">
            <v>RECURSO 11</v>
          </cell>
          <cell r="W2641" t="str">
            <v>Vigencia Presupuestal</v>
          </cell>
        </row>
        <row r="2642">
          <cell r="A2642">
            <v>263814</v>
          </cell>
          <cell r="B2642" t="str">
            <v>Comisión</v>
          </cell>
          <cell r="C2642" t="str">
            <v>2014-1-0381</v>
          </cell>
          <cell r="D2642">
            <v>172114</v>
          </cell>
          <cell r="E2642">
            <v>41800</v>
          </cell>
          <cell r="F2642" t="str">
            <v>SUBDIRECCION ADMINISTRATIVA Y FINANCIERA</v>
          </cell>
          <cell r="G2642">
            <v>34602626</v>
          </cell>
          <cell r="H2642" t="str">
            <v>ASTRID ELIANA REYES PEÑA</v>
          </cell>
          <cell r="I2642" t="str">
            <v>COMISION A TUNJA EL 21 DE MAYO DE 2014</v>
          </cell>
          <cell r="J2642">
            <v>144034</v>
          </cell>
          <cell r="L2642">
            <v>10</v>
          </cell>
          <cell r="O2642" t="str">
            <v>RECURSO 11</v>
          </cell>
          <cell r="W2642" t="str">
            <v>Vigencia Presupuestal</v>
          </cell>
        </row>
        <row r="2643">
          <cell r="A2643">
            <v>263914</v>
          </cell>
          <cell r="B2643" t="str">
            <v>Comisión</v>
          </cell>
          <cell r="C2643" t="str">
            <v>2014-1-0394</v>
          </cell>
          <cell r="D2643">
            <v>173614</v>
          </cell>
          <cell r="E2643">
            <v>41800</v>
          </cell>
          <cell r="F2643" t="str">
            <v>SUBDIRECCION ADMINISTRATIVA Y FINANCIERA</v>
          </cell>
          <cell r="G2643">
            <v>79297849</v>
          </cell>
          <cell r="H2643" t="str">
            <v>KLUAUS HERBERT SCHUTZE PAEZ</v>
          </cell>
          <cell r="I2643" t="str">
            <v>COMISION A MEDELLIN DEL 25-27 DE MAYO DE 2014</v>
          </cell>
          <cell r="J2643">
            <v>600170</v>
          </cell>
          <cell r="L2643">
            <v>10</v>
          </cell>
          <cell r="O2643" t="str">
            <v>RECURSO 11</v>
          </cell>
          <cell r="W2643" t="str">
            <v>Vigencia Presupuestal</v>
          </cell>
        </row>
        <row r="2644">
          <cell r="A2644">
            <v>264014</v>
          </cell>
          <cell r="B2644" t="str">
            <v>Comisión</v>
          </cell>
          <cell r="C2644" t="str">
            <v>2014-1-0397</v>
          </cell>
          <cell r="D2644">
            <v>174314</v>
          </cell>
          <cell r="E2644">
            <v>41800</v>
          </cell>
          <cell r="F2644" t="str">
            <v>SUBDIRECCION ADMINISTRATIVA Y FINANCIERA</v>
          </cell>
          <cell r="G2644">
            <v>40043339</v>
          </cell>
          <cell r="H2644" t="str">
            <v>SANDRA ALFONSO PALACIOS</v>
          </cell>
          <cell r="I2644" t="str">
            <v>COMISION A DUITAMA DEL 26-27 DE MAYO DE 2014</v>
          </cell>
          <cell r="J2644">
            <v>285126</v>
          </cell>
          <cell r="L2644">
            <v>10</v>
          </cell>
          <cell r="O2644" t="str">
            <v>RECURSO 11</v>
          </cell>
          <cell r="W2644" t="str">
            <v>Vigencia Presupuestal</v>
          </cell>
        </row>
        <row r="2645">
          <cell r="A2645">
            <v>264114</v>
          </cell>
          <cell r="B2645" t="str">
            <v>Comisión</v>
          </cell>
          <cell r="C2645" t="str">
            <v>2014-1-0398</v>
          </cell>
          <cell r="D2645">
            <v>174914</v>
          </cell>
          <cell r="E2645">
            <v>41800</v>
          </cell>
          <cell r="F2645" t="str">
            <v>SUBDIRECCION ADMINISTRATIVA Y FINANCIERA</v>
          </cell>
          <cell r="G2645">
            <v>34602626</v>
          </cell>
          <cell r="H2645" t="str">
            <v>ASTRID ELIANA REYES PEÑA</v>
          </cell>
          <cell r="I2645" t="str">
            <v>COMISION A IPIALES DEL 26-28 DE MAYO DE 2014</v>
          </cell>
          <cell r="J2645">
            <v>668170</v>
          </cell>
          <cell r="L2645">
            <v>10</v>
          </cell>
          <cell r="O2645" t="str">
            <v>RECURSO 11</v>
          </cell>
          <cell r="W2645" t="str">
            <v>Vigencia Presupuestal</v>
          </cell>
        </row>
        <row r="2646">
          <cell r="A2646">
            <v>264214</v>
          </cell>
          <cell r="B2646" t="str">
            <v>Comisión</v>
          </cell>
          <cell r="C2646" t="str">
            <v>2014-1-0401</v>
          </cell>
          <cell r="D2646">
            <v>178914</v>
          </cell>
          <cell r="E2646">
            <v>41800</v>
          </cell>
          <cell r="F2646" t="str">
            <v>SUBDIRECCION ADMINISTRATIVA Y FINANCIERA</v>
          </cell>
          <cell r="G2646">
            <v>1018421457</v>
          </cell>
          <cell r="H2646" t="str">
            <v>JUAN SEBASTIAN HERNANDEZ SUAREZ</v>
          </cell>
          <cell r="I2646" t="str">
            <v>COMISION A PEREIRA EL 28 DE MAYO DE 2014</v>
          </cell>
          <cell r="J2646">
            <v>97052</v>
          </cell>
          <cell r="L2646">
            <v>10</v>
          </cell>
          <cell r="O2646" t="str">
            <v>RECURSO 11</v>
          </cell>
          <cell r="W2646" t="str">
            <v>Vigencia Presupuestal</v>
          </cell>
        </row>
        <row r="2647">
          <cell r="A2647">
            <v>264314</v>
          </cell>
          <cell r="B2647" t="str">
            <v>Comisión</v>
          </cell>
          <cell r="C2647" t="str">
            <v>2014-1-0404</v>
          </cell>
          <cell r="D2647">
            <v>179014</v>
          </cell>
          <cell r="E2647">
            <v>41800</v>
          </cell>
          <cell r="F2647" t="str">
            <v>SUBDIRECCION ADMINISTRATIVA Y FINANCIERA</v>
          </cell>
          <cell r="G2647">
            <v>43201723</v>
          </cell>
          <cell r="H2647" t="str">
            <v>ESNEDY HERNANDEZ ATILANO</v>
          </cell>
          <cell r="I2647" t="str">
            <v>COMISION A PEREIRA EL 28 DE MAYO DE 2014</v>
          </cell>
          <cell r="J2647">
            <v>68375</v>
          </cell>
          <cell r="L2647">
            <v>10</v>
          </cell>
          <cell r="O2647" t="str">
            <v>RECURSO 11</v>
          </cell>
          <cell r="W2647" t="str">
            <v>Vigencia Presupuestal</v>
          </cell>
        </row>
        <row r="2648">
          <cell r="A2648">
            <v>264414</v>
          </cell>
          <cell r="B2648" t="str">
            <v>Comisión</v>
          </cell>
          <cell r="C2648" t="str">
            <v>2014-1-0408</v>
          </cell>
          <cell r="D2648">
            <v>179414</v>
          </cell>
          <cell r="E2648">
            <v>41800</v>
          </cell>
          <cell r="F2648" t="str">
            <v>SUBDIRECCION ADMINISTRATIVA Y FINANCIERA</v>
          </cell>
          <cell r="G2648">
            <v>82391606</v>
          </cell>
          <cell r="H2648" t="str">
            <v>RICARDO ALFREDO CHIQUILLO ARAQUE</v>
          </cell>
          <cell r="I2648" t="str">
            <v>COMISION A MEDELLIN DEL 29-30 DE MAYO DE 2014</v>
          </cell>
          <cell r="J2648">
            <v>177969</v>
          </cell>
          <cell r="L2648">
            <v>10</v>
          </cell>
          <cell r="O2648" t="str">
            <v>RECURSO 11</v>
          </cell>
          <cell r="W2648" t="str">
            <v>Vigencia Presupuestal</v>
          </cell>
        </row>
        <row r="2649">
          <cell r="A2649">
            <v>264514</v>
          </cell>
          <cell r="B2649" t="str">
            <v>Comisión</v>
          </cell>
          <cell r="C2649" t="str">
            <v>2014-1-0436</v>
          </cell>
          <cell r="D2649">
            <v>182714</v>
          </cell>
          <cell r="E2649">
            <v>41800</v>
          </cell>
          <cell r="F2649" t="str">
            <v>SUBDIRECCION ADMINISTRATIVA Y FINANCIERA</v>
          </cell>
          <cell r="G2649">
            <v>52794345</v>
          </cell>
          <cell r="H2649" t="str">
            <v>PAOLA ANDREA BAUTISTA DUARTE</v>
          </cell>
          <cell r="I2649" t="str">
            <v>COMISION A CALI EL 30 DE MAYO DE 2014</v>
          </cell>
          <cell r="J2649">
            <v>159323</v>
          </cell>
          <cell r="L2649">
            <v>10</v>
          </cell>
          <cell r="O2649" t="str">
            <v>RECURSO 11</v>
          </cell>
          <cell r="W2649" t="str">
            <v>Vigencia Presupuestal</v>
          </cell>
        </row>
        <row r="2650">
          <cell r="A2650">
            <v>264614</v>
          </cell>
          <cell r="B2650" t="str">
            <v>Comisión</v>
          </cell>
          <cell r="C2650" t="str">
            <v>2014-1-0440</v>
          </cell>
          <cell r="D2650">
            <v>183814</v>
          </cell>
          <cell r="E2650">
            <v>41800</v>
          </cell>
          <cell r="F2650" t="str">
            <v>SUBDIRECCION ADMINISTRATIVA Y FINANCIERA</v>
          </cell>
          <cell r="G2650">
            <v>79051428</v>
          </cell>
          <cell r="H2650" t="str">
            <v>JAIME ALBERTO GONZALEZ QUIROGA</v>
          </cell>
          <cell r="I2650" t="str">
            <v>COMISION A SAN GIL DEL 1-3 DE JUNIO DE 2014</v>
          </cell>
          <cell r="J2650">
            <v>226685</v>
          </cell>
          <cell r="L2650">
            <v>10</v>
          </cell>
          <cell r="O2650" t="str">
            <v>RECURSO 11</v>
          </cell>
          <cell r="W2650" t="str">
            <v>Vigencia Presupuestal</v>
          </cell>
        </row>
        <row r="2651">
          <cell r="A2651">
            <v>264714</v>
          </cell>
          <cell r="B2651" t="str">
            <v>Comisión</v>
          </cell>
          <cell r="C2651" t="str">
            <v>2014-1-0442</v>
          </cell>
          <cell r="D2651">
            <v>184714</v>
          </cell>
          <cell r="E2651">
            <v>41800</v>
          </cell>
          <cell r="F2651" t="str">
            <v>SUBDIRECCION ADMINISTRATIVA Y FINANCIERA</v>
          </cell>
          <cell r="G2651">
            <v>35250839</v>
          </cell>
          <cell r="H2651" t="str">
            <v>HEIDDY JOHANNA LAITON MORALES</v>
          </cell>
          <cell r="I2651" t="str">
            <v>COMISION A FUSAGASUGA EL 30 DE MAYO DE 2014</v>
          </cell>
          <cell r="J2651">
            <v>68375</v>
          </cell>
          <cell r="L2651">
            <v>10</v>
          </cell>
          <cell r="O2651" t="str">
            <v>RECURSO 11</v>
          </cell>
          <cell r="W2651" t="str">
            <v>Vigencia Presupuestal</v>
          </cell>
        </row>
        <row r="2652">
          <cell r="A2652">
            <v>264814</v>
          </cell>
          <cell r="B2652" t="str">
            <v>Anulada</v>
          </cell>
          <cell r="C2652">
            <v>20140659</v>
          </cell>
          <cell r="D2652">
            <v>127314</v>
          </cell>
          <cell r="E2652">
            <v>41800</v>
          </cell>
          <cell r="F2652" t="str">
            <v>SUBDIRECCION ADMINISTRATIVA Y FINANCIERA</v>
          </cell>
          <cell r="G2652">
            <v>12119466</v>
          </cell>
          <cell r="H2652" t="str">
            <v>CARLOS JAIRO RAMIRES RODRIGUEZ</v>
          </cell>
          <cell r="I2652" t="str">
            <v>ANULADA -------COMISION A MEDELLIN DEL 10 AL 11 DE ABRIL DE 2014</v>
          </cell>
          <cell r="J2652">
            <v>249157</v>
          </cell>
          <cell r="O2652" t="str">
            <v>RECURSO 11</v>
          </cell>
          <cell r="W2652" t="str">
            <v>Vigencia Presupuestal</v>
          </cell>
        </row>
        <row r="2653">
          <cell r="A2653">
            <v>264914</v>
          </cell>
          <cell r="B2653" t="str">
            <v>Comisión</v>
          </cell>
          <cell r="C2653">
            <v>20141106</v>
          </cell>
          <cell r="D2653">
            <v>174014</v>
          </cell>
          <cell r="E2653">
            <v>41800</v>
          </cell>
          <cell r="F2653" t="str">
            <v>SUBDIRECCION ADMINISTRATIVA Y FINANCIERA</v>
          </cell>
          <cell r="G2653">
            <v>60250256</v>
          </cell>
          <cell r="H2653" t="str">
            <v>CLAUDIA ADALGIZA ARIAS CUADROS</v>
          </cell>
          <cell r="I2653" t="str">
            <v>COMISION A APARTADO EL 23 DE MAYO DE 2014</v>
          </cell>
          <cell r="J2653">
            <v>224075</v>
          </cell>
          <cell r="O2653" t="str">
            <v>RECURSO 11</v>
          </cell>
          <cell r="W2653" t="str">
            <v>Vigencia Presupuestal</v>
          </cell>
        </row>
        <row r="2654">
          <cell r="A2654">
            <v>265014</v>
          </cell>
          <cell r="B2654" t="str">
            <v>Comisión</v>
          </cell>
          <cell r="C2654">
            <v>20141112</v>
          </cell>
          <cell r="D2654">
            <v>173414</v>
          </cell>
          <cell r="E2654">
            <v>41800</v>
          </cell>
          <cell r="F2654" t="str">
            <v>SUBDIRECCION ADMINISTRATIVA Y FINANCIERA</v>
          </cell>
          <cell r="G2654">
            <v>10542906</v>
          </cell>
          <cell r="H2654" t="str">
            <v>OSCAR DARIO TOSSE LUNA</v>
          </cell>
          <cell r="I2654" t="str">
            <v>COMISION A IPIALES DEL 26 AL 29 DE MAYO DE 2014</v>
          </cell>
          <cell r="J2654">
            <v>415261</v>
          </cell>
          <cell r="O2654" t="str">
            <v>RECURSO 11</v>
          </cell>
          <cell r="W2654" t="str">
            <v>Vigencia Presupuestal</v>
          </cell>
        </row>
        <row r="2655">
          <cell r="A2655">
            <v>265114</v>
          </cell>
          <cell r="B2655" t="str">
            <v>Comisión</v>
          </cell>
          <cell r="C2655">
            <v>20141113</v>
          </cell>
          <cell r="D2655">
            <v>173014</v>
          </cell>
          <cell r="E2655">
            <v>41800</v>
          </cell>
          <cell r="F2655" t="str">
            <v>SUBDIRECCION ADMINISTRATIVA Y FINANCIERA</v>
          </cell>
          <cell r="G2655">
            <v>10542906</v>
          </cell>
          <cell r="H2655" t="str">
            <v>OSCAR DARIO TOSSE LUNA</v>
          </cell>
          <cell r="I2655" t="str">
            <v>COMISION A SANTA MARTA DEL 22 AL 23 DE MAYO DE 2014</v>
          </cell>
          <cell r="J2655">
            <v>299157</v>
          </cell>
          <cell r="O2655" t="str">
            <v>RECURSO 11</v>
          </cell>
          <cell r="W2655" t="str">
            <v>Vigencia Presupuestal</v>
          </cell>
        </row>
        <row r="2656">
          <cell r="A2656">
            <v>265214</v>
          </cell>
          <cell r="B2656" t="str">
            <v>Comisión</v>
          </cell>
          <cell r="C2656">
            <v>20141115</v>
          </cell>
          <cell r="D2656">
            <v>174114</v>
          </cell>
          <cell r="E2656">
            <v>41800</v>
          </cell>
          <cell r="F2656" t="str">
            <v>SUBDIRECCION ADMINISTRATIVA Y FINANCIERA</v>
          </cell>
          <cell r="G2656">
            <v>79421328</v>
          </cell>
          <cell r="H2656" t="str">
            <v>JUAN PABLO PRIAS SARMIENTO</v>
          </cell>
          <cell r="I2656" t="str">
            <v>COMISION A IPIALES DEL 26 AL 28 DE MAYO DE 2014</v>
          </cell>
          <cell r="J2656">
            <v>528395</v>
          </cell>
          <cell r="O2656" t="str">
            <v>RECURSO 11</v>
          </cell>
          <cell r="W2656" t="str">
            <v>Vigencia Presupuestal</v>
          </cell>
        </row>
        <row r="2657">
          <cell r="A2657">
            <v>265314</v>
          </cell>
          <cell r="B2657" t="str">
            <v>Comisión</v>
          </cell>
          <cell r="C2657">
            <v>20141116</v>
          </cell>
          <cell r="D2657">
            <v>174214</v>
          </cell>
          <cell r="E2657">
            <v>41800</v>
          </cell>
          <cell r="F2657" t="str">
            <v>SUBDIRECCION ADMINISTRATIVA Y FINANCIERA</v>
          </cell>
          <cell r="G2657">
            <v>5261383</v>
          </cell>
          <cell r="H2657" t="str">
            <v>CLAUDIA LILIANA BUITRAGO AGUIRRE</v>
          </cell>
          <cell r="I2657" t="str">
            <v>COMISION A IBAGUE DEL 25 AL 27 DE MAYO DE 2014</v>
          </cell>
          <cell r="J2657">
            <v>415261</v>
          </cell>
          <cell r="O2657" t="str">
            <v>RECURSO 11</v>
          </cell>
          <cell r="W2657" t="str">
            <v>Vigencia Presupuestal</v>
          </cell>
        </row>
        <row r="2658">
          <cell r="A2658">
            <v>265414</v>
          </cell>
          <cell r="B2658" t="str">
            <v>Comisión</v>
          </cell>
          <cell r="C2658">
            <v>20141125</v>
          </cell>
          <cell r="D2658">
            <v>175514</v>
          </cell>
          <cell r="E2658">
            <v>41800</v>
          </cell>
          <cell r="F2658" t="str">
            <v>SUBDIRECCION ADMINISTRATIVA Y FINANCIERA</v>
          </cell>
          <cell r="G2658">
            <v>52261383</v>
          </cell>
          <cell r="H2658" t="str">
            <v>CLAUDIA LILIANA BUITRAGO AGUIRRE</v>
          </cell>
          <cell r="I2658" t="str">
            <v>COMISION A PEREIRA DEL 28 AL 29 DE MAYO DE 2014</v>
          </cell>
          <cell r="J2658">
            <v>249157</v>
          </cell>
          <cell r="O2658" t="str">
            <v>RECURSO 11</v>
          </cell>
          <cell r="W2658" t="str">
            <v>Vigencia Presupuestal</v>
          </cell>
        </row>
        <row r="2659">
          <cell r="A2659">
            <v>265514</v>
          </cell>
          <cell r="B2659" t="str">
            <v>Comisión</v>
          </cell>
          <cell r="C2659">
            <v>20141146</v>
          </cell>
          <cell r="D2659">
            <v>180414</v>
          </cell>
          <cell r="E2659">
            <v>41800</v>
          </cell>
          <cell r="F2659" t="str">
            <v>SUBDIRECCION ADMINISTRATIVA Y FINANCIERA</v>
          </cell>
          <cell r="G2659">
            <v>19217697</v>
          </cell>
          <cell r="H2659" t="str">
            <v>ISMAEL MOSQUERA TRUJILLO</v>
          </cell>
          <cell r="I2659" t="str">
            <v>COMISION A TOTA EL 30 DE MAYO DE 2014</v>
          </cell>
          <cell r="J2659">
            <v>53379</v>
          </cell>
          <cell r="O2659" t="str">
            <v>RECURSO 11</v>
          </cell>
          <cell r="W2659" t="str">
            <v>Vigencia Presupuestal</v>
          </cell>
        </row>
        <row r="2660">
          <cell r="A2660">
            <v>265614</v>
          </cell>
          <cell r="B2660" t="str">
            <v>Comisión</v>
          </cell>
          <cell r="C2660">
            <v>20141147</v>
          </cell>
          <cell r="D2660">
            <v>180114</v>
          </cell>
          <cell r="E2660">
            <v>41800</v>
          </cell>
          <cell r="F2660" t="str">
            <v>SUBDIRECCION ADMINISTRATIVA Y FINANCIERA</v>
          </cell>
          <cell r="G2660">
            <v>79981896</v>
          </cell>
          <cell r="H2660" t="str">
            <v>ANDRES MAURICIO ALVARADO PEREZ</v>
          </cell>
          <cell r="I2660" t="str">
            <v>COMISION A CACHIPAY DEL 29 DE MAYO AL 3 DE JUNIO DE 2014</v>
          </cell>
          <cell r="J2660">
            <v>1682412</v>
          </cell>
          <cell r="N2660" t="str">
            <v>RECURSO 2-10</v>
          </cell>
          <cell r="W2660" t="str">
            <v>Vigencia Presupuestal</v>
          </cell>
        </row>
        <row r="2661">
          <cell r="A2661">
            <v>265714</v>
          </cell>
          <cell r="B2661" t="str">
            <v>Comisión</v>
          </cell>
          <cell r="C2661">
            <v>20141172</v>
          </cell>
          <cell r="D2661">
            <v>181414</v>
          </cell>
          <cell r="E2661">
            <v>41800</v>
          </cell>
          <cell r="F2661" t="str">
            <v>SUBDIRECCION ADMINISTRATIVA Y FINANCIERA</v>
          </cell>
          <cell r="G2661">
            <v>79778817</v>
          </cell>
          <cell r="H2661" t="str">
            <v>PABLO ABBA VIEIRA SAMPER</v>
          </cell>
          <cell r="I2661" t="str">
            <v>COMISION A TOTA EL 30 DE MAYO DE 2014</v>
          </cell>
          <cell r="J2661">
            <v>145648</v>
          </cell>
          <cell r="O2661" t="str">
            <v>RECURSO 11</v>
          </cell>
          <cell r="W2661" t="str">
            <v>Vigencia Presupuestal</v>
          </cell>
        </row>
        <row r="2662">
          <cell r="A2662">
            <v>265814</v>
          </cell>
          <cell r="B2662" t="str">
            <v>Comisión</v>
          </cell>
          <cell r="C2662">
            <v>20141173</v>
          </cell>
          <cell r="D2662">
            <v>181314</v>
          </cell>
          <cell r="E2662">
            <v>41800</v>
          </cell>
          <cell r="F2662" t="str">
            <v>SUBDIRECCION ADMINISTRATIVA Y FINANCIERA</v>
          </cell>
          <cell r="G2662">
            <v>52157164</v>
          </cell>
          <cell r="H2662" t="str">
            <v>CLAUDIA PATRICIA PINEDA GONZALEZ</v>
          </cell>
          <cell r="I2662" t="str">
            <v>COMISION A TOTA EL 30 DE MAYO DE 2014</v>
          </cell>
          <cell r="J2662">
            <v>145648</v>
          </cell>
          <cell r="O2662" t="str">
            <v>RECURSO 11</v>
          </cell>
          <cell r="W2662" t="str">
            <v>Vigencia Presupuestal</v>
          </cell>
        </row>
        <row r="2663">
          <cell r="A2663">
            <v>265914</v>
          </cell>
          <cell r="B2663" t="str">
            <v>Comisión</v>
          </cell>
          <cell r="C2663">
            <v>20141175</v>
          </cell>
          <cell r="D2663">
            <v>180614</v>
          </cell>
          <cell r="E2663">
            <v>41800</v>
          </cell>
          <cell r="F2663" t="str">
            <v>SUBDIRECCION ADMINISTRATIVA Y FINANCIERA</v>
          </cell>
          <cell r="G2663">
            <v>71610890</v>
          </cell>
          <cell r="H2663" t="str">
            <v>LUIS ALFONSO ESCOBAR TRUJILLO</v>
          </cell>
          <cell r="I2663" t="str">
            <v>COMISION A TOTA EL 30 DE MAYO DE 2014</v>
          </cell>
          <cell r="J2663">
            <v>145648</v>
          </cell>
          <cell r="O2663" t="str">
            <v>RECURSO 11</v>
          </cell>
          <cell r="W2663" t="str">
            <v>Vigencia Presupuestal</v>
          </cell>
        </row>
        <row r="2664">
          <cell r="A2664">
            <v>266014</v>
          </cell>
          <cell r="B2664" t="str">
            <v>Comisión</v>
          </cell>
          <cell r="C2664">
            <v>20141184</v>
          </cell>
          <cell r="D2664">
            <v>183114</v>
          </cell>
          <cell r="E2664">
            <v>41800</v>
          </cell>
          <cell r="F2664" t="str">
            <v>SUBDIRECCION ADMINISTRATIVA Y FINANCIERA</v>
          </cell>
          <cell r="G2664">
            <v>11255699</v>
          </cell>
          <cell r="H2664" t="str">
            <v>ALIRIO PIÑEROS</v>
          </cell>
          <cell r="I2664" t="str">
            <v>COMISION A SAN GIL DEL 31 DE MAYO AL 3 DE JUNIO DE 2014</v>
          </cell>
          <cell r="J2664">
            <v>266895</v>
          </cell>
          <cell r="N2664" t="str">
            <v>RECURSO 2-10</v>
          </cell>
          <cell r="W2664" t="str">
            <v>Vigencia Presupuestal</v>
          </cell>
        </row>
        <row r="2665">
          <cell r="A2665">
            <v>266114</v>
          </cell>
          <cell r="B2665" t="str">
            <v>Comisión</v>
          </cell>
          <cell r="C2665">
            <v>20141188</v>
          </cell>
          <cell r="D2665">
            <v>183514</v>
          </cell>
          <cell r="E2665">
            <v>41800</v>
          </cell>
          <cell r="F2665" t="str">
            <v>SUBDIRECCION ADMINISTRATIVA Y FINANCIERA</v>
          </cell>
          <cell r="G2665">
            <v>79824414</v>
          </cell>
          <cell r="H2665" t="str">
            <v>SERGIO D. ACOSTA RODRIGUEZ</v>
          </cell>
          <cell r="I2665" t="str">
            <v>COMISION A CARTAGENA DEL 2 AL 4 DE JUNIO DE 2014</v>
          </cell>
          <cell r="J2665">
            <v>226091</v>
          </cell>
          <cell r="N2665" t="str">
            <v>RECURSO 2-10</v>
          </cell>
          <cell r="W2665" t="str">
            <v>Vigencia Presupuestal</v>
          </cell>
        </row>
        <row r="2666">
          <cell r="A2666">
            <v>266214</v>
          </cell>
          <cell r="B2666" t="str">
            <v>Comisión</v>
          </cell>
          <cell r="C2666">
            <v>20141189</v>
          </cell>
          <cell r="D2666">
            <v>183614</v>
          </cell>
          <cell r="E2666">
            <v>41800</v>
          </cell>
          <cell r="F2666" t="str">
            <v>SUBDIRECCION ADMINISTRATIVA Y FINANCIERA</v>
          </cell>
          <cell r="G2666">
            <v>7722983</v>
          </cell>
          <cell r="H2666" t="str">
            <v>CARLOS ANDRES GARCIA</v>
          </cell>
          <cell r="I2666" t="str">
            <v>COMISION A CARTAGENA DEL 2 AL 4 DE JUNIO DE 2014</v>
          </cell>
          <cell r="J2666">
            <v>160137</v>
          </cell>
          <cell r="N2666" t="str">
            <v>RECURSO 2-10</v>
          </cell>
          <cell r="W2666" t="str">
            <v>Vigencia Presupuestal</v>
          </cell>
        </row>
        <row r="2667">
          <cell r="A2667">
            <v>266314</v>
          </cell>
          <cell r="B2667" t="str">
            <v>Comisión</v>
          </cell>
          <cell r="C2667">
            <v>20141205</v>
          </cell>
          <cell r="D2667">
            <v>182814</v>
          </cell>
          <cell r="E2667">
            <v>41800</v>
          </cell>
          <cell r="F2667" t="str">
            <v>SUBDIRECCION ADMINISTRATIVA Y FINANCIERA</v>
          </cell>
          <cell r="G2667">
            <v>23248957</v>
          </cell>
          <cell r="H2667" t="str">
            <v>ELIZABETH INES TAYLOR JAY</v>
          </cell>
          <cell r="I2667" t="str">
            <v>COMISION A CARTAGENA EL 3 DE JUNIO E 2014</v>
          </cell>
          <cell r="J2667">
            <v>145648</v>
          </cell>
          <cell r="O2667" t="str">
            <v>RECURSO 11</v>
          </cell>
          <cell r="W2667" t="str">
            <v>Vigencia Presupuestal</v>
          </cell>
        </row>
        <row r="2668">
          <cell r="A2668">
            <v>266414</v>
          </cell>
          <cell r="B2668" t="str">
            <v>Comisión</v>
          </cell>
          <cell r="C2668">
            <v>20141209</v>
          </cell>
          <cell r="D2668">
            <v>184314</v>
          </cell>
          <cell r="E2668">
            <v>41800</v>
          </cell>
          <cell r="F2668" t="str">
            <v>SUBDIRECCION ADMINISTRATIVA Y FINANCIERA</v>
          </cell>
          <cell r="G2668">
            <v>11255699</v>
          </cell>
          <cell r="H2668" t="str">
            <v>ALIRIO PIÑEROS</v>
          </cell>
          <cell r="I2668" t="str">
            <v>COMISION A SAN GIL DEL 31 DE MAYO AL 3 DE JUNIO DE 2014</v>
          </cell>
          <cell r="J2668">
            <v>106758</v>
          </cell>
          <cell r="N2668" t="str">
            <v>RECURSO 2-10</v>
          </cell>
          <cell r="W2668" t="str">
            <v>Vigencia Presupuestal</v>
          </cell>
        </row>
        <row r="2669">
          <cell r="A2669">
            <v>266514</v>
          </cell>
          <cell r="B2669" t="str">
            <v>Comisión</v>
          </cell>
          <cell r="C2669">
            <v>20141210</v>
          </cell>
          <cell r="D2669">
            <v>184414</v>
          </cell>
          <cell r="E2669">
            <v>41800</v>
          </cell>
          <cell r="F2669" t="str">
            <v>SUBDIRECCION ADMINISTRATIVA Y FINANCIERA</v>
          </cell>
          <cell r="G2669">
            <v>79622755</v>
          </cell>
          <cell r="H2669" t="str">
            <v>EMILSON PEREZ</v>
          </cell>
          <cell r="I2669" t="str">
            <v>COMISION PRORROGA A SAN GIL DEL 31 DE MAYO DE 2014(COMISION INICIAL 20141183)</v>
          </cell>
          <cell r="J2669">
            <v>150727</v>
          </cell>
          <cell r="N2669" t="str">
            <v>RECURSO 2-10</v>
          </cell>
          <cell r="W2669" t="str">
            <v>Vigencia Presupuestal</v>
          </cell>
        </row>
        <row r="2670">
          <cell r="A2670">
            <v>266614</v>
          </cell>
          <cell r="B2670" t="str">
            <v>Comisión</v>
          </cell>
          <cell r="C2670">
            <v>20141211</v>
          </cell>
          <cell r="D2670">
            <v>184514</v>
          </cell>
          <cell r="E2670">
            <v>41800</v>
          </cell>
          <cell r="F2670" t="str">
            <v>SUBDIRECCION ADMINISTRATIVA Y FINANCIERA</v>
          </cell>
          <cell r="G2670">
            <v>14252378</v>
          </cell>
          <cell r="H2670" t="str">
            <v>JOHN HERNANDEZ PEREZ</v>
          </cell>
          <cell r="I2670" t="str">
            <v>COMISION PRORROGA A SAN GIL EL 31 DE MAYO DE 2014(COMISION INICIAL 20141213)</v>
          </cell>
          <cell r="J2670">
            <v>129534</v>
          </cell>
          <cell r="N2670" t="str">
            <v>RECURSO 2-10</v>
          </cell>
          <cell r="W2670" t="str">
            <v>Vigencia Presupuestal</v>
          </cell>
        </row>
        <row r="2671">
          <cell r="A2671">
            <v>266714</v>
          </cell>
          <cell r="B2671" t="str">
            <v>Comisión</v>
          </cell>
          <cell r="C2671">
            <v>20141212</v>
          </cell>
          <cell r="D2671">
            <v>184914</v>
          </cell>
          <cell r="E2671">
            <v>41800</v>
          </cell>
          <cell r="F2671" t="str">
            <v>SUBDIRECCION ADMINISTRATIVA Y FINANCIERA</v>
          </cell>
          <cell r="G2671">
            <v>52200186</v>
          </cell>
          <cell r="H2671" t="str">
            <v>CAROLINA LOPEZ MIRANDA</v>
          </cell>
          <cell r="I2671" t="str">
            <v>COMISION A FUSAGASUGA EL 3 DE JUNIO ED 2014</v>
          </cell>
          <cell r="J2671">
            <v>214679</v>
          </cell>
          <cell r="O2671" t="str">
            <v>RECURSO 11</v>
          </cell>
          <cell r="W2671" t="str">
            <v>Vigencia Presupuestal</v>
          </cell>
        </row>
        <row r="2672">
          <cell r="A2672">
            <v>266814</v>
          </cell>
          <cell r="B2672" t="str">
            <v>Comisión</v>
          </cell>
          <cell r="C2672">
            <v>20141217</v>
          </cell>
          <cell r="D2672">
            <v>186614</v>
          </cell>
          <cell r="E2672">
            <v>41800</v>
          </cell>
          <cell r="F2672" t="str">
            <v>SUBDIRECCION ADMINISTRATIVA Y FINANCIERA</v>
          </cell>
          <cell r="G2672">
            <v>79622755</v>
          </cell>
          <cell r="H2672" t="str">
            <v>EMILSON PEREZ</v>
          </cell>
          <cell r="I2672" t="str">
            <v>COMISION PRORROGA A CARTAGENA EL 4 DE JUNIO DE 2014(COMISION INICIAL 20141192)</v>
          </cell>
          <cell r="J2672">
            <v>150727</v>
          </cell>
          <cell r="N2672" t="str">
            <v>RECURSO 2-10</v>
          </cell>
          <cell r="W2672" t="str">
            <v>Vigencia Presupuestal</v>
          </cell>
        </row>
        <row r="2673">
          <cell r="A2673">
            <v>266914</v>
          </cell>
          <cell r="B2673" t="str">
            <v>Comisión</v>
          </cell>
          <cell r="C2673">
            <v>20141218</v>
          </cell>
          <cell r="D2673">
            <v>186714</v>
          </cell>
          <cell r="E2673">
            <v>41800</v>
          </cell>
          <cell r="F2673" t="str">
            <v>SUBDIRECCION ADMINISTRATIVA Y FINANCIERA</v>
          </cell>
          <cell r="G2673">
            <v>7722983</v>
          </cell>
          <cell r="H2673" t="str">
            <v>CARLOS ANDRES GARCIA</v>
          </cell>
          <cell r="I2673" t="str">
            <v>COMISION A CARTAGENA DEL 2 AL 4 DE JUNIO ED 2014</v>
          </cell>
          <cell r="J2673">
            <v>206758</v>
          </cell>
          <cell r="N2673" t="str">
            <v>RECURSO 2-10</v>
          </cell>
          <cell r="W2673" t="str">
            <v>Vigencia Presupuestal</v>
          </cell>
        </row>
        <row r="2674">
          <cell r="A2674">
            <v>267014</v>
          </cell>
          <cell r="B2674" t="str">
            <v>Comisión</v>
          </cell>
          <cell r="C2674">
            <v>20141219</v>
          </cell>
          <cell r="D2674">
            <v>186814</v>
          </cell>
          <cell r="E2674">
            <v>41800</v>
          </cell>
          <cell r="F2674" t="str">
            <v>SUBDIRECCION ADMINISTRATIVA Y FINANCIERA</v>
          </cell>
          <cell r="G2674">
            <v>79824414</v>
          </cell>
          <cell r="H2674" t="str">
            <v>SERGIO D. ACOSTA RODRIGUEZ</v>
          </cell>
          <cell r="I2674" t="str">
            <v>COMISION A CARTAGENA DEL 2 AL 4 DE JUNIO ED 2014</v>
          </cell>
          <cell r="J2674">
            <v>150727</v>
          </cell>
          <cell r="N2674" t="str">
            <v>RECURSO 2-10</v>
          </cell>
          <cell r="W2674" t="str">
            <v>Vigencia Presupuestal</v>
          </cell>
        </row>
        <row r="2675">
          <cell r="A2675">
            <v>267114</v>
          </cell>
          <cell r="B2675" t="str">
            <v>Contrato</v>
          </cell>
          <cell r="C2675">
            <v>130</v>
          </cell>
          <cell r="D2675">
            <v>22914</v>
          </cell>
          <cell r="E2675">
            <v>41801</v>
          </cell>
          <cell r="F2675" t="str">
            <v>GRUPO DE COMUNICACIONES</v>
          </cell>
          <cell r="G2675">
            <v>9000025836</v>
          </cell>
          <cell r="H2675" t="str">
            <v>RADIO Y TELEVISION NACIONAL DE COLOMBIA RTVC</v>
          </cell>
          <cell r="I2675" t="str">
            <v>PAGO FACTURA 12508-12412 QUINTO DESEMBOLSO SEGÚN  CERTIFIACION DEL SUPERVISOR (ENTIDAD PUBLICA Y GRAND CONT)</v>
          </cell>
          <cell r="J2675">
            <v>82141905</v>
          </cell>
          <cell r="M2675">
            <v>16</v>
          </cell>
          <cell r="O2675" t="str">
            <v>RECURSO 11</v>
          </cell>
          <cell r="W2675" t="str">
            <v>Vigencia Presupuestal</v>
          </cell>
        </row>
        <row r="2676">
          <cell r="A2676">
            <v>267214</v>
          </cell>
          <cell r="B2676" t="str">
            <v>Contrato</v>
          </cell>
          <cell r="C2676">
            <v>384</v>
          </cell>
          <cell r="D2676">
            <v>8814</v>
          </cell>
          <cell r="E2676">
            <v>41801</v>
          </cell>
          <cell r="F2676" t="str">
            <v>OFICINA TECNOLOGIAS DE INFORMACION Y COMUNICACIÓN</v>
          </cell>
          <cell r="G2676">
            <v>9000923859</v>
          </cell>
          <cell r="H2676" t="str">
            <v>UNE EPM TELECOMUNICACIONES</v>
          </cell>
          <cell r="I2676" t="str">
            <v>FRA 246764 PAGO 20 DE 21 SERVICIO DE INTERNET MES MAYO 2014 IVA $2,620,690</v>
          </cell>
          <cell r="J2676">
            <v>19000000</v>
          </cell>
          <cell r="M2676">
            <v>16</v>
          </cell>
          <cell r="N2676" t="str">
            <v>RECURSO 2-10</v>
          </cell>
          <cell r="W2676" t="str">
            <v>Vigencia Presupuestal</v>
          </cell>
        </row>
        <row r="2677">
          <cell r="A2677">
            <v>267314</v>
          </cell>
          <cell r="B2677" t="str">
            <v>Contrato</v>
          </cell>
          <cell r="C2677">
            <v>329</v>
          </cell>
          <cell r="D2677">
            <v>110914</v>
          </cell>
          <cell r="E2677">
            <v>41801</v>
          </cell>
          <cell r="F2677" t="str">
            <v>GRUPO DE COMUNICACIONES</v>
          </cell>
          <cell r="G2677">
            <v>8300632348</v>
          </cell>
          <cell r="H2677" t="str">
            <v>MONITOR MEDIOS DE COMUNICACIONES LTDA</v>
          </cell>
          <cell r="I2677" t="str">
            <v>FRA 6749 PAGO 2 DE 9 SEGÚN CERTIFICACION DEL SUPERVISOR (RTE FTE 4% SERVICIOS)</v>
          </cell>
          <cell r="J2677">
            <v>1276000</v>
          </cell>
          <cell r="K2677">
            <v>9.66</v>
          </cell>
          <cell r="L2677">
            <v>4</v>
          </cell>
          <cell r="M2677">
            <v>16</v>
          </cell>
          <cell r="O2677" t="str">
            <v>RECURSO 11</v>
          </cell>
          <cell r="W2677" t="str">
            <v>Vigencia Presupuestal</v>
          </cell>
        </row>
        <row r="2678">
          <cell r="A2678">
            <v>267414</v>
          </cell>
          <cell r="B2678" t="str">
            <v>Contrato</v>
          </cell>
          <cell r="C2678">
            <v>325</v>
          </cell>
          <cell r="D2678">
            <v>87014</v>
          </cell>
          <cell r="E2678">
            <v>41801</v>
          </cell>
          <cell r="F2678" t="str">
            <v>SERVICIOS ADMINISTRATIVOS, ATENCIONA AL USUARIO, ARCHIVO Y CORRESPONDENCIA</v>
          </cell>
          <cell r="G2678">
            <v>9007054939</v>
          </cell>
          <cell r="H2678" t="str">
            <v>UNION TEMPORAL ARRIENDO 2014</v>
          </cell>
          <cell r="I2678" t="str">
            <v>PAGO FRA 0003 TERCER DESEMBOLSO SEGÚN CERTIFICACION DEL SUPERVISOR - IVA 556,065 (RTE FTE ARRENDAMIENTOS 4%)</v>
          </cell>
          <cell r="J2678">
            <v>35310098</v>
          </cell>
          <cell r="K2678">
            <v>9.66</v>
          </cell>
          <cell r="L2678">
            <v>4</v>
          </cell>
          <cell r="M2678">
            <v>16</v>
          </cell>
          <cell r="N2678" t="str">
            <v>RECURSO 2-10</v>
          </cell>
          <cell r="W2678" t="str">
            <v>Vigencia Presupuestal</v>
          </cell>
        </row>
        <row r="2679">
          <cell r="A2679">
            <v>267514</v>
          </cell>
          <cell r="B2679" t="str">
            <v>Anulada</v>
          </cell>
          <cell r="E2679">
            <v>41801</v>
          </cell>
          <cell r="F2679" t="str">
            <v>ANULADA</v>
          </cell>
          <cell r="H2679" t="str">
            <v>ANULADA</v>
          </cell>
          <cell r="I2679" t="str">
            <v>ANULADA</v>
          </cell>
        </row>
        <row r="2680">
          <cell r="A2680">
            <v>267614</v>
          </cell>
          <cell r="B2680" t="str">
            <v>Contrato</v>
          </cell>
          <cell r="C2680">
            <v>337</v>
          </cell>
          <cell r="D2680">
            <v>9914</v>
          </cell>
          <cell r="E2680">
            <v>41801</v>
          </cell>
          <cell r="F2680" t="str">
            <v>SUBDIRECCION ADMINISTRATIVA Y FINANCIERA</v>
          </cell>
          <cell r="G2680">
            <v>8300562831</v>
          </cell>
          <cell r="H2680" t="str">
            <v>COMPAÑÍA DE VIGILANCIA  VER LTDA</v>
          </cell>
          <cell r="I2680" t="str">
            <v xml:space="preserve">PAGO FRA 12539 SEXTO DESEMBOLSO SEGÚN CERTIFICACION DEL SUPERVISOR - (RTE FTE SER,.VIGILANCIA) IVA $700,249 </v>
          </cell>
          <cell r="J2680">
            <v>44465786</v>
          </cell>
          <cell r="K2680">
            <v>13.8</v>
          </cell>
          <cell r="L2680">
            <v>2</v>
          </cell>
          <cell r="M2680">
            <v>1.6</v>
          </cell>
          <cell r="N2680" t="str">
            <v>RECURSO 2-10</v>
          </cell>
          <cell r="W2680" t="str">
            <v>Vigencia Presupuestal</v>
          </cell>
        </row>
        <row r="2681">
          <cell r="A2681">
            <v>267714</v>
          </cell>
          <cell r="B2681" t="str">
            <v>Contrato</v>
          </cell>
          <cell r="C2681">
            <v>331</v>
          </cell>
          <cell r="D2681">
            <v>125514</v>
          </cell>
          <cell r="E2681">
            <v>41801</v>
          </cell>
          <cell r="F2681" t="str">
            <v>SUBDIRECCION ADMINISTRATIVA Y FINANCIERA</v>
          </cell>
          <cell r="G2681">
            <v>80147591</v>
          </cell>
          <cell r="H2681" t="str">
            <v>NESTOR ALEXI VARGAS OBANDO - MCN INGENIERIA</v>
          </cell>
          <cell r="I2681" t="str">
            <v>PRIMER DESEMBOLSO SEGÚN CERTIFICACION DEL SUPERVISOR (RT FTE SER,GRALES NO DECLAR.6%)</v>
          </cell>
          <cell r="J2681">
            <v>357000</v>
          </cell>
          <cell r="K2681">
            <v>6.9</v>
          </cell>
          <cell r="L2681">
            <v>6</v>
          </cell>
          <cell r="N2681" t="str">
            <v>RECURSO 2-10</v>
          </cell>
          <cell r="V2681" t="str">
            <v>Se aplica Rte Fte + Rte Ica -S/Base sin Beneficio de SS - no es Cto de Prest, Ser. Es Orden de W xa Mtto con utilizacion de Insumos</v>
          </cell>
          <cell r="W2681" t="str">
            <v>Vigencia Presupuestal</v>
          </cell>
        </row>
        <row r="2682">
          <cell r="A2682">
            <v>267814</v>
          </cell>
          <cell r="B2682" t="str">
            <v>Contrato</v>
          </cell>
          <cell r="C2682">
            <v>140</v>
          </cell>
          <cell r="D2682">
            <v>9214</v>
          </cell>
          <cell r="E2682">
            <v>41801</v>
          </cell>
          <cell r="F2682" t="str">
            <v>SERVICIOS ADMINISTRATIVOS, ATENCIONA AL USUARIO, ARCHIVO Y CORRESPONDENCIA</v>
          </cell>
          <cell r="G2682">
            <v>8604038353</v>
          </cell>
          <cell r="H2682" t="str">
            <v>MANTENIMIENTO DE ELEVADORES SAS</v>
          </cell>
          <cell r="I2682" t="str">
            <v>FRA 5395 PAGO 13 SEGÚN CERTIFICACION DEL SUPERVISOR (REGIMEN COMUN) IVA $50,435 (RTE FTE SERVICIOS EN GENERAL DECLARANTE DE RENTA)</v>
          </cell>
          <cell r="J2682">
            <v>365650</v>
          </cell>
          <cell r="K2682">
            <v>9.66</v>
          </cell>
          <cell r="L2682">
            <v>4</v>
          </cell>
          <cell r="M2682">
            <v>16</v>
          </cell>
          <cell r="N2682" t="str">
            <v>RECURSO 2-10</v>
          </cell>
          <cell r="W2682" t="str">
            <v>Vigencia Presupuestal</v>
          </cell>
        </row>
        <row r="2683">
          <cell r="A2683">
            <v>267914</v>
          </cell>
          <cell r="B2683" t="str">
            <v>Resolucion</v>
          </cell>
          <cell r="C2683">
            <v>815</v>
          </cell>
          <cell r="D2683">
            <v>188314</v>
          </cell>
          <cell r="E2683">
            <v>41801</v>
          </cell>
          <cell r="F2683" t="str">
            <v>SUBDIRECCION ADMINISTRATIVA Y FINANCIERA</v>
          </cell>
          <cell r="G2683">
            <v>23248957</v>
          </cell>
          <cell r="H2683" t="str">
            <v>ELIZABETH INES TAYLOR JAY</v>
          </cell>
          <cell r="I2683" t="str">
            <v>PAGO PARCIAL COMISION INTERNACIONAL A SUECIA DEL 10 AL 13 JUNIO 2014</v>
          </cell>
          <cell r="J2683">
            <v>3034031</v>
          </cell>
          <cell r="O2683" t="str">
            <v>RECURSO 11</v>
          </cell>
          <cell r="W2683" t="str">
            <v>Vigencia Presupuestal</v>
          </cell>
        </row>
        <row r="2684">
          <cell r="A2684">
            <v>268014</v>
          </cell>
          <cell r="B2684" t="str">
            <v>Resolucion</v>
          </cell>
          <cell r="C2684">
            <v>814</v>
          </cell>
          <cell r="D2684">
            <v>188414</v>
          </cell>
          <cell r="E2684">
            <v>41801</v>
          </cell>
          <cell r="F2684" t="str">
            <v>SUBDIRECCION ADMINISTRATIVA Y FINANCIERA</v>
          </cell>
          <cell r="G2684">
            <v>52269310</v>
          </cell>
          <cell r="H2684" t="str">
            <v>EVELYN PAOLA MORENO NIETO</v>
          </cell>
          <cell r="I2684" t="str">
            <v>PAGO PARCIAL COMISION INTERNACIONAL A MANAGUA DEL 9 AL 13 JUNIO 2014</v>
          </cell>
          <cell r="J2684">
            <v>720538</v>
          </cell>
          <cell r="O2684" t="str">
            <v>RECURSO 11</v>
          </cell>
          <cell r="W2684" t="str">
            <v>Vigencia Presupuestal</v>
          </cell>
        </row>
        <row r="2685">
          <cell r="A2685">
            <v>268114</v>
          </cell>
          <cell r="B2685" t="str">
            <v>Contrato</v>
          </cell>
          <cell r="C2685">
            <v>100</v>
          </cell>
          <cell r="D2685">
            <v>18214</v>
          </cell>
          <cell r="E2685">
            <v>41801</v>
          </cell>
          <cell r="F2685" t="str">
            <v>DIRECCION DE BOSQUES, BIODIVERSIDAD Y SERVICIOS ECOSISTEMICOS</v>
          </cell>
          <cell r="G2685">
            <v>6768778</v>
          </cell>
          <cell r="H2685" t="str">
            <v>SAMUEL LOZANO BARON</v>
          </cell>
          <cell r="I2685" t="str">
            <v>FRA 5 PAGO 5 DE 12 SEGÚN CERTIFICACION DEL SUPERVISOR (Desc.de la Base RF x Dependientes+Benefic.x Int. Vivienda/2013+ No presento Beneficio AFC) N/A RETENCION MINIMA ART 384</v>
          </cell>
          <cell r="J2685">
            <v>8502514</v>
          </cell>
          <cell r="K2685">
            <v>9.66</v>
          </cell>
          <cell r="M2685">
            <v>16</v>
          </cell>
          <cell r="O2685" t="str">
            <v>RECURSO 11</v>
          </cell>
          <cell r="V2685" t="str">
            <v xml:space="preserve">No presento AFC+Beneficio Int. Vivienda $10,729,620/12meses $894,135- Desc. 10% Dependientes </v>
          </cell>
          <cell r="W2685" t="str">
            <v>Vigencia Presupuestal</v>
          </cell>
        </row>
        <row r="2686">
          <cell r="A2686">
            <v>268214</v>
          </cell>
          <cell r="B2686" t="str">
            <v>Contrato</v>
          </cell>
          <cell r="C2686">
            <v>95</v>
          </cell>
          <cell r="D2686">
            <v>17614</v>
          </cell>
          <cell r="E2686">
            <v>41801</v>
          </cell>
          <cell r="F2686" t="str">
            <v>OFICINA DE TECNOLOGIAS, INFORMACION Y COMUNICACIONES TIC</v>
          </cell>
          <cell r="G2686">
            <v>52538575</v>
          </cell>
          <cell r="H2686" t="str">
            <v>MARITZABEL MUÑOZ CARRERO</v>
          </cell>
          <cell r="I2686" t="str">
            <v>PAGO 5 DE 8 SEGÚN CERTIFICACION DEL SUPERVISOR (Desc.de la Base RF x Dependientes)</v>
          </cell>
          <cell r="J2686">
            <v>1700000</v>
          </cell>
          <cell r="K2686">
            <v>9.66</v>
          </cell>
          <cell r="O2686" t="str">
            <v>RECURSO 11</v>
          </cell>
          <cell r="V2686" t="str">
            <v>Desc. 10% Dependientes RF $129,456</v>
          </cell>
          <cell r="W2686" t="str">
            <v>Vigencia Presupuestal</v>
          </cell>
        </row>
        <row r="2687">
          <cell r="A2687">
            <v>268314</v>
          </cell>
          <cell r="B2687" t="str">
            <v>Contrato</v>
          </cell>
          <cell r="C2687">
            <v>241</v>
          </cell>
          <cell r="D2687">
            <v>34914</v>
          </cell>
          <cell r="E2687">
            <v>41801</v>
          </cell>
          <cell r="F2687" t="str">
            <v>DIRECCION DE ASUNTOS AMBIENTALES, SECTORIAL Y URBANA</v>
          </cell>
          <cell r="G2687">
            <v>73096641</v>
          </cell>
          <cell r="H2687" t="str">
            <v>WILLIAM BATISTA JINETE</v>
          </cell>
          <cell r="I2687" t="str">
            <v>PAGO 1 - 2 Y 3 DE 11 SEGÚN CERTIFICACION DEL SUPERVISOR (Desc Base x Dependientes)</v>
          </cell>
          <cell r="J2687">
            <v>24000000</v>
          </cell>
          <cell r="K2687">
            <v>9.66</v>
          </cell>
          <cell r="O2687" t="str">
            <v>RECURSO 11</v>
          </cell>
          <cell r="V2687" t="str">
            <v xml:space="preserve">Desc. X Dependientes </v>
          </cell>
          <cell r="W2687" t="str">
            <v>Vigencia Presupuestal</v>
          </cell>
        </row>
        <row r="2688">
          <cell r="A2688">
            <v>268414</v>
          </cell>
          <cell r="B2688" t="str">
            <v>Contrato</v>
          </cell>
          <cell r="C2688">
            <v>121</v>
          </cell>
          <cell r="D2688">
            <v>20814</v>
          </cell>
          <cell r="E2688">
            <v>41801</v>
          </cell>
          <cell r="F2688" t="str">
            <v>DIRECCION DE BOSQUES, BIODIVERSIDAD Y SERVICIOS ECOSISTEMICOS</v>
          </cell>
          <cell r="G2688">
            <v>80111644</v>
          </cell>
          <cell r="H2688" t="str">
            <v>JAVIER EDUARDO ROJAS CALA</v>
          </cell>
          <cell r="I2688" t="str">
            <v>PAGO 5 DE 12 SEGÚN CERTIFICACION DEL SUPERVISOR</v>
          </cell>
          <cell r="J2688">
            <v>4359600</v>
          </cell>
          <cell r="K2688">
            <v>9.66</v>
          </cell>
          <cell r="O2688" t="str">
            <v>RECURSO 11</v>
          </cell>
          <cell r="V2688" t="str">
            <v>No tiene Dependientes</v>
          </cell>
          <cell r="W2688" t="str">
            <v>Vigencia Presupuestal</v>
          </cell>
        </row>
        <row r="2689">
          <cell r="A2689">
            <v>268514</v>
          </cell>
          <cell r="B2689" t="str">
            <v>Contrato</v>
          </cell>
          <cell r="C2689">
            <v>267</v>
          </cell>
          <cell r="D2689">
            <v>38814</v>
          </cell>
          <cell r="E2689">
            <v>41801</v>
          </cell>
          <cell r="F2689" t="str">
            <v>DIRECCION DE BOSQUES, BIODIVERSIDAD Y SERVICIOS ECOSISTEMICOS</v>
          </cell>
          <cell r="G2689">
            <v>1032436810</v>
          </cell>
          <cell r="H2689" t="str">
            <v>ALVARO ANDRES CUBILLOS BUITRAGO</v>
          </cell>
          <cell r="I2689" t="str">
            <v>PAGO 4 DE 4 SEGÚN CERTIFICACION DEL SUPERVISOR</v>
          </cell>
          <cell r="J2689">
            <v>2500000</v>
          </cell>
          <cell r="K2689">
            <v>9.66</v>
          </cell>
          <cell r="O2689" t="str">
            <v>RECURSO 11</v>
          </cell>
          <cell r="V2689" t="str">
            <v>No tiene Dependientes</v>
          </cell>
          <cell r="W2689" t="str">
            <v>Vigencia Presupuestal</v>
          </cell>
        </row>
        <row r="2690">
          <cell r="A2690">
            <v>268614</v>
          </cell>
          <cell r="B2690" t="str">
            <v>Contrato</v>
          </cell>
          <cell r="C2690">
            <v>210</v>
          </cell>
          <cell r="D2690">
            <v>31514</v>
          </cell>
          <cell r="E2690">
            <v>41801</v>
          </cell>
          <cell r="F2690" t="str">
            <v>DIRECCION DE BOSQUES, BIODIVERSIDAD Y SERVICIOS ECOSISTEMICOS</v>
          </cell>
          <cell r="G2690">
            <v>13743885</v>
          </cell>
          <cell r="H2690" t="str">
            <v>JOSE JULIAN GONZALEZ ARENAS</v>
          </cell>
          <cell r="I2690" t="str">
            <v>PAGO 4 DE 4 SEGÚN CERTIFICACION DEL SUPERVISOR</v>
          </cell>
          <cell r="J2690">
            <v>6000000</v>
          </cell>
          <cell r="K2690">
            <v>9.66</v>
          </cell>
          <cell r="O2690" t="str">
            <v>RECURSO 11</v>
          </cell>
          <cell r="V2690" t="str">
            <v>No tiene Dependientes</v>
          </cell>
          <cell r="W2690" t="str">
            <v>Vigencia Presupuestal</v>
          </cell>
        </row>
        <row r="2691">
          <cell r="A2691">
            <v>268714</v>
          </cell>
          <cell r="B2691" t="str">
            <v>Contrato</v>
          </cell>
          <cell r="C2691">
            <v>247</v>
          </cell>
          <cell r="D2691">
            <v>36014</v>
          </cell>
          <cell r="E2691">
            <v>41801</v>
          </cell>
          <cell r="F2691" t="str">
            <v>DIRECCION DE BOSQUES, BIODIVERSIDAD Y SERVICIOS ECOSISTEMICOS</v>
          </cell>
          <cell r="G2691">
            <v>21492482</v>
          </cell>
          <cell r="H2691" t="str">
            <v>BEATRIZ ZAPATA ARBELAEZ</v>
          </cell>
          <cell r="I2691" t="str">
            <v xml:space="preserve">PAGO 4 DE 4 SEGÚN CERTIFICACION DEL SUPERVISOR </v>
          </cell>
          <cell r="J2691">
            <v>3800000</v>
          </cell>
          <cell r="K2691">
            <v>9.66</v>
          </cell>
          <cell r="O2691" t="str">
            <v>RECURSO 11</v>
          </cell>
          <cell r="V2691" t="str">
            <v>No tiene Dependientes</v>
          </cell>
          <cell r="W2691" t="str">
            <v>Vigencia Presupuestal</v>
          </cell>
        </row>
        <row r="2692">
          <cell r="A2692">
            <v>268814</v>
          </cell>
          <cell r="B2692" t="str">
            <v>Contrato</v>
          </cell>
          <cell r="C2692">
            <v>244</v>
          </cell>
          <cell r="D2692">
            <v>35514</v>
          </cell>
          <cell r="E2692">
            <v>41801</v>
          </cell>
          <cell r="F2692" t="str">
            <v>DIRECCION DE BOSQUES, BIODIVERSIDAD Y SERVICIOS ECOSISTEMICOS</v>
          </cell>
          <cell r="G2692">
            <v>7180263</v>
          </cell>
          <cell r="H2692" t="str">
            <v>DAVID ORLANDO HERNANEZ REYES</v>
          </cell>
          <cell r="I2692" t="str">
            <v xml:space="preserve">PAGO 4 DE 12 SEGÚN CERTIFICACION DEL SUPERVISOR (Desc.de la Base x Dependientes) </v>
          </cell>
          <cell r="J2692">
            <v>4438072</v>
          </cell>
          <cell r="K2692">
            <v>9.66</v>
          </cell>
          <cell r="O2692" t="str">
            <v>RECURSO 11</v>
          </cell>
          <cell r="V2692" t="str">
            <v xml:space="preserve">Desc. 10% Dependientes </v>
          </cell>
          <cell r="W2692" t="str">
            <v>Vigencia Presupuestal</v>
          </cell>
        </row>
        <row r="2693">
          <cell r="A2693">
            <v>268914</v>
          </cell>
          <cell r="B2693" t="str">
            <v>Contrato</v>
          </cell>
          <cell r="C2693">
            <v>73</v>
          </cell>
          <cell r="D2693">
            <v>15514</v>
          </cell>
          <cell r="E2693">
            <v>41801</v>
          </cell>
          <cell r="F2693" t="str">
            <v>DIRECCION DE ASUNTOS AMBIENTALES, SECTORIAL Y URBANA</v>
          </cell>
          <cell r="G2693">
            <v>53152846</v>
          </cell>
          <cell r="H2693" t="str">
            <v>YUDY LIZETH CANTOR CANTOR</v>
          </cell>
          <cell r="I2693" t="str">
            <v>PAGO 5 DE 10 SEGÚN CERTIFICACION DEL SUPERVISOR</v>
          </cell>
          <cell r="J2693">
            <v>6600000</v>
          </cell>
          <cell r="K2693">
            <v>9.66</v>
          </cell>
          <cell r="O2693" t="str">
            <v>RECURSO 11</v>
          </cell>
          <cell r="V2693" t="str">
            <v>No tiene Dependientes</v>
          </cell>
          <cell r="W2693" t="str">
            <v>Vigencia Presupuestal</v>
          </cell>
        </row>
        <row r="2694">
          <cell r="A2694">
            <v>269014</v>
          </cell>
          <cell r="B2694" t="str">
            <v>Anulada</v>
          </cell>
          <cell r="C2694" t="str">
            <v>8300-2-5232</v>
          </cell>
          <cell r="D2694">
            <v>188614</v>
          </cell>
          <cell r="E2694">
            <v>41801</v>
          </cell>
          <cell r="F2694" t="str">
            <v>OFICINA DE ASUNTOS INTERNACIONALES</v>
          </cell>
          <cell r="G2694">
            <v>34117</v>
          </cell>
          <cell r="H2694" t="str">
            <v xml:space="preserve">PROGRAMA DE NACIONES UNIDAS </v>
          </cell>
          <cell r="I2694" t="str">
            <v>ANULADA ----- PAGO CONVENIO PROTOCOLO DE MONTREAL RELATIVO A LAS SUSTANCIAS QUE AGOTAN LA CAPA DE OZONO</v>
          </cell>
          <cell r="J2694">
            <v>24290200</v>
          </cell>
          <cell r="O2694" t="str">
            <v>RECURSO 11</v>
          </cell>
          <cell r="W2694" t="str">
            <v>Vigencia Presupuestal</v>
          </cell>
        </row>
        <row r="2695">
          <cell r="A2695">
            <v>269114</v>
          </cell>
          <cell r="B2695" t="str">
            <v>Anulada</v>
          </cell>
          <cell r="C2695" t="str">
            <v>8150-3-16106</v>
          </cell>
          <cell r="D2695">
            <v>188514</v>
          </cell>
          <cell r="E2695">
            <v>41801</v>
          </cell>
          <cell r="F2695" t="str">
            <v>OFICINA DE ASUNTOS INTERNACIONALES</v>
          </cell>
          <cell r="G2695">
            <v>9211002</v>
          </cell>
          <cell r="H2695" t="str">
            <v>PROTERRITORIOS - PROGRAMA IBEROAMERICANO DE COOPERACION EN GESTION TERRITORIAL</v>
          </cell>
          <cell r="I2695" t="str">
            <v>ANULADA ---- PAGO FACTURA 12/2014 COMPROMISO DE LOS PAISES MIENBROS DEL PROGRAMA IBEROAMERICANO DE COOPERACION EN GESTION TERRITORIAL - PROTERRITORIOS VIGENCIA 2014</v>
          </cell>
          <cell r="J2695">
            <v>40000000</v>
          </cell>
          <cell r="O2695" t="str">
            <v>RECURSO 11</v>
          </cell>
          <cell r="W2695" t="str">
            <v>Vigencia Presupuestal</v>
          </cell>
        </row>
        <row r="2696">
          <cell r="A2696">
            <v>269214</v>
          </cell>
          <cell r="B2696" t="str">
            <v>Contrato</v>
          </cell>
          <cell r="C2696">
            <v>209</v>
          </cell>
          <cell r="D2696">
            <v>31114</v>
          </cell>
          <cell r="E2696">
            <v>41802</v>
          </cell>
          <cell r="F2696" t="str">
            <v>DIRECCION DE BOSQUES, BIODIVERSIDAD Y SERVICIOS ECOSISTEMICOS</v>
          </cell>
          <cell r="G2696">
            <v>1010161419</v>
          </cell>
          <cell r="H2696" t="str">
            <v>MIGUEL FERNANDO ARIAS PATIÑO</v>
          </cell>
          <cell r="I2696" t="str">
            <v>PAGO 4 DE 4 SEGÚN CERTIFICACION DEL SUPERVISOR</v>
          </cell>
          <cell r="J2696">
            <v>3800000</v>
          </cell>
          <cell r="K2696">
            <v>9.66</v>
          </cell>
          <cell r="O2696" t="str">
            <v>RECURSO 11</v>
          </cell>
          <cell r="V2696" t="str">
            <v>No tiene Dependientes</v>
          </cell>
          <cell r="W2696" t="str">
            <v>Vigencia Presupuestal</v>
          </cell>
        </row>
        <row r="2697">
          <cell r="A2697">
            <v>269314</v>
          </cell>
          <cell r="B2697" t="str">
            <v>Contrato</v>
          </cell>
          <cell r="C2697">
            <v>242</v>
          </cell>
          <cell r="D2697">
            <v>35214</v>
          </cell>
          <cell r="E2697">
            <v>41802</v>
          </cell>
          <cell r="F2697" t="str">
            <v>DIRECCION DE BOSQUES, BIODIVERSIDAD YSERVICIOS ECOSISTEMICOS</v>
          </cell>
          <cell r="G2697">
            <v>52707803</v>
          </cell>
          <cell r="H2697" t="str">
            <v>LUZ ANDREA SILVA RESTREPO</v>
          </cell>
          <cell r="I2697" t="str">
            <v>PAGO 5 DE 12 SEGÚN CERTIFICACION DEL SUPERVISOR (Desc.de la Base x Dependientes)</v>
          </cell>
          <cell r="J2697">
            <v>4438072</v>
          </cell>
          <cell r="K2697">
            <v>9.66</v>
          </cell>
          <cell r="O2697" t="str">
            <v>RECURSO 11</v>
          </cell>
          <cell r="V2697" t="str">
            <v>Desc. 10% Dependientes - Base RF $ 4,094,538 RF $ 287,559</v>
          </cell>
          <cell r="W2697" t="str">
            <v>Vigencia Presupuestal</v>
          </cell>
        </row>
        <row r="2698">
          <cell r="A2698">
            <v>269414</v>
          </cell>
          <cell r="B2698" t="str">
            <v>Contrato</v>
          </cell>
          <cell r="C2698">
            <v>192</v>
          </cell>
          <cell r="D2698">
            <v>9414</v>
          </cell>
          <cell r="E2698">
            <v>41802</v>
          </cell>
          <cell r="F2698" t="str">
            <v>SERVICIOS ADMINISTRATIVOS, ATENCIONA AL USUARIO, ARCHIVO Y CORRESPONDENCIA</v>
          </cell>
          <cell r="G2698">
            <v>650053527</v>
          </cell>
          <cell r="H2698" t="str">
            <v xml:space="preserve">ULISES EUGENIO MARTINEZ MORA - SERVICENTRO ESSO </v>
          </cell>
          <cell r="I2698" t="str">
            <v>PAGO FRA 5433 OCTAVO DESEMBOLSO PARCIAL SEGÚN CERTIFICACION DEL SUPERVISOR - SUMINISTRO COMBUSTIBLES - margen de comercializacion $871,000 (SE AJU MARGEN DE CONT OP 215314)</v>
          </cell>
          <cell r="J2698">
            <v>12276957</v>
          </cell>
          <cell r="K2698">
            <v>13.8</v>
          </cell>
          <cell r="L2698">
            <v>0.1</v>
          </cell>
          <cell r="N2698" t="str">
            <v>RECURSO 2-10</v>
          </cell>
          <cell r="T2698" t="str">
            <v>si</v>
          </cell>
          <cell r="U2698">
            <v>871000</v>
          </cell>
          <cell r="W2698" t="str">
            <v>Vigencia Presupuestal</v>
          </cell>
        </row>
        <row r="2699">
          <cell r="A2699">
            <v>269514</v>
          </cell>
          <cell r="B2699" t="str">
            <v>Contrato</v>
          </cell>
          <cell r="C2699">
            <v>192</v>
          </cell>
          <cell r="D2699">
            <v>9414</v>
          </cell>
          <cell r="E2699">
            <v>41802</v>
          </cell>
          <cell r="F2699" t="str">
            <v>SERVICIOS ADMINISTRATIVOS, ATENCIONA AL USUARIO, ARCHIVO Y CORRESPONDENCIA</v>
          </cell>
          <cell r="G2699">
            <v>650053527</v>
          </cell>
          <cell r="H2699" t="str">
            <v xml:space="preserve">ULISES EUGENIO MARTINEZ MORA - SERVICENTRO ESSO </v>
          </cell>
          <cell r="I2699" t="str">
            <v>PAGO FRA 2812 SEGÚN CERTIFICACION DEL SUPERVISOR - SER. MANTENIMIENTO VEHICULO</v>
          </cell>
          <cell r="J2699">
            <v>286999</v>
          </cell>
          <cell r="K2699">
            <v>9.66</v>
          </cell>
          <cell r="L2699">
            <v>6</v>
          </cell>
          <cell r="M2699">
            <v>16</v>
          </cell>
          <cell r="N2699" t="str">
            <v>RECURSO 2-10</v>
          </cell>
          <cell r="V2699" t="str">
            <v>CIIU 4520 Mantenimiento y reparación de vehículos automotores</v>
          </cell>
          <cell r="W2699" t="str">
            <v>Vigencia Presupuestal</v>
          </cell>
        </row>
        <row r="2700">
          <cell r="A2700">
            <v>269614</v>
          </cell>
          <cell r="B2700" t="str">
            <v>Contrato</v>
          </cell>
          <cell r="C2700">
            <v>354</v>
          </cell>
          <cell r="D2700">
            <v>10314</v>
          </cell>
          <cell r="E2700">
            <v>41802</v>
          </cell>
          <cell r="F2700" t="str">
            <v>SERVICIOS ADMINISTRATIVOS, ATENCIONA AL USUARIO, ARCHIVO Y CORRESPONDENCIA</v>
          </cell>
          <cell r="G2700">
            <v>9003405978</v>
          </cell>
          <cell r="H2700" t="str">
            <v>CONSERAUTOS JR S.A.S</v>
          </cell>
          <cell r="I2700" t="str">
            <v>PAGO FRAS 8468-8469-8470-8471-8472-8473-8512-8513-8514-8515-8516-8517-8518 SEXTO DESEMBOLSO SEGUN CERTIFICACION DEL SUPERVISOR - MANTENIMIENTO VEHICULOS - (IVA $ 948660) RTE FTE 4% SERV.DECLARANTES</v>
          </cell>
          <cell r="J2700">
            <v>6877798</v>
          </cell>
          <cell r="K2700">
            <v>9.66</v>
          </cell>
          <cell r="L2700">
            <v>4</v>
          </cell>
          <cell r="M2700">
            <v>16</v>
          </cell>
          <cell r="N2700" t="str">
            <v>RECURSO 2-10</v>
          </cell>
          <cell r="W2700" t="str">
            <v>Vigencia Presupuestal</v>
          </cell>
        </row>
        <row r="2701">
          <cell r="A2701">
            <v>269714</v>
          </cell>
          <cell r="B2701" t="str">
            <v>Contrato</v>
          </cell>
          <cell r="C2701">
            <v>243</v>
          </cell>
          <cell r="D2701">
            <v>35414</v>
          </cell>
          <cell r="E2701">
            <v>41802</v>
          </cell>
          <cell r="F2701" t="str">
            <v>DIRECCION DE BOSQUES, BIODIVERSIDAD Y SERVICIOS ECOSISTEMICOS</v>
          </cell>
          <cell r="G2701">
            <v>80769799</v>
          </cell>
          <cell r="H2701" t="str">
            <v>DEVIS REYES GONZALEZ</v>
          </cell>
          <cell r="I2701" t="str">
            <v>PAGO 4 DE 12 SEGÚN CERTIFICACION DEL SUPERVISOR (Desc de la Base x Dependientes)</v>
          </cell>
          <cell r="J2701">
            <v>4359600</v>
          </cell>
          <cell r="K2701">
            <v>9.66</v>
          </cell>
          <cell r="O2701" t="str">
            <v>RECURSO 11</v>
          </cell>
          <cell r="V2701" t="str">
            <v>Desc de la Base x Dependientes</v>
          </cell>
          <cell r="W2701" t="str">
            <v>Vigencia Presupuestal</v>
          </cell>
        </row>
        <row r="2702">
          <cell r="A2702">
            <v>269814</v>
          </cell>
          <cell r="B2702" t="str">
            <v>Contrato</v>
          </cell>
          <cell r="C2702">
            <v>48</v>
          </cell>
          <cell r="D2702">
            <v>7714</v>
          </cell>
          <cell r="E2702">
            <v>41802</v>
          </cell>
          <cell r="F2702" t="str">
            <v>DIRECCION DE BOSQUES, BIODIVERSIDAD YSERVICIOS ECOSISTEMICOS</v>
          </cell>
          <cell r="G2702">
            <v>80095795</v>
          </cell>
          <cell r="H2702" t="str">
            <v>DIEGO ANDRES RUIZ VILLEGAS</v>
          </cell>
          <cell r="I2702" t="str">
            <v>PAGO 6 DE 12 SEGÚN CERTIFICACION DEL SUPERVISOR</v>
          </cell>
          <cell r="J2702">
            <v>5177763</v>
          </cell>
          <cell r="K2702">
            <v>9.66</v>
          </cell>
          <cell r="O2702" t="str">
            <v>RECURSO 11</v>
          </cell>
          <cell r="V2702" t="str">
            <v>No tiene Dependientes</v>
          </cell>
          <cell r="W2702" t="str">
            <v>Vigencia Presupuestal</v>
          </cell>
        </row>
        <row r="2703">
          <cell r="A2703">
            <v>269914</v>
          </cell>
          <cell r="B2703" t="str">
            <v>Factura</v>
          </cell>
          <cell r="C2703">
            <v>365288347</v>
          </cell>
          <cell r="D2703">
            <v>194014</v>
          </cell>
          <cell r="E2703">
            <v>41802</v>
          </cell>
          <cell r="F2703" t="str">
            <v>SUBDIRECCION ADMINISTRATIVA Y FINANCIERA</v>
          </cell>
          <cell r="G2703">
            <v>8300538004</v>
          </cell>
          <cell r="H2703" t="str">
            <v>TELMEX COLOMBIA S.A</v>
          </cell>
          <cell r="I2703" t="str">
            <v xml:space="preserve">PAGO FRA 362948215 SERVICIO TELEVISION DEL 2 MAY/2014 AL 01 JUN/2014 </v>
          </cell>
          <cell r="J2703">
            <v>53400</v>
          </cell>
          <cell r="N2703" t="str">
            <v>RECURSO 2-10</v>
          </cell>
          <cell r="W2703" t="str">
            <v>Vigencia Presupuestal</v>
          </cell>
        </row>
        <row r="2704">
          <cell r="A2704">
            <v>270014</v>
          </cell>
          <cell r="B2704" t="str">
            <v>Oficio</v>
          </cell>
          <cell r="C2704" t="str">
            <v>8420-3-19545</v>
          </cell>
          <cell r="D2704">
            <v>194914</v>
          </cell>
          <cell r="E2704">
            <v>41803</v>
          </cell>
          <cell r="F2704" t="str">
            <v>SUBDIRECCION ADMINISTRATIVA Y FINANCIERA</v>
          </cell>
          <cell r="G2704">
            <v>8301153951</v>
          </cell>
          <cell r="H2704" t="str">
            <v>MINISTERIO DE AMBIENTE Y DESARROLLO SOSTENIBLE</v>
          </cell>
          <cell r="I2704" t="str">
            <v>NOMINA FUNCIONARIOS JUNIO 2014</v>
          </cell>
          <cell r="J2704">
            <v>1618060930</v>
          </cell>
          <cell r="N2704" t="str">
            <v>RECURSO 1-10</v>
          </cell>
          <cell r="Q2704" t="str">
            <v>DEDUCCIONES</v>
          </cell>
          <cell r="R2704">
            <v>284526750</v>
          </cell>
          <cell r="W2704" t="str">
            <v>Vigencia Presupuestal</v>
          </cell>
        </row>
        <row r="2705">
          <cell r="A2705">
            <v>270114</v>
          </cell>
          <cell r="B2705" t="str">
            <v>Comisión</v>
          </cell>
          <cell r="C2705" t="str">
            <v>2014-1-0358</v>
          </cell>
          <cell r="D2705">
            <v>165714</v>
          </cell>
          <cell r="E2705">
            <v>41803</v>
          </cell>
          <cell r="F2705" t="str">
            <v>SUBDIRECCION ADMINISTRATIVA Y FINANCIERA</v>
          </cell>
          <cell r="G2705">
            <v>1057918195</v>
          </cell>
          <cell r="H2705" t="str">
            <v>LIZBETH GISELLA RAMIREZ RAMIREZ</v>
          </cell>
          <cell r="I2705" t="str">
            <v>COMISION A BARRANQUILLA DEL 22-23 DE MAYO DE 2014</v>
          </cell>
          <cell r="J2705">
            <v>249157</v>
          </cell>
          <cell r="L2705">
            <v>10</v>
          </cell>
          <cell r="O2705" t="str">
            <v>RECURSO 11</v>
          </cell>
          <cell r="W2705" t="str">
            <v>Vigencia Presupuestal</v>
          </cell>
        </row>
        <row r="2706">
          <cell r="A2706">
            <v>270214</v>
          </cell>
          <cell r="B2706" t="str">
            <v>Oficio</v>
          </cell>
          <cell r="C2706" t="str">
            <v>8420-3-19546</v>
          </cell>
          <cell r="D2706">
            <v>195014</v>
          </cell>
          <cell r="E2706">
            <v>41803</v>
          </cell>
          <cell r="F2706" t="str">
            <v>SUBDIRECCION ADMINISTRATIVA Y FINANCIERA</v>
          </cell>
          <cell r="G2706">
            <v>8301153951</v>
          </cell>
          <cell r="H2706" t="str">
            <v>MINISTERIO DE AMBIENTE Y DESARROLLO SOSTENIBLE</v>
          </cell>
          <cell r="I2706" t="str">
            <v>BONIFICAION DE DIRECCION JUNIO 2014</v>
          </cell>
          <cell r="J2706">
            <v>168177306</v>
          </cell>
          <cell r="N2706" t="str">
            <v>RECURSO 1-10</v>
          </cell>
          <cell r="W2706" t="str">
            <v>Vigencia Presupuestal</v>
          </cell>
        </row>
        <row r="2707">
          <cell r="A2707">
            <v>270314</v>
          </cell>
          <cell r="B2707" t="str">
            <v>Factura</v>
          </cell>
          <cell r="C2707">
            <v>188859986</v>
          </cell>
          <cell r="D2707">
            <v>195914</v>
          </cell>
          <cell r="E2707">
            <v>41803</v>
          </cell>
          <cell r="F2707" t="str">
            <v>SERVICIOS ADMINISTRATIVOS, ATENCIONA AL USUARIO, ARCHIVO Y CORRESPONDENCIA</v>
          </cell>
          <cell r="G2707">
            <v>899999115</v>
          </cell>
          <cell r="H2707" t="str">
            <v>EMPRESA DE TELECOMUNICACIONES DE BOGOTA SA ESP</v>
          </cell>
          <cell r="I2707" t="str">
            <v>PAGO SERVICIO PUBLICO TELEFONO ETB,CTA CLIENTE 4363026 FRA 188859986 PERIODO DE CONSUMO MAYO DE 2014</v>
          </cell>
          <cell r="J2707">
            <v>13590960</v>
          </cell>
          <cell r="N2707" t="str">
            <v>RECURSO 2-10</v>
          </cell>
          <cell r="W2707" t="str">
            <v>Vigencia Presupuestal</v>
          </cell>
        </row>
        <row r="2708">
          <cell r="A2708">
            <v>270414</v>
          </cell>
          <cell r="B2708" t="str">
            <v>Comisión</v>
          </cell>
          <cell r="C2708">
            <v>20140659</v>
          </cell>
          <cell r="D2708">
            <v>127314</v>
          </cell>
          <cell r="E2708">
            <v>41806</v>
          </cell>
          <cell r="F2708" t="str">
            <v>SUBDIRECCION ADMINISTRATIVA Y FINANCIERA</v>
          </cell>
          <cell r="G2708">
            <v>12119466</v>
          </cell>
          <cell r="H2708" t="str">
            <v>CARLOS JAIRO RAMIRES RODRIGUEZ</v>
          </cell>
          <cell r="I2708" t="str">
            <v>COMISION A MEDELLIN DEL 10 AL 11 DE ABRIL DE 2014</v>
          </cell>
          <cell r="J2708">
            <v>249157</v>
          </cell>
          <cell r="O2708" t="str">
            <v>RECURSO 11</v>
          </cell>
          <cell r="W2708" t="str">
            <v>Vigencia Presupuestal</v>
          </cell>
        </row>
        <row r="2709">
          <cell r="A2709">
            <v>270514</v>
          </cell>
          <cell r="B2709" t="str">
            <v>Contrato</v>
          </cell>
          <cell r="C2709">
            <v>333</v>
          </cell>
          <cell r="D2709">
            <v>129614</v>
          </cell>
          <cell r="E2709">
            <v>41806</v>
          </cell>
          <cell r="F2709" t="str">
            <v>SUBDIRECCION ADMINISTRATIVA Y FINANCIERA</v>
          </cell>
          <cell r="G2709">
            <v>8604500222</v>
          </cell>
          <cell r="H2709" t="str">
            <v>ESCOBAR OSPINA Y CIA LTDA - VIAJES CALITOUR</v>
          </cell>
          <cell r="I2709" t="str">
            <v>PAGO PARCIAL FACTURAS VARIAS SEGUN CERTIFICACION DEL SUPERVISOR (REC 11 INVERSION $84,950,362 Y REC 2-10 $63,367,916 FUNCIONAM)</v>
          </cell>
          <cell r="J2709">
            <v>84950362</v>
          </cell>
          <cell r="K2709">
            <v>9.66</v>
          </cell>
          <cell r="L2709">
            <v>4</v>
          </cell>
          <cell r="M2709">
            <v>16</v>
          </cell>
          <cell r="O2709" t="str">
            <v>RECURSO 11</v>
          </cell>
          <cell r="W2709" t="str">
            <v>Vigencia Presupuestal</v>
          </cell>
        </row>
        <row r="2710">
          <cell r="A2710">
            <v>270614</v>
          </cell>
          <cell r="B2710" t="str">
            <v>Contrato</v>
          </cell>
          <cell r="C2710">
            <v>333</v>
          </cell>
          <cell r="D2710">
            <v>129614</v>
          </cell>
          <cell r="E2710">
            <v>41806</v>
          </cell>
          <cell r="F2710" t="str">
            <v>SUBDIRECCION ADMINISTRATIVA Y FINANCIERA</v>
          </cell>
          <cell r="G2710">
            <v>8604500222</v>
          </cell>
          <cell r="H2710" t="str">
            <v>ESCOBAR OSPINA Y CIA LTDA - VIAJES CALITOUR</v>
          </cell>
          <cell r="I2710" t="str">
            <v>PAGO SALDO FACTURAS VARIAS SEGUN CERTIFICACION DEL SUPERVISOR (REC 11 INVERSION $84,950,362 Y REC 2-10 $63,367,916 FUNCIONAM) LOS SOPORTES ORIGINALES ESTAN EN LA OP 270514 DE LA MISMA FECHA</v>
          </cell>
          <cell r="J2710">
            <v>63367916</v>
          </cell>
          <cell r="K2710">
            <v>9.66</v>
          </cell>
          <cell r="L2710">
            <v>4</v>
          </cell>
          <cell r="M2710">
            <v>16</v>
          </cell>
          <cell r="N2710" t="str">
            <v>RECURSO 2-10</v>
          </cell>
          <cell r="W2710" t="str">
            <v>Vigencia Presupuestal</v>
          </cell>
        </row>
        <row r="2711">
          <cell r="A2711">
            <v>270714</v>
          </cell>
          <cell r="B2711" t="str">
            <v>Contrato</v>
          </cell>
          <cell r="C2711">
            <v>333</v>
          </cell>
          <cell r="D2711">
            <v>129614</v>
          </cell>
          <cell r="E2711">
            <v>41806</v>
          </cell>
          <cell r="F2711" t="str">
            <v>SUBDIRECCION ADMINISTRATIVA Y FINANCIERA</v>
          </cell>
          <cell r="G2711">
            <v>8604500222</v>
          </cell>
          <cell r="H2711" t="str">
            <v>ESCOBAR OSPINA Y CIA LTDA - VIAJES CALITOUR</v>
          </cell>
          <cell r="I2711" t="str">
            <v>PAGO PARCIAL FACTURAS VARIAS SEGUN CERTIFICACION DEL SUPERVISOR (REC 11 INVERSION $29,317,693 Y REC 2-10 $22,634,622 FUNCIONAM)</v>
          </cell>
          <cell r="J2711">
            <v>29317693</v>
          </cell>
          <cell r="K2711">
            <v>9.66</v>
          </cell>
          <cell r="L2711">
            <v>4</v>
          </cell>
          <cell r="M2711">
            <v>16</v>
          </cell>
          <cell r="O2711" t="str">
            <v>RECURSO 11</v>
          </cell>
          <cell r="W2711" t="str">
            <v>Vigencia Presupuestal</v>
          </cell>
        </row>
        <row r="2712">
          <cell r="A2712">
            <v>270814</v>
          </cell>
          <cell r="B2712" t="str">
            <v>Contrato</v>
          </cell>
          <cell r="C2712">
            <v>333</v>
          </cell>
          <cell r="D2712">
            <v>129614</v>
          </cell>
          <cell r="E2712">
            <v>41806</v>
          </cell>
          <cell r="F2712" t="str">
            <v>SUBDIRECCION ADMINISTRATIVA Y FINANCIERA</v>
          </cell>
          <cell r="G2712">
            <v>8604500222</v>
          </cell>
          <cell r="H2712" t="str">
            <v>ESCOBAR OSPINA Y CIA LTDA - VIAJES CALITOUR</v>
          </cell>
          <cell r="I2712" t="str">
            <v>PAGO SALDO FACTURAS VARIAS SEGUN CERTIFICACION DEL SUPERVISOR (REC 11 INVERSION $29,317,693 Y REC 2-10 $22,634,622 FUNCIONAM) - LOS SOPORTES ORIGINALES ESTAN EN EL OP 270704 DE LA MISMA FECHA</v>
          </cell>
          <cell r="J2712">
            <v>22634622</v>
          </cell>
          <cell r="K2712">
            <v>9.66</v>
          </cell>
          <cell r="L2712">
            <v>4</v>
          </cell>
          <cell r="M2712">
            <v>16</v>
          </cell>
          <cell r="N2712" t="str">
            <v>RECURSO 2-10</v>
          </cell>
          <cell r="W2712" t="str">
            <v>Vigencia Presupuestal</v>
          </cell>
        </row>
        <row r="2713">
          <cell r="A2713">
            <v>270914</v>
          </cell>
          <cell r="B2713" t="str">
            <v>Contrato</v>
          </cell>
          <cell r="C2713">
            <v>245</v>
          </cell>
          <cell r="D2713">
            <v>45414</v>
          </cell>
          <cell r="E2713">
            <v>41806</v>
          </cell>
          <cell r="F2713" t="str">
            <v>SERVICIOS ADMINISTRATIVOS, ATENCIONA AL USUARIO, ARCHIVO Y CORRESPONDENCIA</v>
          </cell>
          <cell r="G2713">
            <v>8604500222</v>
          </cell>
          <cell r="H2713" t="str">
            <v>ESCOBAR OSPINA Y CIA LTDA - VIAJES CALITOUR</v>
          </cell>
          <cell r="I2713" t="str">
            <v>PAGO PARCIAL FACTURAS VARIAS SEGUN CERTIFICACION DEL SUPERVISOR. IVA $1,632,890</v>
          </cell>
          <cell r="J2713">
            <v>16111779</v>
          </cell>
          <cell r="K2713">
            <v>9.66</v>
          </cell>
          <cell r="L2713">
            <v>4</v>
          </cell>
          <cell r="M2713">
            <v>16</v>
          </cell>
          <cell r="O2713" t="str">
            <v>RECURSO 11</v>
          </cell>
          <cell r="W2713" t="str">
            <v>Vigencia Presupuestal</v>
          </cell>
        </row>
        <row r="2714">
          <cell r="A2714">
            <v>271014</v>
          </cell>
          <cell r="B2714" t="str">
            <v>Contrato</v>
          </cell>
          <cell r="C2714">
            <v>245</v>
          </cell>
          <cell r="D2714">
            <v>271813</v>
          </cell>
          <cell r="E2714">
            <v>41806</v>
          </cell>
          <cell r="F2714" t="str">
            <v>SERVICIOS ADMINISTRATIVOS, ATENCIONA AL USUARIO, ARCHIVO Y CORRESPONDENCIA</v>
          </cell>
          <cell r="G2714">
            <v>8604500222</v>
          </cell>
          <cell r="H2714" t="str">
            <v>ESCOBAR OSPINA Y CIA LTDA - VIAJES CALITOUR</v>
          </cell>
          <cell r="I2714" t="str">
            <v>PAGO PARCIAL FACTURAS VARIAS SEGUN CERTIFICACION DEL SUPERVISOR. LOS ORIGINALES ESTAN EN LA OP 270914 DE LA MISMA FECHA IVA $ 0</v>
          </cell>
          <cell r="J2714">
            <v>634604</v>
          </cell>
          <cell r="K2714">
            <v>9.66</v>
          </cell>
          <cell r="L2714">
            <v>4</v>
          </cell>
          <cell r="M2714">
            <v>16</v>
          </cell>
          <cell r="O2714" t="str">
            <v>RECURSO 11</v>
          </cell>
          <cell r="W2714" t="str">
            <v>Reserva Presupuestal</v>
          </cell>
        </row>
        <row r="2715">
          <cell r="A2715">
            <v>271114</v>
          </cell>
          <cell r="B2715" t="str">
            <v>Contrato</v>
          </cell>
          <cell r="C2715">
            <v>245</v>
          </cell>
          <cell r="D2715">
            <v>272113</v>
          </cell>
          <cell r="E2715">
            <v>41806</v>
          </cell>
          <cell r="F2715" t="str">
            <v>SERVICIOS ADMINISTRATIVOS, ATENCIONA AL USUARIO, ARCHIVO Y CORRESPONDENCIA</v>
          </cell>
          <cell r="G2715">
            <v>8604500222</v>
          </cell>
          <cell r="H2715" t="str">
            <v>ESCOBAR OSPINA Y CIA LTDA - VIAJES CALITOUR</v>
          </cell>
          <cell r="I2715" t="str">
            <v>PAGO PARCIAL FACTURAS VARIAS SEGUN CERTIFICACION DEL SUPERVISOR. LOS ORIGINALES ESTAN EN LA OP 270914 DE LA MISMA FECHA Iva $ 179,104</v>
          </cell>
          <cell r="J2715">
            <v>1350468</v>
          </cell>
          <cell r="K2715">
            <v>9.66</v>
          </cell>
          <cell r="L2715">
            <v>4</v>
          </cell>
          <cell r="M2715">
            <v>16</v>
          </cell>
          <cell r="O2715" t="str">
            <v>RECURSO 11</v>
          </cell>
          <cell r="W2715" t="str">
            <v>Reserva Presupuestal</v>
          </cell>
        </row>
        <row r="2716">
          <cell r="A2716">
            <v>271214</v>
          </cell>
          <cell r="B2716" t="str">
            <v>Contrato</v>
          </cell>
          <cell r="C2716">
            <v>245</v>
          </cell>
          <cell r="D2716">
            <v>272013</v>
          </cell>
          <cell r="E2716">
            <v>41806</v>
          </cell>
          <cell r="F2716" t="str">
            <v>SERVICIOS ADMINISTRATIVOS, ATENCIONA AL USUARIO, ARCHIVO Y CORRESPONDENCIA</v>
          </cell>
          <cell r="G2716">
            <v>8604500222</v>
          </cell>
          <cell r="H2716" t="str">
            <v>ESCOBAR OSPINA Y CIA LTDA - VIAJES CALITOUR</v>
          </cell>
          <cell r="I2716" t="str">
            <v>PAGO PARCIAL FACTURAS VARIAS SEGUN CERTIFICACION DEL SUPERVISOR. LOS ORIGINALES ESTAN EN LA OP 270914 DE LA MISMA FECHA IVA $ 102,880</v>
          </cell>
          <cell r="J2716">
            <v>912144</v>
          </cell>
          <cell r="K2716">
            <v>9.66</v>
          </cell>
          <cell r="L2716">
            <v>4</v>
          </cell>
          <cell r="M2716">
            <v>16</v>
          </cell>
          <cell r="O2716" t="str">
            <v>RECURSO 11</v>
          </cell>
          <cell r="W2716" t="str">
            <v>Reserva Presupuestal</v>
          </cell>
        </row>
        <row r="2717">
          <cell r="A2717">
            <v>271314</v>
          </cell>
          <cell r="B2717" t="str">
            <v>Contrato</v>
          </cell>
          <cell r="C2717">
            <v>245</v>
          </cell>
          <cell r="D2717">
            <v>272213</v>
          </cell>
          <cell r="E2717">
            <v>41806</v>
          </cell>
          <cell r="F2717" t="str">
            <v>SERVICIOS ADMINISTRATIVOS, ATENCIONA AL USUARIO, ARCHIVO Y CORRESPONDENCIA</v>
          </cell>
          <cell r="G2717">
            <v>8604500222</v>
          </cell>
          <cell r="H2717" t="str">
            <v>ESCOBAR OSPINA Y CIA LTDA - VIAJES CALITOUR</v>
          </cell>
          <cell r="I2717" t="str">
            <v>PAGO PARCIAL FACTURAS VARIAS SEGUN CERTIFICACION DEL SUPERVISOR. LOS ORIGINALES ESTAN EN LA OP 270914 DE LA MISMA FECHA IVA $233,968</v>
          </cell>
          <cell r="J2717">
            <v>1729032</v>
          </cell>
          <cell r="K2717">
            <v>9.66</v>
          </cell>
          <cell r="L2717">
            <v>4</v>
          </cell>
          <cell r="M2717">
            <v>16</v>
          </cell>
          <cell r="O2717" t="str">
            <v>RECURSO 11</v>
          </cell>
          <cell r="W2717" t="str">
            <v>Reserva Presupuestal</v>
          </cell>
        </row>
        <row r="2718">
          <cell r="A2718">
            <v>271414</v>
          </cell>
          <cell r="B2718" t="str">
            <v>Contrato</v>
          </cell>
          <cell r="C2718">
            <v>245</v>
          </cell>
          <cell r="D2718">
            <v>271713</v>
          </cell>
          <cell r="E2718">
            <v>41806</v>
          </cell>
          <cell r="F2718" t="str">
            <v>SERVICIOS ADMINISTRATIVOS, ATENCIONA AL USUARIO, ARCHIVO Y CORRESPONDENCIA</v>
          </cell>
          <cell r="G2718">
            <v>8604500222</v>
          </cell>
          <cell r="H2718" t="str">
            <v>ESCOBAR OSPINA Y CIA LTDA - VIAJES CALITOUR</v>
          </cell>
          <cell r="I2718" t="str">
            <v>PAGO PARCIAL FACTURAS VARIAS SEGUN CERTIFICACION DEL SUPERVISOR. LOS ORIGINALES ESTAN EN LA OP 270914 DE LA MISMA FECHA IVA $312,350</v>
          </cell>
          <cell r="J2718">
            <v>2335186</v>
          </cell>
          <cell r="K2718">
            <v>9.66</v>
          </cell>
          <cell r="L2718">
            <v>4</v>
          </cell>
          <cell r="M2718">
            <v>16</v>
          </cell>
          <cell r="O2718" t="str">
            <v>RECURSO 11</v>
          </cell>
          <cell r="W2718" t="str">
            <v>Reserva Presupuestal</v>
          </cell>
        </row>
        <row r="2719">
          <cell r="A2719">
            <v>271514</v>
          </cell>
          <cell r="B2719" t="str">
            <v>Contrato</v>
          </cell>
          <cell r="C2719">
            <v>245</v>
          </cell>
          <cell r="D2719">
            <v>271613</v>
          </cell>
          <cell r="E2719">
            <v>41806</v>
          </cell>
          <cell r="F2719" t="str">
            <v>SERVICIOS ADMINISTRATIVOS, ATENCIONA AL USUARIO, ARCHIVO Y CORRESPONDENCIA</v>
          </cell>
          <cell r="G2719">
            <v>8604500222</v>
          </cell>
          <cell r="H2719" t="str">
            <v>ESCOBAR OSPINA Y CIA LTDA - VIAJES CALITOUR</v>
          </cell>
          <cell r="I2719" t="str">
            <v>PAGO SALDO FACTURAS VARIAS SEGUN CERTIFICACION DEL SUPERVISOR. LOS ORIGINALES ESTAN EN LA OP 270914 DE LA MISMA FECHA IVA $ 0</v>
          </cell>
          <cell r="J2719">
            <v>268600</v>
          </cell>
          <cell r="K2719">
            <v>9.66</v>
          </cell>
          <cell r="L2719">
            <v>4</v>
          </cell>
          <cell r="M2719">
            <v>16</v>
          </cell>
          <cell r="O2719" t="str">
            <v>RECURSO 11</v>
          </cell>
          <cell r="W2719" t="str">
            <v>Reserva Presupuestal</v>
          </cell>
        </row>
        <row r="2720">
          <cell r="A2720">
            <v>271614</v>
          </cell>
          <cell r="B2720" t="str">
            <v>Contrato</v>
          </cell>
          <cell r="C2720">
            <v>244</v>
          </cell>
          <cell r="D2720">
            <v>9514</v>
          </cell>
          <cell r="E2720">
            <v>41806</v>
          </cell>
          <cell r="F2720" t="str">
            <v>SERVICIOS ADMINISTRATIVOS, ATENCIONA AL USUARIO, ARCHIVO Y CORRESPONDENCIA</v>
          </cell>
          <cell r="G2720">
            <v>8300011131</v>
          </cell>
          <cell r="H2720" t="str">
            <v>IMPRENTA NACIONAL DE COLOMBIA</v>
          </cell>
          <cell r="I2720" t="str">
            <v>FRA 78197-78289 PAGO 14 SEGÚN CERTIFICACION DEL SUPERVISOR - ENTIDAD DEL ESTADO</v>
          </cell>
          <cell r="J2720">
            <v>9941300</v>
          </cell>
          <cell r="N2720" t="str">
            <v>RECURSO 2-10</v>
          </cell>
          <cell r="W2720" t="str">
            <v>Vigencia Presupuestal</v>
          </cell>
        </row>
        <row r="2721">
          <cell r="A2721">
            <v>271714</v>
          </cell>
          <cell r="B2721" t="str">
            <v>Contrato</v>
          </cell>
          <cell r="C2721">
            <v>47</v>
          </cell>
          <cell r="D2721">
            <v>7614</v>
          </cell>
          <cell r="E2721">
            <v>41806</v>
          </cell>
          <cell r="F2721" t="str">
            <v>DIRECCION DE BOSQUES, BIODIVERSIDAD Y SERVICIOS ECOSISTEMICOS</v>
          </cell>
          <cell r="G2721">
            <v>39775923</v>
          </cell>
          <cell r="H2721" t="str">
            <v>MARIA CAROLINA CARDENAS VILLAMIL</v>
          </cell>
          <cell r="I2721" t="str">
            <v>PAGO 6 DE 12 SEGÚN CERTIFICACION DEL SUPERVISOR (Desc.de la Base RF x Dependientes)</v>
          </cell>
          <cell r="J2721">
            <v>8000000</v>
          </cell>
          <cell r="K2721">
            <v>9.66</v>
          </cell>
          <cell r="O2721" t="str">
            <v>RECURSO 11</v>
          </cell>
          <cell r="V2721" t="str">
            <v xml:space="preserve">Desc. 10% Dependientes </v>
          </cell>
          <cell r="W2721" t="str">
            <v>Vigencia Presupuestal</v>
          </cell>
        </row>
        <row r="2722">
          <cell r="A2722">
            <v>271814</v>
          </cell>
          <cell r="B2722" t="str">
            <v>Contrato</v>
          </cell>
          <cell r="C2722">
            <v>120</v>
          </cell>
          <cell r="D2722">
            <v>20614</v>
          </cell>
          <cell r="E2722">
            <v>41806</v>
          </cell>
          <cell r="F2722" t="str">
            <v>DIRECCION DE BOSQUES, BIODIVERSIDAD Y SERVICIOS ECOSISTEMICOS</v>
          </cell>
          <cell r="G2722">
            <v>52429474</v>
          </cell>
          <cell r="H2722" t="str">
            <v>MARIA NATALIA PATIÑO GUTIERREZ</v>
          </cell>
          <cell r="I2722" t="str">
            <v xml:space="preserve">PAGO 4 Y 5 DE 12 SEGÚN CERTIFICACION DEL SUPERVISOR  </v>
          </cell>
          <cell r="J2722">
            <v>8719200</v>
          </cell>
          <cell r="K2722">
            <v>9.66</v>
          </cell>
          <cell r="O2722" t="str">
            <v>RECURSO 11</v>
          </cell>
          <cell r="V2722" t="str">
            <v>No tiene Dependientes</v>
          </cell>
          <cell r="W2722" t="str">
            <v>Vigencia Presupuestal</v>
          </cell>
        </row>
        <row r="2723">
          <cell r="A2723">
            <v>271914</v>
          </cell>
          <cell r="B2723" t="str">
            <v>Contrato</v>
          </cell>
          <cell r="C2723">
            <v>146</v>
          </cell>
          <cell r="D2723">
            <v>179114</v>
          </cell>
          <cell r="E2723">
            <v>41806</v>
          </cell>
          <cell r="F2723" t="str">
            <v>SERVICIOS ADMINISTRATIVOS, ATENCIONA AL USUARIO, ARCHIVO Y CORRESPONDENCIA</v>
          </cell>
          <cell r="G2723">
            <v>8600010227</v>
          </cell>
          <cell r="H2723" t="str">
            <v>CASA EDITORIAL EL TIEMPO S.A</v>
          </cell>
          <cell r="I2723" t="str">
            <v>FRA 5256218 ADICION AL CONTRATO - UNICO DESEMBOLSO SEGÚN CERTIFICACION DEL SUPERVISOR  - (RTE IVA N/A - AUTORRETENEDOR POR RENTA)</v>
          </cell>
          <cell r="J2723">
            <v>354000</v>
          </cell>
          <cell r="K2723">
            <v>4.1399999999999997</v>
          </cell>
          <cell r="N2723" t="str">
            <v>RECURSO 2-10</v>
          </cell>
          <cell r="W2723" t="str">
            <v>Vigencia Presupuestal</v>
          </cell>
        </row>
        <row r="2724">
          <cell r="A2724">
            <v>272014</v>
          </cell>
          <cell r="B2724" t="str">
            <v>Contrato</v>
          </cell>
          <cell r="C2724">
            <v>104</v>
          </cell>
          <cell r="D2724">
            <v>19014</v>
          </cell>
          <cell r="E2724">
            <v>41806</v>
          </cell>
          <cell r="F2724" t="str">
            <v>SUBDIRECCION ADMINISTRATIVA Y FINANCIERA</v>
          </cell>
          <cell r="G2724">
            <v>20568110</v>
          </cell>
          <cell r="H2724" t="str">
            <v>MARTHA ROSA BARRETO PERILLA</v>
          </cell>
          <cell r="I2724" t="str">
            <v>PAGO 6/12 DESEMBOLSO SEGÚN CERTIFICACION DEL SUPERVISOR (Desc.de la Base RF x Dependientes)</v>
          </cell>
          <cell r="J2724">
            <v>4759090</v>
          </cell>
          <cell r="K2724">
            <v>9.66</v>
          </cell>
          <cell r="O2724" t="str">
            <v>RECURSO 11</v>
          </cell>
          <cell r="V2724" t="str">
            <v>Desc. 10% Dependientes - Base RF $ 4,094,538 RF $ 287,559</v>
          </cell>
          <cell r="W2724" t="str">
            <v>Vigencia Presupuestal</v>
          </cell>
        </row>
        <row r="2725">
          <cell r="A2725">
            <v>272114</v>
          </cell>
          <cell r="B2725" t="str">
            <v>Comisión</v>
          </cell>
          <cell r="C2725">
            <v>20140985</v>
          </cell>
          <cell r="D2725">
            <v>167314</v>
          </cell>
          <cell r="E2725">
            <v>41806</v>
          </cell>
          <cell r="F2725" t="str">
            <v>SUBDIRECCION ADMINISTRATIVA Y FINANCIERA</v>
          </cell>
          <cell r="G2725">
            <v>60250256</v>
          </cell>
          <cell r="H2725" t="str">
            <v>CLAUDIA ADALGIZA ARIAS CUADROS</v>
          </cell>
          <cell r="I2725" t="str">
            <v>COMISION A APARTADO DEL 20-22 DE MAYO DE 2014</v>
          </cell>
          <cell r="J2725">
            <v>560187</v>
          </cell>
          <cell r="O2725" t="str">
            <v>RECURSO 11</v>
          </cell>
          <cell r="W2725" t="str">
            <v>Vigencia Presupuestal</v>
          </cell>
        </row>
        <row r="2726">
          <cell r="A2726">
            <v>272214</v>
          </cell>
          <cell r="B2726" t="str">
            <v>Comisión</v>
          </cell>
          <cell r="C2726">
            <v>20141039</v>
          </cell>
          <cell r="D2726">
            <v>166914</v>
          </cell>
          <cell r="E2726">
            <v>41806</v>
          </cell>
          <cell r="F2726" t="str">
            <v>SUBDIRECCION ADMINISTRATIVA Y FINANCIERA</v>
          </cell>
          <cell r="G2726">
            <v>52058048</v>
          </cell>
          <cell r="H2726" t="str">
            <v>LINA MARIA TORO TAMAYO</v>
          </cell>
          <cell r="I2726" t="str">
            <v>COMISION A ARMENIA DEL 21-22 DE MAYO DE 2014</v>
          </cell>
          <cell r="J2726">
            <v>546943</v>
          </cell>
          <cell r="N2726" t="str">
            <v>RECURSO 2-10</v>
          </cell>
          <cell r="W2726" t="str">
            <v>Vigencia Presupuestal</v>
          </cell>
        </row>
        <row r="2727">
          <cell r="A2727">
            <v>272314</v>
          </cell>
          <cell r="B2727" t="str">
            <v>Comisión</v>
          </cell>
          <cell r="C2727">
            <v>20141124</v>
          </cell>
          <cell r="D2727">
            <v>175414</v>
          </cell>
          <cell r="E2727">
            <v>41806</v>
          </cell>
          <cell r="F2727" t="str">
            <v>SUBDIRECCION ADMINISTRATIVA Y FINANCIERA</v>
          </cell>
          <cell r="G2727">
            <v>52909063</v>
          </cell>
          <cell r="H2727" t="str">
            <v>ANDREA YINNETH SALDAÑA BARAHONA</v>
          </cell>
          <cell r="I2727" t="str">
            <v>COMISION A BUENAVENTURA DEL 29-31 DE MAYO DE 2014</v>
          </cell>
          <cell r="J2727">
            <v>552395</v>
          </cell>
          <cell r="O2727" t="str">
            <v>RECURSO 11</v>
          </cell>
          <cell r="W2727" t="str">
            <v>Vigencia Presupuestal</v>
          </cell>
        </row>
        <row r="2728">
          <cell r="A2728">
            <v>272414</v>
          </cell>
          <cell r="B2728" t="str">
            <v>Comisión</v>
          </cell>
          <cell r="C2728">
            <v>20141149</v>
          </cell>
          <cell r="D2728">
            <v>180514</v>
          </cell>
          <cell r="E2728">
            <v>41806</v>
          </cell>
          <cell r="F2728" t="str">
            <v>SUBDIRECCION ADMINISTRATIVA Y FINANCIERA</v>
          </cell>
          <cell r="G2728">
            <v>79504062</v>
          </cell>
          <cell r="H2728" t="str">
            <v>RICARDO RIVERA RODRIGUEZ</v>
          </cell>
          <cell r="I2728" t="str">
            <v>COMISION A EL TABLON DE GOMEZ-PASTO-NARIÑO DEL 29-30 DE MAYO DE 2014</v>
          </cell>
          <cell r="J2728">
            <v>293037</v>
          </cell>
          <cell r="O2728" t="str">
            <v>RECURSO 11</v>
          </cell>
          <cell r="W2728" t="str">
            <v>Vigencia Presupuestal</v>
          </cell>
        </row>
        <row r="2729">
          <cell r="A2729">
            <v>272514</v>
          </cell>
          <cell r="B2729" t="str">
            <v>Comisión</v>
          </cell>
          <cell r="C2729">
            <v>20141185</v>
          </cell>
          <cell r="D2729">
            <v>183414</v>
          </cell>
          <cell r="E2729">
            <v>41806</v>
          </cell>
          <cell r="F2729" t="str">
            <v>SUBDIRECCION ADMINISTRATIVA Y FINANCIERA</v>
          </cell>
          <cell r="G2729">
            <v>79591531</v>
          </cell>
          <cell r="H2729" t="str">
            <v>LUIS EDUARDO SIERRA DIAZ</v>
          </cell>
          <cell r="I2729" t="str">
            <v>COMISION A SAN GIL DEL 1-3 DE JUNIO DE 2014 (PRORR.20141207)</v>
          </cell>
          <cell r="J2729">
            <v>323835</v>
          </cell>
          <cell r="N2729" t="str">
            <v>RECURSO 2-10</v>
          </cell>
          <cell r="W2729" t="str">
            <v>Vigencia Presupuestal</v>
          </cell>
        </row>
        <row r="2730">
          <cell r="A2730">
            <v>272614</v>
          </cell>
          <cell r="B2730" t="str">
            <v>Comisión</v>
          </cell>
          <cell r="C2730">
            <v>20141207</v>
          </cell>
          <cell r="D2730">
            <v>184214</v>
          </cell>
          <cell r="E2730">
            <v>41806</v>
          </cell>
          <cell r="F2730" t="str">
            <v>SUBDIRECCION ADMINISTRATIVA Y FINANCIERA</v>
          </cell>
          <cell r="G2730">
            <v>79591531</v>
          </cell>
          <cell r="H2730" t="str">
            <v>LUIS EDUARDO SIERRA DIAZ</v>
          </cell>
          <cell r="I2730" t="str">
            <v>COMISION PRORROGA A SAN GIL EL 31 DE MAYO DE 2014 (COMISION INICIAL 20141185)</v>
          </cell>
          <cell r="J2730">
            <v>129534</v>
          </cell>
          <cell r="N2730" t="str">
            <v>RECURSO 2-10</v>
          </cell>
          <cell r="W2730" t="str">
            <v>Vigencia Presupuestal</v>
          </cell>
        </row>
        <row r="2731">
          <cell r="A2731">
            <v>272714</v>
          </cell>
          <cell r="B2731" t="str">
            <v>Comisión</v>
          </cell>
          <cell r="C2731">
            <v>20141187</v>
          </cell>
          <cell r="D2731">
            <v>183014</v>
          </cell>
          <cell r="E2731">
            <v>41806</v>
          </cell>
          <cell r="F2731" t="str">
            <v>SUBDIRECCION ADMINISTRATIVA Y FINANCIERA</v>
          </cell>
          <cell r="G2731">
            <v>92541586</v>
          </cell>
          <cell r="H2731" t="str">
            <v>MARLON RODOLFO PEÑA TURIZO</v>
          </cell>
          <cell r="I2731" t="str">
            <v>COMISION A SAN GIL DEL 1-3 DE JUNIO DE 2014 (PRORR.20141208)</v>
          </cell>
          <cell r="J2731">
            <v>266895</v>
          </cell>
          <cell r="N2731" t="str">
            <v>RECURSO 2-10</v>
          </cell>
          <cell r="W2731" t="str">
            <v>Vigencia Presupuestal</v>
          </cell>
        </row>
        <row r="2732">
          <cell r="A2732">
            <v>272814</v>
          </cell>
          <cell r="B2732" t="str">
            <v>Comisión</v>
          </cell>
          <cell r="C2732">
            <v>20141208</v>
          </cell>
          <cell r="D2732">
            <v>184114</v>
          </cell>
          <cell r="E2732">
            <v>41806</v>
          </cell>
          <cell r="F2732" t="str">
            <v>SUBDIRECCION ADMINISTRATIVA Y FINANCIERA</v>
          </cell>
          <cell r="G2732">
            <v>92541586</v>
          </cell>
          <cell r="H2732" t="str">
            <v>MARLON RODOLFO PEÑA TURIZO</v>
          </cell>
          <cell r="I2732" t="str">
            <v>COMISION PRORROGA A SAN GIL EL 31 DE MAYO DE 2014 (PRORR.20141187)</v>
          </cell>
          <cell r="J2732">
            <v>106758</v>
          </cell>
          <cell r="N2732" t="str">
            <v>RECURSO 2-10</v>
          </cell>
          <cell r="W2732" t="str">
            <v>Vigencia Presupuestal</v>
          </cell>
        </row>
        <row r="2733">
          <cell r="A2733">
            <v>272914</v>
          </cell>
          <cell r="B2733" t="str">
            <v>Comisión</v>
          </cell>
          <cell r="C2733">
            <v>20141201</v>
          </cell>
          <cell r="D2733">
            <v>182614</v>
          </cell>
          <cell r="E2733">
            <v>41806</v>
          </cell>
          <cell r="F2733" t="str">
            <v>SUBDIRECCION ADMINISTRATIVA Y FINANCIERA</v>
          </cell>
          <cell r="G2733">
            <v>46667625</v>
          </cell>
          <cell r="H2733" t="str">
            <v>EMMA JUDITH SALAMANCA GUAUQUE</v>
          </cell>
          <cell r="I2733" t="str">
            <v>COMISION A GARAGOA-BOYACA EL 3 DE JUNIO DE 2014</v>
          </cell>
          <cell r="J2733">
            <v>83052</v>
          </cell>
          <cell r="O2733" t="str">
            <v>RECURSO 11</v>
          </cell>
          <cell r="W2733" t="str">
            <v>Vigencia Presupuestal</v>
          </cell>
        </row>
        <row r="2734">
          <cell r="A2734">
            <v>273014</v>
          </cell>
          <cell r="B2734" t="str">
            <v>Comisión</v>
          </cell>
          <cell r="C2734">
            <v>20141215</v>
          </cell>
          <cell r="D2734">
            <v>186014</v>
          </cell>
          <cell r="E2734">
            <v>41806</v>
          </cell>
          <cell r="F2734" t="str">
            <v>SUBDIRECCION ADMINISTRATIVA Y FINANCIERA</v>
          </cell>
          <cell r="G2734">
            <v>71610890</v>
          </cell>
          <cell r="H2734" t="str">
            <v>LUIS ALFONSO ESCOBAR TRUJILLO</v>
          </cell>
          <cell r="I2734" t="str">
            <v>COMISION A ARMENIA EL 4 DE JUNIO DE 2014</v>
          </cell>
          <cell r="J2734">
            <v>145648</v>
          </cell>
          <cell r="O2734" t="str">
            <v>RECURSO 11</v>
          </cell>
          <cell r="W2734" t="str">
            <v>Vigencia Presupuestal</v>
          </cell>
        </row>
        <row r="2735">
          <cell r="A2735">
            <v>273114</v>
          </cell>
          <cell r="B2735" t="str">
            <v>Comisión</v>
          </cell>
          <cell r="C2735">
            <v>20141216</v>
          </cell>
          <cell r="D2735">
            <v>186514</v>
          </cell>
          <cell r="E2735">
            <v>41806</v>
          </cell>
          <cell r="F2735" t="str">
            <v>SUBDIRECCION ADMINISTRATIVA Y FINANCIERA</v>
          </cell>
          <cell r="G2735">
            <v>63366054</v>
          </cell>
          <cell r="H2735" t="str">
            <v>LUZ HELENA SARMIENTO VILLAMIZAR</v>
          </cell>
          <cell r="I2735" t="str">
            <v>COMISION PRORROGA A CARTAGENA EL 4 DE JUNIO DE 2014 (COMISION INICIAL 20141193 SIN VIATICOS)</v>
          </cell>
          <cell r="J2735">
            <v>414945</v>
          </cell>
          <cell r="N2735" t="str">
            <v>RECURSO 2-10</v>
          </cell>
          <cell r="W2735" t="str">
            <v>Vigencia Presupuestal</v>
          </cell>
        </row>
        <row r="2736">
          <cell r="A2736">
            <v>273214</v>
          </cell>
          <cell r="B2736" t="str">
            <v>Comisión</v>
          </cell>
          <cell r="C2736">
            <v>20141225</v>
          </cell>
          <cell r="D2736">
            <v>187814</v>
          </cell>
          <cell r="E2736">
            <v>41806</v>
          </cell>
          <cell r="F2736" t="str">
            <v>SUBDIRECCION ADMINISTRATIVA Y FINANCIERA</v>
          </cell>
          <cell r="G2736">
            <v>80232623</v>
          </cell>
          <cell r="H2736" t="str">
            <v>JOHN ENRIQUE BONILLA JIMENEZ</v>
          </cell>
          <cell r="I2736" t="str">
            <v>COMISION A BARRANQUILLA DEL 5-7 DE JUNIOD E 2014</v>
          </cell>
          <cell r="J2736">
            <v>538395</v>
          </cell>
          <cell r="O2736" t="str">
            <v>RECURSO 11</v>
          </cell>
          <cell r="W2736" t="str">
            <v>Vigencia Presupuestal</v>
          </cell>
        </row>
        <row r="2737">
          <cell r="A2737">
            <v>273314</v>
          </cell>
          <cell r="B2737" t="str">
            <v>Comisión</v>
          </cell>
          <cell r="C2737">
            <v>20141227</v>
          </cell>
          <cell r="D2737">
            <v>187914</v>
          </cell>
          <cell r="E2737">
            <v>41806</v>
          </cell>
          <cell r="F2737" t="str">
            <v>SUBDIRECCION ADMINISTRATIVA Y FINANCIERA</v>
          </cell>
          <cell r="G2737">
            <v>63289991</v>
          </cell>
          <cell r="H2737" t="str">
            <v>MARTHA LILIANA CEDIEL FRANKLIN</v>
          </cell>
          <cell r="I2737" t="str">
            <v>COMISION A TUNJA DEL 5-6 DE JUNIO DE 2014</v>
          </cell>
          <cell r="J2737">
            <v>239126</v>
          </cell>
          <cell r="O2737" t="str">
            <v>RECURSO 11</v>
          </cell>
          <cell r="W2737" t="str">
            <v>Vigencia Presupuestal</v>
          </cell>
        </row>
        <row r="2738">
          <cell r="A2738">
            <v>273414</v>
          </cell>
          <cell r="B2738" t="str">
            <v>Comisión</v>
          </cell>
          <cell r="C2738">
            <v>20141236</v>
          </cell>
          <cell r="D2738">
            <v>190114</v>
          </cell>
          <cell r="E2738">
            <v>41806</v>
          </cell>
          <cell r="F2738" t="str">
            <v>SUBDIRECCION ADMINISTRATIVA Y FINANCIERA</v>
          </cell>
          <cell r="G2738">
            <v>71610890</v>
          </cell>
          <cell r="H2738" t="str">
            <v>LUIS ALFONSO ESCOBAR TRUJILLO</v>
          </cell>
          <cell r="I2738" t="str">
            <v>COMISION A QUIBDO EL 9 DE JUNIO DE 2014</v>
          </cell>
          <cell r="J2738">
            <v>145648</v>
          </cell>
          <cell r="O2738" t="str">
            <v>RECURSO 11</v>
          </cell>
          <cell r="W2738" t="str">
            <v>Vigencia Presupuestal</v>
          </cell>
        </row>
        <row r="2739">
          <cell r="A2739">
            <v>273514</v>
          </cell>
          <cell r="B2739" t="str">
            <v>Comisión</v>
          </cell>
          <cell r="C2739" t="str">
            <v>2014-1-0415</v>
          </cell>
          <cell r="D2739">
            <v>180314</v>
          </cell>
          <cell r="E2739">
            <v>41806</v>
          </cell>
          <cell r="F2739" t="str">
            <v>SUBDIRECCION ADMINISTRATIVA Y FINANCIERA</v>
          </cell>
          <cell r="G2739">
            <v>80882158</v>
          </cell>
          <cell r="H2739" t="str">
            <v>HAYATO JOSE GARCIA CUESTA</v>
          </cell>
          <cell r="I2739" t="str">
            <v>COMISION A VALLEDUPAR EL 29 DE MAYO DE 2014</v>
          </cell>
          <cell r="J2739">
            <v>104034</v>
          </cell>
          <cell r="L2739">
            <v>10</v>
          </cell>
          <cell r="O2739" t="str">
            <v>RECURSO 11</v>
          </cell>
          <cell r="W2739" t="str">
            <v>Vigencia Presupuestal</v>
          </cell>
        </row>
        <row r="2740">
          <cell r="A2740">
            <v>273614</v>
          </cell>
          <cell r="B2740" t="str">
            <v>Comisión</v>
          </cell>
          <cell r="C2740" t="str">
            <v>2014-1-0434</v>
          </cell>
          <cell r="D2740">
            <v>182414</v>
          </cell>
          <cell r="E2740">
            <v>41806</v>
          </cell>
          <cell r="F2740" t="str">
            <v>SUBDIRECCION ADMINISTRATIVA Y FINANCIERA</v>
          </cell>
          <cell r="G2740">
            <v>80882158</v>
          </cell>
          <cell r="H2740" t="str">
            <v>HAYATO JOSE GARCIA CUESTA</v>
          </cell>
          <cell r="I2740" t="str">
            <v>COMISION A FUSAGASUGA EL 30 DE MAYO DE 2014</v>
          </cell>
          <cell r="J2740">
            <v>104034</v>
          </cell>
          <cell r="L2740">
            <v>10</v>
          </cell>
          <cell r="O2740" t="str">
            <v>RECURSO 11</v>
          </cell>
          <cell r="W2740" t="str">
            <v>Vigencia Presupuestal</v>
          </cell>
        </row>
        <row r="2741">
          <cell r="A2741">
            <v>273714</v>
          </cell>
          <cell r="B2741" t="str">
            <v>Comisión</v>
          </cell>
          <cell r="C2741" t="str">
            <v>2014-1-0437</v>
          </cell>
          <cell r="D2741">
            <v>182314</v>
          </cell>
          <cell r="E2741">
            <v>41806</v>
          </cell>
          <cell r="F2741" t="str">
            <v>SUBDIRECCION ADMINISTRATIVA Y FINANCIERA</v>
          </cell>
          <cell r="G2741">
            <v>80232638</v>
          </cell>
          <cell r="H2741" t="str">
            <v>WILSON ALEXANDER CASTAÑEDA RAMIREZ</v>
          </cell>
          <cell r="I2741" t="str">
            <v>COMISION A FUSAGASUGA EL 30 DE MAYO DE 2014</v>
          </cell>
          <cell r="J2741">
            <v>60579</v>
          </cell>
          <cell r="L2741">
            <v>10</v>
          </cell>
          <cell r="O2741" t="str">
            <v>RECURSO 11</v>
          </cell>
          <cell r="W2741" t="str">
            <v>Vigencia Presupuestal</v>
          </cell>
        </row>
        <row r="2742">
          <cell r="A2742">
            <v>273814</v>
          </cell>
          <cell r="B2742" t="str">
            <v>Comisión</v>
          </cell>
          <cell r="C2742" t="str">
            <v>2014-1-0439</v>
          </cell>
          <cell r="D2742">
            <v>182214</v>
          </cell>
          <cell r="E2742">
            <v>41806</v>
          </cell>
          <cell r="F2742" t="str">
            <v>SUBDIRECCION ADMINISTRATIVA Y FINANCIERA</v>
          </cell>
          <cell r="G2742">
            <v>79163299</v>
          </cell>
          <cell r="H2742" t="str">
            <v>LUIS HERNANDO MARROQUIN</v>
          </cell>
          <cell r="I2742" t="str">
            <v>COMISION A TOTA-BOYACA EL 30 DE MAYO DE 2014</v>
          </cell>
          <cell r="J2742">
            <v>125839</v>
          </cell>
          <cell r="L2742">
            <v>11</v>
          </cell>
          <cell r="O2742" t="str">
            <v>RECURSO 11</v>
          </cell>
          <cell r="W2742" t="str">
            <v>Vigencia Presupuestal</v>
          </cell>
        </row>
        <row r="2743">
          <cell r="A2743">
            <v>273914</v>
          </cell>
          <cell r="B2743" t="str">
            <v>Comisión</v>
          </cell>
          <cell r="C2743" t="str">
            <v>2014-1-0441</v>
          </cell>
          <cell r="D2743">
            <v>183714</v>
          </cell>
          <cell r="E2743">
            <v>41806</v>
          </cell>
          <cell r="F2743" t="str">
            <v>SUBDIRECCION ADMINISTRATIVA Y FINANCIERA</v>
          </cell>
          <cell r="G2743">
            <v>80232638</v>
          </cell>
          <cell r="H2743" t="str">
            <v>WILSON ALEXANDER CASTAÑEDA RAMIREZ</v>
          </cell>
          <cell r="I2743" t="str">
            <v>COMISION A SAN GIL DEL 1-3 DE JUNIO DE 2014 (PRORRO.2014-1-0432)</v>
          </cell>
          <cell r="J2743">
            <v>302894</v>
          </cell>
          <cell r="L2743">
            <v>10</v>
          </cell>
          <cell r="O2743" t="str">
            <v>RECURSO 11</v>
          </cell>
          <cell r="W2743" t="str">
            <v>Vigencia Presupuestal</v>
          </cell>
        </row>
        <row r="2744">
          <cell r="A2744">
            <v>274014</v>
          </cell>
          <cell r="B2744" t="str">
            <v>Comisión</v>
          </cell>
          <cell r="C2744" t="str">
            <v>2014-1-0446</v>
          </cell>
          <cell r="D2744">
            <v>185114</v>
          </cell>
          <cell r="E2744">
            <v>41806</v>
          </cell>
          <cell r="F2744" t="str">
            <v>SUBDIRECCION ADMINISTRATIVA Y FINANCIERA</v>
          </cell>
          <cell r="G2744">
            <v>1018421457</v>
          </cell>
          <cell r="H2744" t="str">
            <v>JUAN SEBASTIAN HERNANDEZ SUAREZ</v>
          </cell>
          <cell r="I2744" t="str">
            <v>COMISION A FUSAGASUGA EL 3 DE JUNIO DE 2014</v>
          </cell>
          <cell r="J2744">
            <v>183052</v>
          </cell>
          <cell r="L2744">
            <v>10</v>
          </cell>
          <cell r="O2744" t="str">
            <v>RECURSO 11</v>
          </cell>
          <cell r="W2744" t="str">
            <v>Vigencia Presupuestal</v>
          </cell>
        </row>
        <row r="2745">
          <cell r="A2745">
            <v>274114</v>
          </cell>
          <cell r="B2745" t="str">
            <v>Comisión</v>
          </cell>
          <cell r="C2745" t="str">
            <v>2014-1-0447</v>
          </cell>
          <cell r="D2745">
            <v>185014</v>
          </cell>
          <cell r="E2745">
            <v>41806</v>
          </cell>
          <cell r="F2745" t="str">
            <v>SUBDIRECCION ADMINISTRATIVA Y FINANCIERA</v>
          </cell>
          <cell r="G2745">
            <v>34602626</v>
          </cell>
          <cell r="H2745" t="str">
            <v>ASTRID ELIANA REYES PEÑA</v>
          </cell>
          <cell r="I2745" t="str">
            <v>COMISION A FUSAGASUGA EL 3 DE JUNIO DE 2014</v>
          </cell>
          <cell r="J2745">
            <v>221034</v>
          </cell>
          <cell r="L2745">
            <v>10</v>
          </cell>
          <cell r="O2745" t="str">
            <v>RECURSO 11</v>
          </cell>
          <cell r="W2745" t="str">
            <v>Vigencia Presupuestal</v>
          </cell>
        </row>
        <row r="2746">
          <cell r="A2746">
            <v>274214</v>
          </cell>
          <cell r="B2746" t="str">
            <v>Comisión</v>
          </cell>
          <cell r="C2746" t="str">
            <v>2014-1-0459</v>
          </cell>
          <cell r="D2746">
            <v>190014</v>
          </cell>
          <cell r="E2746">
            <v>41806</v>
          </cell>
          <cell r="F2746" t="str">
            <v>SUBDIRECCION ADMINISTRATIVA Y FINANCIERA</v>
          </cell>
          <cell r="G2746">
            <v>79297849</v>
          </cell>
          <cell r="H2746" t="str">
            <v>KLUAUS HERBERT SCHUTZE PAEZ</v>
          </cell>
          <cell r="I2746" t="str">
            <v>COMISION A CUBARA-BOYACA EL 6 DE JUNIO DE 2014</v>
          </cell>
          <cell r="J2746">
            <v>104034</v>
          </cell>
          <cell r="L2746">
            <v>10</v>
          </cell>
          <cell r="O2746" t="str">
            <v>RECURSO 11</v>
          </cell>
          <cell r="W2746" t="str">
            <v>Vigencia Presupuestal</v>
          </cell>
        </row>
        <row r="2747">
          <cell r="A2747">
            <v>274314</v>
          </cell>
          <cell r="B2747" t="str">
            <v>Comisión</v>
          </cell>
          <cell r="C2747" t="str">
            <v>2014-1-0435</v>
          </cell>
          <cell r="D2747">
            <v>182514</v>
          </cell>
          <cell r="E2747">
            <v>41806</v>
          </cell>
          <cell r="F2747" t="str">
            <v>SUBDIRECCION ADMINISTRATIVA Y FINANCIERA</v>
          </cell>
          <cell r="G2747">
            <v>80882158</v>
          </cell>
          <cell r="H2747" t="str">
            <v>HAYATO JOSE GARCIA CUESTA</v>
          </cell>
          <cell r="I2747" t="str">
            <v>COMISION A SAN GIL DEL 1-3 DE JUNIO DE 2014 (PRORRO.2014-1-0443)</v>
          </cell>
          <cell r="J2747">
            <v>520170</v>
          </cell>
          <cell r="L2747">
            <v>10</v>
          </cell>
          <cell r="O2747" t="str">
            <v>RECURSO 11</v>
          </cell>
          <cell r="W2747" t="str">
            <v>Vigencia Presupuestal</v>
          </cell>
        </row>
        <row r="2748">
          <cell r="A2748">
            <v>274414</v>
          </cell>
          <cell r="B2748" t="str">
            <v>Comisión</v>
          </cell>
          <cell r="C2748" t="str">
            <v>2014-1-0443</v>
          </cell>
          <cell r="D2748">
            <v>184014</v>
          </cell>
          <cell r="E2748">
            <v>41806</v>
          </cell>
          <cell r="F2748" t="str">
            <v>SUBDIRECCION ADMINISTRATIVA Y FINANCIERA</v>
          </cell>
          <cell r="G2748">
            <v>80882158</v>
          </cell>
          <cell r="H2748" t="str">
            <v>HAYATO JOSE GARCIA CUESTA</v>
          </cell>
          <cell r="I2748" t="str">
            <v>COMISION PRORROGA A SAN GIL EL 31 DE MAYO DE 2014 (COMISION INICIAL 2014-1-0435)</v>
          </cell>
          <cell r="J2748">
            <v>208068</v>
          </cell>
          <cell r="L2748">
            <v>10</v>
          </cell>
          <cell r="O2748" t="str">
            <v>RECURSO 11</v>
          </cell>
          <cell r="W2748" t="str">
            <v>Vigencia Presupuestal</v>
          </cell>
        </row>
        <row r="2749">
          <cell r="A2749">
            <v>274514</v>
          </cell>
          <cell r="B2749" t="str">
            <v>Comisión</v>
          </cell>
          <cell r="C2749" t="str">
            <v>2014-1-0460</v>
          </cell>
          <cell r="D2749">
            <v>190214</v>
          </cell>
          <cell r="E2749">
            <v>41806</v>
          </cell>
          <cell r="F2749" t="str">
            <v>SUBDIRECCION ADMINISTRATIVA Y FINANCIERA</v>
          </cell>
          <cell r="G2749">
            <v>19370198</v>
          </cell>
          <cell r="H2749" t="str">
            <v xml:space="preserve">ANGEL GUSTAVO ZAPATA FERRO </v>
          </cell>
          <cell r="I2749" t="str">
            <v>COMISION A SANTA MARTA DEL 7-8 DE JUNIO DE 2014</v>
          </cell>
          <cell r="J2749">
            <v>243126</v>
          </cell>
          <cell r="L2749">
            <v>10</v>
          </cell>
          <cell r="O2749" t="str">
            <v>RECURSO 11</v>
          </cell>
          <cell r="W2749" t="str">
            <v>Vigencia Presupuestal</v>
          </cell>
        </row>
        <row r="2750">
          <cell r="A2750">
            <v>274614</v>
          </cell>
          <cell r="B2750" t="str">
            <v>Comisión</v>
          </cell>
          <cell r="C2750" t="str">
            <v>2014-1-0469</v>
          </cell>
          <cell r="D2750">
            <v>191014</v>
          </cell>
          <cell r="E2750">
            <v>41806</v>
          </cell>
          <cell r="F2750" t="str">
            <v>SUBDIRECCION ADMINISTRATIVA Y FINANCIERA</v>
          </cell>
          <cell r="G2750">
            <v>80882158</v>
          </cell>
          <cell r="H2750" t="str">
            <v>HAYATO JOSE GARCIA CUESTA</v>
          </cell>
          <cell r="I2750" t="str">
            <v>COMISION A SANTA MARTA EL 8 DE JUNIO DE 2014</v>
          </cell>
          <cell r="J2750">
            <v>104034</v>
          </cell>
          <cell r="L2750">
            <v>10</v>
          </cell>
          <cell r="O2750" t="str">
            <v>RECURSO 11</v>
          </cell>
          <cell r="W2750" t="str">
            <v>Vigencia Presupuestal</v>
          </cell>
        </row>
        <row r="2751">
          <cell r="A2751">
            <v>274714</v>
          </cell>
          <cell r="B2751" t="str">
            <v>Comisión</v>
          </cell>
          <cell r="C2751">
            <v>20140904</v>
          </cell>
          <cell r="D2751">
            <v>147614</v>
          </cell>
          <cell r="E2751">
            <v>41806</v>
          </cell>
          <cell r="F2751" t="str">
            <v>SUBDIRECCION ADMINISTRATIVA Y FINANCIERA</v>
          </cell>
          <cell r="G2751">
            <v>11520000</v>
          </cell>
          <cell r="H2751" t="str">
            <v>NEIDER EDUARDO AVELLO ALDANA</v>
          </cell>
          <cell r="I2751" t="str">
            <v>COMISION A BUCARAMANGA EL 30 DE ABRIL DE 2014</v>
          </cell>
          <cell r="J2751">
            <v>112037</v>
          </cell>
          <cell r="O2751" t="str">
            <v>RECURSO 11</v>
          </cell>
          <cell r="W2751" t="str">
            <v>Vigencia Presupuestal</v>
          </cell>
        </row>
        <row r="2752">
          <cell r="A2752">
            <v>274814</v>
          </cell>
          <cell r="B2752" t="str">
            <v>Comisión</v>
          </cell>
          <cell r="C2752">
            <v>20141119</v>
          </cell>
          <cell r="D2752">
            <v>174614</v>
          </cell>
          <cell r="E2752">
            <v>41806</v>
          </cell>
          <cell r="F2752" t="str">
            <v>SUBDIRECCION ADMINISTRATIVA Y FINANCIERA</v>
          </cell>
          <cell r="G2752">
            <v>79149043</v>
          </cell>
          <cell r="H2752" t="str">
            <v>ERNESTO ROMERO TOBON</v>
          </cell>
          <cell r="I2752" t="str">
            <v>COMISION A TUMACO DEL 26 AL 28 DE 2014</v>
          </cell>
          <cell r="J2752">
            <v>560187</v>
          </cell>
          <cell r="O2752" t="str">
            <v>RECURSO 11</v>
          </cell>
          <cell r="W2752" t="str">
            <v>Vigencia Presupuestal</v>
          </cell>
        </row>
        <row r="2753">
          <cell r="A2753">
            <v>274914</v>
          </cell>
          <cell r="B2753" t="str">
            <v>Comisión</v>
          </cell>
          <cell r="C2753">
            <v>20141176</v>
          </cell>
          <cell r="D2753">
            <v>181114</v>
          </cell>
          <cell r="E2753">
            <v>41806</v>
          </cell>
          <cell r="F2753" t="str">
            <v>SERVICIOS ADMINISTRATIVOS, ATENCIONA AL USUARIO, ARCHIVO Y CORRESPONDENCIA</v>
          </cell>
          <cell r="G2753">
            <v>51852863</v>
          </cell>
          <cell r="H2753" t="str">
            <v>MARTHA NAYIBE HURTADO ARENAS</v>
          </cell>
          <cell r="I2753" t="str">
            <v>COMISION A TUMACO DEL 6 AL 8 DE JUNIO DE 2014</v>
          </cell>
          <cell r="J2753">
            <v>341877</v>
          </cell>
          <cell r="O2753" t="str">
            <v>RECURSO 11</v>
          </cell>
          <cell r="W2753" t="str">
            <v>Vigencia Presupuestal</v>
          </cell>
        </row>
        <row r="2754">
          <cell r="A2754">
            <v>275014</v>
          </cell>
          <cell r="B2754" t="str">
            <v>Comisión</v>
          </cell>
          <cell r="C2754">
            <v>20141181</v>
          </cell>
          <cell r="D2754">
            <v>181014</v>
          </cell>
          <cell r="E2754">
            <v>41806</v>
          </cell>
          <cell r="F2754" t="str">
            <v>SERVICIOS ADMINISTRATIVOS, ATENCIONA AL USUARIO, ARCHIVO Y CORRESPONDENCIA</v>
          </cell>
          <cell r="G2754">
            <v>79403515</v>
          </cell>
          <cell r="H2754" t="str">
            <v>RUBEN DARIO GUERRERO USEDA</v>
          </cell>
          <cell r="I2754" t="str">
            <v>COMISION A CALI DEL 5 AL 6 DE JUNIO DE 2014</v>
          </cell>
          <cell r="J2754">
            <v>249157</v>
          </cell>
          <cell r="O2754" t="str">
            <v>RECURSO 11</v>
          </cell>
          <cell r="W2754" t="str">
            <v>Vigencia Presupuestal</v>
          </cell>
        </row>
        <row r="2755">
          <cell r="A2755">
            <v>275114</v>
          </cell>
          <cell r="B2755" t="str">
            <v>Comisión</v>
          </cell>
          <cell r="C2755">
            <v>20141220</v>
          </cell>
          <cell r="D2755">
            <v>186114</v>
          </cell>
          <cell r="E2755">
            <v>41806</v>
          </cell>
          <cell r="F2755" t="str">
            <v>SERVICIOS ADMINISTRATIVOS, ATENCIONA AL USUARIO, ARCHIVO Y CORRESPONDENCIA</v>
          </cell>
          <cell r="G2755">
            <v>71610890</v>
          </cell>
          <cell r="H2755" t="str">
            <v>LUIS ALFONSO ESCOBAR TRUJILLO</v>
          </cell>
          <cell r="I2755" t="str">
            <v>COMISION A POPAYAN DEL 6 AL 8 DE JUNIO ED 2014</v>
          </cell>
          <cell r="J2755">
            <v>778238</v>
          </cell>
          <cell r="O2755" t="str">
            <v>RECURSO 11</v>
          </cell>
          <cell r="W2755" t="str">
            <v>Vigencia Presupuestal</v>
          </cell>
        </row>
        <row r="2756">
          <cell r="A2756">
            <v>275214</v>
          </cell>
          <cell r="B2756" t="str">
            <v>Comisión</v>
          </cell>
          <cell r="C2756">
            <v>20141226</v>
          </cell>
          <cell r="D2756">
            <v>187614</v>
          </cell>
          <cell r="E2756">
            <v>41806</v>
          </cell>
          <cell r="F2756" t="str">
            <v>SERVICIOS ADMINISTRATIVOS, ATENCIONA AL USUARIO, ARCHIVO Y CORRESPONDENCIA</v>
          </cell>
          <cell r="G2756">
            <v>79753480</v>
          </cell>
          <cell r="H2756" t="str">
            <v>MAURICIO ALDEMAR ARANZAZU OSPINA</v>
          </cell>
          <cell r="I2756" t="str">
            <v>COMISION A MEDELLIN DEL 5 AL 6 DE 2014</v>
          </cell>
          <cell r="J2756">
            <v>310237</v>
          </cell>
          <cell r="O2756" t="str">
            <v>RECURSO 11</v>
          </cell>
          <cell r="W2756" t="str">
            <v>Vigencia Presupuestal</v>
          </cell>
        </row>
        <row r="2757">
          <cell r="A2757">
            <v>275314</v>
          </cell>
          <cell r="B2757" t="str">
            <v>Anulada</v>
          </cell>
          <cell r="C2757">
            <v>20141262</v>
          </cell>
          <cell r="D2757">
            <v>188714</v>
          </cell>
          <cell r="E2757">
            <v>41806</v>
          </cell>
          <cell r="F2757" t="str">
            <v>SERVICIOS ADMINISTRATIVOS, ATENCIONA AL USUARIO, ARCHIVO Y CORRESPONDENCIA</v>
          </cell>
          <cell r="G2757">
            <v>52157164</v>
          </cell>
          <cell r="H2757" t="str">
            <v>CLAUDIA PATRICIA PINEDA GONZALEZ</v>
          </cell>
          <cell r="I2757" t="str">
            <v>ANULADA ---- COMISION A TOTA EL 8 DE JUNIO DE 2014</v>
          </cell>
          <cell r="J2757">
            <v>145648</v>
          </cell>
          <cell r="O2757" t="str">
            <v>RECURSO 11</v>
          </cell>
          <cell r="W2757" t="str">
            <v>Vigencia Presupuestal</v>
          </cell>
        </row>
        <row r="2758">
          <cell r="A2758">
            <v>275414</v>
          </cell>
          <cell r="B2758" t="str">
            <v>Comisión</v>
          </cell>
          <cell r="C2758">
            <v>20141263</v>
          </cell>
          <cell r="D2758">
            <v>192014</v>
          </cell>
          <cell r="E2758">
            <v>41806</v>
          </cell>
          <cell r="F2758" t="str">
            <v>SERVICIOS ADMINISTRATIVOS, ATENCIONA AL USUARIO, ARCHIVO Y CORRESPONDENCIA</v>
          </cell>
          <cell r="G2758">
            <v>52548288</v>
          </cell>
          <cell r="H2758" t="str">
            <v>ANDREA RAMIREZ MARTINEZ</v>
          </cell>
          <cell r="I2758" t="str">
            <v>COMISION A BUENAVENTURA EL 9 DE JUNIO ED 2014</v>
          </cell>
          <cell r="J2758">
            <v>68375</v>
          </cell>
          <cell r="O2758" t="str">
            <v>RECURSO 11</v>
          </cell>
          <cell r="W2758" t="str">
            <v>Vigencia Presupuestal</v>
          </cell>
        </row>
        <row r="2759">
          <cell r="A2759">
            <v>275514</v>
          </cell>
          <cell r="B2759" t="str">
            <v>Comisión</v>
          </cell>
          <cell r="C2759" t="str">
            <v>2014-1-0410</v>
          </cell>
          <cell r="D2759">
            <v>179814</v>
          </cell>
          <cell r="E2759">
            <v>41806</v>
          </cell>
          <cell r="F2759" t="str">
            <v>SUBDIRECCION ADMINISTRATIVA Y FINANCIERA</v>
          </cell>
          <cell r="G2759">
            <v>53038369</v>
          </cell>
          <cell r="H2759" t="str">
            <v>DIANA MARCELA MEDINA OSPINA</v>
          </cell>
          <cell r="I2759" t="str">
            <v>COMISION A QUIBDO DEL 29-30 DE MAYO DE 2014</v>
          </cell>
          <cell r="J2759">
            <v>177969</v>
          </cell>
          <cell r="L2759">
            <v>10</v>
          </cell>
          <cell r="O2759" t="str">
            <v>RECURSO 11</v>
          </cell>
          <cell r="W2759" t="str">
            <v>Vigencia Presupuestal</v>
          </cell>
        </row>
        <row r="2760">
          <cell r="A2760">
            <v>275614</v>
          </cell>
          <cell r="B2760" t="str">
            <v>Comisión</v>
          </cell>
          <cell r="C2760" t="str">
            <v>2014-1-0422</v>
          </cell>
          <cell r="D2760">
            <v>180914</v>
          </cell>
          <cell r="E2760">
            <v>41806</v>
          </cell>
          <cell r="F2760" t="str">
            <v>SUBDIRECCION ADMINISTRATIVA Y FINANCIERA</v>
          </cell>
          <cell r="G2760">
            <v>53038369</v>
          </cell>
          <cell r="H2760" t="str">
            <v>DIANA MARCELA MEDINA OSPINA</v>
          </cell>
          <cell r="I2760" t="str">
            <v>COMISION A POPAYAN DEL 3-6 DE JUNIO DE 2014</v>
          </cell>
          <cell r="J2760">
            <v>415261</v>
          </cell>
          <cell r="L2760">
            <v>10</v>
          </cell>
          <cell r="O2760" t="str">
            <v>RECURSO 11</v>
          </cell>
          <cell r="W2760" t="str">
            <v>Vigencia Presupuestal</v>
          </cell>
        </row>
        <row r="2761">
          <cell r="A2761">
            <v>275714</v>
          </cell>
          <cell r="B2761" t="str">
            <v>Comisión</v>
          </cell>
          <cell r="C2761" t="str">
            <v>2014-1-0450</v>
          </cell>
          <cell r="D2761">
            <v>185614</v>
          </cell>
          <cell r="E2761">
            <v>41806</v>
          </cell>
          <cell r="F2761" t="str">
            <v>SUBDIRECCION ADMINISTRATIVA Y FINANCIERA</v>
          </cell>
          <cell r="G2761">
            <v>6768778</v>
          </cell>
          <cell r="H2761" t="str">
            <v>SAMUEL LOZANO BARON</v>
          </cell>
          <cell r="I2761" t="str">
            <v>COMISION A CALI DEL 5-6 DE JUNIO DE 2014</v>
          </cell>
          <cell r="J2761">
            <v>312102</v>
          </cell>
          <cell r="L2761">
            <v>11</v>
          </cell>
          <cell r="O2761" t="str">
            <v>RECURSO 11</v>
          </cell>
          <cell r="W2761" t="str">
            <v>Vigencia Presupuestal</v>
          </cell>
        </row>
        <row r="2762">
          <cell r="A2762">
            <v>275814</v>
          </cell>
          <cell r="B2762" t="str">
            <v>Comisión</v>
          </cell>
          <cell r="C2762" t="str">
            <v>2014-1-0451</v>
          </cell>
          <cell r="D2762">
            <v>185714</v>
          </cell>
          <cell r="E2762">
            <v>41806</v>
          </cell>
          <cell r="F2762" t="str">
            <v>SUBDIRECCION ADMINISTRATIVA Y FINANCIERA</v>
          </cell>
          <cell r="G2762">
            <v>63337114</v>
          </cell>
          <cell r="H2762" t="str">
            <v>CAROLINA ESLAVA GALVIS</v>
          </cell>
          <cell r="I2762" t="str">
            <v>COMISION A CALI DEL 5-6 DE JUNIO DE 2014</v>
          </cell>
          <cell r="J2762">
            <v>312102</v>
          </cell>
          <cell r="L2762">
            <v>10</v>
          </cell>
          <cell r="O2762" t="str">
            <v>RECURSO 11</v>
          </cell>
          <cell r="W2762" t="str">
            <v>Vigencia Presupuestal</v>
          </cell>
        </row>
        <row r="2763">
          <cell r="A2763">
            <v>275914</v>
          </cell>
          <cell r="B2763" t="str">
            <v>Comisión</v>
          </cell>
          <cell r="C2763" t="str">
            <v>2014-1-0471</v>
          </cell>
          <cell r="D2763">
            <v>190914</v>
          </cell>
          <cell r="E2763">
            <v>41806</v>
          </cell>
          <cell r="F2763" t="str">
            <v>SUBDIRECCION ADMINISTRATIVA Y FINANCIERA</v>
          </cell>
          <cell r="G2763">
            <v>19370198</v>
          </cell>
          <cell r="H2763" t="str">
            <v>ANGEL GUSTAVO ZAPATA FERRO</v>
          </cell>
          <cell r="I2763" t="str">
            <v>COMISION A FLORENCIA EL 10 DE JUNIO DE 2014</v>
          </cell>
          <cell r="J2763">
            <v>68375</v>
          </cell>
          <cell r="L2763">
            <v>10</v>
          </cell>
          <cell r="O2763" t="str">
            <v>RECURSO 11</v>
          </cell>
          <cell r="W2763" t="str">
            <v>Vigencia Presupuestal</v>
          </cell>
        </row>
        <row r="2764">
          <cell r="A2764">
            <v>276014</v>
          </cell>
          <cell r="B2764" t="str">
            <v>Oficio</v>
          </cell>
          <cell r="E2764">
            <v>41806</v>
          </cell>
          <cell r="F2764" t="str">
            <v>SUBDIRECCION ADMINISTRATIVA Y FINANCIERA</v>
          </cell>
          <cell r="G2764">
            <v>8301153951</v>
          </cell>
          <cell r="H2764" t="str">
            <v>MINISTERIO DE AMBIENTE Y DESARROLLO SOSTENIBLE</v>
          </cell>
          <cell r="I2764" t="str">
            <v>RADICACION CAJA MENOR 314</v>
          </cell>
          <cell r="J2764">
            <v>14518241</v>
          </cell>
        </row>
        <row r="2765">
          <cell r="A2765">
            <v>276114</v>
          </cell>
          <cell r="B2765" t="str">
            <v>Factura</v>
          </cell>
          <cell r="C2765">
            <v>13554890</v>
          </cell>
          <cell r="D2765">
            <v>198114</v>
          </cell>
          <cell r="E2765">
            <v>41807</v>
          </cell>
          <cell r="F2765" t="str">
            <v>SERVICIOS ADMINISTRATIVOS, ATENCIONA AL USUARIO, ARCHIVO Y CORRESPONDENCIA</v>
          </cell>
          <cell r="G2765">
            <v>8301225661</v>
          </cell>
          <cell r="H2765" t="str">
            <v>COLOMBIA TELECOMUNICACIONES S.A. E.S.P.</v>
          </cell>
          <cell r="I2765" t="str">
            <v>PAGO SERVICIO PUBLICO FRA 13554890 CTA CLIENTE 800226366-0001 SERVICIO LARGA DISTANCIA  PERIODO DEL 1 AL 31 MAY 2014</v>
          </cell>
          <cell r="J2765">
            <v>1215468.5900000001</v>
          </cell>
          <cell r="N2765" t="str">
            <v>RECURSO 2-10</v>
          </cell>
          <cell r="W2765" t="str">
            <v>Vigencia Presupuestal</v>
          </cell>
        </row>
        <row r="2766">
          <cell r="A2766">
            <v>276214</v>
          </cell>
          <cell r="B2766" t="str">
            <v>Resolucion</v>
          </cell>
          <cell r="C2766">
            <v>26</v>
          </cell>
          <cell r="D2766">
            <v>12414</v>
          </cell>
          <cell r="E2766">
            <v>41808</v>
          </cell>
          <cell r="F2766" t="str">
            <v>OFICINA ASESORA DE PLANEACION</v>
          </cell>
          <cell r="G2766">
            <v>8600611103</v>
          </cell>
          <cell r="H2766" t="str">
            <v>INSTITUTO AMAZONICO DE INVESTIGACIONES CIENTIFICAS SINCHI</v>
          </cell>
          <cell r="I2766" t="str">
            <v>PAGO SALDO SEGUNDO DESEMBOLSO APOYO FORTALECIMIENTO GESTION 2014</v>
          </cell>
          <cell r="J2766">
            <v>537050000</v>
          </cell>
          <cell r="O2766" t="str">
            <v>RECURSO 11</v>
          </cell>
          <cell r="W2766" t="str">
            <v>Vigencia Presupuestal</v>
          </cell>
        </row>
        <row r="2767">
          <cell r="A2767">
            <v>276314</v>
          </cell>
          <cell r="B2767" t="str">
            <v>Factura</v>
          </cell>
          <cell r="C2767">
            <v>4415733418</v>
          </cell>
          <cell r="D2767">
            <v>199114</v>
          </cell>
          <cell r="E2767">
            <v>41808</v>
          </cell>
          <cell r="F2767" t="str">
            <v>SERVICIOS ADMINISTRATIVOS, ATENCIONA AL USUARIO, ARCHIVO Y CORRESPONDENCIA</v>
          </cell>
          <cell r="G2767">
            <v>8001539937</v>
          </cell>
          <cell r="H2767" t="str">
            <v>COMUNICACIÓN CELULAR S.A - COMCEL S.A</v>
          </cell>
          <cell r="I2767" t="str">
            <v>PAGO SERVICIO TELEFONIA CELULAR FRA 4415733418 CORRESPONDIENTE AL PERIODO 11 MAY- 10 JUN 2014</v>
          </cell>
          <cell r="J2767">
            <v>233183.8</v>
          </cell>
          <cell r="N2767" t="str">
            <v>RECURSO 2-10</v>
          </cell>
          <cell r="W2767" t="str">
            <v>Vigencia Presupuestal</v>
          </cell>
        </row>
        <row r="2768">
          <cell r="A2768">
            <v>276414</v>
          </cell>
          <cell r="B2768" t="str">
            <v>Factura</v>
          </cell>
          <cell r="C2768">
            <v>55215801</v>
          </cell>
          <cell r="D2768">
            <v>199214</v>
          </cell>
          <cell r="E2768">
            <v>41808</v>
          </cell>
          <cell r="F2768" t="str">
            <v>SERVICIOS ADMINISTRATIVOS, ATENCIONA AL USUARIO, ARCHIVO Y CORRESPONDENCIA</v>
          </cell>
          <cell r="G2768">
            <v>8301225661</v>
          </cell>
          <cell r="H2768" t="str">
            <v>COLOMBIA TELECOMUNICACIONES S.A ESP</v>
          </cell>
          <cell r="I2768" t="str">
            <v>PAGO SERVICIO PUBLICO DE TELEFONIA CELULAR FRA 55215801 CTA CLIENTE 8604974 PERIODO DEL 6 JUN/2014 AL 5 JUL/2014</v>
          </cell>
          <cell r="J2768">
            <v>2692853</v>
          </cell>
          <cell r="N2768" t="str">
            <v>RECURSO 2-10</v>
          </cell>
          <cell r="W2768" t="str">
            <v>Vigencia Presupuestal</v>
          </cell>
        </row>
        <row r="2769">
          <cell r="A2769">
            <v>276514</v>
          </cell>
          <cell r="B2769" t="str">
            <v>Oficio</v>
          </cell>
          <cell r="C2769" t="str">
            <v>8310-3-19810</v>
          </cell>
          <cell r="D2769">
            <v>198314</v>
          </cell>
          <cell r="E2769">
            <v>41809</v>
          </cell>
          <cell r="F2769" t="str">
            <v>SUBDIRECCION ADMINISTRATIVA Y FINANCIERA</v>
          </cell>
          <cell r="G2769">
            <v>8301153951</v>
          </cell>
          <cell r="H2769" t="str">
            <v>MINISTERIO DE AMBIENTE Y DESARROLLO SOSTENIBLE</v>
          </cell>
          <cell r="I2769" t="str">
            <v>REEMBOLSO CAJA MENOR 314 CONSECUTIVO 3414 VIATICOS Y COMISIONES AL INTERIOR</v>
          </cell>
          <cell r="J2769">
            <v>14518241</v>
          </cell>
          <cell r="O2769" t="str">
            <v>RECURSO 11</v>
          </cell>
          <cell r="W2769" t="str">
            <v>Vigencia Presupuestal</v>
          </cell>
        </row>
        <row r="2770">
          <cell r="A2770">
            <v>276614</v>
          </cell>
          <cell r="B2770" t="str">
            <v>Contrato</v>
          </cell>
          <cell r="C2770">
            <v>342</v>
          </cell>
          <cell r="D2770">
            <v>174714</v>
          </cell>
          <cell r="E2770">
            <v>41809</v>
          </cell>
          <cell r="F2770" t="str">
            <v>SUBDIRECCION ADMINISTRATIVA Y FINANCIERA</v>
          </cell>
          <cell r="G2770">
            <v>8909034079</v>
          </cell>
          <cell r="H2770" t="str">
            <v>SEGUROS GENERALES SURAMERICANA S.A</v>
          </cell>
          <cell r="I2770" t="str">
            <v>UNICO DESEMBOLSO SEGÚN CERTIFICACION DEL SUPERVISOR (AUTORTE-GC-N/A ICA)</v>
          </cell>
          <cell r="J2770">
            <v>5208603</v>
          </cell>
          <cell r="N2770" t="str">
            <v>RECURSO 2-10</v>
          </cell>
          <cell r="W2770" t="str">
            <v>Vigencia Presupuestal</v>
          </cell>
        </row>
        <row r="2771">
          <cell r="A2771">
            <v>276714</v>
          </cell>
          <cell r="B2771" t="str">
            <v>Contrato</v>
          </cell>
          <cell r="C2771">
            <v>293</v>
          </cell>
          <cell r="D2771">
            <v>9814</v>
          </cell>
          <cell r="E2771">
            <v>41809</v>
          </cell>
          <cell r="F2771" t="str">
            <v>SERVICIOS ADMINISTRATIVOS, ATENCIONA AL USUARIO, ARCHIVO Y CORRESPONDENCIA</v>
          </cell>
          <cell r="G2771">
            <v>8300231782</v>
          </cell>
          <cell r="H2771" t="str">
            <v>GRAN IMAGEN E.U</v>
          </cell>
          <cell r="I2771" t="str">
            <v>PAGO FRA 4400 SEPTIMO DESEMBOLSO SEGÚN CERTIFICACION DEL SUPERVISOR (IVA $4,725,657) RTE FTE 4% SERV.DECLARANTES</v>
          </cell>
          <cell r="J2771">
            <v>34263188</v>
          </cell>
          <cell r="K2771">
            <v>9.66</v>
          </cell>
          <cell r="L2771">
            <v>4</v>
          </cell>
          <cell r="M2771">
            <v>16</v>
          </cell>
          <cell r="N2771" t="str">
            <v>RECURSO 2-10</v>
          </cell>
          <cell r="W2771" t="str">
            <v>Vigencia Presupuestal</v>
          </cell>
        </row>
        <row r="2772">
          <cell r="A2772">
            <v>276814</v>
          </cell>
          <cell r="B2772" t="str">
            <v>Contrato</v>
          </cell>
          <cell r="C2772">
            <v>93</v>
          </cell>
          <cell r="D2772">
            <v>17414</v>
          </cell>
          <cell r="E2772">
            <v>41809</v>
          </cell>
          <cell r="F2772" t="str">
            <v>DIRECCION DE BOSQUES, BIODIVERSIDAD Y SERVICIOS ECOSISTEMICOS</v>
          </cell>
          <cell r="G2772">
            <v>1098678974</v>
          </cell>
          <cell r="H2772" t="str">
            <v>JOHANA MARTINEZ REYES</v>
          </cell>
          <cell r="I2772" t="str">
            <v>PAGO 6 DE12 DESEMBOLSO SEGÚN CERTIFICACION DEL SUPERVISOR</v>
          </cell>
          <cell r="J2772">
            <v>2875000</v>
          </cell>
          <cell r="K2772">
            <v>9.66</v>
          </cell>
          <cell r="O2772" t="str">
            <v>RECURSO 11</v>
          </cell>
          <cell r="V2772" t="str">
            <v>No tiene Dependientes</v>
          </cell>
          <cell r="W2772" t="str">
            <v>Vigencia Presupuestal</v>
          </cell>
        </row>
        <row r="2773">
          <cell r="A2773">
            <v>276914</v>
          </cell>
          <cell r="B2773" t="str">
            <v>Contrato</v>
          </cell>
          <cell r="C2773">
            <v>171</v>
          </cell>
          <cell r="D2773">
            <v>26314</v>
          </cell>
          <cell r="E2773">
            <v>41809</v>
          </cell>
          <cell r="F2773" t="str">
            <v>DIRECCION DE ORDENAMIENTO AMBIENTAL Y COORDINACION DEL SINA</v>
          </cell>
          <cell r="G2773">
            <v>32503855</v>
          </cell>
          <cell r="H2773" t="str">
            <v>NORA ELENA MOLINA LINCE</v>
          </cell>
          <cell r="I2773" t="str">
            <v>PAGO 5 DE 11 SEGÚN CERTIFICACION DEL SUPERVISOR (Desc. Base RF x Dependientes)</v>
          </cell>
          <cell r="J2773">
            <v>7000000</v>
          </cell>
          <cell r="K2773">
            <v>9.66</v>
          </cell>
          <cell r="O2773" t="str">
            <v>RECURSO 11</v>
          </cell>
          <cell r="V2773" t="str">
            <v>Desc. 10% Dependientes</v>
          </cell>
          <cell r="W2773" t="str">
            <v>Vigencia Presupuestal</v>
          </cell>
        </row>
        <row r="2774">
          <cell r="A2774">
            <v>277014</v>
          </cell>
          <cell r="B2774" t="str">
            <v>Contrato</v>
          </cell>
          <cell r="C2774">
            <v>71</v>
          </cell>
          <cell r="D2774">
            <v>15314</v>
          </cell>
          <cell r="E2774">
            <v>41809</v>
          </cell>
          <cell r="F2774" t="str">
            <v>TALENTO HUMANO ACTIVO Y NO ACTIVO</v>
          </cell>
          <cell r="G2774">
            <v>13346567</v>
          </cell>
          <cell r="H2774" t="str">
            <v>MANUEL FRANCISCO PARADA CARVAJAL</v>
          </cell>
          <cell r="I2774" t="str">
            <v>PAGO 6 DE 12 SEGÚN CERTIFICACION DEL SUPERVISOR (Desc.de la Base RF x Dependientes)</v>
          </cell>
          <cell r="J2774">
            <v>3600000</v>
          </cell>
          <cell r="K2774">
            <v>9.66</v>
          </cell>
          <cell r="O2774" t="str">
            <v>RECURSO 11</v>
          </cell>
          <cell r="V2774" t="str">
            <v>Desc. 10% Dependientes - Base RF $4,094,550 RF $287,562</v>
          </cell>
          <cell r="W2774" t="str">
            <v>Vigencia Presupuestal</v>
          </cell>
        </row>
        <row r="2775">
          <cell r="A2775">
            <v>277114</v>
          </cell>
          <cell r="B2775" t="str">
            <v>Contrato</v>
          </cell>
          <cell r="C2775">
            <v>68</v>
          </cell>
          <cell r="D2775">
            <v>14014</v>
          </cell>
          <cell r="E2775">
            <v>41809</v>
          </cell>
          <cell r="F2775" t="str">
            <v>TALENTO HUMANO ACTIVO Y NO ACTIVO</v>
          </cell>
          <cell r="G2775">
            <v>1024472818</v>
          </cell>
          <cell r="H2775" t="str">
            <v>JENIFER LADY CAMARGO PARRA</v>
          </cell>
          <cell r="I2775" t="str">
            <v>PAGO 6 DE 12 SEGÚN CERTIFICACION DEL SUPERVISOR (Desc.de la Base RF x Dependientes)</v>
          </cell>
          <cell r="J2775">
            <v>1800000</v>
          </cell>
          <cell r="K2775">
            <v>9.66</v>
          </cell>
          <cell r="O2775" t="str">
            <v>RECURSO 11</v>
          </cell>
          <cell r="V2775" t="str">
            <v>Desc. 10% Dependientes - Base RF $4,094,550 RF $287,562</v>
          </cell>
          <cell r="W2775" t="str">
            <v>Vigencia Presupuestal</v>
          </cell>
        </row>
        <row r="2776">
          <cell r="A2776">
            <v>277214</v>
          </cell>
          <cell r="B2776" t="str">
            <v>Contrato</v>
          </cell>
          <cell r="C2776">
            <v>67</v>
          </cell>
          <cell r="D2776">
            <v>14214</v>
          </cell>
          <cell r="E2776">
            <v>41809</v>
          </cell>
          <cell r="F2776" t="str">
            <v>TALENTO HUMANO ACTIVO Y NO ACTIVO</v>
          </cell>
          <cell r="G2776">
            <v>52748159</v>
          </cell>
          <cell r="H2776" t="str">
            <v>NOHORA ANGELICA MOLINA MOLINA</v>
          </cell>
          <cell r="I2776" t="str">
            <v>PAGO 6 DE 12 SEGÚN CERTIFICACION DEL SUPERVISOR</v>
          </cell>
          <cell r="J2776">
            <v>3300000</v>
          </cell>
          <cell r="K2776">
            <v>9.66</v>
          </cell>
          <cell r="O2776" t="str">
            <v>RECURSO 11</v>
          </cell>
          <cell r="V2776" t="str">
            <v>No tiene Dependientes</v>
          </cell>
          <cell r="W2776" t="str">
            <v>Vigencia Presupuestal</v>
          </cell>
        </row>
        <row r="2777">
          <cell r="A2777">
            <v>277314</v>
          </cell>
          <cell r="B2777" t="str">
            <v>Contrato</v>
          </cell>
          <cell r="C2777">
            <v>40</v>
          </cell>
          <cell r="D2777">
            <v>5114</v>
          </cell>
          <cell r="E2777">
            <v>41809</v>
          </cell>
          <cell r="F2777" t="str">
            <v>GRUPO DE COMUNICACIONES</v>
          </cell>
          <cell r="G2777">
            <v>80443180</v>
          </cell>
          <cell r="H2777" t="str">
            <v>DIEGO MAURICIO PINEDA ROMERO</v>
          </cell>
          <cell r="I2777" t="str">
            <v>PAGO 6 DE 12 SEGÚN CERTIFICACION DEL SUPERVISOR</v>
          </cell>
          <cell r="J2777">
            <v>4283286</v>
          </cell>
          <cell r="K2777">
            <v>9.66</v>
          </cell>
          <cell r="O2777" t="str">
            <v>RECURSO 11</v>
          </cell>
          <cell r="V2777" t="str">
            <v>No tiene Dependientes</v>
          </cell>
          <cell r="W2777" t="str">
            <v>Vigencia Presupuestal</v>
          </cell>
        </row>
        <row r="2778">
          <cell r="A2778">
            <v>277414</v>
          </cell>
          <cell r="B2778" t="str">
            <v>Contrato</v>
          </cell>
          <cell r="C2778">
            <v>39</v>
          </cell>
          <cell r="D2778">
            <v>5214</v>
          </cell>
          <cell r="E2778">
            <v>41809</v>
          </cell>
          <cell r="F2778" t="str">
            <v>GRUPO DE COMUNICACIONES</v>
          </cell>
          <cell r="G2778">
            <v>79949823</v>
          </cell>
          <cell r="H2778" t="str">
            <v>DIEGO ALEXANDER CUEVAS GALVIS</v>
          </cell>
          <cell r="I2778" t="str">
            <v>PAGO 6 DE 12 SEGÚN CERTIFICACION DEL SUPERVISOR (Desc.de la Base RF x Dependientes)</v>
          </cell>
          <cell r="J2778">
            <v>4119433</v>
          </cell>
          <cell r="K2778">
            <v>9.66</v>
          </cell>
          <cell r="O2778" t="str">
            <v>RECURSO 11</v>
          </cell>
          <cell r="V2778" t="str">
            <v>Desc. 10% Dependientes - Base RF $ 4,094,538 RF $ 287,559</v>
          </cell>
          <cell r="W2778" t="str">
            <v>Vigencia Presupuestal</v>
          </cell>
        </row>
        <row r="2779">
          <cell r="A2779">
            <v>277514</v>
          </cell>
          <cell r="B2779" t="str">
            <v>Contrato</v>
          </cell>
          <cell r="C2779">
            <v>41</v>
          </cell>
          <cell r="D2779">
            <v>5014</v>
          </cell>
          <cell r="E2779">
            <v>41809</v>
          </cell>
          <cell r="F2779" t="str">
            <v>GRUPO DE COMUNICACIONES</v>
          </cell>
          <cell r="G2779">
            <v>79690254</v>
          </cell>
          <cell r="H2779" t="str">
            <v>GABRIEL GONZALO CLAVIJO SERRANO</v>
          </cell>
          <cell r="I2779" t="str">
            <v>PAGO 6 DE 12 SEGÚN CERTIFICACION DEL SUPERVISOR (Desc.de la Base RF x Dependientes)</v>
          </cell>
          <cell r="J2779">
            <v>4283286</v>
          </cell>
          <cell r="K2779">
            <v>9.66</v>
          </cell>
          <cell r="O2779" t="str">
            <v>RECURSO 11</v>
          </cell>
          <cell r="V2779" t="str">
            <v>Desc. 10% Dependientes - Base RF $ 4,094,538 RF $ 287,559</v>
          </cell>
          <cell r="W2779" t="str">
            <v>Vigencia Presupuestal</v>
          </cell>
        </row>
        <row r="2780">
          <cell r="A2780">
            <v>277614</v>
          </cell>
          <cell r="B2780" t="str">
            <v>Contrato</v>
          </cell>
          <cell r="C2780">
            <v>176</v>
          </cell>
          <cell r="D2780">
            <v>28114</v>
          </cell>
          <cell r="E2780">
            <v>41809</v>
          </cell>
          <cell r="F2780" t="str">
            <v>SUBDIRECCION ADMINISTRATIVA Y FINANCIERA</v>
          </cell>
          <cell r="G2780">
            <v>6757664</v>
          </cell>
          <cell r="H2780" t="str">
            <v>BELISARIO NEIRA MUÑOZ</v>
          </cell>
          <cell r="I2780" t="str">
            <v>PAGO 6 DE 12 SEGÚN CERTIFICACION DEL SUPERVISOR (Desc de la Bse por Dependientes)</v>
          </cell>
          <cell r="J2780">
            <v>5000000</v>
          </cell>
          <cell r="K2780">
            <v>9.66</v>
          </cell>
          <cell r="O2780" t="str">
            <v>RECURSO 11</v>
          </cell>
          <cell r="V2780" t="str">
            <v>Desc. 10% Dependientes</v>
          </cell>
          <cell r="W2780" t="str">
            <v>Vigencia Presupuestal</v>
          </cell>
        </row>
        <row r="2781">
          <cell r="A2781">
            <v>277714</v>
          </cell>
          <cell r="B2781" t="str">
            <v>Contrato</v>
          </cell>
          <cell r="C2781">
            <v>38</v>
          </cell>
          <cell r="D2781">
            <v>5314</v>
          </cell>
          <cell r="E2781">
            <v>41809</v>
          </cell>
          <cell r="F2781" t="str">
            <v>GRUPO DE COMUNICACIONES</v>
          </cell>
          <cell r="G2781">
            <v>79147965</v>
          </cell>
          <cell r="H2781" t="str">
            <v>JOSE ROBERTO ARANGO ROMERO</v>
          </cell>
          <cell r="I2781" t="str">
            <v>PAGO 6 DE 12 SEGÚN CERTIFICACION DEL SUPERVISOR (Desc.de la Base RF x Dependientes)</v>
          </cell>
          <cell r="J2781">
            <v>4283286</v>
          </cell>
          <cell r="K2781">
            <v>9.66</v>
          </cell>
          <cell r="O2781" t="str">
            <v>RECURSO 11</v>
          </cell>
          <cell r="V2781" t="str">
            <v>Desc. 10% Dependientes - Base RF $ 4,094,538 RF $ 287,559</v>
          </cell>
          <cell r="W2781" t="str">
            <v>Vigencia Presupuestal</v>
          </cell>
        </row>
        <row r="2782">
          <cell r="A2782">
            <v>277814</v>
          </cell>
          <cell r="B2782" t="str">
            <v>Convenio</v>
          </cell>
          <cell r="C2782">
            <v>220</v>
          </cell>
          <cell r="D2782">
            <v>32914</v>
          </cell>
          <cell r="E2782">
            <v>41809</v>
          </cell>
          <cell r="F2782" t="str">
            <v>DIRECCION DE BOSQUES, BIODIVERSIDAD Y SERVICIOS ECOSISTEMICOS</v>
          </cell>
          <cell r="G2782">
            <v>8999990633</v>
          </cell>
          <cell r="H2782" t="str">
            <v>UNIVERSIDAD NACIONAL DE COLOMBIA</v>
          </cell>
          <cell r="I2782" t="str">
            <v>FACTURA 2063-000274 TERCER PAGO AL CONVENIO SEGÚN CERTIFICACION DEL SUPERVISOR</v>
          </cell>
          <cell r="J2782">
            <v>45200000</v>
          </cell>
          <cell r="O2782" t="str">
            <v>RECURSO 11</v>
          </cell>
          <cell r="W2782" t="str">
            <v>Vigencia Presupuestal</v>
          </cell>
        </row>
        <row r="2783">
          <cell r="A2783">
            <v>277914</v>
          </cell>
          <cell r="B2783" t="str">
            <v>Contrato</v>
          </cell>
          <cell r="C2783">
            <v>263</v>
          </cell>
          <cell r="D2783">
            <v>37714</v>
          </cell>
          <cell r="E2783">
            <v>41809</v>
          </cell>
          <cell r="F2783" t="str">
            <v>DIRECCION DE BOSQUES, BIODIVERSIDAD Y SERVICIOS ECOSISTEMICOS</v>
          </cell>
          <cell r="G2783">
            <v>38227057</v>
          </cell>
          <cell r="H2783" t="str">
            <v>MARIA FANNY MONDRAGON LEONEL</v>
          </cell>
          <cell r="I2783" t="str">
            <v>PAGO 6 DE 12 SEGÚN CERTIFICACION DEL SUPERVISOR (PENSIONADA)</v>
          </cell>
          <cell r="J2783">
            <v>7990000</v>
          </cell>
          <cell r="K2783">
            <v>9.66</v>
          </cell>
          <cell r="O2783" t="str">
            <v>RECURSO 11</v>
          </cell>
          <cell r="V2783" t="str">
            <v>No tiene Dependientes a Cargo</v>
          </cell>
          <cell r="W2783" t="str">
            <v>Vigencia Presupuestal</v>
          </cell>
        </row>
        <row r="2784">
          <cell r="A2784">
            <v>278014</v>
          </cell>
          <cell r="B2784" t="str">
            <v>Contrato</v>
          </cell>
          <cell r="C2784">
            <v>291</v>
          </cell>
          <cell r="D2784">
            <v>42014</v>
          </cell>
          <cell r="E2784">
            <v>41809</v>
          </cell>
          <cell r="F2784" t="str">
            <v>DIRECCION DE ORDENAMIENTO AMBIENTAL Y COORDINACION DEL SINA</v>
          </cell>
          <cell r="G2784">
            <v>80761251</v>
          </cell>
          <cell r="H2784" t="str">
            <v>NICOLAS NEIRA MANOTAS</v>
          </cell>
          <cell r="I2784" t="str">
            <v xml:space="preserve">PAGO 5/11 DESEMBOLSO SEGÚN CERTIFICACION DEL SUPERVISOR </v>
          </cell>
          <cell r="J2784">
            <v>7090000</v>
          </cell>
          <cell r="K2784">
            <v>9.66</v>
          </cell>
          <cell r="O2784" t="str">
            <v>RECURSO 11</v>
          </cell>
          <cell r="V2784" t="str">
            <v xml:space="preserve">No tiene Dependientes - Base RF $ 3.226.650, RF $128.583 </v>
          </cell>
          <cell r="W2784" t="str">
            <v>Vigencia Presupuestal</v>
          </cell>
        </row>
        <row r="2785">
          <cell r="A2785">
            <v>278114</v>
          </cell>
          <cell r="B2785" t="str">
            <v>Contrato</v>
          </cell>
          <cell r="C2785">
            <v>250</v>
          </cell>
          <cell r="D2785">
            <v>36214</v>
          </cell>
          <cell r="E2785">
            <v>41809</v>
          </cell>
          <cell r="F2785" t="str">
            <v>DIRECCION DE BOSQUES, BIODIVERSIDAD Y SERVICIOS ECOSISTEMICOS</v>
          </cell>
          <cell r="G2785">
            <v>79314746</v>
          </cell>
          <cell r="H2785" t="str">
            <v>LEONARDO MOLINA SUAREZ</v>
          </cell>
          <cell r="I2785" t="str">
            <v>PAGO 6 DE 12 SEGÚN CERTIFICACION DEL SUPERVISOR (Desc.de la Base RF x Dependientes)</v>
          </cell>
          <cell r="J2785">
            <v>6634615</v>
          </cell>
          <cell r="K2785">
            <v>9.66</v>
          </cell>
          <cell r="O2785" t="str">
            <v>RECURSO 11</v>
          </cell>
          <cell r="V2785" t="str">
            <v>Desc. 10% Dependientes</v>
          </cell>
          <cell r="W2785" t="str">
            <v>Vigencia Presupuestal</v>
          </cell>
        </row>
        <row r="2786">
          <cell r="A2786">
            <v>278214</v>
          </cell>
          <cell r="B2786" t="str">
            <v>Contrato</v>
          </cell>
          <cell r="C2786">
            <v>203</v>
          </cell>
          <cell r="D2786">
            <v>29914</v>
          </cell>
          <cell r="E2786">
            <v>41809</v>
          </cell>
          <cell r="F2786" t="str">
            <v>DIRECCION DE ORDENAMIENTO AMBIENTAL Y COORDINACION DEL SINA</v>
          </cell>
          <cell r="G2786">
            <v>52694062</v>
          </cell>
          <cell r="H2786" t="str">
            <v>LILIANA RAMIREZ HERNANDEZ</v>
          </cell>
          <cell r="I2786" t="str">
            <v>QUINTO DESEMBOLSO SEGÚN CERTIFICACION DEL SUPERVISOR</v>
          </cell>
          <cell r="J2786">
            <v>5500000</v>
          </cell>
          <cell r="K2786">
            <v>9.66</v>
          </cell>
          <cell r="O2786" t="str">
            <v>RECURSO 11</v>
          </cell>
          <cell r="V2786" t="str">
            <v>No tiene Dependientes a Cargo</v>
          </cell>
          <cell r="W2786" t="str">
            <v>Vigencia Presupuestal</v>
          </cell>
        </row>
        <row r="2787">
          <cell r="A2787">
            <v>278314</v>
          </cell>
          <cell r="B2787" t="str">
            <v>Contrato</v>
          </cell>
          <cell r="C2787">
            <v>281</v>
          </cell>
          <cell r="D2787">
            <v>39014</v>
          </cell>
          <cell r="E2787">
            <v>41809</v>
          </cell>
          <cell r="F2787" t="str">
            <v>DIRECCION DE ORDENAMIENTO AMBIENTAL Y COORDINACION DEL SINA</v>
          </cell>
          <cell r="G2787">
            <v>52807876</v>
          </cell>
          <cell r="H2787" t="str">
            <v>MARIA ANGELICA BERNAL GRANADOS</v>
          </cell>
          <cell r="I2787" t="str">
            <v>QUINTO DESEMBOLSO SEGÚN CERTIFICACION DEL SUPERVISOR</v>
          </cell>
          <cell r="J2787">
            <v>5500000</v>
          </cell>
          <cell r="K2787">
            <v>9.66</v>
          </cell>
          <cell r="O2787" t="str">
            <v>RECURSO 11</v>
          </cell>
          <cell r="V2787" t="str">
            <v>No tiene Dependientes</v>
          </cell>
          <cell r="W2787" t="str">
            <v>Vigencia Presupuestal</v>
          </cell>
        </row>
        <row r="2788">
          <cell r="A2788">
            <v>278414</v>
          </cell>
          <cell r="B2788" t="str">
            <v>Contrato</v>
          </cell>
          <cell r="C2788">
            <v>192</v>
          </cell>
          <cell r="D2788">
            <v>29314</v>
          </cell>
          <cell r="E2788">
            <v>41809</v>
          </cell>
          <cell r="F2788" t="str">
            <v>DIRECCION DE ORDENAMIENTO AMBIENTAL Y COORDINACION DEL SINA</v>
          </cell>
          <cell r="G2788">
            <v>91105686</v>
          </cell>
          <cell r="H2788" t="str">
            <v>OSCAR JAVIER ACEVEDO AMAYA</v>
          </cell>
          <cell r="I2788" t="str">
            <v>QUINTO DESEMBOLSO SEGÚN CERTIFICACION DEL SUPERVISOR (Desc. Base RF x Dependientes)</v>
          </cell>
          <cell r="J2788">
            <v>5500000</v>
          </cell>
          <cell r="K2788">
            <v>9.66</v>
          </cell>
          <cell r="O2788" t="str">
            <v>RECURSO 11</v>
          </cell>
          <cell r="V2788" t="str">
            <v>Desc.x Dependientes</v>
          </cell>
          <cell r="W2788" t="str">
            <v>Vigencia Presupuestal</v>
          </cell>
        </row>
        <row r="2789">
          <cell r="A2789">
            <v>278514</v>
          </cell>
          <cell r="B2789" t="str">
            <v>Contrato</v>
          </cell>
          <cell r="C2789">
            <v>194</v>
          </cell>
          <cell r="D2789">
            <v>29614</v>
          </cell>
          <cell r="E2789">
            <v>41809</v>
          </cell>
          <cell r="F2789" t="str">
            <v>DIRECCION DE ORDENAMIENTO AMBIENTAL Y COORDINACION DEL SINA</v>
          </cell>
          <cell r="G2789">
            <v>42123833</v>
          </cell>
          <cell r="H2789" t="str">
            <v>PAOLA ANDREA MORALES RAMIREZ</v>
          </cell>
          <cell r="I2789" t="str">
            <v>PAGO 5 DE 10 SEGÚN CERTIFICACION DEL SUPERVISOR</v>
          </cell>
          <cell r="J2789">
            <v>7200000</v>
          </cell>
          <cell r="K2789">
            <v>9.66</v>
          </cell>
          <cell r="O2789" t="str">
            <v>RECURSO 11</v>
          </cell>
          <cell r="V2789" t="str">
            <v>No tiene Dependientes a Cargo</v>
          </cell>
          <cell r="W2789" t="str">
            <v>Vigencia Presupuestal</v>
          </cell>
        </row>
        <row r="2790">
          <cell r="A2790">
            <v>278614</v>
          </cell>
          <cell r="B2790" t="str">
            <v>Contrato</v>
          </cell>
          <cell r="C2790">
            <v>135</v>
          </cell>
          <cell r="D2790">
            <v>24514</v>
          </cell>
          <cell r="E2790">
            <v>41809</v>
          </cell>
          <cell r="F2790" t="str">
            <v>DIRECCION DE BOSQUES, BIODIVERSIDAD Y SERVICIOS ECOSISTEMICOS</v>
          </cell>
          <cell r="G2790">
            <v>52411563</v>
          </cell>
          <cell r="H2790" t="str">
            <v>MARIA STELLA SACHICA ALVAREZ</v>
          </cell>
          <cell r="I2790" t="str">
            <v>PAGO 6 DE 12 SEGÚN CERTIFICACION DEL SUPERVISOR</v>
          </cell>
          <cell r="J2790">
            <v>7703805</v>
          </cell>
          <cell r="K2790">
            <v>9.66</v>
          </cell>
          <cell r="O2790" t="str">
            <v>RECURSO 11</v>
          </cell>
          <cell r="V2790" t="str">
            <v>No tiene Dependientes a Cargo</v>
          </cell>
          <cell r="W2790" t="str">
            <v>Vigencia Presupuestal</v>
          </cell>
        </row>
        <row r="2791">
          <cell r="A2791">
            <v>278714</v>
          </cell>
          <cell r="B2791" t="str">
            <v>Contrato</v>
          </cell>
          <cell r="C2791">
            <v>54</v>
          </cell>
          <cell r="D2791">
            <v>8314</v>
          </cell>
          <cell r="E2791">
            <v>41809</v>
          </cell>
          <cell r="F2791" t="str">
            <v>DIRECCION DE BOSQUES, BIODIVERSIDAD Y SERVICIOS ECOSISTEMICOS</v>
          </cell>
          <cell r="G2791">
            <v>52268579</v>
          </cell>
          <cell r="H2791" t="str">
            <v>GIOVANNA DEL CARMEN FERNANDEZ ORJUELA</v>
          </cell>
          <cell r="I2791" t="str">
            <v>PAGO 6 DE 12 SEGÚN CERTIFICACION DEL SUPERVISOR (Desc.de la Base RF x Dependientes)</v>
          </cell>
          <cell r="J2791">
            <v>5627256</v>
          </cell>
          <cell r="K2791">
            <v>9.66</v>
          </cell>
          <cell r="O2791" t="str">
            <v>RECURSO 11</v>
          </cell>
          <cell r="V2791" t="str">
            <v>Desc. 10% Dependientes</v>
          </cell>
          <cell r="W2791" t="str">
            <v>Vigencia Presupuestal</v>
          </cell>
        </row>
        <row r="2792">
          <cell r="A2792">
            <v>278814</v>
          </cell>
          <cell r="B2792" t="str">
            <v>Contrato</v>
          </cell>
          <cell r="C2792">
            <v>196</v>
          </cell>
          <cell r="D2792">
            <v>29714</v>
          </cell>
          <cell r="E2792">
            <v>41809</v>
          </cell>
          <cell r="F2792" t="str">
            <v>DIRECCION DE ORDENAMIENTO AMBIENTAL Y COORDINACION DEL SINA</v>
          </cell>
          <cell r="G2792">
            <v>79946823</v>
          </cell>
          <cell r="H2792" t="str">
            <v>ANDRES MEJIA PIZANO</v>
          </cell>
          <cell r="I2792" t="str">
            <v xml:space="preserve">QUINTO DESEMBOLSO SEGÚN CERTIFICACION DEL SUPERVISOR </v>
          </cell>
          <cell r="J2792">
            <v>5500000</v>
          </cell>
          <cell r="K2792">
            <v>9.66</v>
          </cell>
          <cell r="O2792" t="str">
            <v>RECURSO 11</v>
          </cell>
          <cell r="V2792" t="str">
            <v>No tiene Dependientes</v>
          </cell>
          <cell r="W2792" t="str">
            <v>Vigencia Presupuestal</v>
          </cell>
        </row>
        <row r="2793">
          <cell r="A2793">
            <v>278914</v>
          </cell>
          <cell r="B2793" t="str">
            <v>Contrato</v>
          </cell>
          <cell r="C2793">
            <v>270</v>
          </cell>
          <cell r="D2793">
            <v>38614</v>
          </cell>
          <cell r="E2793">
            <v>41809</v>
          </cell>
          <cell r="F2793" t="str">
            <v>SUBDIRECCION ADMINISTRATIVA Y FINANCIERA</v>
          </cell>
          <cell r="G2793">
            <v>1065607597</v>
          </cell>
          <cell r="H2793" t="str">
            <v>CAROLINA CARRASCAL LOZANO</v>
          </cell>
          <cell r="I2793" t="str">
            <v xml:space="preserve">PAGO 5 DE 11 SEGÚN CERTIFICACION DEL SUPERVISOR </v>
          </cell>
          <cell r="J2793">
            <v>2600000</v>
          </cell>
          <cell r="K2793">
            <v>9.66</v>
          </cell>
          <cell r="O2793" t="str">
            <v>RECURSO 11</v>
          </cell>
          <cell r="V2793" t="str">
            <v>No tiene Dependientes</v>
          </cell>
          <cell r="W2793" t="str">
            <v>Vigencia Presupuestal</v>
          </cell>
        </row>
        <row r="2794">
          <cell r="A2794">
            <v>279014</v>
          </cell>
          <cell r="B2794" t="str">
            <v>Contrato</v>
          </cell>
          <cell r="C2794">
            <v>167</v>
          </cell>
          <cell r="D2794">
            <v>26614</v>
          </cell>
          <cell r="E2794">
            <v>41809</v>
          </cell>
          <cell r="F2794" t="str">
            <v>DIRECCION DE ORDENAMIENTO AMBIENTAL Y COORDINACION DEL SINA</v>
          </cell>
          <cell r="G2794">
            <v>53911075</v>
          </cell>
          <cell r="H2794" t="str">
            <v>DIANA MARCELA CLAVIJO TELLEZ</v>
          </cell>
          <cell r="I2794" t="str">
            <v>PAGO 5 DE 10 SEGÚN CERTIFICACION DEL SUPERVISOR</v>
          </cell>
          <cell r="J2794">
            <v>4500000</v>
          </cell>
          <cell r="K2794">
            <v>9.66</v>
          </cell>
          <cell r="O2794" t="str">
            <v>RECURSO 11</v>
          </cell>
          <cell r="V2794" t="str">
            <v>No tiene dependientes</v>
          </cell>
          <cell r="W2794" t="str">
            <v>Vigencia Presupuestal</v>
          </cell>
        </row>
        <row r="2795">
          <cell r="A2795">
            <v>279114</v>
          </cell>
          <cell r="B2795" t="str">
            <v>Contrato</v>
          </cell>
          <cell r="C2795">
            <v>226</v>
          </cell>
          <cell r="D2795">
            <v>35314</v>
          </cell>
          <cell r="E2795">
            <v>41809</v>
          </cell>
          <cell r="F2795" t="str">
            <v>SUBDIRECCION ADMINISTRATIVA Y FINANCIERA</v>
          </cell>
          <cell r="G2795">
            <v>52545196</v>
          </cell>
          <cell r="H2795" t="str">
            <v>OLGA LUCIA LADINO HERRERA</v>
          </cell>
          <cell r="I2795" t="str">
            <v>PAGO 6/12 DESEMBOLSO SEGÚN CERTIFICACION DEL SUPERVISOR (Desc Base Rte Fte por Dependientes)</v>
          </cell>
          <cell r="J2795">
            <v>2654545</v>
          </cell>
          <cell r="K2795">
            <v>9.66</v>
          </cell>
          <cell r="O2795" t="str">
            <v>RECURSO 11</v>
          </cell>
          <cell r="V2795" t="str">
            <v>Desc. 10% Dependientes</v>
          </cell>
          <cell r="W2795" t="str">
            <v>Vigencia Presupuestal</v>
          </cell>
        </row>
        <row r="2796">
          <cell r="A2796">
            <v>279214</v>
          </cell>
          <cell r="B2796" t="str">
            <v>Contrato</v>
          </cell>
          <cell r="C2796">
            <v>144</v>
          </cell>
          <cell r="D2796">
            <v>23014</v>
          </cell>
          <cell r="E2796">
            <v>41809</v>
          </cell>
          <cell r="F2796" t="str">
            <v>DIRECCION DE BOSQUES, BIODIVERSIDAD Y SERVICIOS ECOSISTEMICOS</v>
          </cell>
          <cell r="G2796">
            <v>1023863075</v>
          </cell>
          <cell r="H2796" t="str">
            <v>DAVID FERNANDO URREGO HERNANDEZ</v>
          </cell>
          <cell r="I2796" t="str">
            <v>SEXTO DESEMBOLSO SEGÚN CERTIFICACION DEL SUPERVISOR</v>
          </cell>
          <cell r="J2796">
            <v>2982709</v>
          </cell>
          <cell r="K2796">
            <v>9.66</v>
          </cell>
          <cell r="O2796" t="str">
            <v>RECURSO 11</v>
          </cell>
          <cell r="V2796" t="str">
            <v>No tiene Dependientes a Cargo</v>
          </cell>
          <cell r="W2796" t="str">
            <v>Vigencia Presupuestal</v>
          </cell>
        </row>
        <row r="2797">
          <cell r="A2797">
            <v>279314</v>
          </cell>
          <cell r="B2797" t="str">
            <v>Contrato</v>
          </cell>
          <cell r="C2797">
            <v>230</v>
          </cell>
          <cell r="D2797">
            <v>35114</v>
          </cell>
          <cell r="E2797">
            <v>41809</v>
          </cell>
          <cell r="F2797" t="str">
            <v>DIRECCION DE BOSQUES, BIODIVERSIDAD Y SERVICIOS ECOSISTEMICOS</v>
          </cell>
          <cell r="G2797">
            <v>93238609</v>
          </cell>
          <cell r="H2797" t="str">
            <v>ALEXANDER IBAGON MONTES</v>
          </cell>
          <cell r="I2797" t="str">
            <v>PAGO 5 DE 12 SEGÚN CERTIFICACION DEL SUPERVISOR</v>
          </cell>
          <cell r="J2797">
            <v>4359600</v>
          </cell>
          <cell r="K2797">
            <v>9.66</v>
          </cell>
          <cell r="O2797" t="str">
            <v>RECURSO 11</v>
          </cell>
          <cell r="V2797" t="str">
            <v>No tiene Dependientes a Cargo</v>
          </cell>
          <cell r="W2797" t="str">
            <v>Vigencia Presupuestal</v>
          </cell>
        </row>
        <row r="2798">
          <cell r="A2798">
            <v>279414</v>
          </cell>
          <cell r="B2798" t="str">
            <v>Contrato</v>
          </cell>
          <cell r="C2798">
            <v>179</v>
          </cell>
          <cell r="D2798">
            <v>28214</v>
          </cell>
          <cell r="E2798">
            <v>41809</v>
          </cell>
          <cell r="F2798" t="str">
            <v>DIRECCION DE ORDENAMIENTO AMBIENTAL Y COORDINACION DEL SINA</v>
          </cell>
          <cell r="G2798">
            <v>40022236</v>
          </cell>
          <cell r="H2798" t="str">
            <v>ANA ELVIA OCHOA JIMENEZ</v>
          </cell>
          <cell r="I2798" t="str">
            <v>PAGO 5/11 DESEMBOLSO SEGÚN CERTIFICACION DEL SUPERVISOR (Desc x dependientes)</v>
          </cell>
          <cell r="J2798">
            <v>8000000</v>
          </cell>
          <cell r="K2798">
            <v>9.66</v>
          </cell>
          <cell r="O2798" t="str">
            <v>RECURSO 11</v>
          </cell>
          <cell r="V2798" t="str">
            <v>Desc. 10% Dependientes</v>
          </cell>
          <cell r="W2798" t="str">
            <v>Vigencia Presupuestal</v>
          </cell>
        </row>
        <row r="2799">
          <cell r="A2799">
            <v>279514</v>
          </cell>
          <cell r="B2799" t="str">
            <v>Contrato</v>
          </cell>
          <cell r="C2799">
            <v>123</v>
          </cell>
          <cell r="D2799">
            <v>20414</v>
          </cell>
          <cell r="E2799">
            <v>41809</v>
          </cell>
          <cell r="F2799" t="str">
            <v>DIRECCION DE BOSQUES, BIODIVERSIDAD Y SERVICIOS ECOSISTEMICOS</v>
          </cell>
          <cell r="G2799">
            <v>52887997</v>
          </cell>
          <cell r="H2799" t="str">
            <v>INGRID REVOLLO CASTAÑEDA</v>
          </cell>
          <cell r="I2799" t="str">
            <v>PAGO 6 DE 12 SEGÚN CERTIFICACION DEL SUPERVISOR (Desc Base Rte Fte por Dependientes)</v>
          </cell>
          <cell r="J2799">
            <v>5659690</v>
          </cell>
          <cell r="K2799">
            <v>9.66</v>
          </cell>
          <cell r="O2799" t="str">
            <v>RECURSO 11</v>
          </cell>
          <cell r="V2799" t="str">
            <v>Desc. 10% Dependientes RF $129,456</v>
          </cell>
          <cell r="W2799" t="str">
            <v>Vigencia Presupuestal</v>
          </cell>
        </row>
        <row r="2800">
          <cell r="A2800">
            <v>279614</v>
          </cell>
          <cell r="B2800" t="str">
            <v>Contrato</v>
          </cell>
          <cell r="C2800">
            <v>45</v>
          </cell>
          <cell r="D2800">
            <v>7514</v>
          </cell>
          <cell r="E2800">
            <v>41809</v>
          </cell>
          <cell r="F2800" t="str">
            <v>DIRECCION DE BOSQUES, BIODIVERSIDAD YSERVICIOS ECOSISTEMICOS</v>
          </cell>
          <cell r="G2800">
            <v>91108705</v>
          </cell>
          <cell r="H2800" t="str">
            <v>HECTOR JAVIER GRISALES GOMEZ</v>
          </cell>
          <cell r="I2800" t="str">
            <v>SEXTO DESEMBOLSO SEGÚN CERTIFICACION DEL SUPERVISOR (Desc.de la Base RF x Dependientes)</v>
          </cell>
          <cell r="J2800">
            <v>6124260</v>
          </cell>
          <cell r="K2800">
            <v>9.66</v>
          </cell>
          <cell r="O2800" t="str">
            <v>RECURSO 11</v>
          </cell>
          <cell r="V2800" t="str">
            <v>Desc. 10% Dependientes - Base RF $ 4,094,538 RF $ 287,559</v>
          </cell>
          <cell r="W2800" t="str">
            <v>Vigencia Presupuestal</v>
          </cell>
        </row>
        <row r="2801">
          <cell r="A2801">
            <v>279714</v>
          </cell>
          <cell r="B2801" t="str">
            <v>Contrato</v>
          </cell>
          <cell r="C2801">
            <v>52</v>
          </cell>
          <cell r="D2801">
            <v>8114</v>
          </cell>
          <cell r="E2801">
            <v>41809</v>
          </cell>
          <cell r="F2801" t="str">
            <v>DIRECCION DE ASUNTOS AMBIENTALES, SECTORIAL Y URBANA</v>
          </cell>
          <cell r="G2801">
            <v>64700784</v>
          </cell>
          <cell r="H2801" t="str">
            <v>ANDREA LUCIA ARANGO HERNANDEZ</v>
          </cell>
          <cell r="I2801" t="str">
            <v>PAGO 6 DE 11 SEGÚN CERTIFICACION DEL SUPERVISOR</v>
          </cell>
          <cell r="J2801">
            <v>6272727</v>
          </cell>
          <cell r="K2801">
            <v>9.66</v>
          </cell>
          <cell r="O2801" t="str">
            <v>RECURSO 11</v>
          </cell>
          <cell r="V2801" t="str">
            <v>No tiene Dependientes</v>
          </cell>
          <cell r="W2801" t="str">
            <v>Vigencia Presupuestal</v>
          </cell>
        </row>
        <row r="2802">
          <cell r="A2802">
            <v>279814</v>
          </cell>
          <cell r="B2802" t="str">
            <v>Resolucion</v>
          </cell>
          <cell r="C2802">
            <v>842</v>
          </cell>
          <cell r="D2802">
            <v>199414</v>
          </cell>
          <cell r="E2802">
            <v>41809</v>
          </cell>
          <cell r="F2802" t="str">
            <v>TALENTO HUMANO ACTIVO Y NO ACTIVO</v>
          </cell>
          <cell r="G2802">
            <v>899999086</v>
          </cell>
          <cell r="H2802" t="str">
            <v>SUPERINTENDENCIA DE SOCIEDADES</v>
          </cell>
          <cell r="I2802" t="str">
            <v xml:space="preserve">RECONOCIMIENTO Y PAGO CUOTAS PARTES PENSIONALES </v>
          </cell>
          <cell r="J2802">
            <v>276165</v>
          </cell>
          <cell r="N2802" t="str">
            <v>RECURSO 3-10</v>
          </cell>
          <cell r="W2802" t="str">
            <v>Vigencia Presupuestal</v>
          </cell>
        </row>
        <row r="2803">
          <cell r="A2803">
            <v>279914</v>
          </cell>
          <cell r="B2803" t="str">
            <v>Resolucion</v>
          </cell>
          <cell r="C2803">
            <v>845</v>
          </cell>
          <cell r="D2803">
            <v>199514</v>
          </cell>
          <cell r="E2803">
            <v>41809</v>
          </cell>
          <cell r="F2803" t="str">
            <v>TALENTO HUMANO ACTIVO Y NO ACTIVO</v>
          </cell>
          <cell r="G2803">
            <v>8999990941</v>
          </cell>
          <cell r="H2803" t="str">
            <v>EMPRESA DE ACUEDUCTO Y LACANTARILLADO DE BOGOTA ESP</v>
          </cell>
          <cell r="I2803" t="str">
            <v xml:space="preserve">RECONOCIMIENTO Y PAGO CUOTAS PARTES PENSIONALES </v>
          </cell>
          <cell r="J2803">
            <v>674672.41</v>
          </cell>
          <cell r="N2803" t="str">
            <v>RECURSO 3-10</v>
          </cell>
          <cell r="W2803" t="str">
            <v>Vigencia Presupuestal</v>
          </cell>
        </row>
        <row r="2804">
          <cell r="A2804">
            <v>280014</v>
          </cell>
          <cell r="B2804" t="str">
            <v>Resolucion</v>
          </cell>
          <cell r="C2804">
            <v>846</v>
          </cell>
          <cell r="D2804">
            <v>199614</v>
          </cell>
          <cell r="E2804">
            <v>41809</v>
          </cell>
          <cell r="F2804" t="str">
            <v>TALENTO HUMANO ACTIVO Y NO ACTIVO</v>
          </cell>
          <cell r="G2804">
            <v>899999082</v>
          </cell>
          <cell r="H2804" t="str">
            <v>EMPRESA DE ENERGIA DE BOGOTA SA ESP</v>
          </cell>
          <cell r="I2804" t="str">
            <v xml:space="preserve">RECONOCIMIENTO Y PAGO CUOTAS PARTES PENSIONALES </v>
          </cell>
          <cell r="J2804">
            <v>2590207</v>
          </cell>
          <cell r="N2804" t="str">
            <v>RECURSO 3-10</v>
          </cell>
          <cell r="W2804" t="str">
            <v>Vigencia Presupuestal</v>
          </cell>
        </row>
        <row r="2805">
          <cell r="A2805">
            <v>280114</v>
          </cell>
          <cell r="B2805" t="str">
            <v>Resolucion</v>
          </cell>
          <cell r="C2805">
            <v>847</v>
          </cell>
          <cell r="D2805">
            <v>199714</v>
          </cell>
          <cell r="E2805">
            <v>41809</v>
          </cell>
          <cell r="F2805" t="str">
            <v>TALENTO HUMANO ACTIVO Y NO ACTIVO</v>
          </cell>
          <cell r="G2805">
            <v>899999086</v>
          </cell>
          <cell r="H2805" t="str">
            <v>SUPERINTENDENCIA DE SOCIEDADES</v>
          </cell>
          <cell r="I2805" t="str">
            <v xml:space="preserve">RECONOCIMIENTO Y PAGO CUOTAS PARTES PENSIONALES </v>
          </cell>
          <cell r="J2805">
            <v>276165</v>
          </cell>
          <cell r="N2805" t="str">
            <v>RECURSO 3-10</v>
          </cell>
          <cell r="W2805" t="str">
            <v>Vigencia Presupuestal</v>
          </cell>
        </row>
        <row r="2806">
          <cell r="A2806">
            <v>280214</v>
          </cell>
          <cell r="B2806" t="str">
            <v>Resolucion</v>
          </cell>
          <cell r="C2806">
            <v>841</v>
          </cell>
          <cell r="D2806">
            <v>199314</v>
          </cell>
          <cell r="E2806">
            <v>41809</v>
          </cell>
          <cell r="F2806" t="str">
            <v>TALENTO HUMANO ACTIVO Y NO ACTIVO</v>
          </cell>
          <cell r="G2806">
            <v>899999734</v>
          </cell>
          <cell r="H2806" t="str">
            <v>PREVISORA SOCIAL DEL CONGRESO-PENSIONES</v>
          </cell>
          <cell r="I2806" t="str">
            <v xml:space="preserve">RECONOCIMIENTO Y PAGO CUOTAS PARTES PENSIONALES </v>
          </cell>
          <cell r="J2806">
            <v>2576235</v>
          </cell>
          <cell r="N2806" t="str">
            <v>RECURSO 3-10</v>
          </cell>
          <cell r="W2806" t="str">
            <v>Vigencia Presupuestal</v>
          </cell>
        </row>
        <row r="2807">
          <cell r="A2807">
            <v>280314</v>
          </cell>
          <cell r="B2807" t="str">
            <v>Resolucion</v>
          </cell>
          <cell r="C2807">
            <v>848</v>
          </cell>
          <cell r="D2807">
            <v>199814</v>
          </cell>
          <cell r="E2807">
            <v>41809</v>
          </cell>
          <cell r="F2807" t="str">
            <v>TALENTO HUMANO ACTIVO Y NO ACTIVO</v>
          </cell>
          <cell r="G2807">
            <v>899999086</v>
          </cell>
          <cell r="H2807" t="str">
            <v>SUPERINTENDENCIA DE SOCIEDADES</v>
          </cell>
          <cell r="I2807" t="str">
            <v xml:space="preserve">RECONOCIMIENTO Y PAGO CUOTAS PARTES PENSIONALES </v>
          </cell>
          <cell r="J2807">
            <v>276165</v>
          </cell>
          <cell r="N2807" t="str">
            <v>RECURSO 3-10</v>
          </cell>
          <cell r="W2807" t="str">
            <v>Vigencia Presupuestal</v>
          </cell>
        </row>
        <row r="2808">
          <cell r="A2808">
            <v>280414</v>
          </cell>
          <cell r="B2808" t="str">
            <v>Resolucion</v>
          </cell>
          <cell r="C2808">
            <v>849</v>
          </cell>
          <cell r="D2808">
            <v>199914</v>
          </cell>
          <cell r="E2808">
            <v>41809</v>
          </cell>
          <cell r="F2808" t="str">
            <v>TALENTO HUMANO ACTIVO Y NO ACTIVO</v>
          </cell>
          <cell r="G2808">
            <v>800216278</v>
          </cell>
          <cell r="H2808" t="str">
            <v>PENSIONES DE ANTIOQUIA</v>
          </cell>
          <cell r="I2808" t="str">
            <v xml:space="preserve">RECONOCIMIENTO Y PAGO CUOTAS PARTES PENSIONALES </v>
          </cell>
          <cell r="J2808">
            <v>782955</v>
          </cell>
          <cell r="N2808" t="str">
            <v>RECURSO 3-10</v>
          </cell>
          <cell r="W2808" t="str">
            <v>Vigencia Presupuestal</v>
          </cell>
        </row>
        <row r="2809">
          <cell r="A2809">
            <v>280514</v>
          </cell>
          <cell r="B2809" t="str">
            <v>Resolucion</v>
          </cell>
          <cell r="C2809">
            <v>851</v>
          </cell>
          <cell r="D2809">
            <v>200114</v>
          </cell>
          <cell r="E2809">
            <v>41809</v>
          </cell>
          <cell r="F2809" t="str">
            <v>TALENTO HUMANO ACTIVO Y NO ACTIVO</v>
          </cell>
          <cell r="G2809">
            <v>800112806</v>
          </cell>
          <cell r="H2809" t="str">
            <v>FONDO PASIVO SOCIAL FFNN - SALUD</v>
          </cell>
          <cell r="I2809" t="str">
            <v xml:space="preserve">RECONOCIMIENTO Y PAGO CUOTAS PARTES PENSIONALES </v>
          </cell>
          <cell r="J2809">
            <v>237820</v>
          </cell>
          <cell r="N2809" t="str">
            <v>RECURSO 3-10</v>
          </cell>
          <cell r="W2809" t="str">
            <v>Vigencia Presupuestal</v>
          </cell>
        </row>
        <row r="2810">
          <cell r="A2810">
            <v>280614</v>
          </cell>
          <cell r="B2810" t="str">
            <v>Resolucion</v>
          </cell>
          <cell r="C2810">
            <v>852</v>
          </cell>
          <cell r="D2810">
            <v>200214</v>
          </cell>
          <cell r="E2810">
            <v>41809</v>
          </cell>
          <cell r="F2810" t="str">
            <v>TALENTO HUMANO ACTIVO Y NO ACTIVO</v>
          </cell>
          <cell r="G2810">
            <v>899999062</v>
          </cell>
          <cell r="H2810" t="str">
            <v>CORPORACION AUTONOMA REGIONAL DE CUNDINAMARCA CAR</v>
          </cell>
          <cell r="I2810" t="str">
            <v xml:space="preserve">RECONOCIMIENTO Y PAGO CUOTAS PARTES PENSIONALES </v>
          </cell>
          <cell r="J2810">
            <v>13059247</v>
          </cell>
          <cell r="N2810" t="str">
            <v>RECURSO 3-10</v>
          </cell>
          <cell r="W2810" t="str">
            <v>Vigencia Presupuestal</v>
          </cell>
        </row>
        <row r="2811">
          <cell r="A2811">
            <v>280714</v>
          </cell>
          <cell r="B2811" t="str">
            <v>Resolucion</v>
          </cell>
          <cell r="C2811">
            <v>853</v>
          </cell>
          <cell r="D2811">
            <v>200314</v>
          </cell>
          <cell r="E2811">
            <v>41809</v>
          </cell>
          <cell r="F2811" t="str">
            <v>TALENTO HUMANO ACTIVO Y NO ACTIVO</v>
          </cell>
          <cell r="G2811">
            <v>900373913</v>
          </cell>
          <cell r="H2811" t="str">
            <v>UNIDAD ADMINISTRATIVA ESPECIAL DE GESTION PENSIONAL Y CONTRIBUCIONES PARAFISCALES DE LA PROTECCION SOCIAL - UGPP</v>
          </cell>
          <cell r="I2811" t="str">
            <v xml:space="preserve">RECONOCIMIENTO Y PAGO CUOTAS PARTES PENSIONALES </v>
          </cell>
          <cell r="J2811">
            <v>1139851</v>
          </cell>
          <cell r="N2811" t="str">
            <v>RECURSO 3-10</v>
          </cell>
          <cell r="W2811" t="str">
            <v>Vigencia Presupuestal</v>
          </cell>
        </row>
        <row r="2812">
          <cell r="A2812">
            <v>280814</v>
          </cell>
          <cell r="B2812" t="str">
            <v>Resolucion</v>
          </cell>
          <cell r="C2812">
            <v>854</v>
          </cell>
          <cell r="D2812">
            <v>200414</v>
          </cell>
          <cell r="E2812">
            <v>41809</v>
          </cell>
          <cell r="F2812" t="str">
            <v>TALENTO HUMANO ACTIVO Y NO ACTIVO</v>
          </cell>
          <cell r="G2812">
            <v>900474727</v>
          </cell>
          <cell r="H2812" t="str">
            <v>MINISTERIO DE SALUD Y PROTECCION SOCIAL</v>
          </cell>
          <cell r="I2812" t="str">
            <v xml:space="preserve">RECONOCIMIENTO Y PAGO CUOTAS PARTES PENSIONALES </v>
          </cell>
          <cell r="J2812">
            <v>1221447.17</v>
          </cell>
          <cell r="N2812" t="str">
            <v>RECURSO 3-10</v>
          </cell>
          <cell r="W2812" t="str">
            <v>Vigencia Presupuestal</v>
          </cell>
        </row>
        <row r="2813">
          <cell r="A2813">
            <v>280914</v>
          </cell>
          <cell r="B2813" t="str">
            <v>Resolucion</v>
          </cell>
          <cell r="C2813">
            <v>857</v>
          </cell>
          <cell r="D2813">
            <v>200514</v>
          </cell>
          <cell r="E2813">
            <v>41809</v>
          </cell>
          <cell r="F2813" t="str">
            <v>TALENTO HUMANO ACTIVO Y NO ACTIVO</v>
          </cell>
          <cell r="G2813">
            <v>899999734</v>
          </cell>
          <cell r="H2813" t="str">
            <v>PREVISORA SOCIAL DEL CONGRESO-PENSIONES</v>
          </cell>
          <cell r="I2813" t="str">
            <v xml:space="preserve">RECONOCIMIENTO Y PAGO CUOTAS PARTES PENSIONALES </v>
          </cell>
          <cell r="J2813">
            <v>21003063</v>
          </cell>
          <cell r="N2813" t="str">
            <v>RECURSO 3-10</v>
          </cell>
          <cell r="W2813" t="str">
            <v>Vigencia Presupuestal</v>
          </cell>
        </row>
        <row r="2814">
          <cell r="A2814">
            <v>281014</v>
          </cell>
          <cell r="B2814" t="str">
            <v>Resolucion</v>
          </cell>
          <cell r="C2814">
            <v>858</v>
          </cell>
          <cell r="D2814">
            <v>200614</v>
          </cell>
          <cell r="E2814">
            <v>41809</v>
          </cell>
          <cell r="F2814" t="str">
            <v>TALENTO HUMANO ACTIVO Y NO ACTIVO</v>
          </cell>
          <cell r="G2814">
            <v>900617999</v>
          </cell>
          <cell r="H2814" t="str">
            <v>CONSORCIO FPB 2013</v>
          </cell>
          <cell r="I2814" t="str">
            <v xml:space="preserve">RECONOCIMIENTO Y PAGO CUOTAS PARTES PENSIONALES </v>
          </cell>
          <cell r="J2814">
            <v>3960879</v>
          </cell>
          <cell r="N2814" t="str">
            <v>RECURSO 3-10</v>
          </cell>
          <cell r="W2814" t="str">
            <v>Vigencia Presupuestal</v>
          </cell>
        </row>
        <row r="2815">
          <cell r="A2815">
            <v>281114</v>
          </cell>
          <cell r="B2815" t="str">
            <v>Resolucion</v>
          </cell>
          <cell r="C2815">
            <v>859</v>
          </cell>
          <cell r="D2815">
            <v>200714</v>
          </cell>
          <cell r="E2815">
            <v>41809</v>
          </cell>
          <cell r="F2815" t="str">
            <v>TALENTO HUMANO ACTIVO Y NO ACTIVO</v>
          </cell>
          <cell r="G2815">
            <v>830115297</v>
          </cell>
          <cell r="H2815" t="str">
            <v>MINCOMERCIO INDUSTRIA TURISMO</v>
          </cell>
          <cell r="I2815" t="str">
            <v xml:space="preserve">RECONOCIMIENTO Y PAGO CUOTAS PARTES PENSIONALES </v>
          </cell>
          <cell r="J2815">
            <v>2378603.91</v>
          </cell>
          <cell r="N2815" t="str">
            <v>RECURSO 3-10</v>
          </cell>
          <cell r="W2815" t="str">
            <v>Vigencia Presupuestal</v>
          </cell>
        </row>
        <row r="2816">
          <cell r="A2816">
            <v>281214</v>
          </cell>
          <cell r="B2816" t="str">
            <v>Resolucion</v>
          </cell>
          <cell r="C2816">
            <v>860</v>
          </cell>
          <cell r="D2816">
            <v>200814</v>
          </cell>
          <cell r="E2816">
            <v>41809</v>
          </cell>
          <cell r="F2816" t="str">
            <v>TALENTO HUMANO ACTIVO Y NO ACTIVO</v>
          </cell>
          <cell r="G2816">
            <v>830115297</v>
          </cell>
          <cell r="H2816" t="str">
            <v>MINCOMERCIO INDUSTRIA TURISMO</v>
          </cell>
          <cell r="I2816" t="str">
            <v xml:space="preserve">RECONOCIMIENTO Y PAGO CUOTAS PARTES PENSIONALES </v>
          </cell>
          <cell r="J2816">
            <v>986955.2</v>
          </cell>
          <cell r="N2816" t="str">
            <v>RECURSO 3-10</v>
          </cell>
          <cell r="W2816" t="str">
            <v>Vigencia Presupuestal</v>
          </cell>
        </row>
        <row r="2817">
          <cell r="A2817">
            <v>281314</v>
          </cell>
          <cell r="B2817" t="str">
            <v>Resolucion</v>
          </cell>
          <cell r="C2817">
            <v>861</v>
          </cell>
          <cell r="D2817">
            <v>200914</v>
          </cell>
          <cell r="E2817">
            <v>41809</v>
          </cell>
          <cell r="F2817" t="str">
            <v>TALENTO HUMANO ACTIVO Y NO ACTIVO</v>
          </cell>
          <cell r="G2817">
            <v>900474727</v>
          </cell>
          <cell r="H2817" t="str">
            <v>MINISTERIO DE SALUD Y PROTECCION SOCIAL</v>
          </cell>
          <cell r="I2817" t="str">
            <v xml:space="preserve">RECONOCIMIENTO Y PAGO CUOTAS PARTES PENSIONALES </v>
          </cell>
          <cell r="J2817">
            <v>4858300.24</v>
          </cell>
          <cell r="N2817" t="str">
            <v>RECURSO 3-10</v>
          </cell>
          <cell r="W2817" t="str">
            <v>Vigencia Presupuestal</v>
          </cell>
        </row>
        <row r="2818">
          <cell r="A2818">
            <v>281414</v>
          </cell>
          <cell r="B2818" t="str">
            <v>Resolucion</v>
          </cell>
          <cell r="C2818">
            <v>862</v>
          </cell>
          <cell r="D2818">
            <v>201014</v>
          </cell>
          <cell r="E2818">
            <v>41809</v>
          </cell>
          <cell r="F2818" t="str">
            <v>TALENTO HUMANO ACTIVO Y NO ACTIVO</v>
          </cell>
          <cell r="G2818">
            <v>900474727</v>
          </cell>
          <cell r="H2818" t="str">
            <v>MINISTERIO DE SALUD Y PROTECCION SOCIAL</v>
          </cell>
          <cell r="I2818" t="str">
            <v xml:space="preserve">RECONOCIMIENTO Y PAGO CUOTAS PARTES PENSIONALES </v>
          </cell>
          <cell r="J2818">
            <v>57367468.649999999</v>
          </cell>
          <cell r="N2818" t="str">
            <v>RECURSO 3-10</v>
          </cell>
          <cell r="W2818" t="str">
            <v>Vigencia Presupuestal</v>
          </cell>
        </row>
        <row r="2819">
          <cell r="A2819">
            <v>281514</v>
          </cell>
          <cell r="B2819" t="str">
            <v>Contrato</v>
          </cell>
          <cell r="C2819">
            <v>139</v>
          </cell>
          <cell r="D2819">
            <v>23814</v>
          </cell>
          <cell r="E2819">
            <v>41809</v>
          </cell>
          <cell r="F2819" t="str">
            <v>DIRECCION DE BOSQUES, BIODIVERSIDAD Y SERVICIOS ECOSISTEMICOS</v>
          </cell>
          <cell r="G2819">
            <v>40047300</v>
          </cell>
          <cell r="H2819" t="str">
            <v>MARIA FERNANDA RODRIGUEZ SANTAMARIA</v>
          </cell>
          <cell r="I2819" t="str">
            <v>PAGO 6 DE 12 SEGÚN CERTIFICACION DEL SUPERVISOR</v>
          </cell>
          <cell r="J2819">
            <v>3349582</v>
          </cell>
          <cell r="K2819">
            <v>9.66</v>
          </cell>
          <cell r="O2819" t="str">
            <v>RECURSO 11</v>
          </cell>
          <cell r="V2819" t="str">
            <v>No tiene Dependientes</v>
          </cell>
          <cell r="W2819" t="str">
            <v>Vigencia Presupuestal</v>
          </cell>
        </row>
        <row r="2820">
          <cell r="A2820">
            <v>281614</v>
          </cell>
          <cell r="B2820" t="str">
            <v>Contrato</v>
          </cell>
          <cell r="C2820">
            <v>89</v>
          </cell>
          <cell r="D2820">
            <v>18614</v>
          </cell>
          <cell r="E2820">
            <v>41809</v>
          </cell>
          <cell r="F2820" t="str">
            <v>DIRECCION DE BOSQUES, BIODIVERSIDAD Y SERVICIOS ECOSISTEMICOS</v>
          </cell>
          <cell r="G2820">
            <v>52258642</v>
          </cell>
          <cell r="H2820" t="str">
            <v>EUGENIA MENDEZ REYEZ</v>
          </cell>
          <cell r="I2820" t="str">
            <v>PAGO FRA 18 SEXTO DESEMBOLSO SEGÚN CERTIFICACION DEL SUPERVISOR (DESC BASE POR DEPENDIENTES)</v>
          </cell>
          <cell r="J2820">
            <v>10000000</v>
          </cell>
          <cell r="K2820">
            <v>9.66</v>
          </cell>
          <cell r="M2820">
            <v>16</v>
          </cell>
          <cell r="O2820" t="str">
            <v>RECURSO 11</v>
          </cell>
          <cell r="V2820" t="str">
            <v>Desc. X Dependientes</v>
          </cell>
          <cell r="W2820" t="str">
            <v>Vigencia Presupuestal</v>
          </cell>
        </row>
        <row r="2821">
          <cell r="A2821">
            <v>281714</v>
          </cell>
          <cell r="B2821" t="str">
            <v>Contrato</v>
          </cell>
          <cell r="C2821">
            <v>246</v>
          </cell>
          <cell r="D2821">
            <v>35914</v>
          </cell>
          <cell r="E2821">
            <v>41809</v>
          </cell>
          <cell r="F2821" t="str">
            <v>DIRECCION DE BOSQUES, BIODIVERSIDAD Y SERVICIOS ECOSISTEMICOS</v>
          </cell>
          <cell r="G2821">
            <v>80433842</v>
          </cell>
          <cell r="H2821" t="str">
            <v>MANUEL ANTONIO ZAMBRANO GUERRERO</v>
          </cell>
          <cell r="I2821" t="str">
            <v>SEXTO DESEMBOLSO SEGÚN CERTIFICACION DEL SUPERVISOR (Desc. De la Base Por Dependientes)</v>
          </cell>
          <cell r="J2821">
            <v>3438759</v>
          </cell>
          <cell r="K2821">
            <v>9.66</v>
          </cell>
          <cell r="O2821" t="str">
            <v>RECURSO 11</v>
          </cell>
          <cell r="V2821" t="str">
            <v>Desc. 10% Dependientes - Base RF $4,094,550 RF $287,562</v>
          </cell>
          <cell r="W2821" t="str">
            <v>Vigencia Presupuestal</v>
          </cell>
        </row>
        <row r="2822">
          <cell r="A2822">
            <v>281814</v>
          </cell>
          <cell r="B2822" t="str">
            <v>Contrato</v>
          </cell>
          <cell r="C2822">
            <v>287</v>
          </cell>
          <cell r="D2822">
            <v>39714</v>
          </cell>
          <cell r="E2822">
            <v>41809</v>
          </cell>
          <cell r="F2822" t="str">
            <v>DIRECCION DE BOSQUES, BIODIVERSIDAD Y SERVICIOS ECOSISTEMICOS</v>
          </cell>
          <cell r="G2822">
            <v>26431577</v>
          </cell>
          <cell r="H2822" t="str">
            <v>AZALIA INES PARRA CUELLAR</v>
          </cell>
          <cell r="I2822" t="str">
            <v>SEXTO DESEMBOLSO SEGÚN CERTIFICACION DEL SUPERVISOR</v>
          </cell>
          <cell r="J2822">
            <v>2755917</v>
          </cell>
          <cell r="K2822">
            <v>9.66</v>
          </cell>
          <cell r="O2822" t="str">
            <v>RECURSO 11</v>
          </cell>
          <cell r="V2822" t="str">
            <v>No tiene Dependientes a Cargo</v>
          </cell>
          <cell r="W2822" t="str">
            <v>Vigencia Presupuestal</v>
          </cell>
        </row>
        <row r="2823">
          <cell r="A2823">
            <v>281914</v>
          </cell>
          <cell r="B2823" t="str">
            <v>Contrato</v>
          </cell>
          <cell r="C2823">
            <v>155</v>
          </cell>
          <cell r="D2823">
            <v>25414</v>
          </cell>
          <cell r="E2823">
            <v>41809</v>
          </cell>
          <cell r="F2823" t="str">
            <v>DESPACHO VICEMINISTRA DE AMBIENTE Y DESARROLLO SOSTENIBLE</v>
          </cell>
          <cell r="G2823">
            <v>1140832065</v>
          </cell>
          <cell r="H2823" t="str">
            <v>JENNIFER DARLEEN CHAIN GRANADOS</v>
          </cell>
          <cell r="I2823" t="str">
            <v>SEXTO DESEMBOLSO SEGÚN CERTIFICACION DEL SUPERVISOR</v>
          </cell>
          <cell r="J2823">
            <v>2660000</v>
          </cell>
          <cell r="K2823">
            <v>9.66</v>
          </cell>
          <cell r="O2823" t="str">
            <v>RECURSO 11</v>
          </cell>
          <cell r="V2823" t="str">
            <v>No tiene Dependientes</v>
          </cell>
          <cell r="W2823" t="str">
            <v>Vigencia Presupuestal</v>
          </cell>
        </row>
        <row r="2824">
          <cell r="A2824">
            <v>282014</v>
          </cell>
          <cell r="B2824" t="str">
            <v>Resolución</v>
          </cell>
          <cell r="C2824">
            <v>933</v>
          </cell>
          <cell r="D2824">
            <v>201914</v>
          </cell>
          <cell r="E2824">
            <v>41809</v>
          </cell>
          <cell r="F2824" t="str">
            <v>SUBDIRECCION ADMINISTRATIVA Y FINANCIERA</v>
          </cell>
          <cell r="G2824">
            <v>79778817</v>
          </cell>
          <cell r="H2824" t="str">
            <v>PABLO ABBA VIEIRA SAMPER</v>
          </cell>
          <cell r="I2824" t="str">
            <v>PAGO PARCIAL COMISION INTERNACIONAL A ESTOCOLMO-SUECIA DEL 26 AL 27 JUNIO 2014</v>
          </cell>
          <cell r="J2824">
            <v>1476448</v>
          </cell>
          <cell r="O2824" t="str">
            <v>RECURSO 11</v>
          </cell>
          <cell r="W2824" t="str">
            <v>Vigencia Presupuestal</v>
          </cell>
        </row>
        <row r="2825">
          <cell r="A2825">
            <v>282114</v>
          </cell>
          <cell r="B2825" t="str">
            <v>Factura</v>
          </cell>
          <cell r="C2825">
            <v>188857870</v>
          </cell>
          <cell r="D2825">
            <v>202014</v>
          </cell>
          <cell r="E2825">
            <v>41809</v>
          </cell>
          <cell r="F2825" t="str">
            <v>SERVICIOS ADMINISTRATIVOS, ATENCIONA AL USUARIO, ARCHIVO Y CORRESPONDENCIA</v>
          </cell>
          <cell r="G2825">
            <v>8999991158</v>
          </cell>
          <cell r="H2825" t="str">
            <v>EMPRESA DE TELECOMUNICACIONES DE BOGOTA SA ESP</v>
          </cell>
          <cell r="I2825" t="str">
            <v>PAGO SERVICIO PUBLICO FRA 000188857870 CTA CLIENTE 492234211 SERVICIO TELEFONIA FIJA PERIODO MAYO 01 AL 31 DE 2014</v>
          </cell>
          <cell r="J2825">
            <v>39814030</v>
          </cell>
          <cell r="N2825" t="str">
            <v>RECURSO 2-10</v>
          </cell>
          <cell r="W2825" t="str">
            <v>Vigencia Presupuestal</v>
          </cell>
        </row>
        <row r="2826">
          <cell r="A2826">
            <v>282214</v>
          </cell>
          <cell r="B2826" t="str">
            <v>Anulada</v>
          </cell>
          <cell r="C2826">
            <v>20813</v>
          </cell>
          <cell r="D2826">
            <v>202114</v>
          </cell>
          <cell r="E2826">
            <v>41809</v>
          </cell>
          <cell r="F2826" t="str">
            <v>SUBDIRECCION ADMINISTRATIVA Y FINANCIERA</v>
          </cell>
          <cell r="G2826">
            <v>63366504</v>
          </cell>
          <cell r="H2826" t="str">
            <v>LUZ HELENA SARMIENTO VILLAMIZAR</v>
          </cell>
          <cell r="I2826" t="str">
            <v>ANULADO ----- PAGO PARCIAL COMISION INTERNACIONAL A  NAIROBI-KENYA DEL 24 QL 28 JUNIO 2014</v>
          </cell>
          <cell r="J2826">
            <v>1895920</v>
          </cell>
          <cell r="N2826" t="str">
            <v>RECURSO 2-10</v>
          </cell>
          <cell r="W2826" t="str">
            <v>Vigencia Presupuestal</v>
          </cell>
        </row>
        <row r="2827">
          <cell r="A2827">
            <v>282314</v>
          </cell>
          <cell r="B2827" t="str">
            <v>Oficio</v>
          </cell>
          <cell r="C2827">
            <v>20621</v>
          </cell>
          <cell r="D2827">
            <v>201814</v>
          </cell>
          <cell r="E2827">
            <v>41810</v>
          </cell>
          <cell r="F2827" t="str">
            <v>TALENTO HUMANO ACTIVO Y NO ACTIVO</v>
          </cell>
          <cell r="G2827">
            <v>8301153951</v>
          </cell>
          <cell r="H2827" t="str">
            <v>MINISTERIO DE AMBIENTE Y DESARROLLO SOSTENIBLE</v>
          </cell>
          <cell r="I2827" t="str">
            <v>MESADA PENSIONAL CORRESPONDIENTE AL MES DE JUNIO DE 2014</v>
          </cell>
          <cell r="J2827">
            <v>949753659</v>
          </cell>
          <cell r="N2827" t="str">
            <v>RECURSO 3-10</v>
          </cell>
          <cell r="Q2827" t="str">
            <v>DEDUCCIONES GENERALES</v>
          </cell>
          <cell r="R2827">
            <v>229272555</v>
          </cell>
          <cell r="W2827" t="str">
            <v>Vigencia Presupuestal</v>
          </cell>
        </row>
        <row r="2828">
          <cell r="A2828">
            <v>282414</v>
          </cell>
          <cell r="B2828" t="str">
            <v>Oficio</v>
          </cell>
          <cell r="C2828">
            <v>20813</v>
          </cell>
          <cell r="D2828">
            <v>202114</v>
          </cell>
          <cell r="E2828">
            <v>41810</v>
          </cell>
          <cell r="F2828" t="str">
            <v>SUBDIRECCION ADMINISTRATIVA Y FINANCIERA</v>
          </cell>
          <cell r="G2828">
            <v>63366504</v>
          </cell>
          <cell r="H2828" t="str">
            <v>LUZ HELENA SARMIENTO VILLAMIZAR</v>
          </cell>
          <cell r="I2828" t="str">
            <v>PAGO PARCIAL COMISION INTERNACIONAL A  NAIROBI-KENYA DEL 24 QL 28 JUNIO 2014</v>
          </cell>
          <cell r="J2828">
            <v>1800000</v>
          </cell>
          <cell r="N2828" t="str">
            <v>RECURSO 2-10</v>
          </cell>
          <cell r="W2828" t="str">
            <v>Vigencia Presupuestal</v>
          </cell>
        </row>
        <row r="2829">
          <cell r="A2829">
            <v>282514</v>
          </cell>
          <cell r="B2829" t="str">
            <v>Anulada</v>
          </cell>
          <cell r="C2829">
            <v>20813</v>
          </cell>
          <cell r="D2829">
            <v>202114</v>
          </cell>
          <cell r="E2829">
            <v>41810</v>
          </cell>
          <cell r="F2829" t="str">
            <v>SUBDIRECCION ADMINISTRATIVA Y FINANCIERA</v>
          </cell>
          <cell r="G2829">
            <v>63366504</v>
          </cell>
          <cell r="H2829" t="str">
            <v>LUZ HELENA SARMIENTO VILLAMIZAR</v>
          </cell>
          <cell r="I2829" t="str">
            <v>ANULADO ------ PAGO SALDO COMISION INTERNACIONAL A  NAIROBI-KENYA DEL 24 QL 28 JUNIO 2014 - LOS ORIGINALES REPOSAN EN LA OP 282415 DE LA MISMA FECHA</v>
          </cell>
          <cell r="J2829">
            <v>95920</v>
          </cell>
          <cell r="N2829" t="str">
            <v>RECURSO 2-10</v>
          </cell>
          <cell r="W2829" t="str">
            <v>Vigencia Presupuestal</v>
          </cell>
        </row>
        <row r="2830">
          <cell r="A2830">
            <v>282614</v>
          </cell>
          <cell r="B2830" t="str">
            <v>Contrato</v>
          </cell>
          <cell r="C2830">
            <v>22</v>
          </cell>
          <cell r="D2830">
            <v>3014</v>
          </cell>
          <cell r="E2830">
            <v>41810</v>
          </cell>
          <cell r="F2830" t="str">
            <v>GRUPO DE COMUNICACIONES</v>
          </cell>
          <cell r="G2830">
            <v>19370198</v>
          </cell>
          <cell r="H2830" t="str">
            <v>ANGEL GUSTAVO ZAPATA FERRO</v>
          </cell>
          <cell r="I2830" t="str">
            <v>SEXTO DESEMBOLSO SEGÚN CERTIFICACION DEL SUPERVISOR (Desc.de la Base RF x Dependientes)</v>
          </cell>
          <cell r="J2830">
            <v>3050847</v>
          </cell>
          <cell r="K2830">
            <v>9.66</v>
          </cell>
          <cell r="O2830" t="str">
            <v>RECURSO 11</v>
          </cell>
          <cell r="V2830" t="str">
            <v>Desc. 10% Dependientes - Base RF $4,094,550 RF $287,562</v>
          </cell>
          <cell r="W2830" t="str">
            <v>Vigencia Presupuestal</v>
          </cell>
        </row>
        <row r="2831">
          <cell r="A2831">
            <v>282714</v>
          </cell>
          <cell r="B2831" t="str">
            <v>Contrato</v>
          </cell>
          <cell r="C2831">
            <v>74</v>
          </cell>
          <cell r="D2831">
            <v>15614</v>
          </cell>
          <cell r="E2831">
            <v>41810</v>
          </cell>
          <cell r="F2831" t="str">
            <v>DIRECCION DE BOSQUES, BIODIVERSIDAD Y SERVICIOS ECOSISTEMICOS</v>
          </cell>
          <cell r="G2831">
            <v>52855392</v>
          </cell>
          <cell r="H2831" t="str">
            <v>YESMIN MAYERLLY VILLAMIZAR ALBARRACIN</v>
          </cell>
          <cell r="I2831" t="str">
            <v>SEXTO DESEMBOLSO SEGÚN CERTIFICACION DEL SUPERVISOR (Desc.de la Base RF x Dependientes)</v>
          </cell>
          <cell r="J2831">
            <v>3438759</v>
          </cell>
          <cell r="K2831">
            <v>9.66</v>
          </cell>
          <cell r="O2831" t="str">
            <v>RECURSO 11</v>
          </cell>
          <cell r="V2831" t="str">
            <v>Desc. 10% Dependientes RF $129,456</v>
          </cell>
          <cell r="W2831" t="str">
            <v>Vigencia Presupuestal</v>
          </cell>
        </row>
        <row r="2832">
          <cell r="A2832">
            <v>282814</v>
          </cell>
          <cell r="B2832" t="str">
            <v>Contrato</v>
          </cell>
          <cell r="C2832">
            <v>223</v>
          </cell>
          <cell r="D2832">
            <v>36114</v>
          </cell>
          <cell r="E2832">
            <v>41810</v>
          </cell>
          <cell r="F2832" t="str">
            <v>SUBDIRECCION ADMINISTRATIVA Y FINANCIERA</v>
          </cell>
          <cell r="G2832">
            <v>80778307</v>
          </cell>
          <cell r="H2832" t="str">
            <v>JOSE LEONARDO LOPEZ</v>
          </cell>
          <cell r="I2832" t="str">
            <v>PAGO 6 DE 7 SEGÚN CERTIFICACION DEL SUPERVISOR</v>
          </cell>
          <cell r="J2832">
            <v>1733334</v>
          </cell>
          <cell r="K2832">
            <v>9.66</v>
          </cell>
          <cell r="O2832" t="str">
            <v>RECURSO 11</v>
          </cell>
          <cell r="V2832" t="str">
            <v>No tiene Dependientes</v>
          </cell>
          <cell r="W2832" t="str">
            <v>Vigencia Presupuestal</v>
          </cell>
        </row>
        <row r="2833">
          <cell r="A2833">
            <v>282914</v>
          </cell>
          <cell r="B2833" t="str">
            <v>Contrato</v>
          </cell>
          <cell r="C2833">
            <v>239</v>
          </cell>
          <cell r="D2833">
            <v>34714</v>
          </cell>
          <cell r="E2833">
            <v>41810</v>
          </cell>
          <cell r="F2833" t="str">
            <v>SUBDIRECCION ADMINISTRATIVA Y FINANCIERA</v>
          </cell>
          <cell r="G2833">
            <v>51845216</v>
          </cell>
          <cell r="H2833" t="str">
            <v>CLAUDIA PATRICIA FORERO TELLEZ</v>
          </cell>
          <cell r="I2833" t="str">
            <v>PAGO 6/7 DESEMBOLSO SEGÚN CERTIFICACION DEL SUPERVISOR</v>
          </cell>
          <cell r="J2833">
            <v>1706250</v>
          </cell>
          <cell r="K2833">
            <v>9.66</v>
          </cell>
          <cell r="O2833" t="str">
            <v>RECURSO 11</v>
          </cell>
          <cell r="V2833" t="str">
            <v>No tiene Dependientes</v>
          </cell>
          <cell r="W2833" t="str">
            <v>Vigencia Presupuestal</v>
          </cell>
        </row>
        <row r="2834">
          <cell r="A2834">
            <v>283014</v>
          </cell>
          <cell r="B2834" t="str">
            <v>Contrato</v>
          </cell>
          <cell r="C2834">
            <v>15</v>
          </cell>
          <cell r="D2834">
            <v>2214</v>
          </cell>
          <cell r="E2834">
            <v>41810</v>
          </cell>
          <cell r="F2834" t="str">
            <v>SUBDIRECCION ADMINISTRATIVA Y FINANCIERA</v>
          </cell>
          <cell r="G2834">
            <v>1010207237</v>
          </cell>
          <cell r="H2834" t="str">
            <v>NANCY KATHERIN ARIAS GAITAN</v>
          </cell>
          <cell r="I2834" t="str">
            <v>PAGO 6 DE 12 SEGÚN CERTIFICACION DEL SUPERVISOR</v>
          </cell>
          <cell r="J2834">
            <v>1709444</v>
          </cell>
          <cell r="K2834">
            <v>9.66</v>
          </cell>
          <cell r="O2834" t="str">
            <v>RECURSO 11</v>
          </cell>
          <cell r="V2834" t="str">
            <v>No tiene Dependientes</v>
          </cell>
          <cell r="W2834" t="str">
            <v>Vigencia Presupuestal</v>
          </cell>
        </row>
        <row r="2835">
          <cell r="A2835">
            <v>283114</v>
          </cell>
          <cell r="B2835" t="str">
            <v>Contrato</v>
          </cell>
          <cell r="C2835">
            <v>147</v>
          </cell>
          <cell r="D2835">
            <v>23314</v>
          </cell>
          <cell r="E2835">
            <v>41810</v>
          </cell>
          <cell r="F2835" t="str">
            <v>SUBDIRECCION ADMINISTRATIVA Y FINANCIERA</v>
          </cell>
          <cell r="G2835">
            <v>80121924</v>
          </cell>
          <cell r="H2835" t="str">
            <v>JONATHAN JIMENEZ ALVARADO</v>
          </cell>
          <cell r="I2835" t="str">
            <v>PAGO 6 DE 7 SEGÚN CERTIFICACION DEL SUPERVISOR</v>
          </cell>
          <cell r="J2835">
            <v>1983333</v>
          </cell>
          <cell r="K2835">
            <v>9.66</v>
          </cell>
          <cell r="O2835" t="str">
            <v>RECURSO 11</v>
          </cell>
          <cell r="V2835" t="str">
            <v>No tiene Dependientes</v>
          </cell>
          <cell r="W2835" t="str">
            <v>Vigencia Presupuestal</v>
          </cell>
        </row>
        <row r="2836">
          <cell r="A2836">
            <v>283214</v>
          </cell>
          <cell r="B2836" t="str">
            <v>Contrato</v>
          </cell>
          <cell r="C2836">
            <v>12</v>
          </cell>
          <cell r="D2836">
            <v>814</v>
          </cell>
          <cell r="E2836">
            <v>41810</v>
          </cell>
          <cell r="F2836" t="str">
            <v>SUBDIRECCION ADMINISTRATIVA Y FINANCIERA</v>
          </cell>
          <cell r="G2836">
            <v>40610737</v>
          </cell>
          <cell r="H2836" t="str">
            <v>CAROLINA POLANCO HOLGUIN</v>
          </cell>
          <cell r="I2836" t="str">
            <v>PAGO 6 DE 12 SEGÚN CERTIFICACION DEL SUPERVISOR ( DESC BASE RF DEPENDIENTES)</v>
          </cell>
          <cell r="J2836">
            <v>3009091</v>
          </cell>
          <cell r="K2836">
            <v>9.66</v>
          </cell>
          <cell r="O2836" t="str">
            <v>RECURSO 11</v>
          </cell>
          <cell r="V2836" t="str">
            <v xml:space="preserve">Desc. 10% Dependientes </v>
          </cell>
          <cell r="W2836" t="str">
            <v>Vigencia Presupuestal</v>
          </cell>
        </row>
        <row r="2837">
          <cell r="A2837">
            <v>283314</v>
          </cell>
          <cell r="B2837" t="str">
            <v>Contrato</v>
          </cell>
          <cell r="C2837">
            <v>238</v>
          </cell>
          <cell r="D2837">
            <v>34614</v>
          </cell>
          <cell r="E2837">
            <v>41810</v>
          </cell>
          <cell r="F2837" t="str">
            <v>SUBDIRECCION ADMINISTRATIVA Y FINANCIERA</v>
          </cell>
          <cell r="G2837">
            <v>1074129339</v>
          </cell>
          <cell r="H2837" t="str">
            <v>ANGELICA MARIA RICAURTE GOMEZ</v>
          </cell>
          <cell r="I2837" t="str">
            <v>PAGO 6 DE 12 SEGÚN CERTIFICACION DEL SUPERVISOR</v>
          </cell>
          <cell r="J2837">
            <v>4181818</v>
          </cell>
          <cell r="K2837">
            <v>9.66</v>
          </cell>
          <cell r="O2837" t="str">
            <v>RECURSO 11</v>
          </cell>
          <cell r="V2837" t="str">
            <v>No tiene Dependientes</v>
          </cell>
          <cell r="W2837" t="str">
            <v>Vigencia Presupuestal</v>
          </cell>
        </row>
        <row r="2838">
          <cell r="A2838">
            <v>283414</v>
          </cell>
          <cell r="B2838" t="str">
            <v>Contrato</v>
          </cell>
          <cell r="C2838">
            <v>103</v>
          </cell>
          <cell r="D2838">
            <v>18914</v>
          </cell>
          <cell r="E2838">
            <v>41810</v>
          </cell>
          <cell r="F2838" t="str">
            <v>SUBDIRECCION ADMINISTRATIVA Y FINANCIERA</v>
          </cell>
          <cell r="G2838">
            <v>1014216096</v>
          </cell>
          <cell r="H2838" t="str">
            <v>MARIA ANDREA ROMERO MONTEJO</v>
          </cell>
          <cell r="I2838" t="str">
            <v>PAGO 6 DE 7 SEGÚN CERTIFICACION DEL SUPERVISOR</v>
          </cell>
          <cell r="J2838">
            <v>1741250</v>
          </cell>
          <cell r="K2838">
            <v>9.66</v>
          </cell>
          <cell r="O2838" t="str">
            <v>RECURSO 11</v>
          </cell>
          <cell r="V2838" t="str">
            <v>No tiene Dependientes</v>
          </cell>
          <cell r="W2838" t="str">
            <v>Vigencia Presupuestal</v>
          </cell>
        </row>
        <row r="2839">
          <cell r="A2839">
            <v>283514</v>
          </cell>
          <cell r="B2839" t="str">
            <v>Contrato</v>
          </cell>
          <cell r="C2839">
            <v>17</v>
          </cell>
          <cell r="D2839">
            <v>2414</v>
          </cell>
          <cell r="E2839">
            <v>41810</v>
          </cell>
          <cell r="F2839" t="str">
            <v>SUBDIRECCION ADMINISTRATIVA Y FINANCIERA</v>
          </cell>
          <cell r="G2839">
            <v>80415684</v>
          </cell>
          <cell r="H2839" t="str">
            <v>LUIS HUMBERTO ESPINOSA FULA</v>
          </cell>
          <cell r="I2839" t="str">
            <v>PAGO 6 SEGÚN CERTIFICACION DEL SUPERVISOR</v>
          </cell>
          <cell r="J2839">
            <v>1742125</v>
          </cell>
          <cell r="K2839">
            <v>9.66</v>
          </cell>
          <cell r="O2839" t="str">
            <v>RECURSO 11</v>
          </cell>
          <cell r="V2839" t="str">
            <v>No tiene Dependientes</v>
          </cell>
          <cell r="W2839" t="str">
            <v>Vigencia Presupuestal</v>
          </cell>
        </row>
        <row r="2840">
          <cell r="A2840">
            <v>283614</v>
          </cell>
          <cell r="B2840" t="str">
            <v>Contrato</v>
          </cell>
          <cell r="C2840">
            <v>18</v>
          </cell>
          <cell r="D2840">
            <v>2514</v>
          </cell>
          <cell r="E2840">
            <v>41810</v>
          </cell>
          <cell r="F2840" t="str">
            <v>SUBDIRECCION ADMINISTRATIVA Y FINANCIERA</v>
          </cell>
          <cell r="G2840">
            <v>79221739</v>
          </cell>
          <cell r="H2840" t="str">
            <v>JOSE MANUEL MORENO MORA</v>
          </cell>
          <cell r="I2840" t="str">
            <v>PAGO 6 DE 7 SEGÚN CERTIFICACION DEL SUPERVISOR (Desc.de la Base RF x Dependientes)</v>
          </cell>
          <cell r="J2840">
            <v>1924230</v>
          </cell>
          <cell r="K2840">
            <v>9.66</v>
          </cell>
          <cell r="O2840" t="str">
            <v>RECURSO 11</v>
          </cell>
          <cell r="V2840" t="str">
            <v>Desc. X Dependientes</v>
          </cell>
          <cell r="W2840" t="str">
            <v>Vigencia Presupuestal</v>
          </cell>
        </row>
        <row r="2841">
          <cell r="A2841">
            <v>283714</v>
          </cell>
          <cell r="B2841" t="str">
            <v>Contrato</v>
          </cell>
          <cell r="C2841">
            <v>286</v>
          </cell>
          <cell r="D2841">
            <v>40514</v>
          </cell>
          <cell r="E2841">
            <v>41810</v>
          </cell>
          <cell r="F2841" t="str">
            <v>SUBDIRECCION ADMINISTRATIVA Y FINANCIERA</v>
          </cell>
          <cell r="G2841">
            <v>80725460</v>
          </cell>
          <cell r="H2841" t="str">
            <v>JAIME ANDRES LOPEZ GARZON</v>
          </cell>
          <cell r="I2841" t="str">
            <v>PAGO 6 DE 12 DESEMBOLSO SEGÚN CERTIFICACION DEL SUPERVISOR</v>
          </cell>
          <cell r="J2841">
            <v>2240000</v>
          </cell>
          <cell r="K2841">
            <v>9.66</v>
          </cell>
          <cell r="O2841" t="str">
            <v>RECURSO 11</v>
          </cell>
          <cell r="V2841" t="str">
            <v>No tiene Dependientes</v>
          </cell>
          <cell r="W2841" t="str">
            <v>Vigencia Presupuestal</v>
          </cell>
        </row>
        <row r="2842">
          <cell r="A2842">
            <v>283814</v>
          </cell>
          <cell r="B2842" t="str">
            <v>Contrato</v>
          </cell>
          <cell r="C2842">
            <v>105</v>
          </cell>
          <cell r="D2842">
            <v>19114</v>
          </cell>
          <cell r="E2842">
            <v>41810</v>
          </cell>
          <cell r="F2842" t="str">
            <v>SUBDIRECCION ADMINISTRATIVA Y FINANCIERA</v>
          </cell>
          <cell r="G2842">
            <v>51709470</v>
          </cell>
          <cell r="H2842" t="str">
            <v>LUZ DERI ROJAS DE MENESES</v>
          </cell>
          <cell r="I2842" t="str">
            <v>PAGO 6/7 DESEMBOLSO SEGÚN CERTIFICACION DEL SUPERVISOR (Desc.de la Base RF x Dependientes)</v>
          </cell>
          <cell r="J2842">
            <v>1741250</v>
          </cell>
          <cell r="K2842">
            <v>9.66</v>
          </cell>
          <cell r="O2842" t="str">
            <v>RECURSO 11</v>
          </cell>
          <cell r="V2842" t="str">
            <v>Desc. 10% Dependientes - Base RF $4,094,550 RF $287,562</v>
          </cell>
          <cell r="W2842" t="str">
            <v>Vigencia Presupuestal</v>
          </cell>
        </row>
        <row r="2843">
          <cell r="A2843">
            <v>283914</v>
          </cell>
          <cell r="B2843" t="str">
            <v>Contrato</v>
          </cell>
          <cell r="C2843">
            <v>16</v>
          </cell>
          <cell r="D2843">
            <v>2314</v>
          </cell>
          <cell r="E2843">
            <v>41810</v>
          </cell>
          <cell r="F2843" t="str">
            <v>SUBDIRECCION ADMINISTRATIVA Y FINANCIERA</v>
          </cell>
          <cell r="G2843">
            <v>80154185</v>
          </cell>
          <cell r="H2843" t="str">
            <v>JOHN RAUL APONTE CASTEBLANCO</v>
          </cell>
          <cell r="I2843" t="str">
            <v>PAGO 6 DE 7 SEGÚN CERTIFICACION DEL SUPERVISOR</v>
          </cell>
          <cell r="J2843">
            <v>1709444</v>
          </cell>
          <cell r="K2843">
            <v>9.66</v>
          </cell>
          <cell r="O2843" t="str">
            <v>RECURSO 11</v>
          </cell>
          <cell r="V2843" t="str">
            <v>No tiene Dependientes</v>
          </cell>
          <cell r="W2843" t="str">
            <v>Vigencia Presupuestal</v>
          </cell>
        </row>
        <row r="2844">
          <cell r="A2844">
            <v>284014</v>
          </cell>
          <cell r="B2844" t="str">
            <v>Contrato</v>
          </cell>
          <cell r="C2844">
            <v>19</v>
          </cell>
          <cell r="D2844">
            <v>2614</v>
          </cell>
          <cell r="E2844">
            <v>41810</v>
          </cell>
          <cell r="F2844" t="str">
            <v>SUBDIRECCION ADMINISTRATIVA Y FINANCIERA</v>
          </cell>
          <cell r="G2844">
            <v>1032366573</v>
          </cell>
          <cell r="H2844" t="str">
            <v>KAREN XIMENA MAHECHA PEREZ</v>
          </cell>
          <cell r="I2844" t="str">
            <v>SEXTO DESEMBOLSO SEGÚN CERTIFICACION DEL SUPERVISOR</v>
          </cell>
          <cell r="J2844">
            <v>1583750</v>
          </cell>
          <cell r="K2844">
            <v>9.66</v>
          </cell>
          <cell r="O2844" t="str">
            <v>RECURSO 11</v>
          </cell>
          <cell r="V2844" t="str">
            <v>No tiene Dependientes</v>
          </cell>
          <cell r="W2844" t="str">
            <v>Vigencia Presupuestal</v>
          </cell>
        </row>
        <row r="2845">
          <cell r="A2845">
            <v>284114</v>
          </cell>
          <cell r="B2845" t="str">
            <v>Contrato</v>
          </cell>
          <cell r="C2845">
            <v>127</v>
          </cell>
          <cell r="D2845">
            <v>21014</v>
          </cell>
          <cell r="E2845">
            <v>41810</v>
          </cell>
          <cell r="F2845" t="str">
            <v>SUBDIRECCION ADMINISTRATIVA Y FINANCIERA</v>
          </cell>
          <cell r="G2845">
            <v>1030556883</v>
          </cell>
          <cell r="H2845" t="str">
            <v>YEFERSSON ALEXANDER MELO GARCIA</v>
          </cell>
          <cell r="I2845" t="str">
            <v>PAGO 6 DE 7 SEGÚN CERTIFICACION DEL SUPERVISOR</v>
          </cell>
          <cell r="J2845">
            <v>1741250</v>
          </cell>
          <cell r="K2845">
            <v>9.66</v>
          </cell>
          <cell r="O2845" t="str">
            <v>RECURSO 11</v>
          </cell>
          <cell r="V2845" t="str">
            <v>No tiene Dependientes</v>
          </cell>
          <cell r="W2845" t="str">
            <v>Vigencia Presupuestal</v>
          </cell>
        </row>
        <row r="2846">
          <cell r="A2846">
            <v>284214</v>
          </cell>
          <cell r="B2846" t="str">
            <v>Contrato</v>
          </cell>
          <cell r="C2846">
            <v>11</v>
          </cell>
          <cell r="D2846">
            <v>514</v>
          </cell>
          <cell r="E2846">
            <v>41810</v>
          </cell>
          <cell r="F2846" t="str">
            <v>SUBDIRECCION ADMINISTRATIVA Y FINANCIERA</v>
          </cell>
          <cell r="G2846">
            <v>37828595</v>
          </cell>
          <cell r="H2846" t="str">
            <v xml:space="preserve">MARIA TERESA COTE DE ABRIL </v>
          </cell>
          <cell r="I2846" t="str">
            <v>SEXTO DESEMBOLSO SEGÚN CERTIFICACION DEL SUPERVISOR (INT.VIVIENDA $638,012) PENSIONADA</v>
          </cell>
          <cell r="J2846">
            <v>4513636</v>
          </cell>
          <cell r="K2846">
            <v>9.66</v>
          </cell>
          <cell r="O2846" t="str">
            <v>RECURSO 11</v>
          </cell>
          <cell r="V2846" t="str">
            <v>Int. Vivienda 7.656.139,39/12 $638,012 -No tiene Dependientes</v>
          </cell>
          <cell r="W2846" t="str">
            <v>Vigencia Presupuestal</v>
          </cell>
        </row>
        <row r="2847">
          <cell r="A2847">
            <v>284314</v>
          </cell>
          <cell r="B2847" t="str">
            <v>Contrato</v>
          </cell>
          <cell r="C2847">
            <v>141</v>
          </cell>
          <cell r="D2847">
            <v>24214</v>
          </cell>
          <cell r="E2847">
            <v>41810</v>
          </cell>
          <cell r="F2847" t="str">
            <v>DIRECCION DE BOSQUES, BIODIVERSIDAD Y SERVICIOS ECOSISTEMICOS</v>
          </cell>
          <cell r="G2847">
            <v>7184973</v>
          </cell>
          <cell r="H2847" t="str">
            <v>WINSTON WILCHES ALVAREZ</v>
          </cell>
          <cell r="I2847" t="str">
            <v>PAGO 6 DE 12 SEGÚN CERTIFICACION DEL SUPERVISOR  ( DESC BASE RF DEPENDIENTES)</v>
          </cell>
          <cell r="J2847">
            <v>3349582</v>
          </cell>
          <cell r="K2847">
            <v>9.66</v>
          </cell>
          <cell r="O2847" t="str">
            <v>RECURSO 11</v>
          </cell>
          <cell r="V2847" t="str">
            <v>Desc. X Dependientes</v>
          </cell>
          <cell r="W2847" t="str">
            <v>Vigencia Presupuestal</v>
          </cell>
        </row>
        <row r="2848">
          <cell r="A2848">
            <v>284414</v>
          </cell>
          <cell r="B2848" t="str">
            <v>Contrato</v>
          </cell>
          <cell r="C2848">
            <v>201</v>
          </cell>
          <cell r="D2848">
            <v>30114</v>
          </cell>
          <cell r="E2848">
            <v>41810</v>
          </cell>
          <cell r="F2848" t="str">
            <v>DIRECCION DE BOSQUES, BIODIVERSIDAD Y SERVICIOS ECOSISTEMICOS</v>
          </cell>
          <cell r="G2848">
            <v>1019029489</v>
          </cell>
          <cell r="H2848" t="str">
            <v>IVAN ANDRES ROJAS SARMIENTO</v>
          </cell>
          <cell r="I2848" t="str">
            <v>PAGO 6 DE 12 SEGÚN CERTIFICACION DEL SUPERVISOR</v>
          </cell>
          <cell r="J2848">
            <v>3062130</v>
          </cell>
          <cell r="K2848">
            <v>9.66</v>
          </cell>
          <cell r="O2848" t="str">
            <v>RECURSO 11</v>
          </cell>
          <cell r="V2848" t="str">
            <v>No tiene Dependientes a Cargo</v>
          </cell>
          <cell r="W2848" t="str">
            <v>Vigencia Presupuestal</v>
          </cell>
        </row>
        <row r="2849">
          <cell r="A2849">
            <v>284514</v>
          </cell>
          <cell r="B2849" t="str">
            <v>Contrato</v>
          </cell>
          <cell r="C2849">
            <v>94</v>
          </cell>
          <cell r="D2849">
            <v>17514</v>
          </cell>
          <cell r="E2849">
            <v>41810</v>
          </cell>
          <cell r="F2849" t="str">
            <v>DIRECCION DE CAMBIO CLIMATICO</v>
          </cell>
          <cell r="G2849">
            <v>42124986</v>
          </cell>
          <cell r="H2849" t="str">
            <v>KATHERINE ARCILA BURGOS</v>
          </cell>
          <cell r="I2849" t="str">
            <v>PAGO 6 DE 10 SEGÚN CERTIFICACION DEL SUPERVISOR</v>
          </cell>
          <cell r="J2849">
            <v>6000000</v>
          </cell>
          <cell r="K2849">
            <v>9.66</v>
          </cell>
          <cell r="O2849" t="str">
            <v>RECURSO 11</v>
          </cell>
          <cell r="V2849" t="str">
            <v>No tiene Dependientes</v>
          </cell>
          <cell r="W2849" t="str">
            <v>Vigencia Presupuestal</v>
          </cell>
        </row>
        <row r="2850">
          <cell r="A2850">
            <v>284614</v>
          </cell>
          <cell r="B2850" t="str">
            <v>Contrato</v>
          </cell>
          <cell r="C2850">
            <v>266</v>
          </cell>
          <cell r="D2850">
            <v>38914</v>
          </cell>
          <cell r="E2850">
            <v>41810</v>
          </cell>
          <cell r="F2850" t="str">
            <v>DIRECCION DE BOSQUES, BIODIVERSIDAD Y SERVICIOS ECOSISTEMICOS</v>
          </cell>
          <cell r="G2850">
            <v>79984170</v>
          </cell>
          <cell r="H2850" t="str">
            <v>FREDY ALEXANDER NIÑO MORALES</v>
          </cell>
          <cell r="I2850" t="str">
            <v>PAGO 6 DE 12 SEGÚN CERTIFICACION DEL SUPERVISOR</v>
          </cell>
          <cell r="J2850">
            <v>3062130</v>
          </cell>
          <cell r="K2850">
            <v>9.66</v>
          </cell>
          <cell r="O2850" t="str">
            <v>RECURSO 11</v>
          </cell>
          <cell r="V2850" t="str">
            <v>No tiene Dependientes</v>
          </cell>
          <cell r="W2850" t="str">
            <v>Vigencia Presupuestal</v>
          </cell>
        </row>
        <row r="2851">
          <cell r="A2851">
            <v>284714</v>
          </cell>
          <cell r="B2851" t="str">
            <v>Contrato</v>
          </cell>
          <cell r="C2851">
            <v>143</v>
          </cell>
          <cell r="D2851">
            <v>22614</v>
          </cell>
          <cell r="E2851">
            <v>41810</v>
          </cell>
          <cell r="F2851" t="str">
            <v>DIRECCION DE BOSQUES, BIODIVERSIDAD Y SERVICIOS ECOSISTEMICOS</v>
          </cell>
          <cell r="G2851">
            <v>53016588</v>
          </cell>
          <cell r="H2851" t="str">
            <v>ASTRID MILENA CARO ROA</v>
          </cell>
          <cell r="I2851" t="str">
            <v>PAGO 6 DE 12 SEGÚN CERTIFICACION DEL SUPERVISOR</v>
          </cell>
          <cell r="J2851">
            <v>2982709</v>
          </cell>
          <cell r="K2851">
            <v>9.66</v>
          </cell>
          <cell r="O2851" t="str">
            <v>RECURSO 11</v>
          </cell>
          <cell r="V2851" t="str">
            <v>No tiene Dependientes - Firma del Contrato 30 Oct/13-Afiliación ARL 18 Nov/13- Pago Novedad ARL Dic/2013</v>
          </cell>
          <cell r="W2851" t="str">
            <v>Vigencia Presupuestal</v>
          </cell>
        </row>
        <row r="2852">
          <cell r="A2852">
            <v>284814</v>
          </cell>
          <cell r="B2852" t="str">
            <v>Contrato</v>
          </cell>
          <cell r="C2852">
            <v>278</v>
          </cell>
          <cell r="D2852">
            <v>40814</v>
          </cell>
          <cell r="E2852">
            <v>41810</v>
          </cell>
          <cell r="F2852" t="str">
            <v>DIRECCION DE BOSQUES, BIODIVERSIDAD Y SERVICIOS ECOSISTEMICOS</v>
          </cell>
          <cell r="G2852">
            <v>19384110</v>
          </cell>
          <cell r="H2852" t="str">
            <v>JAFET BEJARANO SANCHEZ</v>
          </cell>
          <cell r="I2852" t="str">
            <v>PAGO 6 DE 12 SEGÚN CERTIFICACION DEL SUPERVISOR</v>
          </cell>
          <cell r="J2852">
            <v>6634615</v>
          </cell>
          <cell r="K2852">
            <v>9.66</v>
          </cell>
          <cell r="O2852" t="str">
            <v>RECURSO 11</v>
          </cell>
          <cell r="V2852" t="str">
            <v>No tiene Dependientes a Cargo</v>
          </cell>
          <cell r="W2852" t="str">
            <v>Vigencia Presupuestal</v>
          </cell>
        </row>
        <row r="2853">
          <cell r="A2853">
            <v>284914</v>
          </cell>
          <cell r="B2853" t="str">
            <v>Contrato</v>
          </cell>
          <cell r="C2853">
            <v>150</v>
          </cell>
          <cell r="D2853">
            <v>24614</v>
          </cell>
          <cell r="E2853">
            <v>41810</v>
          </cell>
          <cell r="F2853" t="str">
            <v>SUBDIRECCION ADMINISTRATIVA Y FINANCIERA</v>
          </cell>
          <cell r="G2853">
            <v>51699085</v>
          </cell>
          <cell r="H2853" t="str">
            <v>SILVIA PILAR RODRIGUEZ SILVA</v>
          </cell>
          <cell r="I2853" t="str">
            <v>PAGO 6 DE 7 DESEMBOLSO SEGÚN CERTIFICACION DEL SUPERVISOR (Desc.de la Base RF x Dependientes)</v>
          </cell>
          <cell r="J2853">
            <v>2275000</v>
          </cell>
          <cell r="K2853">
            <v>9.66</v>
          </cell>
          <cell r="O2853" t="str">
            <v>RECURSO 11</v>
          </cell>
          <cell r="V2853" t="str">
            <v xml:space="preserve">Desc. 10% Dependientes </v>
          </cell>
          <cell r="W2853" t="str">
            <v>Vigencia Presupuestal</v>
          </cell>
        </row>
        <row r="2854">
          <cell r="A2854">
            <v>285014</v>
          </cell>
          <cell r="B2854" t="str">
            <v>Contrato</v>
          </cell>
          <cell r="C2854">
            <v>148</v>
          </cell>
          <cell r="D2854">
            <v>23414</v>
          </cell>
          <cell r="E2854">
            <v>41810</v>
          </cell>
          <cell r="F2854" t="str">
            <v>SUBDIRECCION ADMINISTRATIVA Y FINANCIERA</v>
          </cell>
          <cell r="G2854">
            <v>1018453657</v>
          </cell>
          <cell r="H2854" t="str">
            <v>ANDRES FELIPE CABRERA RENDON</v>
          </cell>
          <cell r="I2854" t="str">
            <v>PAGO 6 DE 7 SEGÚN CERTIFICACION DEL SUPERVISOR (Desc.de la Base RF x Dependientes)</v>
          </cell>
          <cell r="J2854">
            <v>1847127</v>
          </cell>
          <cell r="K2854">
            <v>9.66</v>
          </cell>
          <cell r="O2854" t="str">
            <v>RECURSO 11</v>
          </cell>
          <cell r="V2854" t="str">
            <v>Desc. 10% Dependientes</v>
          </cell>
          <cell r="W2854" t="str">
            <v>Vigencia Presupuestal</v>
          </cell>
        </row>
        <row r="2855">
          <cell r="A2855">
            <v>285114</v>
          </cell>
          <cell r="B2855" t="str">
            <v>Contrato</v>
          </cell>
          <cell r="C2855">
            <v>240</v>
          </cell>
          <cell r="D2855">
            <v>34314</v>
          </cell>
          <cell r="E2855">
            <v>41810</v>
          </cell>
          <cell r="F2855" t="str">
            <v>DIRECCION DE BOSQUES, BIODIVERSIDAD Y SERVICIOS ECOSISTEMICOS</v>
          </cell>
          <cell r="G2855">
            <v>1010172281</v>
          </cell>
          <cell r="H2855" t="str">
            <v>ESTEFANIA ARDILA ROBLES</v>
          </cell>
          <cell r="I2855" t="str">
            <v>PAGO 6 DE 12 SEGÚN CERTIFICACION DEL SUPERVISOR</v>
          </cell>
          <cell r="J2855">
            <v>5000000</v>
          </cell>
          <cell r="K2855">
            <v>9.66</v>
          </cell>
          <cell r="O2855" t="str">
            <v>RECURSO 11</v>
          </cell>
          <cell r="V2855" t="str">
            <v>No tiene Dependientes a Cargo</v>
          </cell>
          <cell r="W2855" t="str">
            <v>Vigencia Presupuestal</v>
          </cell>
        </row>
        <row r="2856">
          <cell r="A2856">
            <v>285214</v>
          </cell>
          <cell r="B2856" t="str">
            <v>Contrato</v>
          </cell>
          <cell r="C2856">
            <v>199</v>
          </cell>
          <cell r="D2856">
            <v>30614</v>
          </cell>
          <cell r="E2856">
            <v>41810</v>
          </cell>
          <cell r="F2856" t="str">
            <v>DIRECCION DE BOSQUES, BIODIVERSIDAD Y SERVICIOS ECOSISTEMICOS</v>
          </cell>
          <cell r="G2856">
            <v>1032365212</v>
          </cell>
          <cell r="H2856" t="str">
            <v>ALEXANDRA MELO ARDILA</v>
          </cell>
          <cell r="I2856" t="str">
            <v>PAGO 6 DE 12 SEGÚN CERTIFICACION DEL SUPERVISOR</v>
          </cell>
          <cell r="J2856">
            <v>5303610</v>
          </cell>
          <cell r="K2856">
            <v>9.66</v>
          </cell>
          <cell r="O2856" t="str">
            <v>RECURSO 11</v>
          </cell>
          <cell r="V2856" t="str">
            <v>No tiene Dependientes</v>
          </cell>
          <cell r="W2856" t="str">
            <v>Vigencia Presupuestal</v>
          </cell>
        </row>
        <row r="2857">
          <cell r="A2857">
            <v>285314</v>
          </cell>
          <cell r="B2857" t="str">
            <v>Contrato</v>
          </cell>
          <cell r="C2857">
            <v>252</v>
          </cell>
          <cell r="D2857">
            <v>135314</v>
          </cell>
          <cell r="E2857">
            <v>41810</v>
          </cell>
          <cell r="F2857" t="str">
            <v>DIRECCION DE BOSQUES, BIODIVERSIDAD Y SERVICIOS ECOSISTEMICOS</v>
          </cell>
          <cell r="G2857">
            <v>79841202</v>
          </cell>
          <cell r="H2857" t="str">
            <v>JAVIER AUGUSTO GONZALEZ VEGA</v>
          </cell>
          <cell r="I2857" t="str">
            <v>PAGO 3 DE 9 SEGÚN CERTIFICACION DEL SUPERVISOR</v>
          </cell>
          <cell r="J2857">
            <v>2723254</v>
          </cell>
          <cell r="K2857">
            <v>9.66</v>
          </cell>
          <cell r="O2857" t="str">
            <v>RECURSO 11</v>
          </cell>
          <cell r="V2857" t="str">
            <v xml:space="preserve">Desc. x Dependientes </v>
          </cell>
          <cell r="W2857" t="str">
            <v>Vigencia Presupuestal</v>
          </cell>
        </row>
        <row r="2858">
          <cell r="A2858">
            <v>285414</v>
          </cell>
          <cell r="B2858" t="str">
            <v>Contrato</v>
          </cell>
          <cell r="C2858">
            <v>249</v>
          </cell>
          <cell r="D2858">
            <v>36314</v>
          </cell>
          <cell r="E2858">
            <v>41810</v>
          </cell>
          <cell r="F2858" t="str">
            <v>DIRECCION DE BOSQUES, BIODIVERSIDAD Y SERVICIOS ECOSISTEMICOS</v>
          </cell>
          <cell r="G2858">
            <v>52771733</v>
          </cell>
          <cell r="H2858" t="str">
            <v>MARIA ALEXANDRA GARZON PATIÑO</v>
          </cell>
          <cell r="I2858" t="str">
            <v>PAGO 6 DE 12 SEGÚN CERTIFICACION DEL SUPERVISOR (Desc. Base RF x Dependientes)</v>
          </cell>
          <cell r="J2858">
            <v>2723254</v>
          </cell>
          <cell r="K2858">
            <v>9.66</v>
          </cell>
          <cell r="O2858" t="str">
            <v>RECURSO 11</v>
          </cell>
          <cell r="V2858" t="str">
            <v>Desc.x Dependientes</v>
          </cell>
          <cell r="W2858" t="str">
            <v>Vigencia Presupuestal</v>
          </cell>
        </row>
        <row r="2859">
          <cell r="A2859">
            <v>285514</v>
          </cell>
          <cell r="B2859" t="str">
            <v>Contrato</v>
          </cell>
          <cell r="C2859">
            <v>237</v>
          </cell>
          <cell r="D2859">
            <v>34214</v>
          </cell>
          <cell r="E2859">
            <v>41810</v>
          </cell>
          <cell r="F2859" t="str">
            <v>DIRECCION DE BOSQUES, BIODIVERSIDAD Y SERVICIOS ECOSISTEMICOS</v>
          </cell>
          <cell r="G2859">
            <v>1015431834</v>
          </cell>
          <cell r="H2859" t="str">
            <v>LIDA ANDREA VALBUENA MUÑOZ</v>
          </cell>
          <cell r="I2859" t="str">
            <v>PAGO 6 DE 12 SEGÚN CERTIFICACION DEL SUPERVISOR</v>
          </cell>
          <cell r="J2859">
            <v>2723254</v>
          </cell>
          <cell r="K2859">
            <v>9.66</v>
          </cell>
          <cell r="O2859" t="str">
            <v>RECURSO 11</v>
          </cell>
          <cell r="V2859" t="str">
            <v>No tiene Dependientes a Cargo</v>
          </cell>
          <cell r="W2859" t="str">
            <v>Vigencia Presupuestal</v>
          </cell>
        </row>
        <row r="2860">
          <cell r="A2860">
            <v>285614</v>
          </cell>
          <cell r="B2860" t="str">
            <v>Contrato</v>
          </cell>
          <cell r="C2860">
            <v>236</v>
          </cell>
          <cell r="D2860">
            <v>33914</v>
          </cell>
          <cell r="E2860">
            <v>41810</v>
          </cell>
          <cell r="F2860" t="str">
            <v>DIRECCION DE BOSQUES, BIODIVERSIDAD Y SERVICIOS ECOSISTEMICOS</v>
          </cell>
          <cell r="G2860">
            <v>1019036153</v>
          </cell>
          <cell r="H2860" t="str">
            <v>ANDRES FELIPE MIRANDA DIAZ</v>
          </cell>
          <cell r="I2860" t="str">
            <v>PAGO 6 DE 12 SEGÚN CERTIFICACION DEL SUPERVISOR</v>
          </cell>
          <cell r="J2860">
            <v>2723254</v>
          </cell>
          <cell r="K2860">
            <v>9.66</v>
          </cell>
          <cell r="O2860" t="str">
            <v>RECURSO 11</v>
          </cell>
          <cell r="V2860" t="str">
            <v>No tiene Dependientes</v>
          </cell>
          <cell r="W2860" t="str">
            <v>Vigencia Presupuestal</v>
          </cell>
        </row>
        <row r="2861">
          <cell r="A2861">
            <v>285714</v>
          </cell>
          <cell r="B2861" t="str">
            <v>Contrato</v>
          </cell>
          <cell r="C2861">
            <v>295</v>
          </cell>
          <cell r="D2861">
            <v>41614</v>
          </cell>
          <cell r="E2861">
            <v>41810</v>
          </cell>
          <cell r="F2861" t="str">
            <v>SUBDIRECCION ADMINISTRATIVA Y FINANCIERA</v>
          </cell>
          <cell r="G2861">
            <v>53080337</v>
          </cell>
          <cell r="H2861" t="str">
            <v>BRIGITTE DELGADO GARCIA</v>
          </cell>
          <cell r="I2861" t="str">
            <v>PAGO 6 DE 12 SEGÚN CERTIFICACION DEL SUPERVISOR (Desc Base Rte Fte por Dependientes)</v>
          </cell>
          <cell r="J2861">
            <v>1898334</v>
          </cell>
          <cell r="K2861">
            <v>9.66</v>
          </cell>
          <cell r="O2861" t="str">
            <v>RECURSO 11</v>
          </cell>
          <cell r="V2861" t="str">
            <v>Desc. 10% Dependientes</v>
          </cell>
          <cell r="W2861" t="str">
            <v>Vigencia Presupuestal</v>
          </cell>
        </row>
        <row r="2862">
          <cell r="A2862">
            <v>285814</v>
          </cell>
          <cell r="B2862" t="str">
            <v>Contrato</v>
          </cell>
          <cell r="C2862">
            <v>183</v>
          </cell>
          <cell r="D2862">
            <v>28714</v>
          </cell>
          <cell r="E2862">
            <v>41810</v>
          </cell>
          <cell r="F2862" t="str">
            <v>SUBDIRECCION DE EDUCACION Y PARTICIPACION</v>
          </cell>
          <cell r="G2862">
            <v>52927596</v>
          </cell>
          <cell r="H2862" t="str">
            <v>SANDRA LILIANA ROJAS PAEZ</v>
          </cell>
          <cell r="I2862" t="str">
            <v>PAGO 6 DE 12  SEGÚN CERTIFICACION DEL SUPERVISOR</v>
          </cell>
          <cell r="J2862">
            <v>6500000</v>
          </cell>
          <cell r="K2862">
            <v>9.66</v>
          </cell>
          <cell r="O2862" t="str">
            <v>RECURSO 11</v>
          </cell>
          <cell r="V2862" t="str">
            <v>no tiene dependienes</v>
          </cell>
          <cell r="W2862" t="str">
            <v>Vigencia Presupuestal</v>
          </cell>
        </row>
        <row r="2863">
          <cell r="A2863">
            <v>285914</v>
          </cell>
          <cell r="B2863" t="str">
            <v>Contrato</v>
          </cell>
          <cell r="C2863">
            <v>6</v>
          </cell>
          <cell r="D2863">
            <v>1414</v>
          </cell>
          <cell r="E2863">
            <v>41810</v>
          </cell>
          <cell r="F2863" t="str">
            <v>SUBDIRECCION ADMINISTRATIVA Y FINANCIERA</v>
          </cell>
          <cell r="G2863">
            <v>1033722027</v>
          </cell>
          <cell r="H2863" t="str">
            <v>ANDERSON STEEVEN PINZON VARGAS</v>
          </cell>
          <cell r="I2863" t="str">
            <v>PAGO 6 D 12 SEGÚN CERTIFICACION DEL SUPERVISOR</v>
          </cell>
          <cell r="J2863">
            <v>1805455</v>
          </cell>
          <cell r="K2863">
            <v>9.66</v>
          </cell>
          <cell r="O2863" t="str">
            <v>RECURSO 11</v>
          </cell>
          <cell r="V2863" t="str">
            <v>No tiene Dependientes</v>
          </cell>
          <cell r="W2863" t="str">
            <v>Vigencia Presupuestal</v>
          </cell>
        </row>
        <row r="2864">
          <cell r="A2864">
            <v>286014</v>
          </cell>
          <cell r="B2864" t="str">
            <v>Contrato</v>
          </cell>
          <cell r="C2864">
            <v>34</v>
          </cell>
          <cell r="D2864">
            <v>4614</v>
          </cell>
          <cell r="E2864">
            <v>41810</v>
          </cell>
          <cell r="F2864" t="str">
            <v>SUBDIRECCION ADMINISTRATIVA Y FINANCIERA</v>
          </cell>
          <cell r="G2864">
            <v>1032368586</v>
          </cell>
          <cell r="H2864" t="str">
            <v>ANDRES FERNANDO MENDOZA CHUNZA</v>
          </cell>
          <cell r="I2864" t="str">
            <v>PAGO 6 DE 12 SEGÚN CERTIFICACION DEL SUPERVISOR</v>
          </cell>
          <cell r="J2864">
            <v>1805455</v>
          </cell>
          <cell r="K2864">
            <v>9.66</v>
          </cell>
          <cell r="O2864" t="str">
            <v>RECURSO 11</v>
          </cell>
          <cell r="V2864" t="str">
            <v>No tiene Dependientes</v>
          </cell>
          <cell r="W2864" t="str">
            <v>Vigencia Presupuestal</v>
          </cell>
        </row>
        <row r="2865">
          <cell r="A2865">
            <v>286114</v>
          </cell>
          <cell r="B2865" t="str">
            <v>Contrato</v>
          </cell>
          <cell r="C2865">
            <v>35</v>
          </cell>
          <cell r="D2865">
            <v>4514</v>
          </cell>
          <cell r="E2865">
            <v>41810</v>
          </cell>
          <cell r="F2865" t="str">
            <v>SUBDIRECCION ADMINISTRATIVA Y FINANCIERA</v>
          </cell>
          <cell r="G2865">
            <v>80232638</v>
          </cell>
          <cell r="H2865" t="str">
            <v>WILSON ALEXANDER CASTAÑEDA RAMIREZ</v>
          </cell>
          <cell r="I2865" t="str">
            <v>PAGO 6 DE 12 SEGÚN CERTIFICACION DEL SUPERVISOR (Desc. Base RF x Dependientes)</v>
          </cell>
          <cell r="J2865">
            <v>2549575</v>
          </cell>
          <cell r="K2865">
            <v>9.66</v>
          </cell>
          <cell r="O2865" t="str">
            <v>RECURSO 11</v>
          </cell>
          <cell r="V2865" t="str">
            <v>Desc.x Dependientes</v>
          </cell>
          <cell r="W2865" t="str">
            <v>Vigencia Presupuestal</v>
          </cell>
        </row>
        <row r="2866">
          <cell r="A2866">
            <v>286214</v>
          </cell>
          <cell r="B2866" t="str">
            <v>Contrato</v>
          </cell>
          <cell r="C2866">
            <v>8</v>
          </cell>
          <cell r="D2866">
            <v>914</v>
          </cell>
          <cell r="E2866">
            <v>41810</v>
          </cell>
          <cell r="F2866" t="str">
            <v>SUBDIRECCION ADMINISTRATIVA Y FINANCIERA</v>
          </cell>
          <cell r="G2866">
            <v>80458697</v>
          </cell>
          <cell r="H2866" t="str">
            <v>MELCO CIFUENTES MAHECHA</v>
          </cell>
          <cell r="I2866" t="str">
            <v>PAGO 6 DE 12 SEGÚN CERTIFICACION DEL SUPERVISOR ( DESC BASE RF DEPENDIENTES)</v>
          </cell>
          <cell r="J2866">
            <v>1805455</v>
          </cell>
          <cell r="K2866">
            <v>9.66</v>
          </cell>
          <cell r="O2866" t="str">
            <v>RECURSO 11</v>
          </cell>
          <cell r="V2866" t="str">
            <v>Desc. 10% Dependientes - Base RF $3,529,774 RF $388,275</v>
          </cell>
          <cell r="W2866" t="str">
            <v>Vigencia Presupuestal</v>
          </cell>
        </row>
        <row r="2867">
          <cell r="A2867">
            <v>286314</v>
          </cell>
          <cell r="B2867" t="str">
            <v>Contrato</v>
          </cell>
          <cell r="C2867">
            <v>5</v>
          </cell>
          <cell r="D2867">
            <v>714</v>
          </cell>
          <cell r="E2867">
            <v>41810</v>
          </cell>
          <cell r="F2867" t="str">
            <v>SUBDIRECCION ADMINISTRATIVA Y FINANCIERA</v>
          </cell>
          <cell r="G2867">
            <v>79051428</v>
          </cell>
          <cell r="H2867" t="str">
            <v>JAIME ALBERTO GONZALEZ QUIROGA</v>
          </cell>
          <cell r="I2867" t="str">
            <v>PAGO 6 DE 12 SEGÚN CERTIFICACION DEL SUPERVISOR (Desc.de la Base RF x Dependientes)</v>
          </cell>
          <cell r="J2867">
            <v>1805455</v>
          </cell>
          <cell r="K2867">
            <v>9.66</v>
          </cell>
          <cell r="O2867" t="str">
            <v>RECURSO 11</v>
          </cell>
          <cell r="V2867" t="str">
            <v>Desc. 10% Dependientes - Base RF $3,529,774 RF $388,275</v>
          </cell>
          <cell r="W2867" t="str">
            <v>Vigencia Presupuestal</v>
          </cell>
        </row>
        <row r="2868">
          <cell r="A2868">
            <v>286414</v>
          </cell>
          <cell r="B2868" t="str">
            <v>Contrato</v>
          </cell>
          <cell r="C2868">
            <v>9</v>
          </cell>
          <cell r="D2868">
            <v>1014</v>
          </cell>
          <cell r="E2868">
            <v>41810</v>
          </cell>
          <cell r="F2868" t="str">
            <v>SUBDIRECCION ADMINISTRATIVA Y FINANCIERA</v>
          </cell>
          <cell r="G2868">
            <v>79797240</v>
          </cell>
          <cell r="H2868" t="str">
            <v>JONATHAN FELIPE RODRIGUEZ MARTINEZ</v>
          </cell>
          <cell r="I2868" t="str">
            <v>PAGO 6 DE 12 SEGÚN CERTIFICACION DEL SUPERVISOR</v>
          </cell>
          <cell r="J2868">
            <v>1805455</v>
          </cell>
          <cell r="K2868">
            <v>9.66</v>
          </cell>
          <cell r="O2868" t="str">
            <v>RECURSO 11</v>
          </cell>
          <cell r="V2868" t="str">
            <v>No tiene Dependientes</v>
          </cell>
          <cell r="W2868" t="str">
            <v>Vigencia Presupuestal</v>
          </cell>
        </row>
        <row r="2869">
          <cell r="A2869">
            <v>286514</v>
          </cell>
          <cell r="B2869" t="str">
            <v>Contrato</v>
          </cell>
          <cell r="C2869">
            <v>83</v>
          </cell>
          <cell r="D2869">
            <v>14814</v>
          </cell>
          <cell r="E2869">
            <v>41810</v>
          </cell>
          <cell r="F2869" t="str">
            <v>DIRECCION DE BOSQUES, BIODIVERSIDAD Y SERVICIOS ECOSISTEMICOS</v>
          </cell>
          <cell r="G2869">
            <v>52539015</v>
          </cell>
          <cell r="H2869" t="str">
            <v>LUZ HELENA ESCOBAR MARTINEZ</v>
          </cell>
          <cell r="I2869" t="str">
            <v>PAGO 6 DE 12 SEGÚN CERTIFICACION DEL SUPERVISOR</v>
          </cell>
          <cell r="J2869">
            <v>6217000</v>
          </cell>
          <cell r="K2869">
            <v>9.66</v>
          </cell>
          <cell r="O2869" t="str">
            <v>RECURSO 11</v>
          </cell>
          <cell r="V2869" t="str">
            <v>No tiene Dependientes a Cargo</v>
          </cell>
          <cell r="W2869" t="str">
            <v>Vigencia Presupuestal</v>
          </cell>
        </row>
        <row r="2870">
          <cell r="A2870">
            <v>286614</v>
          </cell>
          <cell r="B2870" t="str">
            <v>Contrato</v>
          </cell>
          <cell r="C2870">
            <v>146</v>
          </cell>
          <cell r="D2870">
            <v>23214</v>
          </cell>
          <cell r="E2870">
            <v>41810</v>
          </cell>
          <cell r="F2870" t="str">
            <v>DIRECCION DE BOSQUES, BIODIVERSIDAD Y SERVICIOS ECOSISTEMICOS</v>
          </cell>
          <cell r="G2870">
            <v>52264205</v>
          </cell>
          <cell r="H2870" t="str">
            <v>PAULA ANDREA CASTAÑEDA GARCIA</v>
          </cell>
          <cell r="I2870" t="str">
            <v>PAGO 6 DE 12 SEGÚN CERTIFICACION DEL SUPERVISOR (Desc.de la Base RF x Dependientes)</v>
          </cell>
          <cell r="J2870">
            <v>5810392</v>
          </cell>
          <cell r="K2870">
            <v>9.66</v>
          </cell>
          <cell r="O2870" t="str">
            <v>RECURSO 11</v>
          </cell>
          <cell r="V2870" t="str">
            <v>Desc. 10% Dependientes</v>
          </cell>
          <cell r="W2870" t="str">
            <v>Vigencia Presupuestal</v>
          </cell>
        </row>
        <row r="2871">
          <cell r="A2871">
            <v>286714</v>
          </cell>
          <cell r="B2871" t="str">
            <v>Contrato</v>
          </cell>
          <cell r="C2871">
            <v>188</v>
          </cell>
          <cell r="D2871">
            <v>27514</v>
          </cell>
          <cell r="E2871">
            <v>41810</v>
          </cell>
          <cell r="F2871" t="str">
            <v>SUBDIRECCION DE EDUCACION Y PARTICIPACION</v>
          </cell>
          <cell r="G2871">
            <v>41365653</v>
          </cell>
          <cell r="H2871" t="str">
            <v>HILDA DUGAND CARLING</v>
          </cell>
          <cell r="I2871" t="str">
            <v>PAGO 6 DE 8 SEGÚN CERTIFICACION DEL SUPERVISOR (PENSIONADA)</v>
          </cell>
          <cell r="J2871">
            <v>4285000</v>
          </cell>
          <cell r="K2871">
            <v>9.66</v>
          </cell>
          <cell r="O2871" t="str">
            <v>RECURSO 11</v>
          </cell>
          <cell r="V2871" t="str">
            <v>No tiene Dependientes</v>
          </cell>
          <cell r="W2871" t="str">
            <v>Vigencia Presupuestal</v>
          </cell>
        </row>
        <row r="2872">
          <cell r="A2872">
            <v>286814</v>
          </cell>
          <cell r="B2872" t="str">
            <v>Contrato</v>
          </cell>
          <cell r="C2872">
            <v>288</v>
          </cell>
          <cell r="D2872">
            <v>39914</v>
          </cell>
          <cell r="E2872">
            <v>41810</v>
          </cell>
          <cell r="F2872" t="str">
            <v>SUBDIRECCION DE EDUCACION Y PARTICIPACION</v>
          </cell>
          <cell r="G2872">
            <v>52185841</v>
          </cell>
          <cell r="H2872" t="str">
            <v>ANDREA MILENA OVALLE PINZON</v>
          </cell>
          <cell r="I2872" t="str">
            <v>PAGO 6 DE 12 SEGÚN CERTIFICACION DEL SUPERVISOR (Desc Base Rte Fte por Dependientes)</v>
          </cell>
          <cell r="J2872">
            <v>3500000</v>
          </cell>
          <cell r="K2872">
            <v>9.66</v>
          </cell>
          <cell r="O2872" t="str">
            <v>RECURSO 11</v>
          </cell>
          <cell r="V2872" t="str">
            <v>Desc. 10% Dependientes</v>
          </cell>
          <cell r="W2872" t="str">
            <v>Vigencia Presupuestal</v>
          </cell>
        </row>
        <row r="2873">
          <cell r="A2873">
            <v>286914</v>
          </cell>
          <cell r="B2873" t="str">
            <v>Contrato</v>
          </cell>
          <cell r="C2873">
            <v>44</v>
          </cell>
          <cell r="D2873">
            <v>7314</v>
          </cell>
          <cell r="E2873">
            <v>41810</v>
          </cell>
          <cell r="F2873" t="str">
            <v>DIRECCION DE BOSQUES, BIODIVERSIDAD Y SERVICIOS ECOSISTEMICOS</v>
          </cell>
          <cell r="G2873">
            <v>52217561</v>
          </cell>
          <cell r="H2873" t="str">
            <v>LEDYS FARLEY PARRA CUELLAR</v>
          </cell>
          <cell r="I2873" t="str">
            <v>PAGO 6 DE 12 SEGÚN CERTIFICACION DEL SUPERVISOR</v>
          </cell>
          <cell r="J2873">
            <v>3062130</v>
          </cell>
          <cell r="K2873">
            <v>9.66</v>
          </cell>
          <cell r="O2873" t="str">
            <v>RECURSO 11</v>
          </cell>
          <cell r="V2873" t="str">
            <v>No tiene Dependientes</v>
          </cell>
          <cell r="W2873" t="str">
            <v>Vigencia Presupuestal</v>
          </cell>
        </row>
        <row r="2874">
          <cell r="A2874">
            <v>287014</v>
          </cell>
          <cell r="B2874" t="str">
            <v>Contrato</v>
          </cell>
          <cell r="C2874">
            <v>211</v>
          </cell>
          <cell r="D2874">
            <v>31014</v>
          </cell>
          <cell r="E2874">
            <v>41810</v>
          </cell>
          <cell r="F2874" t="str">
            <v>DIRECCION DE BOSQUES, BIODIVERSIDAD Y SERVICIOS ECOSISTEMICOS</v>
          </cell>
          <cell r="G2874">
            <v>28557782</v>
          </cell>
          <cell r="H2874" t="str">
            <v>XIMENA CARRANZA HERNANDEZ</v>
          </cell>
          <cell r="I2874" t="str">
            <v>PAGO 6 DE 12 SEGÚN CERTIFICACION DEL SUPERVISOR (Desc Base Rte Fte por Dependientes)</v>
          </cell>
          <cell r="J2874">
            <v>3052000</v>
          </cell>
          <cell r="K2874">
            <v>9.66</v>
          </cell>
          <cell r="O2874" t="str">
            <v>RECURSO 11</v>
          </cell>
          <cell r="V2874" t="str">
            <v>Desc. 10% Dependientes RF $129,456</v>
          </cell>
          <cell r="W2874" t="str">
            <v>Vigencia Presupuestal</v>
          </cell>
        </row>
        <row r="2875">
          <cell r="A2875">
            <v>287114</v>
          </cell>
          <cell r="B2875" t="str">
            <v>Contrato</v>
          </cell>
          <cell r="C2875">
            <v>213</v>
          </cell>
          <cell r="D2875">
            <v>30914</v>
          </cell>
          <cell r="E2875">
            <v>41810</v>
          </cell>
          <cell r="F2875" t="str">
            <v>DIRECCION DE BOSQUES, BIODIVERSIDAD Y SERVICIOS ECOSISTEMICOS</v>
          </cell>
          <cell r="G2875">
            <v>52258551</v>
          </cell>
          <cell r="H2875" t="str">
            <v>MARIA CLAUDIA ORJUELA MARQUEZ</v>
          </cell>
          <cell r="I2875" t="str">
            <v xml:space="preserve">PAGO 6 DE 12 SEGÚN CERTIFICACION DEL SUPERVISOR (Desc Base Rte Fte por Dependientes)   </v>
          </cell>
          <cell r="J2875">
            <v>6880000</v>
          </cell>
          <cell r="K2875">
            <v>9.66</v>
          </cell>
          <cell r="O2875" t="str">
            <v>RECURSO 11</v>
          </cell>
          <cell r="V2875" t="str">
            <v>Desc. 10% Dependientes RF $129,456</v>
          </cell>
          <cell r="W2875" t="str">
            <v>Vigencia Presupuestal</v>
          </cell>
        </row>
        <row r="2876">
          <cell r="A2876">
            <v>287214</v>
          </cell>
          <cell r="B2876" t="str">
            <v>Contrato</v>
          </cell>
          <cell r="C2876">
            <v>72</v>
          </cell>
          <cell r="D2876">
            <v>15414</v>
          </cell>
          <cell r="E2876">
            <v>41810</v>
          </cell>
          <cell r="F2876" t="str">
            <v>DIRECCION DE BOSQUES, BIODIVERSIDAD Y SERVICIOS ECOSISTEMICOS</v>
          </cell>
          <cell r="G2876">
            <v>80074172</v>
          </cell>
          <cell r="H2876" t="str">
            <v>LUIS ALEJANDRO GARCIA ROMERO</v>
          </cell>
          <cell r="I2876" t="str">
            <v>PAGO 6 DE 12 SEGÚN CERTIFICACION DEL SUPERVISOR</v>
          </cell>
          <cell r="J2876">
            <v>3052000</v>
          </cell>
          <cell r="K2876">
            <v>9.66</v>
          </cell>
          <cell r="O2876" t="str">
            <v>RECURSO 11</v>
          </cell>
          <cell r="V2876" t="str">
            <v>No tiene Dependientes</v>
          </cell>
          <cell r="W2876" t="str">
            <v>Vigencia Presupuestal</v>
          </cell>
        </row>
        <row r="2877">
          <cell r="A2877">
            <v>287314</v>
          </cell>
          <cell r="B2877" t="str">
            <v>Contrato</v>
          </cell>
          <cell r="C2877">
            <v>340</v>
          </cell>
          <cell r="D2877">
            <v>171014</v>
          </cell>
          <cell r="E2877">
            <v>41810</v>
          </cell>
          <cell r="F2877" t="str">
            <v>DIRECCION DE GENTION INTEGRAL DEL RECURSO HIDRICO</v>
          </cell>
          <cell r="G2877">
            <v>9002456661</v>
          </cell>
          <cell r="H2877" t="str">
            <v>PACTOS CONSULTORES S.A.S</v>
          </cell>
          <cell r="I2877" t="str">
            <v>FRA 268 PAGO 1 DE 4 SEGÚN CERTIFICACION DEL SUPERVISOR - (REGIMEN COMUN)</v>
          </cell>
          <cell r="J2877">
            <v>130468654</v>
          </cell>
          <cell r="K2877">
            <v>6.9</v>
          </cell>
          <cell r="L2877">
            <v>4</v>
          </cell>
          <cell r="M2877">
            <v>16</v>
          </cell>
          <cell r="O2877" t="str">
            <v>RECURSO 11</v>
          </cell>
          <cell r="W2877" t="str">
            <v>Vigencia Presupuestal</v>
          </cell>
        </row>
        <row r="2878">
          <cell r="A2878">
            <v>287414</v>
          </cell>
          <cell r="B2878" t="str">
            <v>Contrato</v>
          </cell>
          <cell r="C2878">
            <v>178</v>
          </cell>
          <cell r="D2878">
            <v>28414</v>
          </cell>
          <cell r="E2878">
            <v>41810</v>
          </cell>
          <cell r="F2878" t="str">
            <v>DIRECCION DE BOSQUES, BIODIVERSIDAD Y SERVICIOS ECOSISTEMICOS</v>
          </cell>
          <cell r="G2878">
            <v>19342385</v>
          </cell>
          <cell r="H2878" t="str">
            <v>RICARDO LINARES PRIETO</v>
          </cell>
          <cell r="I2878" t="str">
            <v xml:space="preserve">FRA 0055 PAGO 6 DE 12 SEGÚN CERTIFICACION DEL SUPERVISOR  (Desc Base Rte Fte por Dependientes) </v>
          </cell>
          <cell r="J2878">
            <v>8451479</v>
          </cell>
          <cell r="K2878">
            <v>9.66</v>
          </cell>
          <cell r="M2878">
            <v>16</v>
          </cell>
          <cell r="O2878" t="str">
            <v>RECURSO 11</v>
          </cell>
          <cell r="V2878" t="str">
            <v>Desc. X Dependientes</v>
          </cell>
          <cell r="W2878" t="str">
            <v>Vigencia Presupuestal</v>
          </cell>
        </row>
        <row r="2879">
          <cell r="A2879">
            <v>287514</v>
          </cell>
          <cell r="B2879" t="str">
            <v>Contrato</v>
          </cell>
          <cell r="C2879">
            <v>198</v>
          </cell>
          <cell r="D2879">
            <v>31714</v>
          </cell>
          <cell r="E2879">
            <v>41810</v>
          </cell>
          <cell r="F2879" t="str">
            <v>DIRECCION DE ORDENAMIENTO AMBIENTAL Y COORDINACION DEL SINA</v>
          </cell>
          <cell r="G2879">
            <v>42127326</v>
          </cell>
          <cell r="H2879" t="str">
            <v>DOROTEA CARDONA HERNANDEZ</v>
          </cell>
          <cell r="I2879" t="str">
            <v>PAGO 5 DE 10 SEGÚN CERTIFICACION DEL SUPERVISOR (Desc.de la Base RF x Dependientes+Prepagada)</v>
          </cell>
          <cell r="J2879">
            <v>5500000</v>
          </cell>
          <cell r="K2879">
            <v>9.66</v>
          </cell>
          <cell r="O2879" t="str">
            <v>RECURSO 11</v>
          </cell>
          <cell r="V2879" t="str">
            <v>Desc.Prepagada+Desc. 10% Dependientes</v>
          </cell>
          <cell r="W2879" t="str">
            <v>Vigencia Presupuestal</v>
          </cell>
        </row>
        <row r="2880">
          <cell r="A2880">
            <v>287614</v>
          </cell>
          <cell r="B2880" t="str">
            <v>Contrato</v>
          </cell>
          <cell r="C2880">
            <v>23</v>
          </cell>
          <cell r="D2880">
            <v>3414</v>
          </cell>
          <cell r="E2880">
            <v>41810</v>
          </cell>
          <cell r="F2880" t="str">
            <v>SECRETARIA GENERAL</v>
          </cell>
          <cell r="G2880">
            <v>39538743</v>
          </cell>
          <cell r="H2880" t="str">
            <v>DAISSY YAMILE PATIÑO POVEDA</v>
          </cell>
          <cell r="I2880" t="str">
            <v>PAGO FRA  0089 QUINTO DESEMBOLSO SEGÚN CERTIFICACION DEL SUPERVISOR (PENSIONADA)</v>
          </cell>
          <cell r="J2880">
            <v>6800000</v>
          </cell>
          <cell r="K2880">
            <v>9.66</v>
          </cell>
          <cell r="M2880">
            <v>16</v>
          </cell>
          <cell r="O2880" t="str">
            <v>RECURSO 11</v>
          </cell>
          <cell r="V2880" t="str">
            <v>No tiene Dependientes</v>
          </cell>
          <cell r="W2880" t="str">
            <v>Vigencia Presupuestal</v>
          </cell>
        </row>
        <row r="2881">
          <cell r="A2881">
            <v>287714</v>
          </cell>
          <cell r="B2881" t="str">
            <v>Contrato</v>
          </cell>
          <cell r="C2881">
            <v>208</v>
          </cell>
          <cell r="D2881">
            <v>31614</v>
          </cell>
          <cell r="E2881">
            <v>41810</v>
          </cell>
          <cell r="F2881" t="str">
            <v>DIRECCION DE ORDENAMIENTO AMBIENTAL Y COORDINACION DEL SINA</v>
          </cell>
          <cell r="G2881">
            <v>41738865</v>
          </cell>
          <cell r="H2881" t="str">
            <v>CLAUDIA MARIA CORDOBA GARCIA</v>
          </cell>
          <cell r="I2881" t="str">
            <v>PAGO 4 Y 5 DE 10 SEGÚN CERTIFICACION DEL SUPERVISOR (Desc. Base RF x Dependientes)</v>
          </cell>
          <cell r="J2881">
            <v>15000000</v>
          </cell>
          <cell r="K2881">
            <v>9.66</v>
          </cell>
          <cell r="O2881" t="str">
            <v>RECURSO 11</v>
          </cell>
          <cell r="V2881" t="str">
            <v>Desc. X Dependientes</v>
          </cell>
          <cell r="W2881" t="str">
            <v>Vigencia Presupuestal</v>
          </cell>
        </row>
        <row r="2882">
          <cell r="A2882">
            <v>287814</v>
          </cell>
          <cell r="B2882" t="str">
            <v>Contrato</v>
          </cell>
          <cell r="C2882">
            <v>259</v>
          </cell>
          <cell r="D2882">
            <v>37514</v>
          </cell>
          <cell r="E2882">
            <v>41810</v>
          </cell>
          <cell r="F2882" t="str">
            <v>DIRECCION DE ORDENAMIENTO AMBIENTAL Y COORDINACION DEL SINA</v>
          </cell>
          <cell r="G2882">
            <v>80085094</v>
          </cell>
          <cell r="H2882" t="str">
            <v>JUAN CARLOS MESA CARVAJAL</v>
          </cell>
          <cell r="I2882" t="str">
            <v>PAGO 5 DE 11 SEGÚN CERTIFICACION DEL SUPERVISOR (Aporte Voluntario y Prepagada 04-JUN-2014)</v>
          </cell>
          <cell r="J2882">
            <v>7941000</v>
          </cell>
          <cell r="K2882">
            <v>9.66</v>
          </cell>
          <cell r="O2882" t="str">
            <v>RECURSO 11</v>
          </cell>
          <cell r="Q2882" t="str">
            <v>PENSIONES VOLUNTARIAS SKANDIA</v>
          </cell>
          <cell r="R2882">
            <v>1430000</v>
          </cell>
          <cell r="V2882" t="str">
            <v>Aporte Voluntario y Prepagada</v>
          </cell>
          <cell r="W2882" t="str">
            <v>Vigencia Presupuestal</v>
          </cell>
        </row>
        <row r="2883">
          <cell r="A2883">
            <v>287914</v>
          </cell>
          <cell r="B2883" t="str">
            <v>Comisión</v>
          </cell>
          <cell r="C2883" t="str">
            <v>2014-1-0305</v>
          </cell>
          <cell r="D2883">
            <v>154414</v>
          </cell>
          <cell r="E2883">
            <v>41814</v>
          </cell>
          <cell r="F2883" t="str">
            <v>SUBDIRECCION ADMINISTRATIVA Y FINANCIERA</v>
          </cell>
          <cell r="G2883">
            <v>80244702</v>
          </cell>
          <cell r="H2883" t="str">
            <v>FRANCISCO BELTRAN CARRASCO</v>
          </cell>
          <cell r="I2883" t="str">
            <v>COMISION A CALI DEL 6-8 DE MAYO DE 2014</v>
          </cell>
          <cell r="J2883">
            <v>400134</v>
          </cell>
          <cell r="L2883">
            <v>10</v>
          </cell>
          <cell r="O2883" t="str">
            <v>RECURSO 11</v>
          </cell>
          <cell r="W2883" t="str">
            <v>Vigencia Presupuestal</v>
          </cell>
        </row>
        <row r="2884">
          <cell r="A2884">
            <v>288014</v>
          </cell>
          <cell r="B2884" t="str">
            <v>Comisión</v>
          </cell>
          <cell r="C2884" t="str">
            <v>2014-1-0355</v>
          </cell>
          <cell r="D2884">
            <v>165514</v>
          </cell>
          <cell r="E2884">
            <v>41814</v>
          </cell>
          <cell r="F2884" t="str">
            <v>SUBDIRECCION ADMINISTRATIVA Y FINANCIERA</v>
          </cell>
          <cell r="G2884">
            <v>80244702</v>
          </cell>
          <cell r="H2884" t="str">
            <v>FRANCISCO BELTRAN CARRASCO</v>
          </cell>
          <cell r="I2884" t="str">
            <v>COMISION A MANIZALEZ DEL 15-16 DE MAYO DE 2014</v>
          </cell>
          <cell r="J2884">
            <v>240080</v>
          </cell>
          <cell r="L2884">
            <v>10</v>
          </cell>
          <cell r="O2884" t="str">
            <v>RECURSO 11</v>
          </cell>
          <cell r="W2884" t="str">
            <v>Vigencia Presupuestal</v>
          </cell>
        </row>
        <row r="2885">
          <cell r="A2885">
            <v>288114</v>
          </cell>
          <cell r="B2885" t="str">
            <v>Comisión</v>
          </cell>
          <cell r="C2885" t="str">
            <v>2014-1-0359</v>
          </cell>
          <cell r="D2885">
            <v>165814</v>
          </cell>
          <cell r="E2885">
            <v>41814</v>
          </cell>
          <cell r="F2885" t="str">
            <v>SUBDIRECCION ADMINISTRATIVA Y FINANCIERA</v>
          </cell>
          <cell r="G2885">
            <v>1057918195</v>
          </cell>
          <cell r="H2885" t="str">
            <v>LIZBETH GISELLA RAMIREZ RAMIREZ</v>
          </cell>
          <cell r="I2885" t="str">
            <v>COMISION A CALI DEL 5-6 DE JUNIO DE 2014</v>
          </cell>
          <cell r="J2885">
            <v>249157</v>
          </cell>
          <cell r="L2885">
            <v>10</v>
          </cell>
          <cell r="O2885" t="str">
            <v>RECURSO 11</v>
          </cell>
          <cell r="W2885" t="str">
            <v>Vigencia Presupuestal</v>
          </cell>
        </row>
        <row r="2886">
          <cell r="A2886">
            <v>288214</v>
          </cell>
          <cell r="B2886" t="str">
            <v>Comisión</v>
          </cell>
          <cell r="C2886" t="str">
            <v>2014-1-0360</v>
          </cell>
          <cell r="D2886">
            <v>165314</v>
          </cell>
          <cell r="E2886">
            <v>41814</v>
          </cell>
          <cell r="F2886" t="str">
            <v>SUBDIRECCION ADMINISTRATIVA Y FINANCIERA</v>
          </cell>
          <cell r="G2886">
            <v>1057918195</v>
          </cell>
          <cell r="H2886" t="str">
            <v>LIZBETH GISELLA RAMIREZ RAMIREZ</v>
          </cell>
          <cell r="I2886" t="str">
            <v>COMISION A BUCARAMANGA DEL 12-13 DE JUNIO DE 2014</v>
          </cell>
          <cell r="J2886">
            <v>249157</v>
          </cell>
          <cell r="L2886">
            <v>10</v>
          </cell>
          <cell r="O2886" t="str">
            <v>RECURSO 11</v>
          </cell>
          <cell r="W2886" t="str">
            <v>Vigencia Presupuestal</v>
          </cell>
        </row>
        <row r="2887">
          <cell r="A2887">
            <v>288314</v>
          </cell>
          <cell r="B2887" t="str">
            <v>Comisión</v>
          </cell>
          <cell r="C2887" t="str">
            <v>2014-1-0363</v>
          </cell>
          <cell r="D2887">
            <v>167114</v>
          </cell>
          <cell r="E2887">
            <v>41814</v>
          </cell>
          <cell r="F2887" t="str">
            <v>SUBDIRECCION ADMINISTRATIVA Y FINANCIERA</v>
          </cell>
          <cell r="G2887">
            <v>78034306</v>
          </cell>
          <cell r="H2887" t="str">
            <v>JUAN CARVAJAL COGOLLO</v>
          </cell>
          <cell r="I2887" t="str">
            <v>COMISION A BARRANQUILLA DEL 19-21 DE MAYO DE 2014</v>
          </cell>
          <cell r="J2887">
            <v>520170</v>
          </cell>
          <cell r="L2887">
            <v>10</v>
          </cell>
          <cell r="O2887" t="str">
            <v>RECURSO 11</v>
          </cell>
          <cell r="W2887" t="str">
            <v>Vigencia Presupuestal</v>
          </cell>
        </row>
        <row r="2888">
          <cell r="A2888">
            <v>288414</v>
          </cell>
          <cell r="B2888" t="str">
            <v>Oficio</v>
          </cell>
          <cell r="E2888">
            <v>41814</v>
          </cell>
          <cell r="F2888" t="str">
            <v>SUBDIRECCION ADMINISTRATIVA Y FINANCIERA</v>
          </cell>
          <cell r="G2888">
            <v>8301153951</v>
          </cell>
          <cell r="H2888" t="str">
            <v>MINISTERIO DE AMBIENTE Y DESARROLLO SOSTENIBLE</v>
          </cell>
          <cell r="I2888" t="str">
            <v>RADICACION CAJA MENOR 314</v>
          </cell>
          <cell r="J2888">
            <v>11618443</v>
          </cell>
        </row>
        <row r="2889">
          <cell r="A2889">
            <v>288514</v>
          </cell>
          <cell r="B2889" t="str">
            <v>Comisión</v>
          </cell>
          <cell r="C2889" t="str">
            <v>2014-1-0371</v>
          </cell>
          <cell r="D2889">
            <v>169614</v>
          </cell>
          <cell r="E2889">
            <v>41814</v>
          </cell>
          <cell r="F2889" t="str">
            <v>SUBDIRECCION ADMINISTRATIVA Y FINANCIERA</v>
          </cell>
          <cell r="G2889">
            <v>79153840</v>
          </cell>
          <cell r="H2889" t="str">
            <v>JAVIER CORREAL PIZARRO</v>
          </cell>
          <cell r="I2889" t="str">
            <v>COMISION A BARRANQUILLA DEL 19-21 DE MAYO DE 2014</v>
          </cell>
          <cell r="J2889">
            <v>520170</v>
          </cell>
          <cell r="L2889">
            <v>11</v>
          </cell>
          <cell r="O2889" t="str">
            <v>RECURSO 11</v>
          </cell>
          <cell r="W2889" t="str">
            <v>Vigencia Presupuestal</v>
          </cell>
        </row>
        <row r="2890">
          <cell r="A2890">
            <v>288614</v>
          </cell>
          <cell r="B2890" t="str">
            <v>Comisión</v>
          </cell>
          <cell r="C2890" t="str">
            <v>2014-1-0393</v>
          </cell>
          <cell r="D2890">
            <v>173514</v>
          </cell>
          <cell r="E2890">
            <v>41814</v>
          </cell>
          <cell r="F2890" t="str">
            <v>SUBDIRECCION ADMINISTRATIVA Y FINANCIERA</v>
          </cell>
          <cell r="G2890">
            <v>52714435</v>
          </cell>
          <cell r="H2890" t="str">
            <v>JOHANNA ALEXANDRA RUIZ HERNANDEZ</v>
          </cell>
          <cell r="I2890" t="str">
            <v>COMISION A MEDELLIN DEL 29-30 DE MAYO DE 2014</v>
          </cell>
          <cell r="J2890">
            <v>177969</v>
          </cell>
          <cell r="L2890">
            <v>10</v>
          </cell>
          <cell r="O2890" t="str">
            <v>RECURSO 11</v>
          </cell>
          <cell r="W2890" t="str">
            <v>Vigencia Presupuestal</v>
          </cell>
        </row>
        <row r="2891">
          <cell r="A2891">
            <v>288714</v>
          </cell>
          <cell r="B2891" t="str">
            <v>Comisión</v>
          </cell>
          <cell r="C2891" t="str">
            <v>2014-1-0406</v>
          </cell>
          <cell r="D2891">
            <v>179914</v>
          </cell>
          <cell r="E2891">
            <v>41814</v>
          </cell>
          <cell r="F2891" t="str">
            <v>SUBDIRECCION ADMINISTRATIVA Y FINANCIERA</v>
          </cell>
          <cell r="G2891">
            <v>78034306</v>
          </cell>
          <cell r="H2891" t="str">
            <v>JUAN CARVAJAL COGOLLO</v>
          </cell>
          <cell r="I2891" t="str">
            <v>COMISION A PLANETA RICA DEL 3-6 DE JUNIO DE 2014</v>
          </cell>
          <cell r="J2891">
            <v>754238</v>
          </cell>
          <cell r="L2891">
            <v>10</v>
          </cell>
          <cell r="O2891" t="str">
            <v>RECURSO 11</v>
          </cell>
          <cell r="W2891" t="str">
            <v>Vigencia Presupuestal</v>
          </cell>
        </row>
        <row r="2892">
          <cell r="A2892">
            <v>288814</v>
          </cell>
          <cell r="B2892" t="str">
            <v>Comisión</v>
          </cell>
          <cell r="C2892" t="str">
            <v>2014-1-0409</v>
          </cell>
          <cell r="D2892">
            <v>179714</v>
          </cell>
          <cell r="E2892">
            <v>41814</v>
          </cell>
          <cell r="F2892" t="str">
            <v>SUBDIRECCION ADMINISTRATIVA Y FINANCIERA</v>
          </cell>
          <cell r="G2892">
            <v>74180161</v>
          </cell>
          <cell r="H2892" t="str">
            <v>ANDRES BALCAZAR</v>
          </cell>
          <cell r="I2892" t="str">
            <v>COMISION A SAN MARCOS-SUCRE DEL 3-6 DE JUNIO DE 2014</v>
          </cell>
          <cell r="J2892">
            <v>798238</v>
          </cell>
          <cell r="L2892">
            <v>10</v>
          </cell>
          <cell r="O2892" t="str">
            <v>RECURSO 11</v>
          </cell>
          <cell r="W2892" t="str">
            <v>Vigencia Presupuestal</v>
          </cell>
        </row>
        <row r="2893">
          <cell r="A2893">
            <v>288914</v>
          </cell>
          <cell r="B2893" t="str">
            <v>Comisión</v>
          </cell>
          <cell r="C2893" t="str">
            <v>2014-1-0444</v>
          </cell>
          <cell r="D2893">
            <v>183914</v>
          </cell>
          <cell r="E2893">
            <v>41814</v>
          </cell>
          <cell r="F2893" t="str">
            <v>SUBDIRECCION ADMINISTRATIVA Y FINANCIERA</v>
          </cell>
          <cell r="G2893">
            <v>80085094</v>
          </cell>
          <cell r="H2893" t="str">
            <v>JUAN CARLOS MESA CARVAJAL</v>
          </cell>
          <cell r="I2893" t="str">
            <v>COMISION A FUSAGASUGA EL 30 DE MAYO DE 2014</v>
          </cell>
          <cell r="J2893">
            <v>104034</v>
          </cell>
          <cell r="L2893">
            <v>10</v>
          </cell>
          <cell r="O2893" t="str">
            <v>RECURSO 11</v>
          </cell>
          <cell r="W2893" t="str">
            <v>Vigencia Presupuestal</v>
          </cell>
        </row>
        <row r="2894">
          <cell r="A2894">
            <v>289014</v>
          </cell>
          <cell r="B2894" t="str">
            <v>Comisión</v>
          </cell>
          <cell r="C2894" t="str">
            <v>2014-1-0448</v>
          </cell>
          <cell r="D2894">
            <v>185814</v>
          </cell>
          <cell r="E2894">
            <v>41814</v>
          </cell>
          <cell r="F2894" t="str">
            <v>SUBDIRECCION ADMINISTRATIVA Y FINANCIERA</v>
          </cell>
          <cell r="G2894">
            <v>42867515</v>
          </cell>
          <cell r="H2894" t="str">
            <v>BLANCA OLIVIA POSADA POSADA</v>
          </cell>
          <cell r="I2894" t="str">
            <v>COMISION A SANTA MARTA DEL 8-10 DE JUNIO DE 2014</v>
          </cell>
          <cell r="J2894">
            <v>629196</v>
          </cell>
          <cell r="L2894">
            <v>10</v>
          </cell>
          <cell r="O2894" t="str">
            <v>RECURSO 11</v>
          </cell>
          <cell r="W2894" t="str">
            <v>Vigencia Presupuestal</v>
          </cell>
        </row>
        <row r="2895">
          <cell r="A2895">
            <v>289114</v>
          </cell>
          <cell r="B2895" t="str">
            <v>Comisión</v>
          </cell>
          <cell r="C2895" t="str">
            <v>2014-1-0449</v>
          </cell>
          <cell r="D2895">
            <v>185914</v>
          </cell>
          <cell r="E2895">
            <v>41814</v>
          </cell>
          <cell r="F2895" t="str">
            <v>SUBDIRECCION ADMINISTRATIVA Y FINANCIERA</v>
          </cell>
          <cell r="G2895">
            <v>80882158</v>
          </cell>
          <cell r="H2895" t="str">
            <v>HAYATO JOSE GARCIA CUESTA</v>
          </cell>
          <cell r="I2895" t="str">
            <v>COMISION PRORROGA A CARTAGENA EL 4 DE JUNIO DE 2014</v>
          </cell>
          <cell r="J2895">
            <v>208068</v>
          </cell>
          <cell r="L2895">
            <v>10</v>
          </cell>
          <cell r="O2895" t="str">
            <v>RECURSO 11</v>
          </cell>
          <cell r="W2895" t="str">
            <v>Vigencia Presupuestal</v>
          </cell>
        </row>
        <row r="2896">
          <cell r="A2896">
            <v>289214</v>
          </cell>
          <cell r="B2896" t="str">
            <v>Comisión</v>
          </cell>
          <cell r="C2896" t="str">
            <v>2014-1-0452</v>
          </cell>
          <cell r="D2896">
            <v>186414</v>
          </cell>
          <cell r="E2896">
            <v>41814</v>
          </cell>
          <cell r="F2896" t="str">
            <v>SUBDIRECCION ADMINISTRATIVA Y FINANCIERA</v>
          </cell>
          <cell r="G2896">
            <v>56078300</v>
          </cell>
          <cell r="H2896" t="str">
            <v>SANDRA MILENA ACOSTA GONZALEZ</v>
          </cell>
          <cell r="I2896" t="str">
            <v>COMISION A ACANDI DEL 4-7 DE JUNIO DE 2014</v>
          </cell>
          <cell r="J2896">
            <v>415261</v>
          </cell>
          <cell r="L2896">
            <v>10</v>
          </cell>
          <cell r="O2896" t="str">
            <v>RECURSO 11</v>
          </cell>
          <cell r="W2896" t="str">
            <v>Vigencia Presupuestal</v>
          </cell>
        </row>
        <row r="2897">
          <cell r="A2897">
            <v>289314</v>
          </cell>
          <cell r="B2897" t="str">
            <v>Comisión</v>
          </cell>
          <cell r="C2897" t="str">
            <v>2014-1-0453</v>
          </cell>
          <cell r="D2897">
            <v>187714</v>
          </cell>
          <cell r="E2897">
            <v>41814</v>
          </cell>
          <cell r="F2897" t="str">
            <v>SUBDIRECCION ADMINISTRATIVA Y FINANCIERA</v>
          </cell>
          <cell r="G2897">
            <v>51714629</v>
          </cell>
          <cell r="H2897" t="str">
            <v>MARIA TERESA PALACIOS LOZANO</v>
          </cell>
          <cell r="I2897" t="str">
            <v>COMISION A TUNJA DEL 5-6 DE JUNIO DE 2014</v>
          </cell>
          <cell r="J2897">
            <v>350102</v>
          </cell>
          <cell r="L2897">
            <v>11</v>
          </cell>
          <cell r="O2897" t="str">
            <v>RECURSO 11</v>
          </cell>
          <cell r="W2897" t="str">
            <v>Vigencia Presupuestal</v>
          </cell>
        </row>
        <row r="2898">
          <cell r="A2898">
            <v>289414</v>
          </cell>
          <cell r="B2898" t="str">
            <v>Comisión</v>
          </cell>
          <cell r="C2898" t="str">
            <v>2014-1-0457</v>
          </cell>
          <cell r="D2898">
            <v>188114</v>
          </cell>
          <cell r="E2898">
            <v>41814</v>
          </cell>
          <cell r="F2898" t="str">
            <v>SUBDIRECCION ADMINISTRATIVA Y FINANCIERA</v>
          </cell>
          <cell r="G2898">
            <v>53176793</v>
          </cell>
          <cell r="H2898" t="str">
            <v>MARIA JIMENA MAESTRE PIÑERES</v>
          </cell>
          <cell r="I2898" t="str">
            <v>COMISION A BARRANQUILLA DEL 5-7 DE JUNIO DE 2014</v>
          </cell>
          <cell r="J2898">
            <v>570170</v>
          </cell>
          <cell r="L2898">
            <v>10</v>
          </cell>
          <cell r="O2898" t="str">
            <v>RECURSO 11</v>
          </cell>
          <cell r="W2898" t="str">
            <v>Vigencia Presupuestal</v>
          </cell>
        </row>
        <row r="2899">
          <cell r="A2899">
            <v>289514</v>
          </cell>
          <cell r="B2899" t="str">
            <v>Comisión</v>
          </cell>
          <cell r="C2899" t="str">
            <v>2014-1-0488</v>
          </cell>
          <cell r="D2899">
            <v>192914</v>
          </cell>
          <cell r="E2899">
            <v>41814</v>
          </cell>
          <cell r="F2899" t="str">
            <v>SUBDIRECCION ADMINISTRATIVA Y FINANCIERA</v>
          </cell>
          <cell r="G2899">
            <v>82391606</v>
          </cell>
          <cell r="H2899" t="str">
            <v>RICARDO ALFREDO CHIQUILLO ARAQUE</v>
          </cell>
          <cell r="I2899" t="str">
            <v>COMISION A QUIBDO DEL 11-12 DE JUNIO DE 2014</v>
          </cell>
          <cell r="J2899">
            <v>177969</v>
          </cell>
          <cell r="L2899">
            <v>10</v>
          </cell>
          <cell r="O2899" t="str">
            <v>RECURSO 11</v>
          </cell>
          <cell r="W2899" t="str">
            <v>Vigencia Presupuestal</v>
          </cell>
        </row>
        <row r="2900">
          <cell r="A2900">
            <v>289614</v>
          </cell>
          <cell r="B2900" t="str">
            <v>Comisión</v>
          </cell>
          <cell r="C2900">
            <v>20141087</v>
          </cell>
          <cell r="D2900">
            <v>171314</v>
          </cell>
          <cell r="E2900">
            <v>41814</v>
          </cell>
          <cell r="F2900" t="str">
            <v>SERVICIOS ADMINISTRATIVOS, ATENCIONA AL USUARIO, ARCHIVO Y CORRESPONDENCIA</v>
          </cell>
          <cell r="G2900">
            <v>79470202</v>
          </cell>
          <cell r="H2900" t="str">
            <v>OMAR ARIEL GUEVARA MANCERA</v>
          </cell>
          <cell r="I2900" t="str">
            <v>COMISION A SAN GIL DEL 21 AL 22 ED MAYO DE 2014</v>
          </cell>
          <cell r="J2900">
            <v>336112</v>
          </cell>
          <cell r="O2900" t="str">
            <v>RECURSO 11</v>
          </cell>
          <cell r="W2900" t="str">
            <v>Vigencia Presupuestal</v>
          </cell>
        </row>
        <row r="2901">
          <cell r="A2901">
            <v>289714</v>
          </cell>
          <cell r="B2901" t="str">
            <v>Comisión</v>
          </cell>
          <cell r="C2901">
            <v>20141108</v>
          </cell>
          <cell r="D2901">
            <v>173114</v>
          </cell>
          <cell r="E2901">
            <v>41814</v>
          </cell>
          <cell r="F2901" t="str">
            <v>SERVICIOS ADMINISTRATIVOS, ATENCIONA AL USUARIO, ARCHIVO Y CORRESPONDENCIA</v>
          </cell>
          <cell r="G2901">
            <v>79298711</v>
          </cell>
          <cell r="H2901" t="str">
            <v>YESID ALBERTO SERRATO ALVAREZ</v>
          </cell>
          <cell r="I2901" t="str">
            <v>COMISION A TUMACO DEL 6 AL 8 DE JUNIO  DE 2014</v>
          </cell>
          <cell r="J2901">
            <v>415261</v>
          </cell>
          <cell r="N2901" t="str">
            <v>RECURSO 2-10</v>
          </cell>
          <cell r="W2901" t="str">
            <v>Vigencia Presupuestal</v>
          </cell>
        </row>
        <row r="2902">
          <cell r="A2902">
            <v>289814</v>
          </cell>
          <cell r="B2902" t="str">
            <v>Comisión</v>
          </cell>
          <cell r="C2902">
            <v>20141110</v>
          </cell>
          <cell r="D2902">
            <v>173314</v>
          </cell>
          <cell r="E2902">
            <v>41814</v>
          </cell>
          <cell r="F2902" t="str">
            <v>SERVICIOS ADMINISTRATIVOS, ATENCIONA AL USUARIO, ARCHIVO Y CORRESPONDENCIA</v>
          </cell>
          <cell r="G2902">
            <v>1136879753</v>
          </cell>
          <cell r="H2902" t="str">
            <v>DIANA ISABEL GUEVARA VACA</v>
          </cell>
          <cell r="I2902" t="str">
            <v>COMISION A IPIALES DEL 26 AL 28 DE MAYO DE 2014</v>
          </cell>
          <cell r="J2902">
            <v>432705</v>
          </cell>
          <cell r="O2902" t="str">
            <v>RECURSO 11</v>
          </cell>
          <cell r="W2902" t="str">
            <v>Vigencia Presupuestal</v>
          </cell>
        </row>
        <row r="2903">
          <cell r="A2903">
            <v>289914</v>
          </cell>
          <cell r="B2903" t="str">
            <v>Comisión</v>
          </cell>
          <cell r="C2903">
            <v>20141121</v>
          </cell>
          <cell r="D2903">
            <v>174814</v>
          </cell>
          <cell r="E2903">
            <v>41814</v>
          </cell>
          <cell r="F2903" t="str">
            <v>SERVICIOS ADMINISTRATIVOS, ATENCIONA AL USUARIO, ARCHIVO Y CORRESPONDENCIA</v>
          </cell>
          <cell r="G2903">
            <v>51963949</v>
          </cell>
          <cell r="H2903" t="str">
            <v>EDNA MARGARITA OSORIO GOMEZ</v>
          </cell>
          <cell r="I2903" t="str">
            <v>COMISION A PUERTO SALGAR DEL 26 AL 27 DE MAYO DE 2014</v>
          </cell>
          <cell r="J2903">
            <v>205126</v>
          </cell>
          <cell r="O2903" t="str">
            <v>RECURSO 11</v>
          </cell>
          <cell r="W2903" t="str">
            <v>Vigencia Presupuestal</v>
          </cell>
        </row>
        <row r="2904">
          <cell r="A2904">
            <v>290014</v>
          </cell>
          <cell r="B2904" t="str">
            <v>Comisión</v>
          </cell>
          <cell r="C2904">
            <v>20141122</v>
          </cell>
          <cell r="D2904">
            <v>175314</v>
          </cell>
          <cell r="E2904">
            <v>41814</v>
          </cell>
          <cell r="F2904" t="str">
            <v>SERVICIOS ADMINISTRATIVOS, ATENCIONA AL USUARIO, ARCHIVO Y CORRESPONDENCIA</v>
          </cell>
          <cell r="G2904">
            <v>79470202</v>
          </cell>
          <cell r="H2904" t="str">
            <v>OMAR ARIEL GUEVARA MANCERA</v>
          </cell>
          <cell r="I2904" t="str">
            <v>COMISION A MONTERIA DEL 28 AL 29 DE MAYO DE 2015</v>
          </cell>
          <cell r="J2904">
            <v>336112</v>
          </cell>
          <cell r="O2904" t="str">
            <v>RECURSO 11</v>
          </cell>
          <cell r="W2904" t="str">
            <v>Vigencia Presupuestal</v>
          </cell>
        </row>
        <row r="2905">
          <cell r="A2905">
            <v>290114</v>
          </cell>
          <cell r="B2905" t="str">
            <v>Comisión</v>
          </cell>
          <cell r="C2905">
            <v>20141186</v>
          </cell>
          <cell r="D2905">
            <v>183314</v>
          </cell>
          <cell r="E2905">
            <v>41814</v>
          </cell>
          <cell r="F2905" t="str">
            <v>SERVICIOS ADMINISTRATIVOS, ATENCIONA AL USUARIO, ARCHIVO Y CORRESPONDENCIA</v>
          </cell>
          <cell r="G2905">
            <v>14252378</v>
          </cell>
          <cell r="H2905" t="str">
            <v>JOHN A HERNANDEZ</v>
          </cell>
          <cell r="I2905" t="str">
            <v>COMISION A SAN GIL DEL 1 AL 3 DE JUNIO DE 2014</v>
          </cell>
          <cell r="J2905">
            <v>323835</v>
          </cell>
          <cell r="N2905" t="str">
            <v>RECURSO 2-10</v>
          </cell>
          <cell r="W2905" t="str">
            <v>Vigencia Presupuestal</v>
          </cell>
        </row>
        <row r="2906">
          <cell r="A2906">
            <v>290214</v>
          </cell>
          <cell r="B2906" t="str">
            <v>Comisión</v>
          </cell>
          <cell r="C2906">
            <v>20141213</v>
          </cell>
          <cell r="D2906">
            <v>186914</v>
          </cell>
          <cell r="E2906">
            <v>41814</v>
          </cell>
          <cell r="F2906" t="str">
            <v>SERVICIOS ADMINISTRATIVOS, ATENCIONA AL USUARIO, ARCHIVO Y CORRESPONDENCIA</v>
          </cell>
          <cell r="G2906">
            <v>14252378</v>
          </cell>
          <cell r="H2906" t="str">
            <v>JOHN A . HERNANDEZ</v>
          </cell>
          <cell r="I2906" t="str">
            <v>COMISION A CARTAGENA EL 4 DE JUNIO E 2014</v>
          </cell>
          <cell r="J2906">
            <v>129534</v>
          </cell>
          <cell r="N2906" t="str">
            <v>RECURSO 2-10</v>
          </cell>
          <cell r="W2906" t="str">
            <v>Vigencia Presupuestal</v>
          </cell>
        </row>
        <row r="2907">
          <cell r="A2907">
            <v>290314</v>
          </cell>
          <cell r="B2907" t="str">
            <v>Comisión</v>
          </cell>
          <cell r="C2907">
            <v>20141232</v>
          </cell>
          <cell r="D2907">
            <v>190314</v>
          </cell>
          <cell r="E2907">
            <v>41814</v>
          </cell>
          <cell r="F2907" t="str">
            <v>SERVICIOS ADMINISTRATIVOS, ATENCIONA AL USUARIO, ARCHIVO Y CORRESPONDENCIA</v>
          </cell>
          <cell r="G2907">
            <v>91243202</v>
          </cell>
          <cell r="H2907" t="str">
            <v>CARLOS EDUARDO RANGEL RUEDA</v>
          </cell>
          <cell r="I2907" t="str">
            <v>COMISION A SANTA MARTA DEL 7 AL 8 DE JUNIO DE 2014</v>
          </cell>
          <cell r="J2907">
            <v>305126</v>
          </cell>
          <cell r="O2907" t="str">
            <v>RECURSO 11</v>
          </cell>
          <cell r="W2907" t="str">
            <v>Vigencia Presupuestal</v>
          </cell>
        </row>
        <row r="2908">
          <cell r="A2908">
            <v>290414</v>
          </cell>
          <cell r="B2908" t="str">
            <v>Comisión</v>
          </cell>
          <cell r="C2908">
            <v>20141233</v>
          </cell>
          <cell r="D2908">
            <v>190614</v>
          </cell>
          <cell r="E2908">
            <v>41814</v>
          </cell>
          <cell r="F2908" t="str">
            <v>SERVICIOS ADMINISTRATIVOS, ATENCIONA AL USUARIO, ARCHIVO Y CORRESPONDENCIA</v>
          </cell>
          <cell r="G2908">
            <v>41732216</v>
          </cell>
          <cell r="H2908" t="str">
            <v>MERY ASUNCIÓN TONCEL GAVIRIA</v>
          </cell>
          <cell r="I2908" t="str">
            <v>COMISION A VALLEDUPAR DEL 8 AL 10 DE JUNIO E 2014</v>
          </cell>
          <cell r="J2908">
            <v>415261</v>
          </cell>
          <cell r="O2908" t="str">
            <v>RECURSO 11</v>
          </cell>
          <cell r="W2908" t="str">
            <v>Vigencia Presupuestal</v>
          </cell>
        </row>
        <row r="2909">
          <cell r="A2909">
            <v>290514</v>
          </cell>
          <cell r="B2909" t="str">
            <v>Comisión</v>
          </cell>
          <cell r="C2909">
            <v>20141234</v>
          </cell>
          <cell r="D2909">
            <v>189714</v>
          </cell>
          <cell r="E2909">
            <v>41814</v>
          </cell>
          <cell r="F2909" t="str">
            <v>SERVICIOS ADMINISTRATIVOS, ATENCIONA AL USUARIO, ARCHIVO Y CORRESPONDENCIA</v>
          </cell>
          <cell r="G2909">
            <v>39701805</v>
          </cell>
          <cell r="H2909" t="str">
            <v>MARTA EDDY ARTEAGA DIAZ</v>
          </cell>
          <cell r="I2909" t="str">
            <v>COMISION A SANTA MARTA DEL 8 AL 10 DE JUNIO DE 2014</v>
          </cell>
          <cell r="J2909">
            <v>488395</v>
          </cell>
          <cell r="O2909" t="str">
            <v>RECURSO 11</v>
          </cell>
          <cell r="W2909" t="str">
            <v>Vigencia Presupuestal</v>
          </cell>
        </row>
        <row r="2910">
          <cell r="A2910">
            <v>290614</v>
          </cell>
          <cell r="B2910" t="str">
            <v>Comisión</v>
          </cell>
          <cell r="C2910">
            <v>20141237</v>
          </cell>
          <cell r="D2910">
            <v>189914</v>
          </cell>
          <cell r="E2910">
            <v>41814</v>
          </cell>
          <cell r="F2910" t="str">
            <v>SERVICIOS ADMINISTRATIVOS, ATENCIONA AL USUARIO, ARCHIVO Y CORRESPONDENCIA</v>
          </cell>
          <cell r="G2910">
            <v>79778817</v>
          </cell>
          <cell r="H2910" t="str">
            <v>PABLO ABBA VIEIRA SAMPER</v>
          </cell>
          <cell r="I2910" t="str">
            <v>COMISION A QUIBDO EL 9 DE JUNIO E 2014</v>
          </cell>
          <cell r="J2910">
            <v>145648</v>
          </cell>
          <cell r="O2910" t="str">
            <v>RECURSO 11</v>
          </cell>
          <cell r="W2910" t="str">
            <v>Vigencia Presupuestal</v>
          </cell>
        </row>
        <row r="2911">
          <cell r="A2911">
            <v>290714</v>
          </cell>
          <cell r="B2911" t="str">
            <v>Comisión</v>
          </cell>
          <cell r="C2911">
            <v>20141238</v>
          </cell>
          <cell r="D2911">
            <v>190714</v>
          </cell>
          <cell r="E2911">
            <v>41814</v>
          </cell>
          <cell r="F2911" t="str">
            <v>SERVICIOS ADMINISTRATIVOS, ATENCIONA AL USUARIO, ARCHIVO Y CORRESPONDENCIA</v>
          </cell>
          <cell r="G2911">
            <v>79981896</v>
          </cell>
          <cell r="H2911" t="str">
            <v>ANDRES MAURICIO ALVARADO PEREZ</v>
          </cell>
          <cell r="I2911" t="str">
            <v>COMISION A MEDELLIN DEL 9 AL 11 DE JUNIO E 2014</v>
          </cell>
          <cell r="J2911">
            <v>800187</v>
          </cell>
          <cell r="N2911" t="str">
            <v>RECURSO 2-10</v>
          </cell>
          <cell r="W2911" t="str">
            <v>Vigencia Presupuestal</v>
          </cell>
        </row>
        <row r="2912">
          <cell r="A2912">
            <v>290814</v>
          </cell>
          <cell r="B2912" t="str">
            <v>Comisión</v>
          </cell>
          <cell r="C2912">
            <v>20141239</v>
          </cell>
          <cell r="D2912">
            <v>188814</v>
          </cell>
          <cell r="E2912">
            <v>41814</v>
          </cell>
          <cell r="F2912" t="str">
            <v>SERVICIOS ADMINISTRATIVOS, ATENCIONA AL USUARIO, ARCHIVO Y CORRESPONDENCIA</v>
          </cell>
          <cell r="G2912">
            <v>79601548</v>
          </cell>
          <cell r="H2912" t="str">
            <v>JAIME EDUARDO SARMIENTO  SOTO</v>
          </cell>
          <cell r="I2912" t="str">
            <v>COMISION A FLORENCIA EL 10 DE JUNIO DE 2014</v>
          </cell>
          <cell r="J2912">
            <v>145648</v>
          </cell>
          <cell r="O2912" t="str">
            <v>RECURSO 11</v>
          </cell>
          <cell r="W2912" t="str">
            <v>Vigencia Presupuestal</v>
          </cell>
        </row>
        <row r="2913">
          <cell r="A2913">
            <v>290914</v>
          </cell>
          <cell r="B2913" t="str">
            <v>Comisión</v>
          </cell>
          <cell r="C2913">
            <v>20141241</v>
          </cell>
          <cell r="D2913">
            <v>189214</v>
          </cell>
          <cell r="E2913">
            <v>41814</v>
          </cell>
          <cell r="F2913" t="str">
            <v>SERVICIOS ADMINISTRATIVOS, ATENCIONA AL USUARIO, ARCHIVO Y CORRESPONDENCIA</v>
          </cell>
          <cell r="G2913">
            <v>89001741</v>
          </cell>
          <cell r="H2913" t="str">
            <v>GUSTAVOGUARIN MEDINA</v>
          </cell>
          <cell r="I2913" t="str">
            <v>COMISION A FLORENCIA DEL 9 AL 11 DE JUNIO E 2014</v>
          </cell>
          <cell r="J2913">
            <v>488395</v>
          </cell>
          <cell r="O2913" t="str">
            <v>RECURSO 11</v>
          </cell>
          <cell r="W2913" t="str">
            <v>Vigencia Presupuestal</v>
          </cell>
        </row>
        <row r="2914">
          <cell r="A2914">
            <v>291014</v>
          </cell>
          <cell r="B2914" t="str">
            <v>Comisión</v>
          </cell>
          <cell r="C2914">
            <v>20141243</v>
          </cell>
          <cell r="D2914">
            <v>190514</v>
          </cell>
          <cell r="E2914">
            <v>41814</v>
          </cell>
          <cell r="F2914" t="str">
            <v>SERVICIOS ADMINISTRATIVOS, ATENCIONA AL USUARIO, ARCHIVO Y CORRESPONDENCIA</v>
          </cell>
          <cell r="G2914">
            <v>60250256</v>
          </cell>
          <cell r="H2914" t="str">
            <v>ANA MARIA GONZALEZ DELGADILLO</v>
          </cell>
          <cell r="I2914" t="str">
            <v>COMISION A CUCUTA DEL 9 AL 10 DE JUNIO DE 2014</v>
          </cell>
          <cell r="J2914">
            <v>336112</v>
          </cell>
          <cell r="O2914" t="str">
            <v>RECURSO 11</v>
          </cell>
          <cell r="W2914" t="str">
            <v>Vigencia Presupuestal</v>
          </cell>
        </row>
        <row r="2915">
          <cell r="A2915">
            <v>291114</v>
          </cell>
          <cell r="B2915" t="str">
            <v>Comisión</v>
          </cell>
          <cell r="C2915">
            <v>20141255</v>
          </cell>
          <cell r="D2915">
            <v>191514</v>
          </cell>
          <cell r="E2915">
            <v>41814</v>
          </cell>
          <cell r="F2915" t="str">
            <v>SERVICIOS ADMINISTRATIVOS, ATENCIONA AL USUARIO, ARCHIVO Y CORRESPONDENCIA</v>
          </cell>
          <cell r="G2915">
            <v>52548288</v>
          </cell>
          <cell r="H2915" t="str">
            <v>ANDREA RAMIREZ M.</v>
          </cell>
          <cell r="I2915" t="str">
            <v>COMISION A SANTA MARTA DEL 12 AL 13 DE JUNIO DE  2014</v>
          </cell>
          <cell r="J2915">
            <v>205126</v>
          </cell>
          <cell r="O2915" t="str">
            <v>RECURSO 11</v>
          </cell>
          <cell r="W2915" t="str">
            <v>Vigencia Presupuestal</v>
          </cell>
        </row>
        <row r="2916">
          <cell r="A2916">
            <v>291214</v>
          </cell>
          <cell r="B2916" t="str">
            <v>Comisión</v>
          </cell>
          <cell r="C2916">
            <v>20141266</v>
          </cell>
          <cell r="D2916">
            <v>192414</v>
          </cell>
          <cell r="E2916">
            <v>41814</v>
          </cell>
          <cell r="F2916" t="str">
            <v>SERVICIOS ADMINISTRATIVOS, ATENCIONA AL USUARIO, ARCHIVO Y CORRESPONDENCIA</v>
          </cell>
          <cell r="G2916">
            <v>53122415</v>
          </cell>
          <cell r="H2916" t="str">
            <v>ELIANA ALVAREZ GRUESO</v>
          </cell>
          <cell r="I2916" t="str">
            <v>COMIISION A RIOHACHA DEL 10 AL 11 DE JUNIO DE 2014</v>
          </cell>
          <cell r="J2916">
            <v>259623</v>
          </cell>
          <cell r="O2916" t="str">
            <v>RECURSO 11</v>
          </cell>
          <cell r="W2916" t="str">
            <v>Vigencia Presupuestal</v>
          </cell>
        </row>
        <row r="2917">
          <cell r="A2917">
            <v>291314</v>
          </cell>
          <cell r="B2917" t="str">
            <v>Comisión</v>
          </cell>
          <cell r="C2917">
            <v>20141267</v>
          </cell>
          <cell r="D2917">
            <v>192514</v>
          </cell>
          <cell r="E2917">
            <v>41814</v>
          </cell>
          <cell r="F2917" t="str">
            <v>SERVICIOS ADMINISTRATIVOS, ATENCIONA AL USUARIO, ARCHIVO Y CORRESPONDENCIA</v>
          </cell>
          <cell r="G2917">
            <v>43055211</v>
          </cell>
          <cell r="H2917" t="str">
            <v xml:space="preserve">OLGA LUCIA OSPINA ARANGO </v>
          </cell>
          <cell r="I2917" t="str">
            <v>COMISION A CALI EL 10 DE JUNIO DE 2014</v>
          </cell>
          <cell r="J2917">
            <v>83052</v>
          </cell>
          <cell r="O2917" t="str">
            <v>RECURSO 11</v>
          </cell>
          <cell r="W2917" t="str">
            <v>Vigencia Presupuestal</v>
          </cell>
        </row>
        <row r="2918">
          <cell r="A2918">
            <v>291414</v>
          </cell>
          <cell r="B2918" t="str">
            <v>Comisión</v>
          </cell>
          <cell r="C2918">
            <v>20141273</v>
          </cell>
          <cell r="D2918">
            <v>193314</v>
          </cell>
          <cell r="E2918">
            <v>41814</v>
          </cell>
          <cell r="F2918" t="str">
            <v>SERVICIOS ADMINISTRATIVOS, ATENCIONA AL USUARIO, ARCHIVO Y CORRESPONDENCIA</v>
          </cell>
          <cell r="G2918">
            <v>79391387</v>
          </cell>
          <cell r="H2918" t="str">
            <v>GUILLERMO ORLANDO MURCIA ORJUELA</v>
          </cell>
          <cell r="I2918" t="str">
            <v>COMISION A YOPAL DEL 12 AL 13 DE JUNIO DE 2014</v>
          </cell>
          <cell r="J2918">
            <v>205126</v>
          </cell>
          <cell r="O2918" t="str">
            <v>RECURSO 11</v>
          </cell>
          <cell r="W2918" t="str">
            <v>Vigencia Presupuestal</v>
          </cell>
        </row>
        <row r="2919">
          <cell r="A2919">
            <v>291514</v>
          </cell>
          <cell r="B2919" t="str">
            <v>Comisión</v>
          </cell>
          <cell r="C2919">
            <v>20141294</v>
          </cell>
          <cell r="D2919">
            <v>195514</v>
          </cell>
          <cell r="E2919">
            <v>41814</v>
          </cell>
          <cell r="F2919" t="str">
            <v>SERVICIOS ADMINISTRATIVOS, ATENCIONA AL USUARIO, ARCHIVO Y CORRESPONDENCIA</v>
          </cell>
          <cell r="G2919">
            <v>35455050</v>
          </cell>
          <cell r="H2919" t="str">
            <v>SILVIA ALICIA POMBO CARRILLO</v>
          </cell>
          <cell r="I2919" t="str">
            <v>COMISION A CARTAGENA  EL 12 DE JUNIO E 2014</v>
          </cell>
          <cell r="J2919">
            <v>291295</v>
          </cell>
          <cell r="O2919" t="str">
            <v>RECURSO 11</v>
          </cell>
          <cell r="W2919" t="str">
            <v>Vigencia Presupuestal</v>
          </cell>
        </row>
        <row r="2920">
          <cell r="A2920">
            <v>291614</v>
          </cell>
          <cell r="B2920" t="str">
            <v>Contrato</v>
          </cell>
          <cell r="C2920">
            <v>75</v>
          </cell>
          <cell r="D2920">
            <v>15114</v>
          </cell>
          <cell r="E2920">
            <v>41814</v>
          </cell>
          <cell r="F2920" t="str">
            <v>OFICINA ASESORA DE PLANEACION</v>
          </cell>
          <cell r="G2920">
            <v>88213055</v>
          </cell>
          <cell r="H2920" t="str">
            <v>JOSE EDUARDO PATIÑO SANTAFE</v>
          </cell>
          <cell r="I2920" t="str">
            <v>PAGO 6 DE 12 SEGÚN CERTIFICACION DEL SUPERVISOR (Desc x Dependientes+ Int.Vivienda $542.465+ Retencion Contingente AFC $128,250)</v>
          </cell>
          <cell r="J2920">
            <v>5900000</v>
          </cell>
          <cell r="K2920">
            <v>9.66</v>
          </cell>
          <cell r="O2920" t="str">
            <v>RECURSO 11</v>
          </cell>
          <cell r="Q2920" t="str">
            <v>AFC AV VILLAS</v>
          </cell>
          <cell r="R2920">
            <v>900000</v>
          </cell>
          <cell r="V2920" t="str">
            <v>Desc X Dependientes+ Int.Vivienda $542.465+AFC)</v>
          </cell>
          <cell r="W2920" t="str">
            <v>Vigencia Presupuestal</v>
          </cell>
        </row>
        <row r="2921">
          <cell r="A2921">
            <v>291714</v>
          </cell>
          <cell r="B2921" t="str">
            <v>Contrato</v>
          </cell>
          <cell r="C2921">
            <v>36</v>
          </cell>
          <cell r="D2921">
            <v>4414</v>
          </cell>
          <cell r="E2921">
            <v>41814</v>
          </cell>
          <cell r="F2921" t="str">
            <v>SECRETARIA GENERAL</v>
          </cell>
          <cell r="G2921">
            <v>1094900821</v>
          </cell>
          <cell r="H2921" t="str">
            <v>PABLO ESTEBAN QUIÑONES OSORIO</v>
          </cell>
          <cell r="I2921" t="str">
            <v>PAGO 6 DE 12 SEGÚN CERTIFICACION DEL SUPERVISOR</v>
          </cell>
          <cell r="J2921">
            <v>3519553</v>
          </cell>
          <cell r="K2921">
            <v>9.66</v>
          </cell>
          <cell r="O2921" t="str">
            <v>RECURSO 11</v>
          </cell>
          <cell r="V2921" t="str">
            <v>No tiene Dependientes</v>
          </cell>
          <cell r="W2921" t="str">
            <v>Vigencia Presupuestal</v>
          </cell>
        </row>
        <row r="2922">
          <cell r="A2922">
            <v>291814</v>
          </cell>
          <cell r="B2922" t="str">
            <v>Contrato</v>
          </cell>
          <cell r="C2922">
            <v>14</v>
          </cell>
          <cell r="D2922">
            <v>2114</v>
          </cell>
          <cell r="E2922">
            <v>41814</v>
          </cell>
          <cell r="F2922" t="str">
            <v>SUBDIRECCION ADMINISTRATIVA Y FINANCIERA</v>
          </cell>
          <cell r="G2922">
            <v>52544132</v>
          </cell>
          <cell r="H2922" t="str">
            <v>CLARA PAULINA MARTHA BASTIDAS</v>
          </cell>
          <cell r="I2922" t="str">
            <v>SEXTO DESEMBOLSO SEGÚN CERTIFICACION DEL SUPERVISOR (Desc.de la Base RF x Dependientes)</v>
          </cell>
          <cell r="J2922">
            <v>1583750</v>
          </cell>
          <cell r="K2922">
            <v>9.66</v>
          </cell>
          <cell r="O2922" t="str">
            <v>RECURSO 11</v>
          </cell>
          <cell r="V2922" t="str">
            <v>Desc. 10% Dependientes - Base RF $4,094,550 RF $287,562</v>
          </cell>
          <cell r="W2922" t="str">
            <v>Vigencia Presupuestal</v>
          </cell>
        </row>
        <row r="2923">
          <cell r="A2923">
            <v>291914</v>
          </cell>
          <cell r="B2923" t="str">
            <v>Oficio</v>
          </cell>
          <cell r="C2923" t="str">
            <v>8000-3-20739</v>
          </cell>
          <cell r="E2923">
            <v>41814</v>
          </cell>
          <cell r="G2923">
            <v>8301153951</v>
          </cell>
          <cell r="H2923" t="str">
            <v>MINISTERIO DE AMBIENTE Y DESARROLLO SOSTENIBLE</v>
          </cell>
          <cell r="I2923" t="str">
            <v>RADICACION CAJA MENOR 214 - CONSECUTIVO 3514</v>
          </cell>
          <cell r="J2923">
            <v>4406804</v>
          </cell>
        </row>
        <row r="2924">
          <cell r="A2924">
            <v>292014</v>
          </cell>
          <cell r="B2924" t="str">
            <v>Contrato</v>
          </cell>
          <cell r="C2924">
            <v>129</v>
          </cell>
          <cell r="D2924">
            <v>21314</v>
          </cell>
          <cell r="E2924">
            <v>41814</v>
          </cell>
          <cell r="F2924" t="str">
            <v>SUBDIRECCION ADMINISTRATIVA Y FINANCIERA</v>
          </cell>
          <cell r="G2924">
            <v>10770944</v>
          </cell>
          <cell r="H2924" t="str">
            <v>LEVER CIRON ORTIZ MORALES</v>
          </cell>
          <cell r="I2924" t="str">
            <v>PAGO 6/7 DESEMBOLSO SEGÚN CERTIFICACION DEL SUPERVISOR (Desc. Base RF x Dependientes)</v>
          </cell>
          <cell r="J2924">
            <v>1741250</v>
          </cell>
          <cell r="K2924">
            <v>9.66</v>
          </cell>
          <cell r="O2924" t="str">
            <v>RECURSO 11</v>
          </cell>
          <cell r="V2924" t="str">
            <v>Desc.x Dependientes</v>
          </cell>
          <cell r="W2924" t="str">
            <v>Vigencia Presupuestal</v>
          </cell>
        </row>
        <row r="2925">
          <cell r="A2925">
            <v>292114</v>
          </cell>
          <cell r="B2925" t="str">
            <v>Contrato</v>
          </cell>
          <cell r="C2925">
            <v>108</v>
          </cell>
          <cell r="D2925">
            <v>19814</v>
          </cell>
          <cell r="E2925">
            <v>41814</v>
          </cell>
          <cell r="F2925" t="str">
            <v>OFICINA ASESORA DE PLANEACION</v>
          </cell>
          <cell r="G2925">
            <v>39800954</v>
          </cell>
          <cell r="H2925" t="str">
            <v>DINEIDA ORTIZ ROJAS</v>
          </cell>
          <cell r="I2925" t="str">
            <v>SEXTO DESEMBOLSO SEGÚN CERTIFICACION DEL SUPERVISOR</v>
          </cell>
          <cell r="J2925">
            <v>3300000</v>
          </cell>
          <cell r="K2925">
            <v>9.66</v>
          </cell>
          <cell r="O2925" t="str">
            <v>RECURSO 11</v>
          </cell>
          <cell r="V2925" t="str">
            <v>No tiene Dependientes</v>
          </cell>
          <cell r="W2925" t="str">
            <v>Vigencia Presupuestal</v>
          </cell>
        </row>
        <row r="2926">
          <cell r="A2926">
            <v>292214</v>
          </cell>
          <cell r="B2926" t="str">
            <v>Contrato</v>
          </cell>
          <cell r="C2926">
            <v>4</v>
          </cell>
          <cell r="D2926">
            <v>614</v>
          </cell>
          <cell r="E2926">
            <v>41814</v>
          </cell>
          <cell r="F2926" t="str">
            <v>SUBDIRECCION ADMINISTRATIVA Y FINANCIERA</v>
          </cell>
          <cell r="G2926">
            <v>51995430</v>
          </cell>
          <cell r="H2926" t="str">
            <v>LILIANA DEL PILAR BECERRA CANDIA</v>
          </cell>
          <cell r="I2926" t="str">
            <v>PAGO 6/12  DESEMBOLSO SEGÚN CERTIFICACION DEL SUPERVISOR (DESC BASE RF DEPENDIENTES)</v>
          </cell>
          <cell r="J2926">
            <v>5015152</v>
          </cell>
          <cell r="K2926">
            <v>9.66</v>
          </cell>
          <cell r="O2926" t="str">
            <v>RECURSO 11</v>
          </cell>
          <cell r="V2926" t="str">
            <v>Desc. 10% Dependientes - Base RF $3,529,774 RF $388,275</v>
          </cell>
          <cell r="W2926" t="str">
            <v>Vigencia Presupuestal</v>
          </cell>
        </row>
        <row r="2927">
          <cell r="A2927">
            <v>292314</v>
          </cell>
          <cell r="B2927" t="str">
            <v>Contrato</v>
          </cell>
          <cell r="C2927">
            <v>134</v>
          </cell>
          <cell r="D2927">
            <v>24414</v>
          </cell>
          <cell r="E2927">
            <v>41814</v>
          </cell>
          <cell r="F2927" t="str">
            <v>DIRECCION DE BOSQUES, BIODIVERSIDAD Y SERVICIOS ECOSISTEMICOS</v>
          </cell>
          <cell r="G2927">
            <v>38070121</v>
          </cell>
          <cell r="H2927" t="str">
            <v>TANIA ROCIO OSPINA DELGADO</v>
          </cell>
          <cell r="I2927" t="str">
            <v>PAGO 6 DE 12 SEGÚN CERTIFICACION DEL SUPERVISOR</v>
          </cell>
          <cell r="J2927">
            <v>5166052</v>
          </cell>
          <cell r="K2927">
            <v>9.66</v>
          </cell>
          <cell r="O2927" t="str">
            <v>RECURSO 11</v>
          </cell>
          <cell r="V2927" t="str">
            <v>No tiene Dependientes a Cargo</v>
          </cell>
          <cell r="W2927" t="str">
            <v>Vigencia Presupuestal</v>
          </cell>
        </row>
        <row r="2928">
          <cell r="A2928">
            <v>292414</v>
          </cell>
          <cell r="B2928" t="str">
            <v>Contrato</v>
          </cell>
          <cell r="C2928">
            <v>187</v>
          </cell>
          <cell r="D2928">
            <v>27614</v>
          </cell>
          <cell r="E2928">
            <v>41814</v>
          </cell>
          <cell r="F2928" t="str">
            <v>OFICINA ASESORA JURIDICA</v>
          </cell>
          <cell r="G2928">
            <v>1014200539</v>
          </cell>
          <cell r="H2928" t="str">
            <v>LAURA ANGELICA RUBIO MONCADA</v>
          </cell>
          <cell r="I2928" t="str">
            <v>SEXTO DESEMBOLSO SEGÚN CERTIFICACION DEL SUPERVISOR</v>
          </cell>
          <cell r="J2928">
            <v>1700000</v>
          </cell>
          <cell r="K2928">
            <v>9.66</v>
          </cell>
          <cell r="O2928" t="str">
            <v>RECURSO 11</v>
          </cell>
          <cell r="V2928" t="str">
            <v>No tiene Dependientes a Cargo</v>
          </cell>
          <cell r="W2928" t="str">
            <v>Vigencia Presupuestal</v>
          </cell>
        </row>
        <row r="2929">
          <cell r="A2929">
            <v>292514</v>
          </cell>
          <cell r="B2929" t="str">
            <v>Contrato</v>
          </cell>
          <cell r="C2929">
            <v>106</v>
          </cell>
          <cell r="D2929">
            <v>19214</v>
          </cell>
          <cell r="E2929">
            <v>41814</v>
          </cell>
          <cell r="F2929" t="str">
            <v>OFICINA ASESORA DE PLANEACION</v>
          </cell>
          <cell r="G2929">
            <v>1032383639</v>
          </cell>
          <cell r="H2929" t="str">
            <v>CARLOS EDUARDO ORTEGA PEÑA</v>
          </cell>
          <cell r="I2929" t="str">
            <v>PAGO 6 DE 12 SEGÚN CERTIFICACION DEL SUPERVISOR</v>
          </cell>
          <cell r="J2929">
            <v>3320000</v>
          </cell>
          <cell r="K2929">
            <v>9.66</v>
          </cell>
          <cell r="O2929" t="str">
            <v>RECURSO 11</v>
          </cell>
          <cell r="V2929" t="str">
            <v>No tiene Dependientes</v>
          </cell>
          <cell r="W2929" t="str">
            <v>Vigencia Presupuestal</v>
          </cell>
        </row>
        <row r="2930">
          <cell r="A2930">
            <v>292614</v>
          </cell>
          <cell r="B2930" t="str">
            <v>Contrato</v>
          </cell>
          <cell r="C2930">
            <v>3</v>
          </cell>
          <cell r="D2930">
            <v>1314</v>
          </cell>
          <cell r="E2930">
            <v>41814</v>
          </cell>
          <cell r="F2930" t="str">
            <v>OFICINA ASESORA DE PLANEACION</v>
          </cell>
          <cell r="G2930">
            <v>39778512</v>
          </cell>
          <cell r="H2930" t="str">
            <v>BEATRIZ RINCON NIETO</v>
          </cell>
          <cell r="I2930" t="str">
            <v>SEXTO DESEMBOLSO SEGÚN CERTIFICACION DEL SUPERVISOR (Desc.de la Base RF x Dependientes)</v>
          </cell>
          <cell r="J2930">
            <v>6018181</v>
          </cell>
          <cell r="K2930">
            <v>9.66</v>
          </cell>
          <cell r="O2930" t="str">
            <v>RECURSO 11</v>
          </cell>
          <cell r="V2930" t="str">
            <v>Desc. 10% Dependientes - Base RF $3,529,774 RF $388,275</v>
          </cell>
          <cell r="W2930" t="str">
            <v>Vigencia Presupuestal</v>
          </cell>
        </row>
        <row r="2931">
          <cell r="A2931">
            <v>292714</v>
          </cell>
          <cell r="B2931" t="str">
            <v>Contrato</v>
          </cell>
          <cell r="C2931">
            <v>50</v>
          </cell>
          <cell r="D2931">
            <v>7914</v>
          </cell>
          <cell r="E2931">
            <v>41814</v>
          </cell>
          <cell r="F2931" t="str">
            <v>DIRECCION DE ASUNTOS AMBIENTALES, SECTORIAL Y URBANA</v>
          </cell>
          <cell r="G2931">
            <v>63459707</v>
          </cell>
          <cell r="H2931" t="str">
            <v>RUTH MARGARITA OCHOA RAMIREZ</v>
          </cell>
          <cell r="I2931" t="str">
            <v>SEXTO DESEMBOLSO SEGÚN CERTIFICACION DEL SUPERVISOR (Desc.de la Base RF x Dependientes)</v>
          </cell>
          <cell r="J2931">
            <v>4781212</v>
          </cell>
          <cell r="K2931">
            <v>9.66</v>
          </cell>
          <cell r="O2931" t="str">
            <v>RECURSO 11</v>
          </cell>
          <cell r="V2931" t="str">
            <v>No tiene Dependientes</v>
          </cell>
          <cell r="W2931" t="str">
            <v>Vigencia Presupuestal</v>
          </cell>
        </row>
        <row r="2932">
          <cell r="A2932">
            <v>292814</v>
          </cell>
          <cell r="B2932" t="str">
            <v>Contrato</v>
          </cell>
          <cell r="C2932">
            <v>231</v>
          </cell>
          <cell r="D2932">
            <v>35014</v>
          </cell>
          <cell r="E2932">
            <v>41814</v>
          </cell>
          <cell r="F2932" t="str">
            <v>OFICINA DE TECNOLOGIAS, INFORMACION Y COMUNICACIONES TIC</v>
          </cell>
          <cell r="G2932">
            <v>1019062803</v>
          </cell>
          <cell r="H2932" t="str">
            <v>CAMILO ANDRES PULIDO RODRIGUEZ</v>
          </cell>
          <cell r="I2932" t="str">
            <v>PAGO 6 DE 12 SEGÚN CERTIFICACION DEL SUPERVISOR</v>
          </cell>
          <cell r="J2932">
            <v>3500000</v>
          </cell>
          <cell r="K2932">
            <v>9.66</v>
          </cell>
          <cell r="O2932" t="str">
            <v>RECURSO 11</v>
          </cell>
          <cell r="V2932" t="str">
            <v>No tiene Dependientes</v>
          </cell>
          <cell r="W2932" t="str">
            <v>Vigencia Presupuestal</v>
          </cell>
        </row>
        <row r="2933">
          <cell r="A2933">
            <v>292914</v>
          </cell>
          <cell r="B2933" t="str">
            <v>Contrato</v>
          </cell>
          <cell r="C2933">
            <v>107</v>
          </cell>
          <cell r="D2933">
            <v>19414</v>
          </cell>
          <cell r="E2933">
            <v>41814</v>
          </cell>
          <cell r="F2933" t="str">
            <v>OFICINA ASESORA DE PLANEACION</v>
          </cell>
          <cell r="G2933">
            <v>42111704</v>
          </cell>
          <cell r="H2933" t="str">
            <v>LUZ ANGELA QUINTERO AGUDELO</v>
          </cell>
          <cell r="I2933" t="str">
            <v>SEXTO DESEMBOLSO SEGÚN CERTIFICACION DEL SUPERVISOR (Desc Base Rte Fte por Dependientes)</v>
          </cell>
          <cell r="J2933">
            <v>7000000</v>
          </cell>
          <cell r="K2933">
            <v>9.66</v>
          </cell>
          <cell r="O2933" t="str">
            <v>RECURSO 11</v>
          </cell>
          <cell r="V2933" t="str">
            <v>Desc. 10% Dependientes</v>
          </cell>
          <cell r="W2933" t="str">
            <v>Vigencia Presupuestal</v>
          </cell>
        </row>
        <row r="2934">
          <cell r="A2934">
            <v>293014</v>
          </cell>
          <cell r="B2934" t="str">
            <v>Contrato</v>
          </cell>
          <cell r="C2934">
            <v>109</v>
          </cell>
          <cell r="D2934">
            <v>20214</v>
          </cell>
          <cell r="E2934">
            <v>41814</v>
          </cell>
          <cell r="F2934" t="str">
            <v>OFICINA ASESORA DE PLANEACION</v>
          </cell>
          <cell r="G2934">
            <v>80111519</v>
          </cell>
          <cell r="H2934" t="str">
            <v>DIEGO ALEJANDRO MORENO BARCO</v>
          </cell>
          <cell r="I2934" t="str">
            <v>SEXTO DESEMBOLSO SEGÚN CERTIFICACION DEL SUPERVISOR (Desc de la Bse por Dependientes)</v>
          </cell>
          <cell r="J2934">
            <v>4000000</v>
          </cell>
          <cell r="K2934">
            <v>9.66</v>
          </cell>
          <cell r="O2934" t="str">
            <v>RECURSO 11</v>
          </cell>
          <cell r="V2934" t="str">
            <v>Desc. 10% Dependientes</v>
          </cell>
          <cell r="W2934" t="str">
            <v>Vigencia Presupuestal</v>
          </cell>
        </row>
        <row r="2935">
          <cell r="A2935">
            <v>293114</v>
          </cell>
          <cell r="B2935" t="str">
            <v>Contrato</v>
          </cell>
          <cell r="C2935">
            <v>1</v>
          </cell>
          <cell r="D2935">
            <v>414</v>
          </cell>
          <cell r="E2935">
            <v>41814</v>
          </cell>
          <cell r="F2935" t="str">
            <v>SUBDIRECCION ADMINISTRATIVA Y FINANCIERA</v>
          </cell>
          <cell r="G2935">
            <v>79883661</v>
          </cell>
          <cell r="H2935" t="str">
            <v>RONALD STIVE SANCHEZ POSADA</v>
          </cell>
          <cell r="I2935" t="str">
            <v>PAGO 6  DE 12 DESEMBOLSO SEGÚN CERTIFICACION DEL SUPERVISOR (Desc.de la Base RF x Dependientes)</v>
          </cell>
          <cell r="J2935">
            <v>5015152</v>
          </cell>
          <cell r="K2935">
            <v>9.66</v>
          </cell>
          <cell r="O2935" t="str">
            <v>RECURSO 11</v>
          </cell>
          <cell r="V2935" t="str">
            <v>Desc. 10% Dependientes - Base RF $4,094,550 RF $287,562</v>
          </cell>
          <cell r="W2935" t="str">
            <v>Vigencia Presupuestal</v>
          </cell>
        </row>
        <row r="2936">
          <cell r="A2936">
            <v>293214</v>
          </cell>
          <cell r="B2936" t="str">
            <v>Contrato</v>
          </cell>
          <cell r="C2936">
            <v>13</v>
          </cell>
          <cell r="D2936">
            <v>1614</v>
          </cell>
          <cell r="E2936">
            <v>41814</v>
          </cell>
          <cell r="F2936" t="str">
            <v>SECRETARIA GENERAL</v>
          </cell>
          <cell r="G2936">
            <v>51938927</v>
          </cell>
          <cell r="H2936" t="str">
            <v>LIDIA PATRICIA TOVAR SALAMANCA</v>
          </cell>
          <cell r="I2936" t="str">
            <v>PAGO 6 DE 12 SEGÚN CERTIFICACION DEL SUPERVISOR (Desc.de la Base RF x Dependientes)</v>
          </cell>
          <cell r="J2936">
            <v>3519553</v>
          </cell>
          <cell r="K2936">
            <v>9.66</v>
          </cell>
          <cell r="O2936" t="str">
            <v>RECURSO 11</v>
          </cell>
          <cell r="V2936" t="str">
            <v>Desc. X Dependientes</v>
          </cell>
          <cell r="W2936" t="str">
            <v>Vigencia Presupuestal</v>
          </cell>
        </row>
        <row r="2937">
          <cell r="A2937">
            <v>293314</v>
          </cell>
          <cell r="B2937" t="str">
            <v>Contrato</v>
          </cell>
          <cell r="C2937">
            <v>181</v>
          </cell>
          <cell r="D2937">
            <v>28514</v>
          </cell>
          <cell r="E2937">
            <v>41814</v>
          </cell>
          <cell r="F2937" t="str">
            <v>OFICINA DE ASUNTOS INTERNACIONALES</v>
          </cell>
          <cell r="G2937">
            <v>52418599</v>
          </cell>
          <cell r="H2937" t="str">
            <v>TATIANA NUÑEZ SUAREZ</v>
          </cell>
          <cell r="I2937" t="str">
            <v>FRA 6 PAGO 6 DE 12 SEGÚN CERTIFICACION DEL SUPERVISOR (Beneficio Rte Fuente AFC $246,990)</v>
          </cell>
          <cell r="J2937">
            <v>8600000</v>
          </cell>
          <cell r="K2937">
            <v>9.66</v>
          </cell>
          <cell r="M2937">
            <v>16</v>
          </cell>
          <cell r="O2937" t="str">
            <v>RECURSO 11</v>
          </cell>
          <cell r="Q2937" t="str">
            <v>AFC BANCOLOMBIA</v>
          </cell>
          <cell r="R2937">
            <v>1500000</v>
          </cell>
          <cell r="V2937" t="str">
            <v>No tiene Dependientes a Cargo</v>
          </cell>
          <cell r="W2937" t="str">
            <v>Vigencia Presupuestal</v>
          </cell>
        </row>
        <row r="2938">
          <cell r="A2938">
            <v>293414</v>
          </cell>
          <cell r="B2938" t="str">
            <v>Contrato</v>
          </cell>
          <cell r="C2938">
            <v>186</v>
          </cell>
          <cell r="D2938">
            <v>28814</v>
          </cell>
          <cell r="E2938">
            <v>41814</v>
          </cell>
          <cell r="F2938" t="str">
            <v>OFICINA DE ASUNTOS INTERNACIONALES</v>
          </cell>
          <cell r="G2938">
            <v>1019035820</v>
          </cell>
          <cell r="H2938" t="str">
            <v>LAURA JULIANA ARCINIEGAS ROJAS</v>
          </cell>
          <cell r="I2938" t="str">
            <v>SEXTO DESEMBOLSO SEGÚN CERTIFICACION DEL SUPERVISOR</v>
          </cell>
          <cell r="J2938">
            <v>3500000</v>
          </cell>
          <cell r="K2938">
            <v>9.66</v>
          </cell>
          <cell r="O2938" t="str">
            <v>RECURSO 11</v>
          </cell>
          <cell r="V2938" t="str">
            <v>No tiene Dependientes a Cargo</v>
          </cell>
          <cell r="W2938" t="str">
            <v>Vigencia Presupuestal</v>
          </cell>
        </row>
        <row r="2939">
          <cell r="A2939">
            <v>293514</v>
          </cell>
          <cell r="B2939" t="str">
            <v>Contrato</v>
          </cell>
          <cell r="C2939">
            <v>90</v>
          </cell>
          <cell r="D2939">
            <v>18714</v>
          </cell>
          <cell r="E2939">
            <v>41814</v>
          </cell>
          <cell r="F2939" t="str">
            <v>SUBDIRECCION DE EDUCACION Y PARTICIPACION</v>
          </cell>
          <cell r="G2939">
            <v>38222274</v>
          </cell>
          <cell r="H2939" t="str">
            <v>MARIA MERCEDES CALLEJAS</v>
          </cell>
          <cell r="I2939" t="str">
            <v>PAGO 5 DE 11 SEGÚN CERTIFICACION DEL SUPERVISOR</v>
          </cell>
          <cell r="J2939">
            <v>5000000</v>
          </cell>
          <cell r="K2939">
            <v>9.66</v>
          </cell>
          <cell r="O2939" t="str">
            <v>RECURSO 11</v>
          </cell>
          <cell r="V2939" t="str">
            <v>No tiene Dependientes</v>
          </cell>
          <cell r="W2939" t="str">
            <v>Vigencia Presupuestal</v>
          </cell>
        </row>
        <row r="2940">
          <cell r="A2940">
            <v>293614</v>
          </cell>
          <cell r="B2940" t="str">
            <v>Contrato</v>
          </cell>
          <cell r="C2940">
            <v>200</v>
          </cell>
          <cell r="D2940">
            <v>30314</v>
          </cell>
          <cell r="E2940">
            <v>41814</v>
          </cell>
          <cell r="F2940" t="str">
            <v>DIRECCION DE BOSQUES, BIODIVERSIDAD Y SERVICIOS ECOSISTEMICOS</v>
          </cell>
          <cell r="G2940">
            <v>63337114</v>
          </cell>
          <cell r="H2940" t="str">
            <v>CAROLINA ESLAVA GALVIS</v>
          </cell>
          <cell r="I2940" t="str">
            <v>PAGO 6 DE 12 SEGÚN CERTIFICACION DEL SUPERVISOR (Desc. Base RF x Dependientes)</v>
          </cell>
          <cell r="J2940">
            <v>7395044</v>
          </cell>
          <cell r="K2940">
            <v>9.66</v>
          </cell>
          <cell r="O2940" t="str">
            <v>RECURSO 11</v>
          </cell>
          <cell r="V2940" t="str">
            <v>Desc.x Dependientes</v>
          </cell>
          <cell r="W2940" t="str">
            <v>Vigencia Presupuestal</v>
          </cell>
        </row>
        <row r="2941">
          <cell r="A2941">
            <v>293714</v>
          </cell>
          <cell r="B2941" t="str">
            <v>Contrato</v>
          </cell>
          <cell r="C2941">
            <v>7</v>
          </cell>
          <cell r="D2941">
            <v>1514</v>
          </cell>
          <cell r="E2941">
            <v>41814</v>
          </cell>
          <cell r="F2941" t="str">
            <v>GRUPO CONTRATOS</v>
          </cell>
          <cell r="G2941">
            <v>1032431429</v>
          </cell>
          <cell r="H2941" t="str">
            <v>JUAN FRANCISCO CORREDOR ORDOÑEZ</v>
          </cell>
          <cell r="I2941" t="str">
            <v>SEXTO DESEMBOLSO SEGÚN CERTIFICACION DEL SUPERVISOR (Desc. Base RF x Dependientes)</v>
          </cell>
          <cell r="J2941">
            <v>2005636</v>
          </cell>
          <cell r="K2941">
            <v>9.66</v>
          </cell>
          <cell r="O2941" t="str">
            <v>RECURSO 11</v>
          </cell>
          <cell r="V2941" t="str">
            <v>Desc. 10% Dependientes - Base RF $3,529,774 RF $388,275</v>
          </cell>
          <cell r="W2941" t="str">
            <v>Vigencia Presupuestal</v>
          </cell>
        </row>
        <row r="2942">
          <cell r="A2942">
            <v>293814</v>
          </cell>
          <cell r="B2942" t="str">
            <v>Contrato</v>
          </cell>
          <cell r="C2942">
            <v>189</v>
          </cell>
          <cell r="D2942">
            <v>29014</v>
          </cell>
          <cell r="E2942">
            <v>41814</v>
          </cell>
          <cell r="F2942" t="str">
            <v>SECRETARIA GENERAL</v>
          </cell>
          <cell r="G2942">
            <v>1020741755</v>
          </cell>
          <cell r="H2942" t="str">
            <v>HENRY ANDRES CEPEDA RUEDA</v>
          </cell>
          <cell r="I2942" t="str">
            <v xml:space="preserve">PAGO 6 DE 12 SEGÚN CERTIFICACION DEL SUPERVISOR </v>
          </cell>
          <cell r="J2942">
            <v>2000000</v>
          </cell>
          <cell r="K2942">
            <v>9.66</v>
          </cell>
          <cell r="O2942" t="str">
            <v>RECURSO 11</v>
          </cell>
          <cell r="V2942" t="str">
            <v>No tiene Dependientes</v>
          </cell>
          <cell r="W2942" t="str">
            <v>Vigencia Presupuestal</v>
          </cell>
        </row>
        <row r="2943">
          <cell r="A2943">
            <v>293914</v>
          </cell>
          <cell r="B2943" t="str">
            <v>Contrato</v>
          </cell>
          <cell r="C2943">
            <v>222</v>
          </cell>
          <cell r="D2943">
            <v>32714</v>
          </cell>
          <cell r="E2943">
            <v>41814</v>
          </cell>
          <cell r="F2943" t="str">
            <v>SUBDIRECCION ADMINISTRATIVA Y FINANCIERA</v>
          </cell>
          <cell r="G2943">
            <v>79626003</v>
          </cell>
          <cell r="H2943" t="str">
            <v>CARLOS ERNESTO FUENTES TASCON</v>
          </cell>
          <cell r="I2943" t="str">
            <v>SEXTO DESEMBOLSO SEGÚN CERTIFICACION DEL SUPERVISOR</v>
          </cell>
          <cell r="J2943">
            <v>1800000</v>
          </cell>
          <cell r="K2943">
            <v>9.66</v>
          </cell>
          <cell r="O2943" t="str">
            <v>RECURSO 11</v>
          </cell>
          <cell r="V2943" t="str">
            <v>No tiene Dependientes a Cargo</v>
          </cell>
          <cell r="W2943" t="str">
            <v>Vigencia Presupuestal</v>
          </cell>
        </row>
        <row r="2944">
          <cell r="A2944">
            <v>294014</v>
          </cell>
          <cell r="B2944" t="str">
            <v>Contrato</v>
          </cell>
          <cell r="C2944">
            <v>101</v>
          </cell>
          <cell r="D2944">
            <v>18314</v>
          </cell>
          <cell r="E2944">
            <v>41814</v>
          </cell>
          <cell r="F2944" t="str">
            <v>DIRECCION DE BOSQUES, BIODIVERSIDAD Y SERVICIOS ECOSISTEMICOS</v>
          </cell>
          <cell r="G2944">
            <v>80031924</v>
          </cell>
          <cell r="H2944" t="str">
            <v>TELLY DE JESUS MONTH PARRA</v>
          </cell>
          <cell r="I2944" t="str">
            <v>SEXTO DESEMBOLSO SEGÚN CERTIFICACION DEL SUPERVISOR</v>
          </cell>
          <cell r="J2944">
            <v>5613905</v>
          </cell>
          <cell r="K2944">
            <v>9.66</v>
          </cell>
          <cell r="O2944" t="str">
            <v>RECURSO 11</v>
          </cell>
          <cell r="V2944" t="str">
            <v>No tiene Dependientes a Cargo</v>
          </cell>
          <cell r="W2944" t="str">
            <v>Vigencia Presupuestal</v>
          </cell>
        </row>
        <row r="2945">
          <cell r="A2945">
            <v>294114</v>
          </cell>
          <cell r="B2945" t="str">
            <v>Contrato</v>
          </cell>
          <cell r="C2945">
            <v>137</v>
          </cell>
          <cell r="D2945">
            <v>25014</v>
          </cell>
          <cell r="E2945">
            <v>41814</v>
          </cell>
          <cell r="F2945" t="str">
            <v>DIRECCION DE BOSQUES, BIODIVERSIDAD YSERVICIOS ECOSISTEMICOS</v>
          </cell>
          <cell r="G2945">
            <v>79866324</v>
          </cell>
          <cell r="H2945" t="str">
            <v>MANUEL DAVID CORTES PARDO</v>
          </cell>
          <cell r="I2945" t="str">
            <v>PAGO 5 DE 12 SEGÚN CERTIFICACION DEL SUPERVISOR (Desc. Base RF x Dependientes)</v>
          </cell>
          <cell r="J2945">
            <v>5166052</v>
          </cell>
          <cell r="K2945">
            <v>9.66</v>
          </cell>
          <cell r="O2945" t="str">
            <v>RECURSO 11</v>
          </cell>
          <cell r="V2945" t="str">
            <v xml:space="preserve">Desc. 10% Dependientes </v>
          </cell>
          <cell r="W2945" t="str">
            <v>Vigencia Presupuestal</v>
          </cell>
        </row>
        <row r="2946">
          <cell r="A2946">
            <v>294214</v>
          </cell>
          <cell r="B2946" t="str">
            <v>Contrato</v>
          </cell>
          <cell r="C2946">
            <v>206</v>
          </cell>
          <cell r="D2946">
            <v>31414</v>
          </cell>
          <cell r="E2946">
            <v>41814</v>
          </cell>
          <cell r="F2946" t="str">
            <v>OFICINA ASESORA JURIDICA</v>
          </cell>
          <cell r="G2946">
            <v>79948885</v>
          </cell>
          <cell r="H2946" t="str">
            <v>ANDRES GOMEZ REY</v>
          </cell>
          <cell r="I2946" t="str">
            <v>PAGO 6 DE 12 SEGÚN CERTIFICACION DEL SUPERVISOR (Desc Base Rte Fte por Dependientes)</v>
          </cell>
          <cell r="J2946">
            <v>7000000</v>
          </cell>
          <cell r="K2946">
            <v>9.66</v>
          </cell>
          <cell r="O2946" t="str">
            <v>RECURSO 11</v>
          </cell>
          <cell r="V2946" t="str">
            <v>Desc. 10% Dependientes</v>
          </cell>
          <cell r="W2946" t="str">
            <v>Vigencia Presupuestal</v>
          </cell>
        </row>
        <row r="2947">
          <cell r="A2947">
            <v>294314</v>
          </cell>
          <cell r="B2947" t="str">
            <v>Contrato</v>
          </cell>
          <cell r="C2947">
            <v>20</v>
          </cell>
          <cell r="D2947">
            <v>2714</v>
          </cell>
          <cell r="E2947">
            <v>41814</v>
          </cell>
          <cell r="F2947" t="str">
            <v>OFICINA ASESORA DE PLANEACION</v>
          </cell>
          <cell r="G2947">
            <v>51881783</v>
          </cell>
          <cell r="H2947" t="str">
            <v>IRMA GARDEAZABAL JARAMILLO</v>
          </cell>
          <cell r="I2947" t="str">
            <v>QUINTO DESEMBOLSO SEGÚN CERTIFICACION DEL SUPERVISOR (Desc.de la Base RF x Dependientes)</v>
          </cell>
          <cell r="J2947">
            <v>7000000</v>
          </cell>
          <cell r="K2947">
            <v>9.66</v>
          </cell>
          <cell r="O2947" t="str">
            <v>RECURSO 11</v>
          </cell>
          <cell r="V2947" t="str">
            <v xml:space="preserve">Desc. X Dependientes </v>
          </cell>
          <cell r="W2947" t="str">
            <v>Vigencia Presupuestal</v>
          </cell>
        </row>
        <row r="2948">
          <cell r="A2948">
            <v>294414</v>
          </cell>
          <cell r="B2948" t="str">
            <v>Contrato</v>
          </cell>
          <cell r="C2948">
            <v>132</v>
          </cell>
          <cell r="D2948">
            <v>23714</v>
          </cell>
          <cell r="E2948">
            <v>41814</v>
          </cell>
          <cell r="F2948" t="str">
            <v>OFICINA ASESORA DE PLANEACION</v>
          </cell>
          <cell r="G2948">
            <v>51985836</v>
          </cell>
          <cell r="H2948" t="str">
            <v>MAGDA ROCIO GONZALEZ RODRIGUEZ</v>
          </cell>
          <cell r="I2948" t="str">
            <v>PAGO 5 DE 6 SEGÚN CERTIFICACION DEL SUPERVISOR (Desc. Base RF x Dependientes)</v>
          </cell>
          <cell r="J2948">
            <v>4500000</v>
          </cell>
          <cell r="K2948">
            <v>9.66</v>
          </cell>
          <cell r="O2948" t="str">
            <v>RECURSO 11</v>
          </cell>
          <cell r="V2948" t="str">
            <v>Desc. 10% Dependientes - Base RF $3,529,774 RF $388,275</v>
          </cell>
          <cell r="W2948" t="str">
            <v>Vigencia Presupuestal</v>
          </cell>
        </row>
        <row r="2949">
          <cell r="A2949">
            <v>294514</v>
          </cell>
          <cell r="B2949" t="str">
            <v>Contrato</v>
          </cell>
          <cell r="C2949">
            <v>152</v>
          </cell>
          <cell r="D2949">
            <v>25114</v>
          </cell>
          <cell r="E2949">
            <v>41814</v>
          </cell>
          <cell r="F2949" t="str">
            <v>OFICINA ASESORA JURIDICA</v>
          </cell>
          <cell r="G2949">
            <v>52818031</v>
          </cell>
          <cell r="H2949" t="str">
            <v>SANDRA CAROLINA SIMANCAS CARDENAS</v>
          </cell>
          <cell r="I2949" t="str">
            <v>SEXTO DESEMBOLSO SEGÚN CERTIFICACION DEL SUPERVISOR</v>
          </cell>
          <cell r="J2949">
            <v>4000000</v>
          </cell>
          <cell r="K2949">
            <v>9.66</v>
          </cell>
          <cell r="O2949" t="str">
            <v>RECURSO 11</v>
          </cell>
          <cell r="V2949" t="str">
            <v>No tiene Dependientes a Cargo</v>
          </cell>
          <cell r="W2949" t="str">
            <v>Vigencia Presupuestal</v>
          </cell>
        </row>
        <row r="2950">
          <cell r="A2950">
            <v>294614</v>
          </cell>
          <cell r="B2950" t="str">
            <v>Contrato</v>
          </cell>
          <cell r="C2950">
            <v>82</v>
          </cell>
          <cell r="D2950">
            <v>14614</v>
          </cell>
          <cell r="E2950">
            <v>41814</v>
          </cell>
          <cell r="F2950" t="str">
            <v>OFICINA ASESORA JURIDICA</v>
          </cell>
          <cell r="G2950">
            <v>40043339</v>
          </cell>
          <cell r="H2950" t="str">
            <v>SANDRA PATRICIA ALFONSO PALACIOS</v>
          </cell>
          <cell r="I2950" t="str">
            <v>SEXTO DESEMBOLSO SEGÚN CERTIFICACION DEL SUPERVISOR (Desc Base Rte Fte por Dependientes)</v>
          </cell>
          <cell r="J2950">
            <v>3500000</v>
          </cell>
          <cell r="K2950">
            <v>9.66</v>
          </cell>
          <cell r="O2950" t="str">
            <v>RECURSO 11</v>
          </cell>
          <cell r="V2950" t="str">
            <v>Desc. 10% Dependientes RF $129,456</v>
          </cell>
          <cell r="W2950" t="str">
            <v>Vigencia Presupuestal</v>
          </cell>
        </row>
        <row r="2951">
          <cell r="A2951">
            <v>294714</v>
          </cell>
          <cell r="B2951" t="str">
            <v>Contrato</v>
          </cell>
          <cell r="C2951">
            <v>37</v>
          </cell>
          <cell r="D2951">
            <v>4914</v>
          </cell>
          <cell r="E2951">
            <v>41814</v>
          </cell>
          <cell r="F2951" t="str">
            <v>GRUPO DE COMUNICACIONES</v>
          </cell>
          <cell r="G2951">
            <v>1032391719</v>
          </cell>
          <cell r="H2951" t="str">
            <v>JAIME ALBERTO SILVA RODRIGUEZ</v>
          </cell>
          <cell r="I2951" t="str">
            <v>SEXTO DESEMBOLSO SEGÚN CERTIFICACION DEL SUPERVISOR</v>
          </cell>
          <cell r="J2951">
            <v>4119433</v>
          </cell>
          <cell r="K2951">
            <v>9.66</v>
          </cell>
          <cell r="O2951" t="str">
            <v>RECURSO 11</v>
          </cell>
          <cell r="V2951" t="str">
            <v>No tiene Dependientes</v>
          </cell>
          <cell r="W2951" t="str">
            <v>Vigencia Presupuestal</v>
          </cell>
        </row>
        <row r="2952">
          <cell r="A2952">
            <v>294814</v>
          </cell>
          <cell r="B2952" t="str">
            <v>Contrato</v>
          </cell>
          <cell r="C2952">
            <v>197</v>
          </cell>
          <cell r="D2952">
            <v>31814</v>
          </cell>
          <cell r="E2952">
            <v>41814</v>
          </cell>
          <cell r="F2952" t="str">
            <v>OFICINA DE ASUNTOS INTERNACIONALES</v>
          </cell>
          <cell r="G2952">
            <v>80076285</v>
          </cell>
          <cell r="H2952" t="str">
            <v>JUAN PABLO LIEVANO GAMBOA</v>
          </cell>
          <cell r="I2952" t="str">
            <v>SEXTO DESEMBOLSO SEGÚN CERTIFICACION DEL SUPERVISOR</v>
          </cell>
          <cell r="J2952">
            <v>3867267</v>
          </cell>
          <cell r="K2952">
            <v>9.66</v>
          </cell>
          <cell r="O2952" t="str">
            <v>RECURSO 11</v>
          </cell>
          <cell r="V2952" t="str">
            <v>No tiene Dependientes a Cargo</v>
          </cell>
          <cell r="W2952" t="str">
            <v>Vigencia Presupuestal</v>
          </cell>
        </row>
        <row r="2953">
          <cell r="A2953">
            <v>294914</v>
          </cell>
          <cell r="B2953" t="str">
            <v>Contrato</v>
          </cell>
          <cell r="C2953">
            <v>77</v>
          </cell>
          <cell r="D2953">
            <v>15014</v>
          </cell>
          <cell r="E2953">
            <v>41814</v>
          </cell>
          <cell r="F2953" t="str">
            <v>TALENTO HUMANO ACTIVO Y NO ACTIVO</v>
          </cell>
          <cell r="G2953">
            <v>20735657</v>
          </cell>
          <cell r="H2953" t="str">
            <v>MARTHA NYDIA LOZANO PORTELA</v>
          </cell>
          <cell r="I2953" t="str">
            <v>SEXTO DESEMBOLSO SEGÚN CERTIFICACION DEL SUPERVISOR (Desc. Base RF x Dependientes)</v>
          </cell>
          <cell r="J2953">
            <v>6026000</v>
          </cell>
          <cell r="K2953">
            <v>9.66</v>
          </cell>
          <cell r="O2953" t="str">
            <v>RECURSO 11</v>
          </cell>
          <cell r="V2953" t="str">
            <v>Desc. 10% Dependientes</v>
          </cell>
          <cell r="W2953" t="str">
            <v>Vigencia Presupuestal</v>
          </cell>
        </row>
        <row r="2954">
          <cell r="A2954">
            <v>295014</v>
          </cell>
          <cell r="B2954" t="str">
            <v>Contrato</v>
          </cell>
          <cell r="C2954">
            <v>224</v>
          </cell>
          <cell r="D2954">
            <v>35814</v>
          </cell>
          <cell r="E2954">
            <v>41814</v>
          </cell>
          <cell r="F2954" t="str">
            <v>DIRECCION DE ORDENAMIENTO AMBIENTAL Y COORDINACION DEL SINA</v>
          </cell>
          <cell r="G2954">
            <v>40040854</v>
          </cell>
          <cell r="H2954" t="str">
            <v>DIANA MARCELA OCHOA PARRA</v>
          </cell>
          <cell r="I2954" t="str">
            <v>QUINTO DESEMBOLSO SEGÚN CERTIFICACION DEL SUPERVISOR (DESC BASE POR DEPENDIENTES)</v>
          </cell>
          <cell r="J2954">
            <v>6600000</v>
          </cell>
          <cell r="K2954">
            <v>9.66</v>
          </cell>
          <cell r="O2954" t="str">
            <v>RECURSO 11</v>
          </cell>
          <cell r="V2954" t="str">
            <v>Desc. 10% Dependientes - Base RF $3,529,774 RF $388,275</v>
          </cell>
          <cell r="W2954" t="str">
            <v>Vigencia Presupuestal</v>
          </cell>
        </row>
        <row r="2955">
          <cell r="A2955">
            <v>295114</v>
          </cell>
          <cell r="B2955" t="str">
            <v>Contrato</v>
          </cell>
          <cell r="C2955">
            <v>227</v>
          </cell>
          <cell r="D2955">
            <v>33714</v>
          </cell>
          <cell r="E2955">
            <v>41814</v>
          </cell>
          <cell r="F2955" t="str">
            <v>DIRECCION GESTION INTEGRAL DEL RECURSO HIDRICO</v>
          </cell>
          <cell r="G2955">
            <v>46361834</v>
          </cell>
          <cell r="H2955" t="str">
            <v>NANCY YOLANDA ALFONSO BERNAL</v>
          </cell>
          <cell r="I2955" t="str">
            <v>PAGO 5 DE 6 SEGÚN CERTIFICACION DEL SUPERVISOR (Desc. Base RF x Dependientes-No presento Plan Complem.Salud)</v>
          </cell>
          <cell r="J2955">
            <v>6600000</v>
          </cell>
          <cell r="K2955">
            <v>9.66</v>
          </cell>
          <cell r="O2955" t="str">
            <v>RECURSO 11</v>
          </cell>
          <cell r="V2955" t="str">
            <v xml:space="preserve">No presento Plan Complementario Salud+Desc. 10% Dependientes </v>
          </cell>
          <cell r="W2955" t="str">
            <v>Vigencia Presupuestal</v>
          </cell>
        </row>
        <row r="2956">
          <cell r="A2956">
            <v>295214</v>
          </cell>
          <cell r="B2956" t="str">
            <v>Contrato</v>
          </cell>
          <cell r="C2956">
            <v>228</v>
          </cell>
          <cell r="D2956">
            <v>33814</v>
          </cell>
          <cell r="E2956">
            <v>41814</v>
          </cell>
          <cell r="F2956" t="str">
            <v>DIRECCION DE ORDENAMIENTO AMBIENTAL Y COORDINACION DEL SINA</v>
          </cell>
          <cell r="G2956">
            <v>71875120</v>
          </cell>
          <cell r="H2956" t="str">
            <v>JOSE DIDIER ZAPATA SUAREZ</v>
          </cell>
          <cell r="I2956" t="str">
            <v>QUINTO DESEMBOLSO SEGÚN CERTIFICACION DEL SUPERVISOR</v>
          </cell>
          <cell r="J2956">
            <v>6600000</v>
          </cell>
          <cell r="K2956">
            <v>9.66</v>
          </cell>
          <cell r="O2956" t="str">
            <v>RECURSO 11</v>
          </cell>
          <cell r="V2956" t="str">
            <v>No tiene Dependientes a Cargo</v>
          </cell>
          <cell r="W2956" t="str">
            <v>Vigencia Presupuestal</v>
          </cell>
        </row>
        <row r="2957">
          <cell r="A2957">
            <v>295314</v>
          </cell>
          <cell r="B2957" t="str">
            <v>Contrato</v>
          </cell>
          <cell r="C2957">
            <v>140</v>
          </cell>
          <cell r="D2957">
            <v>23914</v>
          </cell>
          <cell r="E2957">
            <v>41814</v>
          </cell>
          <cell r="F2957" t="str">
            <v>DIRECCION DE BOSQUES, BIODIVERSIDAD YSERVICIOS ECOSISTEMICOS</v>
          </cell>
          <cell r="G2957">
            <v>1032380732</v>
          </cell>
          <cell r="H2957" t="str">
            <v>LAURA MANUELA LOPEZ GUTIERREZ</v>
          </cell>
          <cell r="I2957" t="str">
            <v>PAGO 6 DE 12 SEGÚN CERTIFICACION DEL SUPERVISOR</v>
          </cell>
          <cell r="J2957">
            <v>3349582</v>
          </cell>
          <cell r="K2957">
            <v>9.66</v>
          </cell>
          <cell r="O2957" t="str">
            <v>RECURSO 11</v>
          </cell>
          <cell r="V2957" t="str">
            <v>No tiene Dependientes a Cargo</v>
          </cell>
          <cell r="W2957" t="str">
            <v>Vigencia Presupuestal</v>
          </cell>
        </row>
        <row r="2958">
          <cell r="A2958">
            <v>295414</v>
          </cell>
          <cell r="B2958" t="str">
            <v>Contrato</v>
          </cell>
          <cell r="C2958">
            <v>21</v>
          </cell>
          <cell r="D2958">
            <v>2814</v>
          </cell>
          <cell r="E2958">
            <v>41814</v>
          </cell>
          <cell r="F2958" t="str">
            <v>OFICINA ASESORA DE PLANEACION</v>
          </cell>
          <cell r="G2958">
            <v>80350493</v>
          </cell>
          <cell r="H2958" t="str">
            <v>HECTOR CAMELO PAEZ</v>
          </cell>
          <cell r="I2958" t="str">
            <v>PAGO 6 DE 12 SEGÚN CERTIFICACION DEL SUPERVISOR</v>
          </cell>
          <cell r="J2958">
            <v>5000000</v>
          </cell>
          <cell r="K2958">
            <v>9.66</v>
          </cell>
          <cell r="O2958" t="str">
            <v>RECURSO 11</v>
          </cell>
          <cell r="V2958" t="str">
            <v>No tiene Dependientes</v>
          </cell>
          <cell r="W2958" t="str">
            <v>Vigencia Presupuestal</v>
          </cell>
        </row>
        <row r="2959">
          <cell r="A2959">
            <v>295514</v>
          </cell>
          <cell r="B2959" t="str">
            <v>Contrato</v>
          </cell>
          <cell r="C2959">
            <v>193</v>
          </cell>
          <cell r="D2959">
            <v>29514</v>
          </cell>
          <cell r="E2959">
            <v>41814</v>
          </cell>
          <cell r="F2959" t="str">
            <v>DIRECCION DE ORDENAMIENTO AMBIENTAL Y COORDINACION DEL SINA</v>
          </cell>
          <cell r="G2959">
            <v>80027406</v>
          </cell>
          <cell r="H2959" t="str">
            <v>DAVID ANDRES ESTRADA CARDONA</v>
          </cell>
          <cell r="I2959" t="str">
            <v>PAGO 5 DE 7 SEGÚN CERTIFICACION DEL SUPERVISOR</v>
          </cell>
          <cell r="J2959">
            <v>4500000</v>
          </cell>
          <cell r="K2959">
            <v>9.66</v>
          </cell>
          <cell r="O2959" t="str">
            <v>RECURSO 11</v>
          </cell>
          <cell r="V2959" t="str">
            <v>No tiene Dependientes</v>
          </cell>
          <cell r="W2959" t="str">
            <v>Vigencia Presupuestal</v>
          </cell>
        </row>
        <row r="2960">
          <cell r="A2960">
            <v>295614</v>
          </cell>
          <cell r="B2960" t="str">
            <v>Contrato</v>
          </cell>
          <cell r="C2960">
            <v>214</v>
          </cell>
          <cell r="D2960">
            <v>30814</v>
          </cell>
          <cell r="E2960">
            <v>41814</v>
          </cell>
          <cell r="F2960" t="str">
            <v>DIRECCION DE ORDENAMIENTO AMBIENTAL Y COORDINACION DEL SINA</v>
          </cell>
          <cell r="G2960">
            <v>79297849</v>
          </cell>
          <cell r="H2960" t="str">
            <v>KLAUS HERBERT SCHUTZA PAEZ</v>
          </cell>
          <cell r="I2960" t="str">
            <v>PAGO 5 DE 11 SEGÚN CERTIFICACION DEL SUPERVISOR (Desc. Base RF x Dependientes)</v>
          </cell>
          <cell r="J2960">
            <v>8000000</v>
          </cell>
          <cell r="K2960">
            <v>9.66</v>
          </cell>
          <cell r="O2960" t="str">
            <v>RECURSO 11</v>
          </cell>
          <cell r="V2960" t="str">
            <v xml:space="preserve">Desc. X Dependientes </v>
          </cell>
          <cell r="W2960" t="str">
            <v>Vigencia Presupuestal</v>
          </cell>
        </row>
        <row r="2961">
          <cell r="A2961">
            <v>295714</v>
          </cell>
          <cell r="B2961" t="str">
            <v>Contrato</v>
          </cell>
          <cell r="C2961">
            <v>145</v>
          </cell>
          <cell r="D2961">
            <v>23114</v>
          </cell>
          <cell r="E2961">
            <v>41814</v>
          </cell>
          <cell r="F2961" t="str">
            <v>DIRECCION DE BOSQUES, BIODIVERSIDAD YSERVICIOS ECOSISTEMICOS</v>
          </cell>
          <cell r="G2961">
            <v>53074556</v>
          </cell>
          <cell r="H2961" t="str">
            <v>NATHALIA ANDREA RAMIREZ MORAN</v>
          </cell>
          <cell r="I2961" t="str">
            <v>PAGO 6 DE 12 SEGÚN CERTIFICACION DEL SUPERVISOR</v>
          </cell>
          <cell r="J2961">
            <v>2982709</v>
          </cell>
          <cell r="K2961">
            <v>9.66</v>
          </cell>
          <cell r="O2961" t="str">
            <v>RECURSO 11</v>
          </cell>
          <cell r="V2961" t="str">
            <v>No tiene Dependientes</v>
          </cell>
          <cell r="W2961" t="str">
            <v>Vigencia Presupuestal</v>
          </cell>
        </row>
        <row r="2962">
          <cell r="A2962">
            <v>295814</v>
          </cell>
          <cell r="B2962" t="str">
            <v>Contrato</v>
          </cell>
          <cell r="C2962">
            <v>116</v>
          </cell>
          <cell r="D2962">
            <v>20014</v>
          </cell>
          <cell r="E2962">
            <v>41814</v>
          </cell>
          <cell r="F2962" t="str">
            <v>DESPACHO MINISTRO DE AMBIENTE Y DESARROLLO SOSTENIBLE</v>
          </cell>
          <cell r="G2962">
            <v>35472517</v>
          </cell>
          <cell r="H2962" t="str">
            <v>ROSA ESMERALDA HOYOS BAZURTO</v>
          </cell>
          <cell r="I2962" t="str">
            <v>SEXTO DESEMBOLSO SEGÚN CERTIFICACION DEL SUPERVISOR</v>
          </cell>
          <cell r="J2962">
            <v>2734820</v>
          </cell>
          <cell r="K2962">
            <v>9.66</v>
          </cell>
          <cell r="O2962" t="str">
            <v>RECURSO 11</v>
          </cell>
          <cell r="V2962" t="str">
            <v>No tiene Dependientes</v>
          </cell>
          <cell r="W2962" t="str">
            <v>Vigencia Presupuestal</v>
          </cell>
        </row>
        <row r="2963">
          <cell r="A2963">
            <v>295914</v>
          </cell>
          <cell r="B2963" t="str">
            <v>Contrato</v>
          </cell>
          <cell r="C2963">
            <v>115</v>
          </cell>
          <cell r="D2963">
            <v>19914</v>
          </cell>
          <cell r="E2963">
            <v>41814</v>
          </cell>
          <cell r="F2963" t="str">
            <v>DESPACHO MINISTRO DE AMBIENTE Y DESARROLLO SOSTENIBLE</v>
          </cell>
          <cell r="G2963">
            <v>22086663</v>
          </cell>
          <cell r="H2963" t="str">
            <v>GIRLEZA DEL SOCORRO GOMEZ SIERRA</v>
          </cell>
          <cell r="I2963" t="str">
            <v>SEXTO DESEMBOLSO SEGÚN CERTIFICACION DEL SUPERVISOR (PENSIONADA)</v>
          </cell>
          <cell r="J2963">
            <v>2734820</v>
          </cell>
          <cell r="K2963">
            <v>9.66</v>
          </cell>
          <cell r="O2963" t="str">
            <v>RECURSO 11</v>
          </cell>
          <cell r="V2963" t="str">
            <v>No tiene Dependientes</v>
          </cell>
          <cell r="W2963" t="str">
            <v>Vigencia Presupuestal</v>
          </cell>
        </row>
        <row r="2964">
          <cell r="A2964">
            <v>296014</v>
          </cell>
          <cell r="B2964" t="str">
            <v>Contrato</v>
          </cell>
          <cell r="C2964">
            <v>280</v>
          </cell>
          <cell r="D2964">
            <v>39114</v>
          </cell>
          <cell r="E2964">
            <v>41814</v>
          </cell>
          <cell r="F2964" t="str">
            <v>OFICINA DE TECNOLOGIAS, INFORMACION Y COMUNICACIONES TIC</v>
          </cell>
          <cell r="G2964">
            <v>80778973</v>
          </cell>
          <cell r="H2964" t="str">
            <v>FABIO FELIPE BELTRAN PINTO</v>
          </cell>
          <cell r="I2964" t="str">
            <v>PAGO 6 DE 12 DESEMBOLSO SEGÚN CERTIFICACION DEL SUPERVISOR (Desc Base Rte Fte por Dependientes+ Prepagada 16 Junio/2014)</v>
          </cell>
          <cell r="J2964">
            <v>4500000</v>
          </cell>
          <cell r="K2964">
            <v>9.66</v>
          </cell>
          <cell r="O2964" t="str">
            <v>RECURSO 11</v>
          </cell>
          <cell r="V2964" t="str">
            <v>Desc. X Dependientes + Prepagada 16 jun/2014</v>
          </cell>
          <cell r="W2964" t="str">
            <v>Vigencia Presupuestal</v>
          </cell>
        </row>
        <row r="2965">
          <cell r="A2965">
            <v>296114</v>
          </cell>
          <cell r="B2965" t="str">
            <v>Contrato</v>
          </cell>
          <cell r="C2965">
            <v>268</v>
          </cell>
          <cell r="D2965">
            <v>38414</v>
          </cell>
          <cell r="E2965">
            <v>41814</v>
          </cell>
          <cell r="F2965" t="str">
            <v>OFICINA DE TECNOLOGIAS, INFORMACION Y COMUNICACIONES TIC</v>
          </cell>
          <cell r="G2965">
            <v>80794818</v>
          </cell>
          <cell r="H2965" t="str">
            <v>RODRIGO ANTONIO CUBILLOS SANCHEZ</v>
          </cell>
          <cell r="I2965" t="str">
            <v xml:space="preserve">PAGO 6/12 DESEMBOLSO SEGÚN CERTIFICACION DEL SUPERVISOR </v>
          </cell>
          <cell r="J2965">
            <v>3500000</v>
          </cell>
          <cell r="K2965">
            <v>9.66</v>
          </cell>
          <cell r="O2965" t="str">
            <v>RECURSO 11</v>
          </cell>
          <cell r="V2965" t="str">
            <v xml:space="preserve">No tiene Dependientes </v>
          </cell>
          <cell r="W2965" t="str">
            <v>Vigencia Presupuestal</v>
          </cell>
        </row>
        <row r="2966">
          <cell r="A2966">
            <v>296214</v>
          </cell>
          <cell r="B2966" t="str">
            <v>Contrato</v>
          </cell>
          <cell r="C2966">
            <v>161</v>
          </cell>
          <cell r="D2966">
            <v>25914</v>
          </cell>
          <cell r="E2966">
            <v>41814</v>
          </cell>
          <cell r="F2966" t="str">
            <v>OFICINA ASESORA DE PLANEACION</v>
          </cell>
          <cell r="G2966">
            <v>6775088</v>
          </cell>
          <cell r="H2966" t="str">
            <v>JOSE MIGUEL GARAY BARRERA</v>
          </cell>
          <cell r="I2966" t="str">
            <v>PAGO 5 DE 8 SEGÚN CERTIFICACION DEL SUPERVISOR (Desc. Base RF x Dependientes)</v>
          </cell>
          <cell r="J2966">
            <v>7000000</v>
          </cell>
          <cell r="K2966">
            <v>9.66</v>
          </cell>
          <cell r="O2966" t="str">
            <v>RECURSO 11</v>
          </cell>
          <cell r="V2966" t="str">
            <v>Desc. x Dependientes</v>
          </cell>
          <cell r="W2966" t="str">
            <v>Vigencia Presupuestal</v>
          </cell>
        </row>
        <row r="2967">
          <cell r="A2967">
            <v>296314</v>
          </cell>
          <cell r="B2967" t="str">
            <v>Contrato</v>
          </cell>
          <cell r="C2967">
            <v>175</v>
          </cell>
          <cell r="D2967">
            <v>27914</v>
          </cell>
          <cell r="E2967">
            <v>41814</v>
          </cell>
          <cell r="F2967" t="str">
            <v>GRUPO DE COMUNICACIONES</v>
          </cell>
          <cell r="G2967">
            <v>79163299</v>
          </cell>
          <cell r="H2967" t="str">
            <v>LUIS HERNANDO MARROQUIN FRANCO</v>
          </cell>
          <cell r="I2967" t="str">
            <v>FRA 6 PAGO 6 DE 12 SEGÚN CERTIFICACION DEL SUPERVISOR (Desc de la Base x Dependientes)</v>
          </cell>
          <cell r="J2967">
            <v>8869380</v>
          </cell>
          <cell r="K2967">
            <v>9.66</v>
          </cell>
          <cell r="M2967">
            <v>16</v>
          </cell>
          <cell r="O2967" t="str">
            <v>RECURSO 11</v>
          </cell>
          <cell r="V2967" t="str">
            <v>Desc.x Dependientes</v>
          </cell>
          <cell r="W2967" t="str">
            <v>Vigencia Presupuestal</v>
          </cell>
        </row>
        <row r="2968">
          <cell r="A2968">
            <v>296414</v>
          </cell>
          <cell r="B2968" t="str">
            <v>Contrato</v>
          </cell>
          <cell r="C2968">
            <v>225</v>
          </cell>
          <cell r="D2968">
            <v>172214</v>
          </cell>
          <cell r="E2968">
            <v>41814</v>
          </cell>
          <cell r="F2968" t="str">
            <v>DIRECCION GESTION INTEGRAL DEL RECURSO HIDRICO</v>
          </cell>
          <cell r="G2968">
            <v>79295230</v>
          </cell>
          <cell r="H2968" t="str">
            <v>WALTER LEONARDO NIÑO PARRA</v>
          </cell>
          <cell r="I2968" t="str">
            <v>FRA 85 PAGO 5 DE 6 SEGÚN CERTIFICACION DEL SUPERVISOR (Desc. De la Base x Dependientes)</v>
          </cell>
          <cell r="J2968">
            <v>8912500</v>
          </cell>
          <cell r="K2968">
            <v>9.66</v>
          </cell>
          <cell r="M2968">
            <v>16</v>
          </cell>
          <cell r="O2968" t="str">
            <v>RECURSO 11</v>
          </cell>
          <cell r="V2968" t="str">
            <v>Desc. X Dependientes</v>
          </cell>
          <cell r="W2968" t="str">
            <v>Vigencia Presupuestal</v>
          </cell>
        </row>
        <row r="2969">
          <cell r="A2969">
            <v>296514</v>
          </cell>
          <cell r="B2969" t="str">
            <v>Resolucion</v>
          </cell>
          <cell r="C2969">
            <v>850</v>
          </cell>
          <cell r="D2969">
            <v>200014</v>
          </cell>
          <cell r="E2969">
            <v>41814</v>
          </cell>
          <cell r="F2969" t="str">
            <v>TALENTO HUMANO ACTIVO Y NO ACTIVO</v>
          </cell>
          <cell r="G2969">
            <v>8918004981</v>
          </cell>
          <cell r="H2969" t="str">
            <v>DEPARTAMENTO DE BOYACA</v>
          </cell>
          <cell r="I2969" t="str">
            <v>RECONOCIMIENTO Y PAGO DE CUOTAS PARTES PENSIONALES</v>
          </cell>
          <cell r="J2969">
            <v>1275769.67</v>
          </cell>
          <cell r="N2969" t="str">
            <v>RECURSO 3-10</v>
          </cell>
          <cell r="W2969" t="str">
            <v>Vigencia Presupuestal</v>
          </cell>
        </row>
        <row r="2970">
          <cell r="A2970">
            <v>296614</v>
          </cell>
          <cell r="B2970" t="str">
            <v>Resolucion</v>
          </cell>
          <cell r="C2970">
            <v>795</v>
          </cell>
          <cell r="D2970">
            <v>181714</v>
          </cell>
          <cell r="E2970">
            <v>41814</v>
          </cell>
          <cell r="F2970" t="str">
            <v>SUBDIRECCION ADMINISTRATIVA Y FINANCIERA</v>
          </cell>
          <cell r="G2970">
            <v>52779544</v>
          </cell>
          <cell r="H2970" t="str">
            <v>MARIANA ROJAS LASERNA</v>
          </cell>
          <cell r="I2970" t="str">
            <v>PAGO TOTAL COMISION INTERNACIONAL A BONN-ALEMANIA DEL 2 AL 14 JUNIO 2014</v>
          </cell>
          <cell r="J2970">
            <v>8500500</v>
          </cell>
          <cell r="O2970" t="str">
            <v>RECURSO 11</v>
          </cell>
          <cell r="W2970" t="str">
            <v>Vigencia Presupuestal</v>
          </cell>
        </row>
        <row r="2971">
          <cell r="A2971">
            <v>296714</v>
          </cell>
          <cell r="B2971" t="str">
            <v>Comisión</v>
          </cell>
          <cell r="C2971" t="str">
            <v>2014-1-0489</v>
          </cell>
          <cell r="D2971">
            <v>194514</v>
          </cell>
          <cell r="E2971">
            <v>41814</v>
          </cell>
          <cell r="F2971" t="str">
            <v>SUBDIRECCION ADMINISTRATIVA Y FINANCIERA</v>
          </cell>
          <cell r="G2971">
            <v>80882158</v>
          </cell>
          <cell r="H2971" t="str">
            <v>HAYATO JOSE GARCIA CUESTA</v>
          </cell>
          <cell r="I2971" t="str">
            <v>COMISION A BARRANQUILLA EL 12 DE JUNIO DE 2014</v>
          </cell>
          <cell r="J2971">
            <v>104034</v>
          </cell>
          <cell r="L2971">
            <v>10</v>
          </cell>
          <cell r="O2971" t="str">
            <v>RECURSO 11</v>
          </cell>
          <cell r="W2971" t="str">
            <v>Vigencia Presupuestal</v>
          </cell>
        </row>
        <row r="2972">
          <cell r="A2972">
            <v>296814</v>
          </cell>
          <cell r="B2972" t="str">
            <v>Resolucion</v>
          </cell>
          <cell r="C2972">
            <v>792</v>
          </cell>
          <cell r="D2972">
            <v>181914</v>
          </cell>
          <cell r="E2972">
            <v>41814</v>
          </cell>
          <cell r="F2972" t="str">
            <v>SUBDIRECCION ADMINISTRATIVA Y FINANCIERA</v>
          </cell>
          <cell r="G2972">
            <v>79870933</v>
          </cell>
          <cell r="H2972" t="str">
            <v>RODRIGO SUAREZ CASTAÑO</v>
          </cell>
          <cell r="I2972" t="str">
            <v>PAGO TOTAL COMISION INTERNACIONAL A BONN-ALEMANIA DEL 8 AL 15 JUNIO 2014</v>
          </cell>
          <cell r="J2972">
            <v>5442586</v>
          </cell>
          <cell r="O2972" t="str">
            <v>RECURSO 11</v>
          </cell>
          <cell r="W2972" t="str">
            <v>Vigencia Presupuestal</v>
          </cell>
        </row>
        <row r="2973">
          <cell r="A2973">
            <v>296914</v>
          </cell>
          <cell r="B2973" t="str">
            <v>Comisión</v>
          </cell>
          <cell r="C2973" t="str">
            <v>2014-1-0405</v>
          </cell>
          <cell r="D2973">
            <v>180014</v>
          </cell>
          <cell r="E2973">
            <v>41814</v>
          </cell>
          <cell r="F2973" t="str">
            <v>SUBDIRECCION ADMINISTRATIVA Y FINANCIERA</v>
          </cell>
          <cell r="G2973">
            <v>79153840</v>
          </cell>
          <cell r="H2973" t="str">
            <v>JAVIER CORREAL PIZARRO</v>
          </cell>
          <cell r="I2973" t="str">
            <v>COMISION A PLANETA RICA DEL 3-6 DE JUNIO DE 2014</v>
          </cell>
          <cell r="J2973">
            <v>754238</v>
          </cell>
          <cell r="L2973">
            <v>11</v>
          </cell>
          <cell r="O2973" t="str">
            <v>RECURSO 11</v>
          </cell>
          <cell r="W2973" t="str">
            <v>Vigencia Presupuestal</v>
          </cell>
        </row>
        <row r="2974">
          <cell r="A2974">
            <v>297014</v>
          </cell>
          <cell r="B2974" t="str">
            <v>Contrato</v>
          </cell>
          <cell r="C2974">
            <v>292</v>
          </cell>
          <cell r="D2974">
            <v>40014</v>
          </cell>
          <cell r="E2974">
            <v>41815</v>
          </cell>
          <cell r="F2974" t="str">
            <v>SECRETARIA GENERAL</v>
          </cell>
          <cell r="G2974">
            <v>9005838484</v>
          </cell>
          <cell r="H2974" t="str">
            <v>IDGL SAS</v>
          </cell>
          <cell r="I2974" t="str">
            <v>PAGO FRA 292 QUINTO DESEMBOLSO SEGÚN CERTIFICAICION DEL SUPERVISOR (REG. COMUN)</v>
          </cell>
          <cell r="J2974">
            <v>11000000</v>
          </cell>
          <cell r="K2974">
            <v>9.66</v>
          </cell>
          <cell r="L2974">
            <v>11</v>
          </cell>
          <cell r="M2974">
            <v>16</v>
          </cell>
          <cell r="O2974" t="str">
            <v>RECURSO 11</v>
          </cell>
          <cell r="W2974" t="str">
            <v>Vigencia Presupuestal</v>
          </cell>
        </row>
        <row r="2975">
          <cell r="A2975">
            <v>297114</v>
          </cell>
          <cell r="B2975" t="str">
            <v>Contrato</v>
          </cell>
          <cell r="C2975">
            <v>327</v>
          </cell>
          <cell r="D2975">
            <v>105314</v>
          </cell>
          <cell r="E2975">
            <v>41815</v>
          </cell>
          <cell r="F2975" t="str">
            <v>SUBDIRECCION ADMINISTRATIVA Y FINANCIERA</v>
          </cell>
          <cell r="G2975">
            <v>8000458785</v>
          </cell>
          <cell r="H2975" t="str">
            <v>SERVIMEDIOS LTDA</v>
          </cell>
          <cell r="I2975" t="str">
            <v>FRA 9900 PAGO 2 DE 12 SEGÚN CERTIFICACION DEL SUPERVISOR (REGIMEN COMUN - N/A RTE FTE , SOLO SE APLICA RTE IVA Y RTE ICA)</v>
          </cell>
          <cell r="J2975">
            <v>1272008</v>
          </cell>
          <cell r="K2975">
            <v>9.66</v>
          </cell>
          <cell r="M2975">
            <v>16</v>
          </cell>
          <cell r="N2975" t="str">
            <v>RECURSO 2-10</v>
          </cell>
          <cell r="V2975" t="str">
            <v>Exclusión de retención en la fuente De conformidad con el artículo 4 del decreto 2775de 1983 y el artículo 8 del Decreto 1512 de 1985 el alquiler del espacio correspondiente a los servicios de radio, prensa y televisión no se encuentra sujeto de practicar retención en la fuente por este concepto; Dicha exención de retención en la fuente no aplica para los servicios de publicidad que se realizan a través de estos medios. (Concepto 48456 Dian Junio 11 de 2001)…Ahora, si bien el Decreto 433 de 1999, por medio de la cual se reglamentó la Ley 488 de 1998 y se dictaron otras disposiciones, definió para efectos del impuesto sobre las ventas el concepto de publicidad dentro de la cual se incluyó "... la venta o alquiler de espacios para mensajes publicitarios en cualquier medio, incluidos los edictos, avisos clasificados y funerarios.", no tiene para efectos del impuesto sobre la renta y su consecuente retención en la fuente el mismo significado, en la medida en que los decretos citados anteriormente se ocuparon de su regulación.</v>
          </cell>
          <cell r="W2975" t="str">
            <v>Vigencia Presupuestal</v>
          </cell>
        </row>
        <row r="2976">
          <cell r="A2976">
            <v>297214</v>
          </cell>
          <cell r="B2976" t="str">
            <v>Contrato</v>
          </cell>
          <cell r="C2976">
            <v>2</v>
          </cell>
          <cell r="D2976">
            <v>214</v>
          </cell>
          <cell r="E2976">
            <v>41815</v>
          </cell>
          <cell r="F2976" t="str">
            <v>DESPACHO MINISTRO DE AMBIENTE Y DESARROLLO SOSTENIBLE</v>
          </cell>
          <cell r="G2976">
            <v>80882158</v>
          </cell>
          <cell r="H2976" t="str">
            <v xml:space="preserve">HAYATO JOSE GARCIA CUESTA </v>
          </cell>
          <cell r="I2976" t="str">
            <v>PAGO 6 DE 12 SEGÚN CERTIFICACION DEL SUPERVISOR</v>
          </cell>
          <cell r="J2976">
            <v>7021212</v>
          </cell>
          <cell r="K2976">
            <v>9.66</v>
          </cell>
          <cell r="O2976" t="str">
            <v>RECURSO 11</v>
          </cell>
          <cell r="V2976" t="str">
            <v>No tiene Dependientes</v>
          </cell>
          <cell r="W2976" t="str">
            <v>Vigencia Presupuestal</v>
          </cell>
        </row>
        <row r="2977">
          <cell r="A2977">
            <v>297314</v>
          </cell>
          <cell r="B2977" t="str">
            <v>Convenio</v>
          </cell>
          <cell r="C2977">
            <v>84</v>
          </cell>
          <cell r="D2977">
            <v>16014</v>
          </cell>
          <cell r="E2977">
            <v>41815</v>
          </cell>
          <cell r="F2977" t="str">
            <v>OFICINA DE NEGOCIOS VERDES</v>
          </cell>
          <cell r="G2977">
            <v>8300272757</v>
          </cell>
          <cell r="H2977" t="str">
            <v>ASOCARS - ASOCIACION DE CORPORACIONES AUTONOMAS REGIONALES Y DE DESARROLLO SOSTENIBLE</v>
          </cell>
          <cell r="I2977" t="str">
            <v>PAGO CTA CBO 54 SEGUNDO DESEMBOLSO SEGÚN CERTIFICACION DEL SUPERVISOR</v>
          </cell>
          <cell r="J2977">
            <v>230189127</v>
          </cell>
          <cell r="O2977" t="str">
            <v>RECURSO 11</v>
          </cell>
          <cell r="W2977" t="str">
            <v>Vigencia Presupuestal</v>
          </cell>
        </row>
        <row r="2978">
          <cell r="A2978">
            <v>297414</v>
          </cell>
          <cell r="B2978" t="str">
            <v>Convenio</v>
          </cell>
          <cell r="C2978">
            <v>284</v>
          </cell>
          <cell r="D2978">
            <v>39514</v>
          </cell>
          <cell r="E2978">
            <v>41815</v>
          </cell>
          <cell r="F2978" t="str">
            <v>ASUNTOS MARINOS</v>
          </cell>
          <cell r="G2978">
            <v>9002573146</v>
          </cell>
          <cell r="H2978" t="str">
            <v>FUNDACION  MARVIVA</v>
          </cell>
          <cell r="I2978" t="str">
            <v>PAGO 2 DE 4 SEGÚN CERTIFICACION DEL SUPERVISOR</v>
          </cell>
          <cell r="J2978">
            <v>42000000</v>
          </cell>
          <cell r="O2978" t="str">
            <v>RECURSO 11</v>
          </cell>
          <cell r="W2978" t="str">
            <v>Vigencia Presupuestal</v>
          </cell>
        </row>
        <row r="2979">
          <cell r="A2979">
            <v>297514</v>
          </cell>
          <cell r="B2979" t="str">
            <v>Oficio</v>
          </cell>
          <cell r="C2979" t="str">
            <v>8310-3-21022</v>
          </cell>
          <cell r="D2979">
            <v>204314</v>
          </cell>
          <cell r="E2979">
            <v>41815</v>
          </cell>
          <cell r="F2979" t="str">
            <v>SUBDIRECCION ADMINISTRATIVA Y FINANCIERA</v>
          </cell>
          <cell r="G2979">
            <v>8301153951</v>
          </cell>
          <cell r="H2979" t="str">
            <v>MINISTERIO DE AMBIENTE Y DESARROLLO SOSTENIBLE</v>
          </cell>
          <cell r="I2979" t="str">
            <v>REEMBOLSO CAJA MENOR 314 - CONSECUTIVO 3614</v>
          </cell>
          <cell r="J2979">
            <v>11618443</v>
          </cell>
          <cell r="O2979" t="str">
            <v>RECURSO 11</v>
          </cell>
          <cell r="W2979" t="str">
            <v>Vigencia Presupuestal</v>
          </cell>
        </row>
        <row r="2980">
          <cell r="A2980">
            <v>297614</v>
          </cell>
          <cell r="B2980" t="str">
            <v>Comisión</v>
          </cell>
          <cell r="C2980">
            <v>20141240</v>
          </cell>
          <cell r="D2980">
            <v>189814</v>
          </cell>
          <cell r="E2980">
            <v>41815</v>
          </cell>
          <cell r="F2980" t="str">
            <v>SERVICIOS ADMINISTRATIVOS</v>
          </cell>
          <cell r="G2980">
            <v>10542906</v>
          </cell>
          <cell r="H2980" t="str">
            <v xml:space="preserve">OSCAR DARIO TOSSE LUNA </v>
          </cell>
          <cell r="I2980" t="str">
            <v>COMISION A IPIALES DEL 10 AL 12 DE JUNIO DE 2014</v>
          </cell>
          <cell r="J2980">
            <v>499260</v>
          </cell>
          <cell r="O2980" t="str">
            <v>RECURSO 11</v>
          </cell>
          <cell r="W2980" t="str">
            <v>Vigencia Presupuestal</v>
          </cell>
        </row>
        <row r="2981">
          <cell r="A2981">
            <v>297714</v>
          </cell>
          <cell r="B2981" t="str">
            <v>Comisión</v>
          </cell>
          <cell r="C2981">
            <v>20141114</v>
          </cell>
          <cell r="D2981">
            <v>174414</v>
          </cell>
          <cell r="E2981">
            <v>41815</v>
          </cell>
          <cell r="F2981" t="str">
            <v>SERVICIOS ADMINISTRATIVOS, ATENCIONA AL USUARIO, ARCHIVO Y CORRESPONDENCIA</v>
          </cell>
          <cell r="G2981">
            <v>19402255</v>
          </cell>
          <cell r="H2981" t="str">
            <v>PABLO MANUEL HURTADO RINCON</v>
          </cell>
          <cell r="I2981" t="str">
            <v>COMISION A IPIALES DEL 26 AL 28 DE MAYO DE 2014</v>
          </cell>
          <cell r="J2981">
            <v>535261</v>
          </cell>
          <cell r="O2981" t="str">
            <v>RECURSO 11</v>
          </cell>
          <cell r="W2981" t="str">
            <v>Vigencia Presupuestal</v>
          </cell>
        </row>
        <row r="2982">
          <cell r="A2982">
            <v>297814</v>
          </cell>
          <cell r="B2982" t="str">
            <v>Comisión</v>
          </cell>
          <cell r="C2982">
            <v>20141138</v>
          </cell>
          <cell r="D2982">
            <v>178514</v>
          </cell>
          <cell r="E2982">
            <v>41815</v>
          </cell>
          <cell r="F2982" t="str">
            <v>SERVICIOS ADMINISTRATIVOS, ATENCIONA AL USUARIO, ARCHIVO Y CORRESPONDENCIA</v>
          </cell>
          <cell r="G2982">
            <v>52383802</v>
          </cell>
          <cell r="H2982" t="str">
            <v>ERICA CEBALLOS</v>
          </cell>
          <cell r="I2982" t="str">
            <v>COMISION A LETICIA DEL 27 AL 29 DE MAYO ED 2014</v>
          </cell>
          <cell r="J2982">
            <v>652705</v>
          </cell>
          <cell r="O2982" t="str">
            <v>RECURSO 11</v>
          </cell>
          <cell r="W2982" t="str">
            <v>Vigencia Presupuestal</v>
          </cell>
        </row>
        <row r="2983">
          <cell r="A2983">
            <v>297914</v>
          </cell>
          <cell r="B2983" t="str">
            <v>Comisión</v>
          </cell>
          <cell r="C2983">
            <v>20141206</v>
          </cell>
          <cell r="D2983">
            <v>182914</v>
          </cell>
          <cell r="E2983">
            <v>41815</v>
          </cell>
          <cell r="F2983" t="str">
            <v>SERVICIOS ADMINISTRATIVOS, ATENCIONA AL USUARIO, ARCHIVO Y CORRESPONDENCIA</v>
          </cell>
          <cell r="G2983">
            <v>23248957</v>
          </cell>
          <cell r="H2983" t="str">
            <v>ELIZABETH INES TAYLOR JAY</v>
          </cell>
          <cell r="I2983" t="str">
            <v>COMISION A SANTA MARTA EL 8 DE JUNIO DE 2014</v>
          </cell>
          <cell r="J2983">
            <v>145648</v>
          </cell>
          <cell r="O2983" t="str">
            <v>RECURSO 11</v>
          </cell>
          <cell r="W2983" t="str">
            <v>Vigencia Presupuestal</v>
          </cell>
        </row>
        <row r="2984">
          <cell r="A2984">
            <v>298014</v>
          </cell>
          <cell r="B2984" t="str">
            <v>Comisión</v>
          </cell>
          <cell r="C2984">
            <v>20141222</v>
          </cell>
          <cell r="D2984">
            <v>186314</v>
          </cell>
          <cell r="E2984">
            <v>41815</v>
          </cell>
          <cell r="F2984" t="str">
            <v>SERVICIOS ADMINISTRATIVOS, ATENCIONA AL USUARIO, ARCHIVO Y CORRESPONDENCIA</v>
          </cell>
          <cell r="G2984">
            <v>14237801</v>
          </cell>
          <cell r="H2984" t="str">
            <v>EDGAR OLAYA QUIROGA</v>
          </cell>
          <cell r="I2984" t="str">
            <v>COMISION A MEDELLIN DEL 8 AL 9 DE JUNIO DE 2014</v>
          </cell>
          <cell r="J2984">
            <v>307157</v>
          </cell>
          <cell r="O2984" t="str">
            <v>RECURSO 11</v>
          </cell>
          <cell r="W2984" t="str">
            <v>Vigencia Presupuestal</v>
          </cell>
        </row>
        <row r="2985">
          <cell r="A2985">
            <v>298114</v>
          </cell>
          <cell r="B2985" t="str">
            <v>Comisión</v>
          </cell>
          <cell r="C2985">
            <v>20141271</v>
          </cell>
          <cell r="D2985">
            <v>193114</v>
          </cell>
          <cell r="E2985">
            <v>41815</v>
          </cell>
          <cell r="F2985" t="str">
            <v>SERVICIOS ADMINISTRATIVOS, ATENCIONA AL USUARIO, ARCHIVO Y CORRESPONDENCIA</v>
          </cell>
          <cell r="G2985">
            <v>93366055</v>
          </cell>
          <cell r="H2985" t="str">
            <v>CARLOS GARRID RIVERA OSPINA</v>
          </cell>
          <cell r="I2985" t="str">
            <v>COMISION A CALI DEL 11 AL 13 DE JUNIO ED 2014</v>
          </cell>
          <cell r="J2985">
            <v>488395</v>
          </cell>
          <cell r="O2985" t="str">
            <v>RECURSO 11</v>
          </cell>
          <cell r="W2985" t="str">
            <v>Vigencia Presupuestal</v>
          </cell>
        </row>
        <row r="2986">
          <cell r="A2986">
            <v>298214</v>
          </cell>
          <cell r="B2986" t="str">
            <v>Comisión</v>
          </cell>
          <cell r="C2986">
            <v>20141307</v>
          </cell>
          <cell r="D2986">
            <v>196414</v>
          </cell>
          <cell r="E2986">
            <v>41815</v>
          </cell>
          <cell r="F2986" t="str">
            <v>SERVICIOS ADMINISTRATIVOS, ATENCIONA AL USUARIO, ARCHIVO Y CORRESPONDENCIA</v>
          </cell>
          <cell r="G2986">
            <v>51985995</v>
          </cell>
          <cell r="H2986" t="str">
            <v>ANA MARIA GONZALEZ DELGADILLO</v>
          </cell>
          <cell r="I2986" t="str">
            <v>COMISION A MEDELLIN EL 16 DE JUNIO DE 2014</v>
          </cell>
          <cell r="J2986">
            <v>68376</v>
          </cell>
          <cell r="O2986" t="str">
            <v>RECURSO 11</v>
          </cell>
          <cell r="W2986" t="str">
            <v>Vigencia Presupuestal</v>
          </cell>
        </row>
        <row r="2987">
          <cell r="A2987">
            <v>298314</v>
          </cell>
          <cell r="B2987" t="str">
            <v>Comisión</v>
          </cell>
          <cell r="C2987">
            <v>20141309</v>
          </cell>
          <cell r="D2987">
            <v>195114</v>
          </cell>
          <cell r="E2987">
            <v>41815</v>
          </cell>
          <cell r="F2987" t="str">
            <v>SERVICIOS ADMINISTRATIVOS, ATENCIONA AL USUARIO, ARCHIVO Y CORRESPONDENCIA</v>
          </cell>
          <cell r="G2987">
            <v>52200186</v>
          </cell>
          <cell r="H2987" t="str">
            <v>CAROLINA LOPEZ MIRANDA</v>
          </cell>
          <cell r="I2987" t="str">
            <v>COMISION A CARTAGENA EL 12 DE JUNIO ED 2014</v>
          </cell>
          <cell r="J2987">
            <v>97679</v>
          </cell>
          <cell r="O2987" t="str">
            <v>RECURSO 11</v>
          </cell>
          <cell r="W2987" t="str">
            <v>Vigencia Presupuestal</v>
          </cell>
        </row>
        <row r="2988">
          <cell r="A2988">
            <v>298414</v>
          </cell>
          <cell r="B2988" t="str">
            <v>Comisión</v>
          </cell>
          <cell r="C2988">
            <v>20141310</v>
          </cell>
          <cell r="D2988">
            <v>195214</v>
          </cell>
          <cell r="E2988">
            <v>41815</v>
          </cell>
          <cell r="F2988" t="str">
            <v>SERVICIOS ADMINISTRATIVOS, ATENCIONA AL USUARIO, ARCHIVO Y CORRESPONDENCIA</v>
          </cell>
          <cell r="G2988">
            <v>79411773</v>
          </cell>
          <cell r="H2988" t="str">
            <v>LUIS ALFONSO SIERRA CASTRO</v>
          </cell>
          <cell r="I2988" t="str">
            <v>COMISION A RIOHACHA DEL 16 AL 18 DE JUNIO DE 2014</v>
          </cell>
          <cell r="J2988">
            <v>415261</v>
          </cell>
          <cell r="O2988" t="str">
            <v>RECURSO 11</v>
          </cell>
          <cell r="W2988" t="str">
            <v>Vigencia Presupuestal</v>
          </cell>
        </row>
        <row r="2989">
          <cell r="A2989">
            <v>298514</v>
          </cell>
          <cell r="B2989" t="str">
            <v>Comisión</v>
          </cell>
          <cell r="C2989">
            <v>20141312</v>
          </cell>
          <cell r="D2989">
            <v>195614</v>
          </cell>
          <cell r="E2989">
            <v>41815</v>
          </cell>
          <cell r="F2989" t="str">
            <v>SERVICIOS ADMINISTRATIVOS, ATENCIONA AL USUARIO, ARCHIVO Y CORRESPONDENCIA</v>
          </cell>
          <cell r="G2989">
            <v>39701805</v>
          </cell>
          <cell r="H2989" t="str">
            <v>MARTHA EDDY ARTEAGA DIAZ</v>
          </cell>
          <cell r="I2989" t="str">
            <v>COMISION A SANTA MARTA DEL 15 AL 16 DE JUNIO DE 2014</v>
          </cell>
          <cell r="J2989">
            <v>293037</v>
          </cell>
          <cell r="O2989" t="str">
            <v>RECURSO 11</v>
          </cell>
          <cell r="W2989" t="str">
            <v>Vigencia Presupuestal</v>
          </cell>
        </row>
        <row r="2990">
          <cell r="A2990">
            <v>298614</v>
          </cell>
          <cell r="B2990" t="str">
            <v>Contrato</v>
          </cell>
          <cell r="C2990">
            <v>282</v>
          </cell>
          <cell r="D2990">
            <v>39414</v>
          </cell>
          <cell r="E2990">
            <v>41815</v>
          </cell>
          <cell r="F2990" t="str">
            <v>DIRECCION DE BOSQUES, BIODIVERSIDAD Y SERVICIOS ECOSISTEMICOS</v>
          </cell>
          <cell r="G2990">
            <v>8999990049</v>
          </cell>
          <cell r="H2990" t="str">
            <v>INSTITUTO GEOGRAFICO AGUSTIN CODAZZI</v>
          </cell>
          <cell r="I2990" t="str">
            <v>PAGO FRA 76-2082 SEGUNDO DESEMBOLSO SEGÚN CERTIFICACION DEL SUPERVISOR (ENTIDAD PUBLICA - GRANDES CONTRIBUYENTES - N/A RTE FUENTE)</v>
          </cell>
          <cell r="J2990">
            <v>50000000</v>
          </cell>
          <cell r="M2990">
            <v>16</v>
          </cell>
          <cell r="O2990" t="str">
            <v>RECURSO 11</v>
          </cell>
          <cell r="W2990" t="str">
            <v>Vigencia Presupuestal</v>
          </cell>
        </row>
        <row r="2991">
          <cell r="A2991">
            <v>298714</v>
          </cell>
          <cell r="B2991" t="str">
            <v>Comisión</v>
          </cell>
          <cell r="C2991">
            <v>20141315</v>
          </cell>
          <cell r="D2991">
            <v>195714</v>
          </cell>
          <cell r="E2991">
            <v>41815</v>
          </cell>
          <cell r="F2991" t="str">
            <v>SERVICIOS ADMINISTRATIVOS, ATENCIONA AL USUARIO, ARCHIVO Y CORRESPONDENCIA</v>
          </cell>
          <cell r="G2991">
            <v>52157164</v>
          </cell>
          <cell r="H2991" t="str">
            <v>CLAUDIA PATRICIA PINEDA GONZALEZ</v>
          </cell>
          <cell r="I2991" t="str">
            <v>COMISION PRORROGA A BARRANQUILLA DEL 11-12 DE JUNIO DE 2014 - ORIGINALES COMISION No. 20141093</v>
          </cell>
          <cell r="J2991">
            <v>291295</v>
          </cell>
          <cell r="O2991" t="str">
            <v>RECURSO 11</v>
          </cell>
          <cell r="W2991" t="str">
            <v>Vigencia Presupuestal</v>
          </cell>
        </row>
        <row r="2992">
          <cell r="A2992">
            <v>298814</v>
          </cell>
          <cell r="B2992" t="str">
            <v>Comisión</v>
          </cell>
          <cell r="C2992">
            <v>20141375</v>
          </cell>
          <cell r="D2992">
            <v>203814</v>
          </cell>
          <cell r="E2992">
            <v>41815</v>
          </cell>
          <cell r="F2992" t="str">
            <v>SERVICIOS ADMINISTRATIVOS, ATENCIONA AL USUARIO, ARCHIVO Y CORRESPONDENCIA</v>
          </cell>
          <cell r="G2992">
            <v>74301550</v>
          </cell>
          <cell r="H2992" t="str">
            <v>WILLIAN GUSTAVO RODRIGUEZ</v>
          </cell>
          <cell r="I2992" t="str">
            <v>COMISION A SUBACHOQUE EL 21 DE JUNIO DE 2014</v>
          </cell>
          <cell r="J2992">
            <v>53379</v>
          </cell>
          <cell r="O2992" t="str">
            <v>RECURSO 11</v>
          </cell>
          <cell r="W2992" t="str">
            <v>Vigencia Presupuestal</v>
          </cell>
        </row>
        <row r="2993">
          <cell r="A2993">
            <v>298914</v>
          </cell>
          <cell r="B2993" t="str">
            <v>Comisión</v>
          </cell>
          <cell r="C2993" t="str">
            <v>2014-1-0328</v>
          </cell>
          <cell r="D2993">
            <v>162314</v>
          </cell>
          <cell r="E2993">
            <v>41815</v>
          </cell>
          <cell r="F2993" t="str">
            <v>SERVICIOS ADMINISTRATIVOS, ATENCIONA AL USUARIO, ARCHIVO Y CORRESPONDENCIA</v>
          </cell>
          <cell r="G2993">
            <v>52779622</v>
          </cell>
          <cell r="H2993" t="str">
            <v>NATALIA ESPERANZA CORDOBA CAMACHO</v>
          </cell>
          <cell r="I2993" t="str">
            <v>COMISION A BOJACA EL 9 DE MAYO DE 2014</v>
          </cell>
          <cell r="J2993">
            <v>59323</v>
          </cell>
          <cell r="L2993">
            <v>10</v>
          </cell>
          <cell r="O2993" t="str">
            <v>RECURSO 11</v>
          </cell>
          <cell r="W2993" t="str">
            <v>Vigencia Presupuestal</v>
          </cell>
        </row>
        <row r="2994">
          <cell r="A2994">
            <v>299014</v>
          </cell>
          <cell r="B2994" t="str">
            <v>Comisión</v>
          </cell>
          <cell r="C2994" t="str">
            <v>2014-1-0380</v>
          </cell>
          <cell r="D2994">
            <v>171614</v>
          </cell>
          <cell r="E2994">
            <v>41815</v>
          </cell>
          <cell r="F2994" t="str">
            <v>SERVICIOS ADMINISTRATIVOS, ATENCIONA AL USUARIO, ARCHIVO Y CORRESPONDENCIA</v>
          </cell>
          <cell r="G2994">
            <v>80821039</v>
          </cell>
          <cell r="H2994" t="str">
            <v>FABIAN IGNACIO NAVARRETE LE BAS</v>
          </cell>
          <cell r="I2994" t="str">
            <v>COMISION INTERNACIONAL A PARIS DEL 25-29 DE MAYO DE 2014</v>
          </cell>
          <cell r="J2994">
            <v>3065812</v>
          </cell>
          <cell r="L2994">
            <v>11</v>
          </cell>
          <cell r="O2994" t="str">
            <v>RECURSO 11</v>
          </cell>
          <cell r="W2994" t="str">
            <v>Vigencia Presupuestal</v>
          </cell>
        </row>
        <row r="2995">
          <cell r="A2995">
            <v>299114</v>
          </cell>
          <cell r="B2995" t="str">
            <v>Comisión</v>
          </cell>
          <cell r="C2995" t="str">
            <v>2014-1-0399</v>
          </cell>
          <cell r="D2995">
            <v>175614</v>
          </cell>
          <cell r="E2995">
            <v>41815</v>
          </cell>
          <cell r="F2995" t="str">
            <v>SERVICIOS ADMINISTRATIVOS, ATENCIONA AL USUARIO, ARCHIVO Y CORRESPONDENCIA</v>
          </cell>
          <cell r="G2995">
            <v>79968625</v>
          </cell>
          <cell r="H2995" t="str">
            <v>IVAN DARIO VALENCIA RODRIGUEZ</v>
          </cell>
          <cell r="I2995" t="str">
            <v>COMISION INTERNACIONAL A FRANKFURT-BONN-ALEMANIA DEL 2-16 DE JUNIO DE 2014</v>
          </cell>
          <cell r="J2995">
            <v>8538824</v>
          </cell>
          <cell r="L2995">
            <v>10</v>
          </cell>
          <cell r="O2995" t="str">
            <v>RECURSO 11</v>
          </cell>
          <cell r="W2995" t="str">
            <v>Vigencia Presupuestal</v>
          </cell>
        </row>
        <row r="2996">
          <cell r="A2996">
            <v>299214</v>
          </cell>
          <cell r="B2996" t="str">
            <v>Comisión</v>
          </cell>
          <cell r="C2996" t="str">
            <v>2014-1-0412</v>
          </cell>
          <cell r="D2996">
            <v>179614</v>
          </cell>
          <cell r="E2996">
            <v>41815</v>
          </cell>
          <cell r="F2996" t="str">
            <v>SERVICIOS ADMINISTRATIVOS, ATENCIONA AL USUARIO, ARCHIVO Y CORRESPONDENCIA</v>
          </cell>
          <cell r="G2996">
            <v>1019035820</v>
          </cell>
          <cell r="H2996" t="str">
            <v>LAURA JULIANA ARCINIEGAS ROJAS</v>
          </cell>
          <cell r="I2996" t="str">
            <v>COMISION INTERNACIONAL A FRANKFURT-BONN-ALEMANIA DEL 3-10 DE JUNIO DE 2014</v>
          </cell>
          <cell r="J2996">
            <v>3574973</v>
          </cell>
          <cell r="L2996">
            <v>10</v>
          </cell>
          <cell r="O2996" t="str">
            <v>RECURSO 11</v>
          </cell>
          <cell r="W2996" t="str">
            <v>Vigencia Presupuestal</v>
          </cell>
        </row>
        <row r="2997">
          <cell r="A2997">
            <v>299314</v>
          </cell>
          <cell r="B2997" t="str">
            <v>Comisión</v>
          </cell>
          <cell r="C2997" t="str">
            <v>2014-1-0431</v>
          </cell>
          <cell r="D2997">
            <v>182014</v>
          </cell>
          <cell r="E2997">
            <v>41815</v>
          </cell>
          <cell r="F2997" t="str">
            <v>SERVICIOS ADMINISTRATIVOS, ATENCIONA AL USUARIO, ARCHIVO Y CORRESPONDENCIA</v>
          </cell>
          <cell r="G2997">
            <v>52418599</v>
          </cell>
          <cell r="H2997" t="str">
            <v>TATIANA NUÑEZ SUAREZ</v>
          </cell>
          <cell r="I2997" t="str">
            <v>COMISION INTERNACIONAL A FRANKFURT-BONN-ALEMANIA DEL 3-16 DE JUNIO DE 2014</v>
          </cell>
          <cell r="J2997">
            <v>9092035</v>
          </cell>
          <cell r="L2997">
            <v>11</v>
          </cell>
          <cell r="O2997" t="str">
            <v>RECURSO 11</v>
          </cell>
          <cell r="W2997" t="str">
            <v>Vigencia Presupuestal</v>
          </cell>
        </row>
        <row r="2998">
          <cell r="A2998">
            <v>299414</v>
          </cell>
          <cell r="B2998" t="str">
            <v>Anulada</v>
          </cell>
          <cell r="C2998" t="str">
            <v>2014-1-0454</v>
          </cell>
          <cell r="D2998">
            <v>187014</v>
          </cell>
          <cell r="E2998">
            <v>41815</v>
          </cell>
          <cell r="F2998" t="str">
            <v>SERVICIOS ADMINISTRATIVOS, ATENCIONA AL USUARIO, ARCHIVO Y CORRESPONDENCIA</v>
          </cell>
          <cell r="G2998">
            <v>52269310</v>
          </cell>
          <cell r="H2998" t="str">
            <v>EVELYN PAOLA MORENO NIETO</v>
          </cell>
          <cell r="I2998" t="str">
            <v>ES FUNCIONARIA NO CONTR.ANULADA -------COMISION A SANTA MARTA EL 5 DE MAYO DE 2014</v>
          </cell>
          <cell r="J2998">
            <v>97679</v>
          </cell>
          <cell r="O2998" t="str">
            <v>RECURSO 11</v>
          </cell>
          <cell r="W2998" t="str">
            <v>Vigencia Presupuestal</v>
          </cell>
        </row>
        <row r="2999">
          <cell r="A2999">
            <v>299514</v>
          </cell>
          <cell r="B2999" t="str">
            <v>Comisión</v>
          </cell>
          <cell r="C2999" t="str">
            <v>2014-1-0455</v>
          </cell>
          <cell r="D2999">
            <v>188014</v>
          </cell>
          <cell r="E2999">
            <v>41815</v>
          </cell>
          <cell r="F2999" t="str">
            <v>SERVICIOS ADMINISTRATIVOS, ATENCIONA AL USUARIO, ARCHIVO Y CORRESPONDENCIA</v>
          </cell>
          <cell r="G2999">
            <v>71875120</v>
          </cell>
          <cell r="H2999" t="str">
            <v>JOSE DIDIER ZAPATA SUAREZ</v>
          </cell>
          <cell r="I2999" t="str">
            <v>COMISION A BARRANQUILLA DEL 5-7 DE JUNIO DE 2014</v>
          </cell>
          <cell r="J2999">
            <v>450134</v>
          </cell>
          <cell r="L2999">
            <v>10</v>
          </cell>
          <cell r="O2999" t="str">
            <v>RECURSO 11</v>
          </cell>
          <cell r="W2999" t="str">
            <v>Vigencia Presupuestal</v>
          </cell>
        </row>
        <row r="3000">
          <cell r="A3000">
            <v>299614</v>
          </cell>
          <cell r="B3000" t="str">
            <v>Comisión</v>
          </cell>
          <cell r="C3000" t="str">
            <v>2014-1-0462</v>
          </cell>
          <cell r="D3000">
            <v>189114</v>
          </cell>
          <cell r="E3000">
            <v>41815</v>
          </cell>
          <cell r="F3000" t="str">
            <v>SERVICIOS ADMINISTRATIVOS, ATENCIONA AL USUARIO, ARCHIVO Y CORRESPONDENCIA</v>
          </cell>
          <cell r="G3000">
            <v>74180161</v>
          </cell>
          <cell r="H3000" t="str">
            <v>ANDRES BALCAZAR</v>
          </cell>
          <cell r="I3000" t="str">
            <v>COMISION A BARRANQUILLA DEL 9-12 DE JUNIO DE 2014</v>
          </cell>
          <cell r="J3000">
            <v>728238</v>
          </cell>
          <cell r="L3000">
            <v>10</v>
          </cell>
          <cell r="O3000" t="str">
            <v>RECURSO 11</v>
          </cell>
          <cell r="W3000" t="str">
            <v>Vigencia Presupuestal</v>
          </cell>
        </row>
        <row r="3001">
          <cell r="A3001">
            <v>299714</v>
          </cell>
          <cell r="B3001" t="str">
            <v>Comisión</v>
          </cell>
          <cell r="C3001" t="str">
            <v>2014-1-0463</v>
          </cell>
          <cell r="D3001">
            <v>189414</v>
          </cell>
          <cell r="E3001">
            <v>41815</v>
          </cell>
          <cell r="F3001" t="str">
            <v>SERVICIOS ADMINISTRATIVOS, ATENCIONA AL USUARIO, ARCHIVO Y CORRESPONDENCIA</v>
          </cell>
          <cell r="G3001">
            <v>79153840</v>
          </cell>
          <cell r="H3001" t="str">
            <v>JAVIER CORREAL PIZARRO</v>
          </cell>
          <cell r="I3001" t="str">
            <v>COMISION A BARRANQUILLA DEL 9-12 DE JUNIO DE 2014</v>
          </cell>
          <cell r="J3001">
            <v>778238</v>
          </cell>
          <cell r="L3001">
            <v>11</v>
          </cell>
          <cell r="O3001" t="str">
            <v>RECURSO 11</v>
          </cell>
          <cell r="W3001" t="str">
            <v>Vigencia Presupuestal</v>
          </cell>
        </row>
        <row r="3002">
          <cell r="A3002">
            <v>299814</v>
          </cell>
          <cell r="B3002" t="str">
            <v>Comisión</v>
          </cell>
          <cell r="C3002" t="str">
            <v>2014-1-0464</v>
          </cell>
          <cell r="D3002">
            <v>189314</v>
          </cell>
          <cell r="E3002">
            <v>41815</v>
          </cell>
          <cell r="F3002" t="str">
            <v>SERVICIOS ADMINISTRATIVOS, ATENCIONA AL USUARIO, ARCHIVO Y CORRESPONDENCIA</v>
          </cell>
          <cell r="G3002">
            <v>52023019</v>
          </cell>
          <cell r="H3002" t="str">
            <v>LINA ESPERANZA MENDOZA SALAMANCA</v>
          </cell>
          <cell r="I3002" t="str">
            <v>COMISION A BARRANQUILLA DEL 9-10 DE JUNIO DE 2014</v>
          </cell>
          <cell r="J3002">
            <v>339102</v>
          </cell>
          <cell r="L3002">
            <v>10</v>
          </cell>
          <cell r="O3002" t="str">
            <v>RECURSO 11</v>
          </cell>
          <cell r="W3002" t="str">
            <v>Vigencia Presupuestal</v>
          </cell>
        </row>
        <row r="3003">
          <cell r="A3003">
            <v>299914</v>
          </cell>
          <cell r="B3003" t="str">
            <v>Contrato</v>
          </cell>
          <cell r="C3003">
            <v>114</v>
          </cell>
          <cell r="D3003">
            <v>19714</v>
          </cell>
          <cell r="E3003">
            <v>41815</v>
          </cell>
          <cell r="F3003" t="str">
            <v>DIRECCION DE CAMBIO CLIMATICO</v>
          </cell>
          <cell r="G3003">
            <v>1020759690</v>
          </cell>
          <cell r="H3003" t="str">
            <v>JENNY ANDREA ACOSTA GIRALDO</v>
          </cell>
          <cell r="I3003" t="str">
            <v>PAGO 6 DE 11 SEGÚN CERTIFICACION DEL SUPERVISOR</v>
          </cell>
          <cell r="J3003">
            <v>2900000</v>
          </cell>
          <cell r="K3003">
            <v>9.66</v>
          </cell>
          <cell r="O3003" t="str">
            <v>RECURSO 11</v>
          </cell>
          <cell r="V3003" t="str">
            <v>No tiene Dependientes</v>
          </cell>
          <cell r="W3003" t="str">
            <v>Vigencia Presupuestal</v>
          </cell>
        </row>
        <row r="3004">
          <cell r="A3004">
            <v>300014</v>
          </cell>
          <cell r="B3004" t="str">
            <v>Contrato</v>
          </cell>
          <cell r="C3004">
            <v>131</v>
          </cell>
          <cell r="D3004">
            <v>23514</v>
          </cell>
          <cell r="E3004">
            <v>41815</v>
          </cell>
          <cell r="F3004" t="str">
            <v>DIRECCION DE CAMBIO CLIMATICO</v>
          </cell>
          <cell r="G3004">
            <v>52515167</v>
          </cell>
          <cell r="H3004" t="str">
            <v>ASTRID EUGENIA CRUZ JIMENEZ</v>
          </cell>
          <cell r="I3004" t="str">
            <v>PAGO 6 DE 11 SEGÚN CERTIFICACION DEL SUPERVISOR - Int Vivienda Davivienda $201,182</v>
          </cell>
          <cell r="J3004">
            <v>6000000</v>
          </cell>
          <cell r="K3004">
            <v>9.66</v>
          </cell>
          <cell r="O3004" t="str">
            <v>RECURSO 11</v>
          </cell>
          <cell r="V3004" t="str">
            <v>Int Vivienda Davivienda $2414187,36/12= $201,182 -No tiene Dependientes a Cargo</v>
          </cell>
          <cell r="W3004" t="str">
            <v>Vigencia Presupuestal</v>
          </cell>
        </row>
        <row r="3005">
          <cell r="A3005">
            <v>300114</v>
          </cell>
          <cell r="B3005" t="str">
            <v>Comisión</v>
          </cell>
          <cell r="C3005" t="str">
            <v>2014-1-0466</v>
          </cell>
          <cell r="D3005">
            <v>189614</v>
          </cell>
          <cell r="E3005">
            <v>41815</v>
          </cell>
          <cell r="F3005" t="str">
            <v>SERVICIOS ADMINISTRATIVOS, ATENCIONA AL USUARIO, ARCHIVO Y CORRESPONDENCIA</v>
          </cell>
          <cell r="G3005">
            <v>19342385</v>
          </cell>
          <cell r="H3005" t="str">
            <v>RICARDO LINARES PRIETO</v>
          </cell>
          <cell r="I3005" t="str">
            <v>COMISION A SANTA MARTA DEL 9-11 DE JUNIO DE 2014</v>
          </cell>
          <cell r="J3005">
            <v>630170</v>
          </cell>
          <cell r="L3005">
            <v>11</v>
          </cell>
          <cell r="O3005" t="str">
            <v>RECURSO 11</v>
          </cell>
          <cell r="W3005" t="str">
            <v>Vigencia Presupuestal</v>
          </cell>
        </row>
        <row r="3006">
          <cell r="A3006">
            <v>300214</v>
          </cell>
          <cell r="B3006" t="str">
            <v>Comisión</v>
          </cell>
          <cell r="C3006" t="str">
            <v>2014-1-0467</v>
          </cell>
          <cell r="D3006">
            <v>190414</v>
          </cell>
          <cell r="E3006">
            <v>41815</v>
          </cell>
          <cell r="F3006" t="str">
            <v>SERVICIOS ADMINISTRATIVOS, ATENCIONA AL USUARIO, ARCHIVO Y CORRESPONDENCIA</v>
          </cell>
          <cell r="G3006">
            <v>52713119</v>
          </cell>
          <cell r="H3006" t="str">
            <v>MARIA ANGELICA MARTINEZ SILVA</v>
          </cell>
          <cell r="I3006" t="str">
            <v>COMISION A BUENAVENTURA DEL 9-11 DE JUNIO DE 2014</v>
          </cell>
          <cell r="J3006">
            <v>383877</v>
          </cell>
          <cell r="L3006">
            <v>10</v>
          </cell>
          <cell r="O3006" t="str">
            <v>RECURSO 11</v>
          </cell>
          <cell r="W3006" t="str">
            <v>Vigencia Presupuestal</v>
          </cell>
        </row>
        <row r="3007">
          <cell r="A3007">
            <v>300314</v>
          </cell>
          <cell r="B3007" t="str">
            <v>Contrato</v>
          </cell>
          <cell r="C3007">
            <v>271</v>
          </cell>
          <cell r="D3007">
            <v>38014</v>
          </cell>
          <cell r="E3007">
            <v>41815</v>
          </cell>
          <cell r="F3007" t="str">
            <v>DIRECCION DE BOSQUES, BIODIVERSIDAD Y SERVICIOS ECOSISTEMICOS</v>
          </cell>
          <cell r="G3007">
            <v>80164442</v>
          </cell>
          <cell r="H3007" t="str">
            <v>JOHN JAIRO SANCHEZ CORREA</v>
          </cell>
          <cell r="I3007" t="str">
            <v>PAGO 6 DE 12 SEGÚN CERTIFICACION DEL SUPERVISOR (Desc. Base RF x Dependientes)</v>
          </cell>
          <cell r="J3007">
            <v>5103550</v>
          </cell>
          <cell r="K3007">
            <v>9.66</v>
          </cell>
          <cell r="O3007" t="str">
            <v>RECURSO 11</v>
          </cell>
          <cell r="V3007" t="str">
            <v>Desc. 10% Dependientes</v>
          </cell>
          <cell r="W3007" t="str">
            <v>Vigencia Presupuestal</v>
          </cell>
        </row>
        <row r="3008">
          <cell r="A3008">
            <v>300414</v>
          </cell>
          <cell r="B3008" t="str">
            <v>Comisión</v>
          </cell>
          <cell r="C3008" t="str">
            <v>2014-1-0477</v>
          </cell>
          <cell r="D3008">
            <v>191314</v>
          </cell>
          <cell r="E3008">
            <v>41815</v>
          </cell>
          <cell r="F3008" t="str">
            <v>SERVICIOS ADMINISTRATIVOS, ATENCIONA AL USUARIO, ARCHIVO Y CORRESPONDENCIA</v>
          </cell>
          <cell r="G3008">
            <v>93238609</v>
          </cell>
          <cell r="H3008" t="str">
            <v>ALEXANDER IBAGON MONTES</v>
          </cell>
          <cell r="I3008" t="str">
            <v>COMISION A SAN VICENTE DE CAGUAN DEL 12-14 DE JUNIO DE 2014</v>
          </cell>
          <cell r="J3008">
            <v>322615</v>
          </cell>
          <cell r="L3008">
            <v>10</v>
          </cell>
          <cell r="O3008" t="str">
            <v>RECURSO 11</v>
          </cell>
          <cell r="W3008" t="str">
            <v>Vigencia Presupuestal</v>
          </cell>
        </row>
        <row r="3009">
          <cell r="A3009">
            <v>300514</v>
          </cell>
          <cell r="B3009" t="str">
            <v>Contrato</v>
          </cell>
          <cell r="C3009">
            <v>255</v>
          </cell>
          <cell r="D3009">
            <v>36914</v>
          </cell>
          <cell r="E3009">
            <v>41815</v>
          </cell>
          <cell r="F3009" t="str">
            <v>GRUPO CONTRATOS</v>
          </cell>
          <cell r="G3009">
            <v>53176793</v>
          </cell>
          <cell r="H3009" t="str">
            <v>MARIA JIMENA MAESTRE PIÑERES</v>
          </cell>
          <cell r="I3009" t="str">
            <v>PAGO 6 DE 11 SEGÚN CERTIFICACION DEL SUPERVISOR</v>
          </cell>
          <cell r="J3009">
            <v>7000000</v>
          </cell>
          <cell r="K3009">
            <v>9.66</v>
          </cell>
          <cell r="O3009" t="str">
            <v>RECURSO 11</v>
          </cell>
          <cell r="V3009" t="str">
            <v>No tiene Dependientes</v>
          </cell>
          <cell r="W3009" t="str">
            <v>Vigencia Presupuestal</v>
          </cell>
        </row>
        <row r="3010">
          <cell r="A3010">
            <v>300614</v>
          </cell>
          <cell r="B3010" t="str">
            <v>Contrato</v>
          </cell>
          <cell r="C3010">
            <v>79</v>
          </cell>
          <cell r="D3010">
            <v>14714</v>
          </cell>
          <cell r="E3010">
            <v>41815</v>
          </cell>
          <cell r="F3010" t="str">
            <v>DIRECCION DE GENTION INTEGRAL DEL RECURSO HIDRICO</v>
          </cell>
          <cell r="G3010">
            <v>1018421457</v>
          </cell>
          <cell r="H3010" t="str">
            <v>JUAN SEBASTIAN HERNANDEZ SUAREZ</v>
          </cell>
          <cell r="I3010" t="str">
            <v>PAGO 6 DE 12 DESEMBOLSO SEGÚN CERTIFICACION DEL SUPERVISOR</v>
          </cell>
          <cell r="J3010">
            <v>4220000</v>
          </cell>
          <cell r="K3010">
            <v>9.66</v>
          </cell>
          <cell r="O3010" t="str">
            <v>RECURSO 11</v>
          </cell>
          <cell r="V3010" t="str">
            <v>No tiene Dependientes a Cargo</v>
          </cell>
          <cell r="W3010" t="str">
            <v>Vigencia Presupuestal</v>
          </cell>
        </row>
        <row r="3011">
          <cell r="A3011">
            <v>300714</v>
          </cell>
          <cell r="B3011" t="str">
            <v>Comisión</v>
          </cell>
          <cell r="C3011" t="str">
            <v>2014-1-0483</v>
          </cell>
          <cell r="D3011">
            <v>193214</v>
          </cell>
          <cell r="E3011">
            <v>41815</v>
          </cell>
          <cell r="F3011" t="str">
            <v>SERVICIOS ADMINISTRATIVOS, ATENCIONA AL USUARIO, ARCHIVO Y CORRESPONDENCIA</v>
          </cell>
          <cell r="G3011">
            <v>19342385</v>
          </cell>
          <cell r="H3011" t="str">
            <v>RICARDO LINARES PRIETO</v>
          </cell>
          <cell r="I3011" t="str">
            <v>COMISION A YOPAL DEL 12-13 DE JUNIO DE 2014</v>
          </cell>
          <cell r="J3011">
            <v>312102</v>
          </cell>
          <cell r="L3011">
            <v>11</v>
          </cell>
          <cell r="O3011" t="str">
            <v>RECURSO 11</v>
          </cell>
          <cell r="W3011" t="str">
            <v>Vigencia Presupuestal</v>
          </cell>
        </row>
        <row r="3012">
          <cell r="A3012">
            <v>300814</v>
          </cell>
          <cell r="B3012" t="str">
            <v>Contrato</v>
          </cell>
          <cell r="C3012">
            <v>57</v>
          </cell>
          <cell r="D3012">
            <v>12714</v>
          </cell>
          <cell r="E3012">
            <v>41815</v>
          </cell>
          <cell r="F3012" t="str">
            <v>DIRECCION DE GENTION INTEGRAL DEL RECURSO HIDRICO</v>
          </cell>
          <cell r="G3012">
            <v>1010166732</v>
          </cell>
          <cell r="H3012" t="str">
            <v>ADRIANA CARRIAZO BAQUERO</v>
          </cell>
          <cell r="I3012" t="str">
            <v>PAGO 6 DE 12 DESEMBOLSO SEGÚN CERTIFICACION DEL SUPERVISOR</v>
          </cell>
          <cell r="J3012">
            <v>2660000</v>
          </cell>
          <cell r="K3012">
            <v>9.66</v>
          </cell>
          <cell r="O3012" t="str">
            <v>RECURSO 11</v>
          </cell>
          <cell r="V3012" t="str">
            <v>No tiene Dependientes</v>
          </cell>
          <cell r="W3012" t="str">
            <v>Vigencia Presupuestal</v>
          </cell>
        </row>
        <row r="3013">
          <cell r="A3013">
            <v>300914</v>
          </cell>
          <cell r="B3013" t="str">
            <v>Comisión</v>
          </cell>
          <cell r="C3013" t="str">
            <v>2014-1-0494</v>
          </cell>
          <cell r="D3013">
            <v>195814</v>
          </cell>
          <cell r="E3013">
            <v>41815</v>
          </cell>
          <cell r="F3013" t="str">
            <v>SERVICIOS ADMINISTRATIVOS, ATENCIONA AL USUARIO, ARCHIVO Y CORRESPONDENCIA</v>
          </cell>
          <cell r="G3013">
            <v>42867515</v>
          </cell>
          <cell r="H3013" t="str">
            <v>BLANCA OLIVIA POSADA POSADA</v>
          </cell>
          <cell r="I3013" t="str">
            <v>COMISION A SANTA MARTA DEL 15-16 DE JUNIO DE 2014</v>
          </cell>
          <cell r="J3013">
            <v>377518</v>
          </cell>
          <cell r="L3013">
            <v>10</v>
          </cell>
          <cell r="O3013" t="str">
            <v>RECURSO 11</v>
          </cell>
          <cell r="W3013" t="str">
            <v>Vigencia Presupuestal</v>
          </cell>
        </row>
        <row r="3014">
          <cell r="A3014">
            <v>301014</v>
          </cell>
          <cell r="B3014" t="str">
            <v>Contrato</v>
          </cell>
          <cell r="C3014">
            <v>76</v>
          </cell>
          <cell r="D3014">
            <v>14914</v>
          </cell>
          <cell r="E3014">
            <v>41815</v>
          </cell>
          <cell r="F3014" t="str">
            <v>DIRECCION DE GENTION INTEGRAL DEL RECURSO HIDRICO</v>
          </cell>
          <cell r="G3014">
            <v>1057918195</v>
          </cell>
          <cell r="H3014" t="str">
            <v>LIZBETH GISELLA RAMIREZ RAMIREZ</v>
          </cell>
          <cell r="I3014" t="str">
            <v>PAGO 6 DE 12 DESEMBOLSO SEGÚN CERTIFICACION DEL SUPERVISOR</v>
          </cell>
          <cell r="J3014">
            <v>4220000</v>
          </cell>
          <cell r="K3014">
            <v>9.66</v>
          </cell>
          <cell r="O3014" t="str">
            <v>RECURSO 11</v>
          </cell>
          <cell r="V3014" t="str">
            <v>No tiene Dependientes</v>
          </cell>
          <cell r="W3014" t="str">
            <v>Vigencia Presupuestal</v>
          </cell>
        </row>
        <row r="3015">
          <cell r="A3015">
            <v>301114</v>
          </cell>
          <cell r="B3015" t="str">
            <v>Comisión</v>
          </cell>
          <cell r="C3015" t="str">
            <v>2014-1-0508</v>
          </cell>
          <cell r="D3015">
            <v>198714</v>
          </cell>
          <cell r="E3015">
            <v>41815</v>
          </cell>
          <cell r="F3015" t="str">
            <v>SERVICIOS ADMINISTRATIVOS, ATENCIONA AL USUARIO, ARCHIVO Y CORRESPONDENCIA</v>
          </cell>
          <cell r="G3015">
            <v>40043339</v>
          </cell>
          <cell r="H3015" t="str">
            <v>SANDRA ALFONSO PALACIOS</v>
          </cell>
          <cell r="I3015" t="str">
            <v>COMISION A DUITAMA EL 17 DE JUNIO DE 2014</v>
          </cell>
          <cell r="J3015">
            <v>148375</v>
          </cell>
          <cell r="L3015">
            <v>10</v>
          </cell>
          <cell r="O3015" t="str">
            <v>RECURSO 11</v>
          </cell>
          <cell r="W3015" t="str">
            <v>Vigencia Presupuestal</v>
          </cell>
        </row>
        <row r="3016">
          <cell r="A3016">
            <v>301214</v>
          </cell>
          <cell r="B3016" t="str">
            <v>Contrato</v>
          </cell>
          <cell r="C3016">
            <v>99</v>
          </cell>
          <cell r="D3016">
            <v>18114</v>
          </cell>
          <cell r="E3016">
            <v>41815</v>
          </cell>
          <cell r="F3016" t="str">
            <v>DIRECCION DE CAMBIO CLIMATICO</v>
          </cell>
          <cell r="G3016">
            <v>1016022479</v>
          </cell>
          <cell r="H3016" t="str">
            <v>ANGIE CAROLINA CORTES SALGADO</v>
          </cell>
          <cell r="I3016" t="str">
            <v>PAGO 6 DE 12 SEGÚN CERTIFICACION DEL SUPERVISOR (Desc. Base RF x Dependientes)</v>
          </cell>
          <cell r="J3016">
            <v>2200000</v>
          </cell>
          <cell r="K3016">
            <v>9.66</v>
          </cell>
          <cell r="O3016" t="str">
            <v>RECURSO 11</v>
          </cell>
          <cell r="V3016" t="str">
            <v>Desc.x Dependientes</v>
          </cell>
          <cell r="W3016" t="str">
            <v>Vigencia Presupuestal</v>
          </cell>
        </row>
        <row r="3017">
          <cell r="A3017">
            <v>301314</v>
          </cell>
          <cell r="B3017" t="str">
            <v>Comisión</v>
          </cell>
          <cell r="C3017" t="str">
            <v>2014-1-0510</v>
          </cell>
          <cell r="D3017">
            <v>198214</v>
          </cell>
          <cell r="E3017">
            <v>41815</v>
          </cell>
          <cell r="F3017" t="str">
            <v>SERVICIOS ADMINISTRATIVOS, ATENCIONA AL USUARIO, ARCHIVO Y CORRESPONDENCIA</v>
          </cell>
          <cell r="G3017">
            <v>42124986</v>
          </cell>
          <cell r="H3017" t="str">
            <v>KATHERINE ARCILA BURGOS</v>
          </cell>
          <cell r="I3017" t="str">
            <v>COMISION A CARTAGENA DEL 16-17 DE JUNIO DE 2014</v>
          </cell>
          <cell r="J3017">
            <v>240080</v>
          </cell>
          <cell r="L3017">
            <v>10</v>
          </cell>
          <cell r="O3017" t="str">
            <v>RECURSO 11</v>
          </cell>
          <cell r="W3017" t="str">
            <v>Vigencia Presupuestal</v>
          </cell>
        </row>
        <row r="3018">
          <cell r="A3018">
            <v>301414</v>
          </cell>
          <cell r="B3018" t="str">
            <v>Contrato</v>
          </cell>
          <cell r="C3018">
            <v>10</v>
          </cell>
          <cell r="D3018">
            <v>125614</v>
          </cell>
          <cell r="E3018">
            <v>41815</v>
          </cell>
          <cell r="F3018" t="str">
            <v>SUBDIRECCION ADMINISTRATIVA Y FINANCIERA</v>
          </cell>
          <cell r="G3018">
            <v>56074876</v>
          </cell>
          <cell r="H3018" t="str">
            <v>BELLANIRIS AVILA BERMUDEZ</v>
          </cell>
          <cell r="I3018" t="str">
            <v>PAGO 6 DE 12 SEGÚN CERTIFICACION DEL SUPERVISOR (CESION DE CONTRATO) (Desc x dependientes)</v>
          </cell>
          <cell r="J3018">
            <v>6018182</v>
          </cell>
          <cell r="K3018">
            <v>9.66</v>
          </cell>
          <cell r="O3018" t="str">
            <v>RECURSO 11</v>
          </cell>
          <cell r="V3018" t="str">
            <v>Desc. X Dependientes</v>
          </cell>
          <cell r="W3018" t="str">
            <v>Vigencia Presupuestal</v>
          </cell>
        </row>
        <row r="3019">
          <cell r="A3019">
            <v>301514</v>
          </cell>
          <cell r="B3019" t="str">
            <v>Oficio</v>
          </cell>
          <cell r="C3019" t="str">
            <v>8000-3-20739</v>
          </cell>
          <cell r="D3019">
            <v>204414</v>
          </cell>
          <cell r="E3019">
            <v>41815</v>
          </cell>
          <cell r="F3019" t="str">
            <v>DESPACHO MINISTRO DE AMBIENTE Y DESARROLLO SOSTENIBLE</v>
          </cell>
          <cell r="G3019">
            <v>8301153951</v>
          </cell>
          <cell r="H3019" t="str">
            <v>MINISTERIO DE AMBIENTE Y DESARROLLO SOSTENIBLE</v>
          </cell>
          <cell r="I3019" t="str">
            <v>REEMBOLSO CAJA MENOR 214 - CONSECUTIVO 3514 - DESPACHO MINISTRA</v>
          </cell>
          <cell r="J3019">
            <v>4406804</v>
          </cell>
          <cell r="N3019" t="str">
            <v>RECURSO 2-10</v>
          </cell>
          <cell r="W3019" t="str">
            <v>Vigencia Presupuestal</v>
          </cell>
        </row>
        <row r="3020">
          <cell r="A3020">
            <v>301614</v>
          </cell>
          <cell r="B3020" t="str">
            <v>Contrato</v>
          </cell>
          <cell r="C3020">
            <v>55</v>
          </cell>
          <cell r="D3020">
            <v>10714</v>
          </cell>
          <cell r="E3020">
            <v>41815</v>
          </cell>
          <cell r="F3020" t="str">
            <v>DESPACHO MINISTRO DE AMBIENTE Y DESARROLLO SOSTENIBLE</v>
          </cell>
          <cell r="G3020">
            <v>52416225</v>
          </cell>
          <cell r="H3020" t="str">
            <v>ANA CRISTINA SANCHEZ THORIN</v>
          </cell>
          <cell r="I3020" t="str">
            <v>PAGO 6 DE 12 SEGÚN CERTIFICACION DEL SUPERVISOR - Beneficio AFC $506,272</v>
          </cell>
          <cell r="J3020">
            <v>13400000</v>
          </cell>
          <cell r="K3020">
            <v>9.66</v>
          </cell>
          <cell r="O3020" t="str">
            <v>RECURSO 11</v>
          </cell>
          <cell r="Q3020" t="str">
            <v>AFC BANCOLOMBIA</v>
          </cell>
          <cell r="R3020">
            <v>2500000</v>
          </cell>
          <cell r="V3020" t="str">
            <v>No tiene Dependientes + Beneficio AFC $506,272</v>
          </cell>
          <cell r="W3020" t="str">
            <v>Vigencia Presupuestal</v>
          </cell>
        </row>
        <row r="3021">
          <cell r="A3021">
            <v>301714</v>
          </cell>
          <cell r="B3021" t="str">
            <v>Contrato</v>
          </cell>
          <cell r="C3021">
            <v>254</v>
          </cell>
          <cell r="D3021">
            <v>38714</v>
          </cell>
          <cell r="E3021">
            <v>41815</v>
          </cell>
          <cell r="F3021" t="str">
            <v>DIRECCION DE ASUNTOS MARINOS, COSTEROS Y RECURSOS ACUATICOS</v>
          </cell>
          <cell r="G3021">
            <v>42867515</v>
          </cell>
          <cell r="H3021" t="str">
            <v>BLANCA OLIVA POSADA POSADA</v>
          </cell>
          <cell r="I3021" t="str">
            <v>PAGO 5 DE 9 SEGÚN CERTIFICACION DEL SUPERVISOR</v>
          </cell>
          <cell r="J3021">
            <v>9500000</v>
          </cell>
          <cell r="K3021">
            <v>9.66</v>
          </cell>
          <cell r="O3021" t="str">
            <v>RECURSO 11</v>
          </cell>
          <cell r="V3021" t="str">
            <v>No tiene Dependientes</v>
          </cell>
          <cell r="W3021" t="str">
            <v>Vigencia Presupuestal</v>
          </cell>
        </row>
        <row r="3022">
          <cell r="A3022">
            <v>301814</v>
          </cell>
          <cell r="B3022" t="str">
            <v>Contrato</v>
          </cell>
          <cell r="C3022">
            <v>174</v>
          </cell>
          <cell r="D3022">
            <v>27414</v>
          </cell>
          <cell r="E3022">
            <v>41815</v>
          </cell>
          <cell r="F3022" t="str">
            <v>DIRECCION DE GENTION INTEGRAL DEL RECURSO HIDRICO</v>
          </cell>
          <cell r="G3022">
            <v>51901855</v>
          </cell>
          <cell r="H3022" t="str">
            <v>JANETH DIAZ GIL</v>
          </cell>
          <cell r="I3022" t="str">
            <v>PAGO 5 DE 6 SEGÚN CERTIFICACION DEL SUPERVISOR (Desc. Base RF x Dependientes)</v>
          </cell>
          <cell r="J3022">
            <v>8250000</v>
          </cell>
          <cell r="K3022">
            <v>9.66</v>
          </cell>
          <cell r="O3022" t="str">
            <v>RECURSO 11</v>
          </cell>
          <cell r="V3022" t="str">
            <v>Desc. 10% Dependientes</v>
          </cell>
          <cell r="W3022" t="str">
            <v>Vigencia Presupuestal</v>
          </cell>
        </row>
        <row r="3023">
          <cell r="A3023">
            <v>301914</v>
          </cell>
          <cell r="B3023" t="str">
            <v>Contrato</v>
          </cell>
          <cell r="C3023">
            <v>81</v>
          </cell>
          <cell r="D3023">
            <v>14414</v>
          </cell>
          <cell r="E3023">
            <v>41815</v>
          </cell>
          <cell r="F3023" t="str">
            <v>OFICINA ASESORA JURIDICA</v>
          </cell>
          <cell r="G3023">
            <v>51838162</v>
          </cell>
          <cell r="H3023" t="str">
            <v>LILIAN BIBIANA ROJAS MEJIA</v>
          </cell>
          <cell r="I3023" t="str">
            <v>PAGO 6 DE 12 SEGÚN CERTIFICACION DEL SUPERVISOR (Desc Base Rte Fte por Dependientes)</v>
          </cell>
          <cell r="J3023">
            <v>7814492</v>
          </cell>
          <cell r="K3023">
            <v>9.66</v>
          </cell>
          <cell r="O3023" t="str">
            <v>RECURSO 11</v>
          </cell>
          <cell r="V3023" t="str">
            <v>Desc.x Dependientes</v>
          </cell>
          <cell r="W3023" t="str">
            <v>Vigencia Presupuestal</v>
          </cell>
        </row>
        <row r="3024">
          <cell r="A3024">
            <v>302014</v>
          </cell>
          <cell r="B3024" t="str">
            <v>Contrato</v>
          </cell>
          <cell r="C3024">
            <v>51</v>
          </cell>
          <cell r="D3024">
            <v>8014</v>
          </cell>
          <cell r="E3024">
            <v>41815</v>
          </cell>
          <cell r="F3024" t="str">
            <v>DIRECCION DE ASUNTOS AMBIENTALES, SECTORIAL Y URBANA</v>
          </cell>
          <cell r="G3024">
            <v>34602626</v>
          </cell>
          <cell r="H3024" t="str">
            <v>ASTRID ELIANA REYES PEÑA</v>
          </cell>
          <cell r="I3024" t="str">
            <v>PAGO 6 DE 11 SEGÚN CERTIFICACION DEL SUPERVISOR</v>
          </cell>
          <cell r="J3024">
            <v>7000000</v>
          </cell>
          <cell r="K3024">
            <v>9.66</v>
          </cell>
          <cell r="O3024" t="str">
            <v>RECURSO 11</v>
          </cell>
          <cell r="V3024" t="str">
            <v>No tiene Dependientes</v>
          </cell>
          <cell r="W3024" t="str">
            <v>Vigencia Presupuestal</v>
          </cell>
        </row>
        <row r="3025">
          <cell r="A3025">
            <v>302114</v>
          </cell>
          <cell r="B3025" t="str">
            <v>Contrato</v>
          </cell>
          <cell r="C3025">
            <v>113</v>
          </cell>
          <cell r="D3025">
            <v>19514</v>
          </cell>
          <cell r="E3025">
            <v>41815</v>
          </cell>
          <cell r="F3025" t="str">
            <v>DIRECCION DE CAMBIO CLIMATICO</v>
          </cell>
          <cell r="G3025">
            <v>52430539</v>
          </cell>
          <cell r="H3025" t="str">
            <v>JOSEFINA HELENA SANCHEZ CUERVO</v>
          </cell>
          <cell r="I3025" t="str">
            <v>PAGO 6 DE 9 SEGÚN CERTIFICACION DEL SUPERVISOR (Desc. Base RF x Dependientes)</v>
          </cell>
          <cell r="J3025">
            <v>7000000</v>
          </cell>
          <cell r="K3025">
            <v>9.66</v>
          </cell>
          <cell r="O3025" t="str">
            <v>RECURSO 11</v>
          </cell>
          <cell r="V3025" t="str">
            <v>Desc.x Dependientes</v>
          </cell>
          <cell r="W3025" t="str">
            <v>Vigencia Presupuestal</v>
          </cell>
        </row>
        <row r="3026">
          <cell r="A3026">
            <v>302214</v>
          </cell>
          <cell r="B3026" t="str">
            <v>Contrato</v>
          </cell>
          <cell r="C3026">
            <v>97</v>
          </cell>
          <cell r="D3026">
            <v>17914</v>
          </cell>
          <cell r="E3026">
            <v>41815</v>
          </cell>
          <cell r="F3026" t="str">
            <v>DIRECCION DE ASUNTOS MARINOS, COSTEROS Y RECURSOS ACUATICOS</v>
          </cell>
          <cell r="G3026">
            <v>79799400</v>
          </cell>
          <cell r="H3026" t="str">
            <v>ABEL BARRERA HURTADO</v>
          </cell>
          <cell r="I3026" t="str">
            <v>PAGO 6 DE 12 SEGÚN CERTIFICACION DEL SUPERVISOR</v>
          </cell>
          <cell r="J3026">
            <v>6580000</v>
          </cell>
          <cell r="K3026">
            <v>9.66</v>
          </cell>
          <cell r="O3026" t="str">
            <v>RECURSO 11</v>
          </cell>
          <cell r="V3026" t="str">
            <v>No tiene Dependientes</v>
          </cell>
          <cell r="W3026" t="str">
            <v>Vigencia Presupuestal</v>
          </cell>
        </row>
        <row r="3027">
          <cell r="A3027">
            <v>302314</v>
          </cell>
          <cell r="B3027" t="str">
            <v>Contrato</v>
          </cell>
          <cell r="C3027">
            <v>98</v>
          </cell>
          <cell r="D3027">
            <v>18014</v>
          </cell>
          <cell r="E3027">
            <v>41815</v>
          </cell>
          <cell r="F3027" t="str">
            <v>OFICINA DE ASUNTOS INTERNACIONALES</v>
          </cell>
          <cell r="G3027">
            <v>52437472</v>
          </cell>
          <cell r="H3027" t="str">
            <v>VIVIANA ANGELICA CASTRO PORRAS</v>
          </cell>
          <cell r="I3027" t="str">
            <v>PAGO 6 DE 12 SEGÚN CERTIFICACION DEL SUPERVISOR (Desc de la Bse por Dependientes + AFC FNA Beneficio $161,516)</v>
          </cell>
          <cell r="J3027">
            <v>6580000</v>
          </cell>
          <cell r="K3027">
            <v>9.66</v>
          </cell>
          <cell r="O3027" t="str">
            <v>RECURSO 11</v>
          </cell>
          <cell r="Q3027" t="str">
            <v>AFC FNA</v>
          </cell>
          <cell r="R3027">
            <v>1300000</v>
          </cell>
          <cell r="V3027" t="str">
            <v xml:space="preserve">AFC FNA 29/05/2014 $1,300,000 + Desc. 10% Dependientes </v>
          </cell>
          <cell r="W3027" t="str">
            <v>Vigencia Presupuestal</v>
          </cell>
        </row>
        <row r="3028">
          <cell r="A3028">
            <v>302414</v>
          </cell>
          <cell r="B3028" t="str">
            <v>Contrato</v>
          </cell>
          <cell r="C3028">
            <v>96</v>
          </cell>
          <cell r="D3028">
            <v>17814</v>
          </cell>
          <cell r="E3028">
            <v>41815</v>
          </cell>
          <cell r="F3028" t="str">
            <v>DIRECCION DE ASUNTOS MARINOS, COSTEROS Y RECURSOS ACUATICOS</v>
          </cell>
          <cell r="G3028">
            <v>52794345</v>
          </cell>
          <cell r="H3028" t="str">
            <v>PAOLA ANDREA BAUTISTA DUARTE</v>
          </cell>
          <cell r="I3028" t="str">
            <v xml:space="preserve">PAGO 6 DE 10 SEGÚN CERTIFICACION DEL SUPERVISOR </v>
          </cell>
          <cell r="J3028">
            <v>5400000</v>
          </cell>
          <cell r="K3028">
            <v>9.66</v>
          </cell>
          <cell r="O3028" t="str">
            <v>RECURSO 11</v>
          </cell>
          <cell r="V3028" t="str">
            <v>No tiene Dependientes</v>
          </cell>
          <cell r="W3028" t="str">
            <v>Vigencia Presupuestal</v>
          </cell>
        </row>
        <row r="3029">
          <cell r="A3029">
            <v>302514</v>
          </cell>
          <cell r="B3029" t="str">
            <v>Contrato</v>
          </cell>
          <cell r="C3029">
            <v>212</v>
          </cell>
          <cell r="D3029">
            <v>31214</v>
          </cell>
          <cell r="E3029">
            <v>41815</v>
          </cell>
          <cell r="F3029" t="str">
            <v>DIRECCION DE BOSQUES, BIODIVERSIDAD Y SERVICIOS ECOSISTEMICOS</v>
          </cell>
          <cell r="G3029">
            <v>80544407</v>
          </cell>
          <cell r="H3029" t="str">
            <v>ANDRES FERNANDO FRANCO FANDIÑO</v>
          </cell>
          <cell r="I3029" t="str">
            <v>PAGO 6 DE 12 SEGÚN CERTIFICACION DEL SUPERVISOR (Desc.de la Base RF x Dependientes)</v>
          </cell>
          <cell r="J3029">
            <v>5214196</v>
          </cell>
          <cell r="K3029">
            <v>9.66</v>
          </cell>
          <cell r="O3029" t="str">
            <v>RECURSO 11</v>
          </cell>
          <cell r="V3029" t="str">
            <v xml:space="preserve">Desc. x Dependientes </v>
          </cell>
          <cell r="W3029" t="str">
            <v>Vigencia Presupuestal</v>
          </cell>
        </row>
        <row r="3030">
          <cell r="A3030">
            <v>302614</v>
          </cell>
          <cell r="B3030" t="str">
            <v>Contrato</v>
          </cell>
          <cell r="C3030">
            <v>273</v>
          </cell>
          <cell r="D3030">
            <v>37814</v>
          </cell>
          <cell r="E3030">
            <v>41815</v>
          </cell>
          <cell r="F3030" t="str">
            <v>SUBDIRECCION DE EDUCACION Y PARTICIPACION</v>
          </cell>
          <cell r="G3030">
            <v>53038369</v>
          </cell>
          <cell r="H3030" t="str">
            <v>DIANA MARCELA MENDOZA OSPINA</v>
          </cell>
          <cell r="I3030" t="str">
            <v>PAGO PARCIAL QUINTO DESEMBOLSO SEGÚN CERTIFICACION DEL SUPERVISOR- EL SALDO DE $350,000 ESTA EN LA OP 302714</v>
          </cell>
          <cell r="J3030">
            <v>4800000</v>
          </cell>
          <cell r="K3030">
            <v>9.66</v>
          </cell>
          <cell r="O3030" t="str">
            <v>RECURSO 11</v>
          </cell>
          <cell r="V3030" t="str">
            <v>No tiene Dependientes</v>
          </cell>
          <cell r="W3030" t="str">
            <v>Vigencia Presupuestal</v>
          </cell>
        </row>
        <row r="3031">
          <cell r="A3031">
            <v>302714</v>
          </cell>
          <cell r="B3031" t="str">
            <v>Contrato</v>
          </cell>
          <cell r="C3031">
            <v>273</v>
          </cell>
          <cell r="D3031">
            <v>203514</v>
          </cell>
          <cell r="E3031">
            <v>41815</v>
          </cell>
          <cell r="F3031" t="str">
            <v>SUBDIRECCION DE EDUCACION Y PARTICIPACION</v>
          </cell>
          <cell r="G3031">
            <v>53038369</v>
          </cell>
          <cell r="H3031" t="str">
            <v>DIANA MARCELA MENDOZA OSPINA</v>
          </cell>
          <cell r="I3031" t="str">
            <v>PAGO SALDO QUINTO SEGÚN CERTIFICACION DEL SUPERVISOR (LOS SOPORTES ORIGINALES ESTAN OP 302614)</v>
          </cell>
          <cell r="J3031">
            <v>350000</v>
          </cell>
          <cell r="O3031" t="str">
            <v>RECURSO 11</v>
          </cell>
          <cell r="V3031" t="str">
            <v>No tiene Dependientes</v>
          </cell>
          <cell r="W3031" t="str">
            <v>Vigencia Presupuestal</v>
          </cell>
        </row>
        <row r="3032">
          <cell r="A3032">
            <v>302814</v>
          </cell>
          <cell r="B3032" t="str">
            <v>Contrato</v>
          </cell>
          <cell r="C3032">
            <v>91</v>
          </cell>
          <cell r="D3032">
            <v>18814</v>
          </cell>
          <cell r="E3032">
            <v>41815</v>
          </cell>
          <cell r="F3032" t="str">
            <v>DIRECCION DE BOSQUES, BIODIVERSIDAD Y SERVICIOS ECOSISTEMICOS</v>
          </cell>
          <cell r="G3032">
            <v>33376130</v>
          </cell>
          <cell r="H3032" t="str">
            <v>GINA CAROLINA AVELLA CASTIBLANCO</v>
          </cell>
          <cell r="I3032" t="str">
            <v>PAGO 6 DE 12 DESEMBOLSO SEGÚN CERTIFICACION DEL SUPERVISOR</v>
          </cell>
          <cell r="J3032">
            <v>5000000</v>
          </cell>
          <cell r="K3032">
            <v>9.66</v>
          </cell>
          <cell r="O3032" t="str">
            <v>RECURSO 11</v>
          </cell>
          <cell r="V3032" t="str">
            <v>No tiene Dependientes a Cargo</v>
          </cell>
          <cell r="W3032" t="str">
            <v>Vigencia Presupuestal</v>
          </cell>
        </row>
        <row r="3033">
          <cell r="A3033">
            <v>302914</v>
          </cell>
          <cell r="B3033" t="str">
            <v>Contrato</v>
          </cell>
          <cell r="C3033">
            <v>126</v>
          </cell>
          <cell r="D3033">
            <v>21114</v>
          </cell>
          <cell r="E3033">
            <v>41815</v>
          </cell>
          <cell r="F3033" t="str">
            <v>SUBDIRECCION ADMINISTRATIVA Y FINANCIERA</v>
          </cell>
          <cell r="G3033">
            <v>52390218</v>
          </cell>
          <cell r="H3033" t="str">
            <v>ROCIO RODRIGUEZ GRANADOS</v>
          </cell>
          <cell r="I3033" t="str">
            <v>PAGO 6 DE 11 SEGÚN CERTIFICACION DEL SUPERVISOR (Desc. Base RF x Dependientes)</v>
          </cell>
          <cell r="J3033">
            <v>4950000</v>
          </cell>
          <cell r="K3033">
            <v>9.66</v>
          </cell>
          <cell r="O3033" t="str">
            <v>RECURSO 11</v>
          </cell>
          <cell r="V3033" t="str">
            <v>Desc.x Dependientes</v>
          </cell>
          <cell r="W3033" t="str">
            <v>Vigencia Presupuestal</v>
          </cell>
        </row>
        <row r="3034">
          <cell r="A3034">
            <v>303014</v>
          </cell>
          <cell r="B3034" t="str">
            <v>Anulada</v>
          </cell>
          <cell r="E3034">
            <v>41815</v>
          </cell>
          <cell r="H3034" t="str">
            <v>ANULADA</v>
          </cell>
          <cell r="I3034" t="str">
            <v>ANULADA</v>
          </cell>
        </row>
        <row r="3035">
          <cell r="A3035">
            <v>303114</v>
          </cell>
          <cell r="B3035" t="str">
            <v>Contrato</v>
          </cell>
          <cell r="C3035">
            <v>153</v>
          </cell>
          <cell r="D3035">
            <v>24714</v>
          </cell>
          <cell r="E3035">
            <v>41815</v>
          </cell>
          <cell r="F3035" t="str">
            <v>DIRECCION DE ASUNTOS AMBIENTALES, SECTORIAL Y URBANA</v>
          </cell>
          <cell r="G3035">
            <v>52410498</v>
          </cell>
          <cell r="H3035" t="str">
            <v>CAROLINA GONZALEZ BARRETO</v>
          </cell>
          <cell r="I3035" t="str">
            <v>PAGO 6 DE 12 SEGÚN CERTIFICACION DEL SUPERVISOR (Desc. Base RF x Dependientes+AFC 26 JUN 2014 $800,000) BENEF.TRIBUTARIO AFC $151,737</v>
          </cell>
          <cell r="J3035">
            <v>8000000</v>
          </cell>
          <cell r="K3035">
            <v>9.66</v>
          </cell>
          <cell r="O3035" t="str">
            <v>RECURSO 11</v>
          </cell>
          <cell r="V3035" t="str">
            <v>Desc.x Dependientes+AFC 25 JUN 2014 $800,000)</v>
          </cell>
          <cell r="W3035" t="str">
            <v>Vigencia Presupuestal</v>
          </cell>
        </row>
        <row r="3036">
          <cell r="A3036">
            <v>303214</v>
          </cell>
          <cell r="B3036" t="str">
            <v>Contrato</v>
          </cell>
          <cell r="C3036">
            <v>56</v>
          </cell>
          <cell r="D3036">
            <v>13114</v>
          </cell>
          <cell r="E3036">
            <v>41815</v>
          </cell>
          <cell r="F3036" t="str">
            <v>DIRECCION DE ORDENAMIENTO AMBIENTAL Y COORDINACION DEL SINA</v>
          </cell>
          <cell r="G3036">
            <v>34545710</v>
          </cell>
          <cell r="H3036" t="str">
            <v>MARIA  CECILIA CONCHA ALBAN</v>
          </cell>
          <cell r="I3036" t="str">
            <v>PAGO 6 DE 11 SEGÚN CERTIFICACION DEL SUPERVISOR (Desc.de la Base RF x Dependientes)</v>
          </cell>
          <cell r="J3036">
            <v>8000000</v>
          </cell>
          <cell r="K3036">
            <v>9.66</v>
          </cell>
          <cell r="O3036" t="str">
            <v>RECURSO 11</v>
          </cell>
          <cell r="V3036" t="str">
            <v>Desc.x Dependientes</v>
          </cell>
          <cell r="W3036" t="str">
            <v>Vigencia Presupuestal</v>
          </cell>
        </row>
        <row r="3037">
          <cell r="A3037">
            <v>303314</v>
          </cell>
          <cell r="B3037" t="str">
            <v>Contrato</v>
          </cell>
          <cell r="C3037">
            <v>92</v>
          </cell>
          <cell r="D3037">
            <v>17214</v>
          </cell>
          <cell r="E3037">
            <v>41815</v>
          </cell>
          <cell r="F3037" t="str">
            <v>DIRECCION DE BOSQUES, BIODIVERSIDAD Y SERVICIOS ECOSISTEMICOS</v>
          </cell>
          <cell r="G3037">
            <v>21032764</v>
          </cell>
          <cell r="H3037" t="str">
            <v>LENNY HAEL GUERRERO URREGO</v>
          </cell>
          <cell r="I3037" t="str">
            <v>PAGO 6 DE 12 SEGÚN CERTIFICACION DEL SUPERVISOR</v>
          </cell>
          <cell r="J3037">
            <v>4971181</v>
          </cell>
          <cell r="K3037">
            <v>9.66</v>
          </cell>
          <cell r="O3037" t="str">
            <v>RECURSO 11</v>
          </cell>
          <cell r="V3037" t="str">
            <v>No tiene Dependientes a Cargo</v>
          </cell>
          <cell r="W3037" t="str">
            <v>Vigencia Presupuestal</v>
          </cell>
        </row>
        <row r="3038">
          <cell r="A3038">
            <v>303414</v>
          </cell>
          <cell r="B3038" t="str">
            <v>Contrato</v>
          </cell>
          <cell r="C3038">
            <v>207</v>
          </cell>
          <cell r="D3038">
            <v>31314</v>
          </cell>
          <cell r="E3038">
            <v>41815</v>
          </cell>
          <cell r="F3038" t="str">
            <v>DIRECCION DE GENTION INTEGRAL DEL RECURSO HIDRICO</v>
          </cell>
          <cell r="G3038">
            <v>10527523</v>
          </cell>
          <cell r="H3038" t="str">
            <v>GUSTAVO WILCHES CHAUX</v>
          </cell>
          <cell r="I3038" t="str">
            <v>FRA 317 PAGO 6 DE 11 SEGÚN CERTIFICACION DEL SUPERVISOR</v>
          </cell>
          <cell r="J3038">
            <v>10000000</v>
          </cell>
          <cell r="K3038">
            <v>9.66</v>
          </cell>
          <cell r="M3038">
            <v>16</v>
          </cell>
          <cell r="O3038" t="str">
            <v>RECURSO 11</v>
          </cell>
          <cell r="V3038" t="str">
            <v>No tiene Dependientes</v>
          </cell>
          <cell r="W3038" t="str">
            <v>Vigencia Presupuestal</v>
          </cell>
        </row>
        <row r="3039">
          <cell r="A3039">
            <v>303514</v>
          </cell>
          <cell r="B3039" t="str">
            <v>Contrato</v>
          </cell>
          <cell r="C3039">
            <v>217</v>
          </cell>
          <cell r="D3039">
            <v>30514</v>
          </cell>
          <cell r="E3039">
            <v>41815</v>
          </cell>
          <cell r="F3039" t="str">
            <v>DIRECCION DE ASUNTOS MARINOS, COSTEROS Y RECURSOS ACUATICOS</v>
          </cell>
          <cell r="G3039">
            <v>56078300</v>
          </cell>
          <cell r="H3039" t="str">
            <v>SANDRA MILENA ACOSTA GONZALEZ</v>
          </cell>
          <cell r="I3039" t="str">
            <v>PAGO 6 DE 10 SEGÚN CERTIFICACION DEL SUPERVISOR (Desc Base Rte Fte por Dependientes)</v>
          </cell>
          <cell r="J3039">
            <v>5700000</v>
          </cell>
          <cell r="K3039">
            <v>9.66</v>
          </cell>
          <cell r="O3039" t="str">
            <v>RECURSO 11</v>
          </cell>
          <cell r="V3039" t="str">
            <v>Desc. 10% Dependientes</v>
          </cell>
          <cell r="W3039" t="str">
            <v>Vigencia Presupuestal</v>
          </cell>
        </row>
        <row r="3040">
          <cell r="A3040">
            <v>303614</v>
          </cell>
          <cell r="B3040" t="str">
            <v>Contrato</v>
          </cell>
          <cell r="C3040">
            <v>125</v>
          </cell>
          <cell r="D3040">
            <v>20714</v>
          </cell>
          <cell r="E3040">
            <v>41815</v>
          </cell>
          <cell r="F3040" t="str">
            <v>DIRECCION DE BOSQUES, BIODIVERSIDAD Y SERVICIOS ECOSISTEMICOS</v>
          </cell>
          <cell r="G3040">
            <v>52909876</v>
          </cell>
          <cell r="H3040" t="str">
            <v>LUZ STELLA CARRERO MORALES</v>
          </cell>
          <cell r="I3040" t="str">
            <v>PAGO 6 DE 12 SEGÚN CERTIFICACION DEL SUPERVISOR (Desc.de la Base RF x Dependientes)</v>
          </cell>
          <cell r="J3040">
            <v>4334473</v>
          </cell>
          <cell r="K3040">
            <v>9.66</v>
          </cell>
          <cell r="O3040" t="str">
            <v>RECURSO 11</v>
          </cell>
          <cell r="V3040" t="str">
            <v>Desc. 10% Dependientes</v>
          </cell>
          <cell r="W3040" t="str">
            <v>Vigencia Presupuestal</v>
          </cell>
        </row>
        <row r="3041">
          <cell r="A3041">
            <v>303714</v>
          </cell>
          <cell r="B3041" t="str">
            <v>Contrato</v>
          </cell>
          <cell r="C3041">
            <v>234</v>
          </cell>
          <cell r="D3041">
            <v>34414</v>
          </cell>
          <cell r="E3041">
            <v>41815</v>
          </cell>
          <cell r="F3041" t="str">
            <v>DIRECCION DE BOSQUES, BIODIVERSIDAD YSERVICIOS ECOSISTEMICOS</v>
          </cell>
          <cell r="G3041">
            <v>52714435</v>
          </cell>
          <cell r="H3041" t="str">
            <v>JOHANNA ALEXANDRA RUIZ HERNANDEZ</v>
          </cell>
          <cell r="I3041" t="str">
            <v xml:space="preserve">PAGO 5 DE 12 SEGÚN CERTIFICACION DEL SUPERVISOR </v>
          </cell>
          <cell r="J3041">
            <v>4438072</v>
          </cell>
          <cell r="K3041">
            <v>9.66</v>
          </cell>
          <cell r="O3041" t="str">
            <v>RECURSO 11</v>
          </cell>
          <cell r="V3041" t="str">
            <v>No tiene desc x dependientes</v>
          </cell>
          <cell r="W3041" t="str">
            <v>Vigencia Presupuestal</v>
          </cell>
        </row>
        <row r="3042">
          <cell r="A3042">
            <v>303814</v>
          </cell>
          <cell r="B3042" t="str">
            <v>Contrato</v>
          </cell>
          <cell r="C3042">
            <v>110</v>
          </cell>
          <cell r="D3042">
            <v>21814</v>
          </cell>
          <cell r="E3042">
            <v>41815</v>
          </cell>
          <cell r="F3042" t="str">
            <v>DIRECCION DE CAMBIO CLIMATICO</v>
          </cell>
          <cell r="G3042">
            <v>53125079</v>
          </cell>
          <cell r="H3042" t="str">
            <v>DIANA CATALINA QUINTERO PINZON</v>
          </cell>
          <cell r="I3042" t="str">
            <v>PAGO 5 DE 12SEGÚN CERTIFICACION DEL SUPERVISOR</v>
          </cell>
          <cell r="J3042">
            <v>4090909</v>
          </cell>
          <cell r="K3042">
            <v>9.66</v>
          </cell>
          <cell r="O3042" t="str">
            <v>RECURSO 11</v>
          </cell>
          <cell r="V3042" t="str">
            <v>No tiene Dependientes</v>
          </cell>
          <cell r="W3042" t="str">
            <v>Vigencia Presupuestal</v>
          </cell>
        </row>
        <row r="3043">
          <cell r="A3043">
            <v>303914</v>
          </cell>
          <cell r="B3043" t="str">
            <v>Contrato</v>
          </cell>
          <cell r="C3043">
            <v>202</v>
          </cell>
          <cell r="D3043">
            <v>30214</v>
          </cell>
          <cell r="E3043">
            <v>41815</v>
          </cell>
          <cell r="F3043" t="str">
            <v>DIRECCION DE ASUNTOS MARINOS, COSTEROS Y RECURSOS ACUATICOS</v>
          </cell>
          <cell r="G3043">
            <v>18009973</v>
          </cell>
          <cell r="H3043" t="str">
            <v>LINCON CALVIN BENT LLERENA</v>
          </cell>
          <cell r="I3043" t="str">
            <v>PAGO 6 DE 7 SEGÚN CERTIFICACION DEL SUPERVISOR ( Desc de Base Rte Fte por Dependientes)</v>
          </cell>
          <cell r="J3043">
            <v>5500000</v>
          </cell>
          <cell r="K3043">
            <v>9.66</v>
          </cell>
          <cell r="O3043" t="str">
            <v>RECURSO 11</v>
          </cell>
          <cell r="V3043" t="str">
            <v>Desc. 10% Dependientes</v>
          </cell>
          <cell r="W3043" t="str">
            <v>Vigencia Presupuestal</v>
          </cell>
        </row>
        <row r="3044">
          <cell r="A3044">
            <v>304014</v>
          </cell>
          <cell r="B3044" t="str">
            <v>Contrato</v>
          </cell>
          <cell r="C3044">
            <v>177</v>
          </cell>
          <cell r="D3044">
            <v>28314</v>
          </cell>
          <cell r="E3044">
            <v>41815</v>
          </cell>
          <cell r="F3044" t="str">
            <v>SUBDIRECCION ADMINISTRATIVA Y FINANCIERA</v>
          </cell>
          <cell r="G3044">
            <v>35325209</v>
          </cell>
          <cell r="H3044" t="str">
            <v>LUZ ESMERALDA MANRIQUE DIAZ</v>
          </cell>
          <cell r="I3044" t="str">
            <v>PAGO 6 DE 12 SEGÚN CERTIFICACION DEL SUPERVISOR (PENSIONADA)</v>
          </cell>
          <cell r="J3044">
            <v>6000000</v>
          </cell>
          <cell r="K3044">
            <v>9.66</v>
          </cell>
          <cell r="O3044" t="str">
            <v>RECURSO 11</v>
          </cell>
          <cell r="V3044" t="str">
            <v>No tiene Dependientes</v>
          </cell>
          <cell r="W3044" t="str">
            <v>Vigencia Presupuestal</v>
          </cell>
        </row>
        <row r="3045">
          <cell r="A3045">
            <v>304114</v>
          </cell>
          <cell r="B3045" t="str">
            <v>Contrato</v>
          </cell>
          <cell r="C3045">
            <v>182</v>
          </cell>
          <cell r="D3045">
            <v>28914</v>
          </cell>
          <cell r="E3045">
            <v>41815</v>
          </cell>
          <cell r="F3045" t="str">
            <v>OFICINA DE ASUNTOS INTERNACIONALES</v>
          </cell>
          <cell r="G3045">
            <v>79968625</v>
          </cell>
          <cell r="H3045" t="str">
            <v>IVAN DARIO VALENCIA RODRIGUEZ</v>
          </cell>
          <cell r="I3045" t="str">
            <v>PAGO 6 DE 12 SEGÚN CERTIFICACION DEL SUPERVISOR (Beneficio Prepagada 04/JUN/2014)</v>
          </cell>
          <cell r="J3045">
            <v>7826087</v>
          </cell>
          <cell r="K3045">
            <v>9.66</v>
          </cell>
          <cell r="O3045" t="str">
            <v>RECURSO 11</v>
          </cell>
          <cell r="V3045" t="str">
            <v>Prepagada 04/JUN/2014 - No tiene Dependientes</v>
          </cell>
          <cell r="W3045" t="str">
            <v>Vigencia Presupuestal</v>
          </cell>
        </row>
        <row r="3046">
          <cell r="A3046">
            <v>304214</v>
          </cell>
          <cell r="B3046" t="str">
            <v>Contrato</v>
          </cell>
          <cell r="C3046">
            <v>172</v>
          </cell>
          <cell r="D3046">
            <v>26414</v>
          </cell>
          <cell r="E3046">
            <v>41815</v>
          </cell>
          <cell r="F3046" t="str">
            <v>GRUPO DE COMUNICACIONES</v>
          </cell>
          <cell r="G3046">
            <v>79589559</v>
          </cell>
          <cell r="H3046" t="str">
            <v>FERNANDO MURIEL PIEDRAHITA</v>
          </cell>
          <cell r="I3046" t="str">
            <v>PAGO 6 DE 12 SEGÚN CERTIFICACION DEL SUPERVISOR (Desc.de la Base RF x Dependientes)</v>
          </cell>
          <cell r="J3046">
            <v>4173913</v>
          </cell>
          <cell r="K3046">
            <v>9.66</v>
          </cell>
          <cell r="O3046" t="str">
            <v>RECURSO 11</v>
          </cell>
          <cell r="V3046" t="str">
            <v>Desc. 10% Dependientes</v>
          </cell>
          <cell r="W3046" t="str">
            <v>Vigencia Presupuestal</v>
          </cell>
        </row>
        <row r="3047">
          <cell r="A3047">
            <v>304314</v>
          </cell>
          <cell r="B3047" t="str">
            <v>Contrato</v>
          </cell>
          <cell r="C3047">
            <v>169</v>
          </cell>
          <cell r="D3047">
            <v>26914</v>
          </cell>
          <cell r="E3047">
            <v>41815</v>
          </cell>
          <cell r="F3047" t="str">
            <v>DIRECCION DE ASUNTOS AMBIENTALES, SECTORIAL Y URBANA</v>
          </cell>
          <cell r="G3047">
            <v>10317177</v>
          </cell>
          <cell r="H3047" t="str">
            <v>DIMER YASMANI SOTELO ZEMANATE</v>
          </cell>
          <cell r="I3047" t="str">
            <v>PAGO 6 DE 10 SEGÚN CERTIFICACION DEL SUPERVISOR</v>
          </cell>
          <cell r="J3047">
            <v>4000000</v>
          </cell>
          <cell r="K3047">
            <v>9.66</v>
          </cell>
          <cell r="O3047" t="str">
            <v>RECURSO 11</v>
          </cell>
          <cell r="V3047" t="str">
            <v>No tiene Dependientes</v>
          </cell>
          <cell r="W3047" t="str">
            <v>Vigencia Presupuestal</v>
          </cell>
        </row>
        <row r="3048">
          <cell r="A3048">
            <v>304414</v>
          </cell>
          <cell r="B3048" t="str">
            <v>Contrato</v>
          </cell>
          <cell r="C3048">
            <v>142</v>
          </cell>
          <cell r="D3048">
            <v>24314</v>
          </cell>
          <cell r="E3048">
            <v>41816</v>
          </cell>
          <cell r="F3048" t="str">
            <v>DIRECCION DE BOSQUES, BIODIVERSIDAD Y SERVICIOS ECOSISTEMICOS</v>
          </cell>
          <cell r="G3048">
            <v>51993845</v>
          </cell>
          <cell r="H3048" t="str">
            <v xml:space="preserve">EMILCE MORA JAIME </v>
          </cell>
          <cell r="I3048" t="str">
            <v>PAGO 6 DE 12 SEGÚN CERTIFICACION DEL SUPERVISOR</v>
          </cell>
          <cell r="J3048">
            <v>6000000</v>
          </cell>
          <cell r="K3048">
            <v>9.66</v>
          </cell>
          <cell r="O3048" t="str">
            <v>RECURSO 11</v>
          </cell>
          <cell r="V3048" t="str">
            <v>No tiene Dependientes a Cargo</v>
          </cell>
          <cell r="W3048" t="str">
            <v>Vigencia Presupuestal</v>
          </cell>
        </row>
        <row r="3049">
          <cell r="A3049">
            <v>304514</v>
          </cell>
          <cell r="B3049" t="str">
            <v>Contrato</v>
          </cell>
          <cell r="C3049">
            <v>78</v>
          </cell>
          <cell r="D3049">
            <v>14514</v>
          </cell>
          <cell r="E3049">
            <v>41816</v>
          </cell>
          <cell r="F3049" t="str">
            <v>DIRECCION DE ASUNTOS MARINOS, COSTEROS Y RECURSOS ACUATICOS</v>
          </cell>
          <cell r="G3049">
            <v>52713119</v>
          </cell>
          <cell r="H3049" t="str">
            <v>MARIA ANGELICA MARTINEZ SILVA</v>
          </cell>
          <cell r="I3049" t="str">
            <v>PAGO 6 DE 7 SEGÚN CERTIFICACION DEL SUPERVISOR</v>
          </cell>
          <cell r="J3049">
            <v>3500000</v>
          </cell>
          <cell r="K3049">
            <v>9.66</v>
          </cell>
          <cell r="O3049" t="str">
            <v>RECURSO 11</v>
          </cell>
          <cell r="V3049" t="str">
            <v>No tiene Dependientes</v>
          </cell>
          <cell r="W3049" t="str">
            <v>Vigencia Presupuestal</v>
          </cell>
        </row>
        <row r="3050">
          <cell r="A3050">
            <v>304614</v>
          </cell>
          <cell r="B3050" t="str">
            <v>Contrato</v>
          </cell>
          <cell r="C3050">
            <v>58</v>
          </cell>
          <cell r="D3050">
            <v>12914</v>
          </cell>
          <cell r="E3050">
            <v>41816</v>
          </cell>
          <cell r="F3050" t="str">
            <v>DIRECCION DE ASUNTOS AMBIENTALES, SECTORIAL Y URBANA</v>
          </cell>
          <cell r="G3050">
            <v>35250839</v>
          </cell>
          <cell r="H3050" t="str">
            <v>HEIDDY JOHANNA LAITON MORALES</v>
          </cell>
          <cell r="I3050" t="str">
            <v>PAGO 6 DE 12 DESEMBOLSO SEGUN CERTIFICACION DEL SUPERVISOR (Desc.de la Base x Dependientes)</v>
          </cell>
          <cell r="J3050">
            <v>3868182</v>
          </cell>
          <cell r="K3050">
            <v>9.66</v>
          </cell>
          <cell r="O3050" t="str">
            <v>RECURSO 11</v>
          </cell>
          <cell r="V3050" t="str">
            <v xml:space="preserve">Desc. 10% Dependientes </v>
          </cell>
          <cell r="W3050" t="str">
            <v>Vigencia Presupuestal</v>
          </cell>
        </row>
        <row r="3051">
          <cell r="A3051">
            <v>304714</v>
          </cell>
          <cell r="B3051" t="str">
            <v>Contrato</v>
          </cell>
          <cell r="C3051">
            <v>102</v>
          </cell>
          <cell r="D3051">
            <v>18414</v>
          </cell>
          <cell r="E3051">
            <v>41816</v>
          </cell>
          <cell r="F3051" t="str">
            <v>SUBDIRECCION DE EDUCACION Y PARTICIPACION</v>
          </cell>
          <cell r="G3051">
            <v>1032392064</v>
          </cell>
          <cell r="H3051" t="str">
            <v>DORA JACQUELINE ORJUELA CALDERON</v>
          </cell>
          <cell r="I3051" t="str">
            <v>PAGO 6 DE 12 SEGÚN CERTIFICACION DEL SUPERVISOR</v>
          </cell>
          <cell r="J3051">
            <v>3000000</v>
          </cell>
          <cell r="K3051">
            <v>9.66</v>
          </cell>
          <cell r="O3051" t="str">
            <v>RECURSO 11</v>
          </cell>
          <cell r="V3051" t="str">
            <v>No tiene Dependientes</v>
          </cell>
          <cell r="W3051" t="str">
            <v>Vigencia Presupuestal</v>
          </cell>
        </row>
        <row r="3052">
          <cell r="A3052">
            <v>304814</v>
          </cell>
          <cell r="B3052" t="str">
            <v>Contrato</v>
          </cell>
          <cell r="C3052">
            <v>95</v>
          </cell>
          <cell r="D3052">
            <v>17614</v>
          </cell>
          <cell r="E3052">
            <v>41816</v>
          </cell>
          <cell r="F3052" t="str">
            <v>OFICINA DE TECNOLOGIAS, INFORMACION Y COMUNICACIONES TIC</v>
          </cell>
          <cell r="G3052">
            <v>52538575</v>
          </cell>
          <cell r="H3052" t="str">
            <v>MARITZABEL MUÑOZ CARRERO</v>
          </cell>
          <cell r="I3052" t="str">
            <v>PAGO 6 DE 8 SEGÚN CERTIFICACION DEL SUPERVISOR (Desc.de la Base RF x Dependientes)</v>
          </cell>
          <cell r="J3052">
            <v>1700000</v>
          </cell>
          <cell r="K3052">
            <v>9.66</v>
          </cell>
          <cell r="O3052" t="str">
            <v>RECURSO 11</v>
          </cell>
          <cell r="V3052" t="str">
            <v>Desc. 10% Dependientes RF $129,456</v>
          </cell>
          <cell r="W3052" t="str">
            <v>Vigencia Presupuestal</v>
          </cell>
        </row>
        <row r="3053">
          <cell r="A3053">
            <v>304914</v>
          </cell>
          <cell r="B3053" t="str">
            <v>Contrato</v>
          </cell>
          <cell r="C3053">
            <v>275</v>
          </cell>
          <cell r="D3053">
            <v>38314</v>
          </cell>
          <cell r="E3053">
            <v>41816</v>
          </cell>
          <cell r="F3053" t="str">
            <v>DIRECCION DE BOSQUES, BIODIVERSIDAD Y SERVICIOS ECOSISTEMICOS</v>
          </cell>
          <cell r="G3053">
            <v>80116715</v>
          </cell>
          <cell r="H3053" t="str">
            <v>WILSON ALEXANDER GUTIERREZ VANEGAS</v>
          </cell>
          <cell r="I3053" t="str">
            <v>PAGO 5 y 6 DE 12 SEGÚN CERTIFICACION DEL SUPERVISOR (Desc Base por Dependientes)</v>
          </cell>
          <cell r="J3053">
            <v>5511834</v>
          </cell>
          <cell r="K3053">
            <v>9.66</v>
          </cell>
          <cell r="O3053" t="str">
            <v>RECURSO 11</v>
          </cell>
          <cell r="V3053" t="str">
            <v>Desc.x Dependientes</v>
          </cell>
          <cell r="W3053" t="str">
            <v>Vigencia Presupuestal</v>
          </cell>
        </row>
        <row r="3054">
          <cell r="A3054">
            <v>305014</v>
          </cell>
          <cell r="B3054" t="str">
            <v>Anulada</v>
          </cell>
          <cell r="C3054">
            <v>333</v>
          </cell>
          <cell r="D3054">
            <v>129614</v>
          </cell>
          <cell r="E3054">
            <v>41816</v>
          </cell>
          <cell r="F3054" t="str">
            <v>SUBDIRECCION ADMINISTRATIVA Y FINANCIERA</v>
          </cell>
          <cell r="G3054">
            <v>8604500222</v>
          </cell>
          <cell r="H3054" t="str">
            <v>ESCOBAR OSPINA Y CIA LTDA - VIAJES CALITOUR</v>
          </cell>
          <cell r="I3054" t="str">
            <v>ANULADA ----- PAGO PARCIAL FACTURAS VARIAS SEGUN CERTIFICACION DEL SUPERVISOR (REC 11 INVERSION $80,419,935 Y REC 2-10 $12,138,389 FUNCIONAM)</v>
          </cell>
          <cell r="J3054">
            <v>80419935</v>
          </cell>
          <cell r="K3054">
            <v>9.66</v>
          </cell>
          <cell r="L3054">
            <v>4</v>
          </cell>
          <cell r="M3054">
            <v>16</v>
          </cell>
          <cell r="O3054" t="str">
            <v>RECURSO 11</v>
          </cell>
          <cell r="W3054" t="str">
            <v>Vigencia Presupuestal</v>
          </cell>
        </row>
        <row r="3055">
          <cell r="A3055">
            <v>305114</v>
          </cell>
          <cell r="B3055" t="str">
            <v>Convenio</v>
          </cell>
          <cell r="C3055">
            <v>164</v>
          </cell>
          <cell r="D3055">
            <v>26214</v>
          </cell>
          <cell r="E3055">
            <v>41816</v>
          </cell>
          <cell r="F3055" t="str">
            <v>OFICINA DE NEGOCIOS VERDES Y SOSTENIBLES</v>
          </cell>
          <cell r="G3055">
            <v>9000647497</v>
          </cell>
          <cell r="H3055" t="str">
            <v>PATRIMONIO NATURAL FONDO PARA LA BIODIVERSIDAD Y AREAS PROTEGIDAS</v>
          </cell>
          <cell r="I3055" t="str">
            <v>CTA CBO 0103 PAGO 2 DE 3 SEGÚN CERTIFICACION DEL SUPERVISOR (REGIMEN ESPECIAL)</v>
          </cell>
          <cell r="J3055">
            <v>62762000</v>
          </cell>
          <cell r="O3055" t="str">
            <v>RECURSO 11</v>
          </cell>
          <cell r="W3055" t="str">
            <v>Vigencia Presupuestal</v>
          </cell>
        </row>
        <row r="3056">
          <cell r="A3056">
            <v>305214</v>
          </cell>
          <cell r="B3056" t="str">
            <v>Contrato</v>
          </cell>
          <cell r="C3056">
            <v>229</v>
          </cell>
          <cell r="D3056">
            <v>33614</v>
          </cell>
          <cell r="E3056">
            <v>41816</v>
          </cell>
          <cell r="F3056" t="str">
            <v>DIRECCION DE BOSQUES, BIODIVERSIDAD Y SERVICIOS ECOSISTEMICOS</v>
          </cell>
          <cell r="G3056">
            <v>63506593</v>
          </cell>
          <cell r="H3056" t="str">
            <v>NOHORA YOLANDA ARDILA GONZALEZ</v>
          </cell>
          <cell r="I3056" t="str">
            <v>PAGO 6 DE 12 SEGÚN CERTIFICACION DEL SUPERVISOR - (Desc Base Rte Fte por Dependientes)</v>
          </cell>
          <cell r="J3056">
            <v>4438072</v>
          </cell>
          <cell r="K3056">
            <v>9.66</v>
          </cell>
          <cell r="O3056" t="str">
            <v>RECURSO 11</v>
          </cell>
          <cell r="V3056" t="str">
            <v xml:space="preserve">Desc. X Dependientes </v>
          </cell>
          <cell r="W3056" t="str">
            <v>Vigencia Presupuestal</v>
          </cell>
        </row>
        <row r="3057">
          <cell r="A3057">
            <v>305314</v>
          </cell>
          <cell r="B3057" t="str">
            <v>Oficio</v>
          </cell>
          <cell r="C3057" t="str">
            <v>8320-3-21348</v>
          </cell>
          <cell r="D3057">
            <v>204814</v>
          </cell>
          <cell r="E3057">
            <v>41816</v>
          </cell>
          <cell r="F3057" t="str">
            <v>TALENTO HUMANO ACTIVO Y NO ACTIVO</v>
          </cell>
          <cell r="G3057">
            <v>8301153951</v>
          </cell>
          <cell r="H3057" t="str">
            <v>MINISTERIO DE AMBIENTE Y DESARROLLO SOSTENIBLE</v>
          </cell>
          <cell r="I3057" t="str">
            <v>PAGO PRIMA DE SERVICION PRIMER SEMESTRE 2014</v>
          </cell>
          <cell r="J3057">
            <v>625217954</v>
          </cell>
          <cell r="N3057" t="str">
            <v>RECURSO 1-10</v>
          </cell>
          <cell r="Q3057" t="str">
            <v>DEDUCCIONES</v>
          </cell>
          <cell r="R3057">
            <v>11644051</v>
          </cell>
          <cell r="W3057" t="str">
            <v>Vigencia Presupuestal</v>
          </cell>
        </row>
        <row r="3058">
          <cell r="A3058">
            <v>305414</v>
          </cell>
          <cell r="B3058" t="str">
            <v>Contrato</v>
          </cell>
          <cell r="C3058">
            <v>333</v>
          </cell>
          <cell r="D3058">
            <v>129614</v>
          </cell>
          <cell r="E3058">
            <v>41816</v>
          </cell>
          <cell r="F3058" t="str">
            <v>SUBDIRECCION ADMINISTRATIVA Y FINANCIERA</v>
          </cell>
          <cell r="G3058">
            <v>8604500222</v>
          </cell>
          <cell r="H3058" t="str">
            <v>ESCOBAR OSPINA Y CIA LTDA - VIAJES CALITOUR</v>
          </cell>
          <cell r="I3058" t="str">
            <v>PAGO PARCIAL FACTURAS VARIAS SEGUN CERTIFICACION DEL SUPERVISOR (REC 11 INVERSION $80,420,699 Y REC 2-10 $12,138,389 FUNCIONAM)</v>
          </cell>
          <cell r="J3058">
            <v>80420699</v>
          </cell>
          <cell r="K3058">
            <v>9.66</v>
          </cell>
          <cell r="L3058">
            <v>4</v>
          </cell>
          <cell r="M3058">
            <v>16</v>
          </cell>
          <cell r="O3058" t="str">
            <v>RECURSO 11</v>
          </cell>
          <cell r="W3058" t="str">
            <v>Vigencia Presupuestal</v>
          </cell>
        </row>
        <row r="3059">
          <cell r="A3059">
            <v>305514</v>
          </cell>
          <cell r="B3059" t="str">
            <v>Contrato</v>
          </cell>
          <cell r="C3059">
            <v>333</v>
          </cell>
          <cell r="D3059">
            <v>129614</v>
          </cell>
          <cell r="E3059">
            <v>41816</v>
          </cell>
          <cell r="F3059" t="str">
            <v>SUBDIRECCION ADMINISTRATIVA Y FINANCIERA</v>
          </cell>
          <cell r="G3059">
            <v>8604500222</v>
          </cell>
          <cell r="H3059" t="str">
            <v>ESCOBAR OSPINA Y CIA LTDA - VIAJES CALITOUR</v>
          </cell>
          <cell r="I3059" t="str">
            <v>PAGO SALDO FACTURAS VARIAS SEGUN CERTIFICACION DEL SUPERVISOR (REC 11 INVERSION $80,420,699 Y REC 2-10 $12,138,389 FUNCIONAM) LOS SOPORTES ORIGINALES ESTAN EN LA OP 305414 DE LA MISME FECHA</v>
          </cell>
          <cell r="J3059">
            <v>12138389</v>
          </cell>
          <cell r="K3059">
            <v>9.66</v>
          </cell>
          <cell r="L3059">
            <v>4</v>
          </cell>
          <cell r="M3059">
            <v>16</v>
          </cell>
          <cell r="N3059" t="str">
            <v>RECURSO 2-10</v>
          </cell>
          <cell r="W3059" t="str">
            <v>Vigencia Presupuestal</v>
          </cell>
        </row>
        <row r="3060">
          <cell r="A3060">
            <v>305614</v>
          </cell>
          <cell r="B3060" t="str">
            <v>Comisión</v>
          </cell>
          <cell r="C3060">
            <v>20141262</v>
          </cell>
          <cell r="D3060">
            <v>188714</v>
          </cell>
          <cell r="E3060">
            <v>41816</v>
          </cell>
          <cell r="F3060" t="str">
            <v>SERVICIOS ADMINISTRATIVOS, ATENCIONA AL USUARIO, ARCHIVO Y CORRESPONDENCIA</v>
          </cell>
          <cell r="G3060">
            <v>52157164</v>
          </cell>
          <cell r="H3060" t="str">
            <v>CLAUDIA PATRICIA PINEDA GONZALEZ</v>
          </cell>
          <cell r="I3060" t="str">
            <v>COMISION A TOTA EL 8 DE JUNIO DE 2014</v>
          </cell>
          <cell r="J3060">
            <v>145648</v>
          </cell>
          <cell r="O3060" t="str">
            <v>RECURSO 11</v>
          </cell>
          <cell r="W3060" t="str">
            <v>Vigencia Presupuestal</v>
          </cell>
        </row>
        <row r="3061">
          <cell r="A3061">
            <v>305714</v>
          </cell>
          <cell r="B3061" t="str">
            <v>Contrato</v>
          </cell>
          <cell r="C3061">
            <v>43</v>
          </cell>
          <cell r="D3061">
            <v>7414</v>
          </cell>
          <cell r="E3061">
            <v>41816</v>
          </cell>
          <cell r="F3061" t="str">
            <v>DIRECCION DE BOSQUES, BIODIVERSIDAD YSERVICIOS ECOSISTEMICOS</v>
          </cell>
          <cell r="G3061">
            <v>39693887</v>
          </cell>
          <cell r="H3061" t="str">
            <v>CLAUDIA PATRICIA FONSECA TOBIAN</v>
          </cell>
          <cell r="I3061" t="str">
            <v>PAGO 6 DE 12 SEGÚN CERTIFICACION DEL SUPERVISOR - Beneficio AFC $158,242</v>
          </cell>
          <cell r="J3061">
            <v>6492848</v>
          </cell>
          <cell r="K3061">
            <v>9.66</v>
          </cell>
          <cell r="O3061" t="str">
            <v>RECURSO 11</v>
          </cell>
          <cell r="Q3061" t="str">
            <v>AFC BANCOLOMBIA</v>
          </cell>
          <cell r="R3061">
            <v>1947854</v>
          </cell>
          <cell r="V3061" t="str">
            <v>No tiene Dependientes</v>
          </cell>
          <cell r="W3061" t="str">
            <v>Vigencia Presupuestal</v>
          </cell>
        </row>
        <row r="3062">
          <cell r="A3062">
            <v>305814</v>
          </cell>
          <cell r="B3062" t="str">
            <v>Contrato</v>
          </cell>
          <cell r="C3062">
            <v>136</v>
          </cell>
          <cell r="D3062">
            <v>24814</v>
          </cell>
          <cell r="E3062">
            <v>41816</v>
          </cell>
          <cell r="F3062" t="str">
            <v>DIRECCION DE BOSQUES, BIODIVERSIDAD Y SERVICIOS ECOSISTEMICOS</v>
          </cell>
          <cell r="G3062">
            <v>52994360</v>
          </cell>
          <cell r="H3062" t="str">
            <v>MONICA BORRAS ULLOA</v>
          </cell>
          <cell r="I3062" t="str">
            <v>PAGO 6 DE 12 SEGÚN CERTIFICACION DEL SUPERVISOR</v>
          </cell>
          <cell r="J3062">
            <v>5000000</v>
          </cell>
          <cell r="K3062">
            <v>9.66</v>
          </cell>
          <cell r="O3062" t="str">
            <v>RECURSO 11</v>
          </cell>
          <cell r="V3062" t="str">
            <v>No tiene Dependientes a Cargo</v>
          </cell>
          <cell r="W3062" t="str">
            <v>Vigencia Presupuestal</v>
          </cell>
        </row>
        <row r="3063">
          <cell r="A3063">
            <v>305914</v>
          </cell>
          <cell r="B3063" t="str">
            <v>Contrato</v>
          </cell>
          <cell r="C3063">
            <v>233</v>
          </cell>
          <cell r="D3063">
            <v>34514</v>
          </cell>
          <cell r="E3063">
            <v>41816</v>
          </cell>
          <cell r="F3063" t="str">
            <v>DIRECCION DE BOSQUES, BIODIVERSIDAD Y SERVICIOS ECOSISTEMICOS</v>
          </cell>
          <cell r="G3063">
            <v>80244702</v>
          </cell>
          <cell r="H3063" t="str">
            <v>FRANCISCO BELTRAN CARRASCO</v>
          </cell>
          <cell r="I3063" t="str">
            <v>PAGO 6 DE 12 SEGÚN CERTIFICACION DEL SUPERVISOR</v>
          </cell>
          <cell r="J3063">
            <v>6634615</v>
          </cell>
          <cell r="K3063">
            <v>9.66</v>
          </cell>
          <cell r="O3063" t="str">
            <v>RECURSO 11</v>
          </cell>
          <cell r="V3063" t="str">
            <v>No tiene Dependientes a Cargo</v>
          </cell>
          <cell r="W3063" t="str">
            <v>Vigencia Presupuestal</v>
          </cell>
        </row>
        <row r="3064">
          <cell r="A3064">
            <v>306014</v>
          </cell>
          <cell r="B3064" t="str">
            <v>Contrato</v>
          </cell>
          <cell r="C3064">
            <v>111</v>
          </cell>
          <cell r="D3064">
            <v>19314</v>
          </cell>
          <cell r="E3064">
            <v>41816</v>
          </cell>
          <cell r="F3064" t="str">
            <v>DIRECCION DE CAMBIO CLIMATICO</v>
          </cell>
          <cell r="G3064">
            <v>1032413304</v>
          </cell>
          <cell r="H3064" t="str">
            <v>LAURA MARIA ARANGURE NIÑO</v>
          </cell>
          <cell r="I3064" t="str">
            <v>PAGO 5 DE 12 SEGÚN CERTIFICACION DEL SUPERVISOR</v>
          </cell>
          <cell r="J3064">
            <v>3600000</v>
          </cell>
          <cell r="K3064">
            <v>9.66</v>
          </cell>
          <cell r="O3064" t="str">
            <v>RECURSO 11</v>
          </cell>
          <cell r="V3064" t="str">
            <v>No tiene Dependientes</v>
          </cell>
          <cell r="W3064" t="str">
            <v>Vigencia Presupuestal</v>
          </cell>
        </row>
        <row r="3065">
          <cell r="A3065">
            <v>306114</v>
          </cell>
          <cell r="B3065" t="str">
            <v>Oficio</v>
          </cell>
          <cell r="D3065">
            <v>207614</v>
          </cell>
          <cell r="E3065">
            <v>41817</v>
          </cell>
          <cell r="F3065" t="str">
            <v>TALENTO HUMANO ACTIVO Y NO ACTIVO</v>
          </cell>
          <cell r="G3065" t="str">
            <v>900.156.264-2</v>
          </cell>
          <cell r="H3065" t="str">
            <v>NUEVA EPS</v>
          </cell>
          <cell r="I3065" t="str">
            <v>PAGO SEGURIDAD SOCIAL JUNIO 2014</v>
          </cell>
          <cell r="J3065">
            <v>6449621</v>
          </cell>
        </row>
        <row r="3066">
          <cell r="A3066">
            <v>306214</v>
          </cell>
          <cell r="B3066" t="str">
            <v>Oficio</v>
          </cell>
          <cell r="D3066">
            <v>206814</v>
          </cell>
          <cell r="E3066">
            <v>41817</v>
          </cell>
          <cell r="F3066" t="str">
            <v>TALENTO HUMANO ACTIVO Y NO ACTIVO</v>
          </cell>
          <cell r="G3066" t="str">
            <v>830.113.831-0</v>
          </cell>
          <cell r="H3066" t="str">
            <v>ALIANSALUD EPS - Colmena</v>
          </cell>
          <cell r="I3066" t="str">
            <v>PAGO SEGURIDAD SOCIAL JUNIO 2014</v>
          </cell>
          <cell r="J3066">
            <v>12103866</v>
          </cell>
        </row>
        <row r="3067">
          <cell r="A3067">
            <v>306314</v>
          </cell>
          <cell r="B3067" t="str">
            <v>Oficio</v>
          </cell>
          <cell r="D3067">
            <v>207914</v>
          </cell>
          <cell r="E3067">
            <v>41817</v>
          </cell>
          <cell r="F3067" t="str">
            <v>TALENTO HUMANO ACTIVO Y NO ACTIVO</v>
          </cell>
          <cell r="G3067" t="str">
            <v>800,251,440-6</v>
          </cell>
          <cell r="H3067" t="str">
            <v>SANITAS EPS</v>
          </cell>
          <cell r="I3067" t="str">
            <v>PAGO SEGURIDAD SOCIAL JUNIO 2014</v>
          </cell>
          <cell r="J3067">
            <v>22406053</v>
          </cell>
        </row>
        <row r="3068">
          <cell r="A3068">
            <v>306414</v>
          </cell>
          <cell r="B3068" t="str">
            <v>Oficio</v>
          </cell>
          <cell r="D3068">
            <v>206914</v>
          </cell>
          <cell r="E3068">
            <v>41817</v>
          </cell>
          <cell r="F3068" t="str">
            <v>TALENTO HUMANO ACTIVO Y NO ACTIVO</v>
          </cell>
          <cell r="G3068" t="str">
            <v>800,140,949-6</v>
          </cell>
          <cell r="H3068" t="str">
            <v>CAFESALUD EPS</v>
          </cell>
          <cell r="I3068" t="str">
            <v>PAGO SEGURIDAD SOCIAL JUNIO 2014</v>
          </cell>
          <cell r="J3068">
            <v>4667840</v>
          </cell>
        </row>
        <row r="3069">
          <cell r="A3069">
            <v>306514</v>
          </cell>
          <cell r="B3069" t="str">
            <v>Oficio</v>
          </cell>
          <cell r="D3069">
            <v>207414</v>
          </cell>
          <cell r="E3069">
            <v>41817</v>
          </cell>
          <cell r="F3069" t="str">
            <v>TALENTO HUMANO ACTIVO Y NO ACTIVO</v>
          </cell>
          <cell r="G3069" t="str">
            <v>900.047.282-8</v>
          </cell>
          <cell r="H3069" t="str">
            <v>UNISALUD -  FOSYGA</v>
          </cell>
          <cell r="I3069" t="str">
            <v>PAGO SEGURIDAD SOCIAL JUNIO 2014</v>
          </cell>
          <cell r="J3069">
            <v>1713814</v>
          </cell>
        </row>
        <row r="3070">
          <cell r="A3070">
            <v>306614</v>
          </cell>
          <cell r="B3070" t="str">
            <v>Oficio</v>
          </cell>
          <cell r="D3070">
            <v>207014</v>
          </cell>
          <cell r="E3070">
            <v>41817</v>
          </cell>
          <cell r="F3070" t="str">
            <v>TALENTO HUMANO ACTIVO Y NO ACTIVO</v>
          </cell>
          <cell r="G3070" t="str">
            <v>860,066,942-7</v>
          </cell>
          <cell r="H3070" t="str">
            <v>COMPENSAR EPS</v>
          </cell>
          <cell r="I3070" t="str">
            <v>PAGO SEGURIDAD SOCIAL JUNIO 2014</v>
          </cell>
          <cell r="J3070">
            <v>29516617</v>
          </cell>
        </row>
        <row r="3071">
          <cell r="A3071">
            <v>306714</v>
          </cell>
          <cell r="B3071" t="str">
            <v>Oficio</v>
          </cell>
          <cell r="D3071">
            <v>207814</v>
          </cell>
          <cell r="E3071">
            <v>41817</v>
          </cell>
          <cell r="F3071" t="str">
            <v>TALENTO HUMANO ACTIVO Y NO ACTIVO</v>
          </cell>
          <cell r="G3071" t="str">
            <v>800.250.119-1</v>
          </cell>
          <cell r="H3071" t="str">
            <v xml:space="preserve">SALUDCOOP </v>
          </cell>
          <cell r="I3071" t="str">
            <v>PAGO SEGURIDAD SOCIAL JUNIO 2014</v>
          </cell>
          <cell r="J3071">
            <v>7490565</v>
          </cell>
        </row>
        <row r="3072">
          <cell r="A3072">
            <v>306814</v>
          </cell>
          <cell r="B3072" t="str">
            <v>Oficio</v>
          </cell>
          <cell r="D3072">
            <v>208014</v>
          </cell>
          <cell r="E3072">
            <v>41817</v>
          </cell>
          <cell r="F3072" t="str">
            <v>TALENTO HUMANO ACTIVO Y NO ACTIVO</v>
          </cell>
          <cell r="G3072" t="str">
            <v>800.088.702-2</v>
          </cell>
          <cell r="H3072" t="str">
            <v>SUSALUD EPS -SURA</v>
          </cell>
          <cell r="I3072" t="str">
            <v>PAGO SEGURIDAD SOCIAL JUNIO 2014</v>
          </cell>
          <cell r="J3072">
            <v>6782912</v>
          </cell>
        </row>
        <row r="3073">
          <cell r="A3073">
            <v>306914</v>
          </cell>
          <cell r="B3073" t="str">
            <v>Oficio</v>
          </cell>
          <cell r="D3073">
            <v>207314</v>
          </cell>
          <cell r="E3073">
            <v>41817</v>
          </cell>
          <cell r="F3073" t="str">
            <v>TALENTO HUMANO ACTIVO Y NO ACTIVO</v>
          </cell>
          <cell r="G3073" t="str">
            <v>830.003.564-7</v>
          </cell>
          <cell r="H3073" t="str">
            <v>FAMISANAR EPS</v>
          </cell>
          <cell r="I3073" t="str">
            <v>PAGO SEGURIDAD SOCIAL JUNIO 2014</v>
          </cell>
          <cell r="J3073">
            <v>13908261</v>
          </cell>
        </row>
        <row r="3074">
          <cell r="A3074">
            <v>307014</v>
          </cell>
          <cell r="B3074" t="str">
            <v>Oficio</v>
          </cell>
          <cell r="D3074">
            <v>207214</v>
          </cell>
          <cell r="E3074">
            <v>41817</v>
          </cell>
          <cell r="F3074" t="str">
            <v>TALENTO HUMANO ACTIVO Y NO ACTIVO</v>
          </cell>
          <cell r="G3074" t="str">
            <v>830.009.783-0</v>
          </cell>
          <cell r="H3074" t="str">
            <v>CRUZ BLANCA E.P.S. S.A.</v>
          </cell>
          <cell r="I3074" t="str">
            <v>PAGO SEGURIDAD SOCIAL JUNIO 2014</v>
          </cell>
          <cell r="J3074">
            <v>1417217</v>
          </cell>
        </row>
        <row r="3075">
          <cell r="A3075">
            <v>307114</v>
          </cell>
          <cell r="B3075" t="str">
            <v>Oficio</v>
          </cell>
          <cell r="D3075">
            <v>207114</v>
          </cell>
          <cell r="E3075">
            <v>41817</v>
          </cell>
          <cell r="F3075" t="str">
            <v>TALENTO HUMANO ACTIVO Y NO ACTIVO</v>
          </cell>
          <cell r="G3075" t="str">
            <v>805.000.427-1</v>
          </cell>
          <cell r="H3075" t="str">
            <v>COOMEVA E.P.S.</v>
          </cell>
          <cell r="I3075" t="str">
            <v>PAGO SEGURIDAD SOCIAL JUNIO 2014</v>
          </cell>
          <cell r="J3075">
            <v>8093521</v>
          </cell>
        </row>
        <row r="3076">
          <cell r="A3076">
            <v>307214</v>
          </cell>
          <cell r="B3076" t="str">
            <v>Oficio</v>
          </cell>
          <cell r="D3076">
            <v>207714</v>
          </cell>
          <cell r="E3076">
            <v>41817</v>
          </cell>
          <cell r="F3076" t="str">
            <v>TALENTO HUMANO ACTIVO Y NO ACTIVO</v>
          </cell>
          <cell r="G3076" t="str">
            <v>800.130.907-4</v>
          </cell>
          <cell r="H3076" t="str">
            <v>SALUD TOTAL  EPS</v>
          </cell>
          <cell r="I3076" t="str">
            <v>PAGO SEGURIDAD SOCIAL JUNIO 2014</v>
          </cell>
          <cell r="J3076">
            <v>2809508</v>
          </cell>
        </row>
        <row r="3077">
          <cell r="A3077">
            <v>307314</v>
          </cell>
          <cell r="B3077" t="str">
            <v>Oficio</v>
          </cell>
          <cell r="D3077">
            <v>207514</v>
          </cell>
          <cell r="E3077">
            <v>41817</v>
          </cell>
          <cell r="F3077" t="str">
            <v>TALENTO HUMANO ACTIVO Y NO ACTIVO</v>
          </cell>
          <cell r="G3077" t="str">
            <v>900.074.992.3</v>
          </cell>
          <cell r="H3077" t="str">
            <v>GOLDEN GROUP EPS</v>
          </cell>
          <cell r="I3077" t="str">
            <v>PAGO SEGURIDAD SOCIAL JUNIO 2014</v>
          </cell>
          <cell r="J3077">
            <v>117440</v>
          </cell>
        </row>
        <row r="3078">
          <cell r="A3078">
            <v>307414</v>
          </cell>
          <cell r="B3078" t="str">
            <v>Oficio</v>
          </cell>
          <cell r="D3078">
            <v>206714</v>
          </cell>
          <cell r="E3078">
            <v>41817</v>
          </cell>
          <cell r="F3078" t="str">
            <v>TALENTO HUMANO ACTIVO Y NO ACTIVO</v>
          </cell>
          <cell r="G3078" t="str">
            <v>900,336,004-7</v>
          </cell>
          <cell r="H3078" t="str">
            <v>I.S.S PENS - COLPENSIONES</v>
          </cell>
          <cell r="I3078" t="str">
            <v>PAGO SEGURIDAD SOCIAL JUNIO 2014</v>
          </cell>
          <cell r="J3078">
            <v>72934882</v>
          </cell>
        </row>
        <row r="3079">
          <cell r="A3079">
            <v>307514</v>
          </cell>
          <cell r="B3079" t="str">
            <v>Oficio</v>
          </cell>
          <cell r="D3079">
            <v>208214</v>
          </cell>
          <cell r="E3079">
            <v>41817</v>
          </cell>
          <cell r="F3079" t="str">
            <v>TALENTO HUMANO ACTIVO Y NO ACTIVO</v>
          </cell>
          <cell r="G3079" t="str">
            <v>800.224.808-8</v>
          </cell>
          <cell r="H3079" t="str">
            <v>PORVENIR PENSIONES Y CESANTIAS</v>
          </cell>
          <cell r="I3079" t="str">
            <v>PAGO SEGURIDAD SOCIAL JUNIO 2014</v>
          </cell>
          <cell r="J3079">
            <v>39839414</v>
          </cell>
        </row>
        <row r="3080">
          <cell r="A3080">
            <v>307614</v>
          </cell>
          <cell r="B3080" t="str">
            <v>Oficio</v>
          </cell>
          <cell r="D3080">
            <v>208114</v>
          </cell>
          <cell r="E3080">
            <v>41817</v>
          </cell>
          <cell r="F3080" t="str">
            <v>TALENTO HUMANO ACTIVO Y NO ACTIVO</v>
          </cell>
          <cell r="G3080" t="str">
            <v>800.227.940-6</v>
          </cell>
          <cell r="H3080" t="str">
            <v>COLFONDOS PENSIONES Y CESANTIAS</v>
          </cell>
          <cell r="I3080" t="str">
            <v>PAGO SEGURIDAD SOCIAL JUNIO 2014</v>
          </cell>
          <cell r="J3080">
            <v>9439996</v>
          </cell>
        </row>
        <row r="3081">
          <cell r="A3081">
            <v>307714</v>
          </cell>
          <cell r="B3081" t="str">
            <v>Oficio</v>
          </cell>
          <cell r="D3081">
            <v>208314</v>
          </cell>
          <cell r="E3081">
            <v>41817</v>
          </cell>
          <cell r="F3081" t="str">
            <v>TALENTO HUMANO ACTIVO Y NO ACTIVO</v>
          </cell>
          <cell r="G3081" t="str">
            <v>800.229.739-0</v>
          </cell>
          <cell r="H3081" t="str">
            <v>PROTECCION PENSION Y CESANTIAS</v>
          </cell>
          <cell r="I3081" t="str">
            <v>PAGO SEGURIDAD SOCIAL JUNIO 2014</v>
          </cell>
          <cell r="J3081">
            <v>31685051</v>
          </cell>
        </row>
        <row r="3082">
          <cell r="A3082">
            <v>307814</v>
          </cell>
          <cell r="B3082" t="str">
            <v>Oficio</v>
          </cell>
          <cell r="D3082">
            <v>208414</v>
          </cell>
          <cell r="E3082">
            <v>41817</v>
          </cell>
          <cell r="F3082" t="str">
            <v>TALENTO HUMANO ACTIVO Y NO ACTIVO</v>
          </cell>
          <cell r="G3082" t="str">
            <v>800.253.055-2</v>
          </cell>
          <cell r="H3082" t="str">
            <v>SKANDIA PENSIONES Y CESANTIAS</v>
          </cell>
          <cell r="I3082" t="str">
            <v>PAGO SEGURIDAD SOCIAL JUNIO 2014</v>
          </cell>
          <cell r="J3082">
            <v>11873108</v>
          </cell>
        </row>
        <row r="3083">
          <cell r="A3083">
            <v>307914</v>
          </cell>
          <cell r="B3083" t="str">
            <v>Oficio</v>
          </cell>
          <cell r="D3083">
            <v>208514</v>
          </cell>
          <cell r="E3083">
            <v>41817</v>
          </cell>
          <cell r="F3083" t="str">
            <v>TALENTO HUMANO ACTIVO Y NO ACTIVO</v>
          </cell>
          <cell r="G3083" t="str">
            <v>860.011.153-6</v>
          </cell>
          <cell r="H3083" t="str">
            <v>POSITIVA CIA DE SEGUROS - ARP</v>
          </cell>
          <cell r="I3083" t="str">
            <v>PAGO SEGURIDAD SOCIAL JUNIO 2014</v>
          </cell>
          <cell r="J3083">
            <v>6756900</v>
          </cell>
        </row>
        <row r="3084">
          <cell r="A3084">
            <v>308014</v>
          </cell>
          <cell r="B3084" t="str">
            <v>Oficio</v>
          </cell>
          <cell r="D3084">
            <v>208614</v>
          </cell>
          <cell r="E3084">
            <v>41817</v>
          </cell>
          <cell r="F3084" t="str">
            <v>TALENTO HUMANO ACTIVO Y NO ACTIVO</v>
          </cell>
          <cell r="G3084" t="str">
            <v>860,007,336-1</v>
          </cell>
          <cell r="H3084" t="str">
            <v>CCF COLSUBSIDIO</v>
          </cell>
          <cell r="I3084" t="str">
            <v>PAGO SEGURIDAD SOCIAL JUNIO 2014</v>
          </cell>
          <cell r="J3084">
            <v>61744500</v>
          </cell>
        </row>
        <row r="3085">
          <cell r="A3085">
            <v>308114</v>
          </cell>
          <cell r="B3085" t="str">
            <v>Oficio</v>
          </cell>
          <cell r="D3085">
            <v>209114</v>
          </cell>
          <cell r="E3085">
            <v>41817</v>
          </cell>
          <cell r="F3085" t="str">
            <v>TALENTO HUMANO ACTIVO Y NO ACTIVO</v>
          </cell>
          <cell r="G3085" t="str">
            <v>899.999.034-1</v>
          </cell>
          <cell r="H3085" t="str">
            <v>SENA</v>
          </cell>
          <cell r="I3085" t="str">
            <v>PAGO SEGURIDAD SOCIAL JUNIO 2014</v>
          </cell>
          <cell r="J3085">
            <v>7716800</v>
          </cell>
        </row>
        <row r="3086">
          <cell r="A3086">
            <v>308214</v>
          </cell>
          <cell r="B3086" t="str">
            <v>Oficio</v>
          </cell>
          <cell r="D3086">
            <v>209014</v>
          </cell>
          <cell r="E3086">
            <v>41817</v>
          </cell>
          <cell r="F3086" t="str">
            <v>TALENTO HUMANO ACTIVO Y NO ACTIVO</v>
          </cell>
          <cell r="G3086" t="str">
            <v>899.999.239-2</v>
          </cell>
          <cell r="H3086" t="str">
            <v>ICBF</v>
          </cell>
          <cell r="I3086" t="str">
            <v>PAGO SEGURIDAD SOCIAL JUNIO 2014</v>
          </cell>
          <cell r="J3086">
            <v>46305000</v>
          </cell>
        </row>
        <row r="3087">
          <cell r="A3087">
            <v>308314</v>
          </cell>
          <cell r="B3087" t="str">
            <v>Oficio</v>
          </cell>
          <cell r="D3087">
            <v>208714</v>
          </cell>
          <cell r="E3087">
            <v>41817</v>
          </cell>
          <cell r="F3087" t="str">
            <v>TALENTO HUMANO ACTIVO Y NO ACTIVO</v>
          </cell>
          <cell r="G3087" t="str">
            <v>899.999.054-7</v>
          </cell>
          <cell r="H3087" t="str">
            <v>ESAP</v>
          </cell>
          <cell r="I3087" t="str">
            <v>PAGO SEGURIDAD SOCIAL JUNIO 2014</v>
          </cell>
          <cell r="J3087">
            <v>7716800</v>
          </cell>
        </row>
        <row r="3088">
          <cell r="A3088">
            <v>308414</v>
          </cell>
          <cell r="B3088" t="str">
            <v>Oficio</v>
          </cell>
          <cell r="D3088">
            <v>208814</v>
          </cell>
          <cell r="E3088">
            <v>41817</v>
          </cell>
          <cell r="F3088" t="str">
            <v>TALENTO HUMANO ACTIVO Y NO ACTIVO</v>
          </cell>
          <cell r="G3088" t="str">
            <v>899.999.001-7</v>
          </cell>
          <cell r="H3088" t="str">
            <v>ESCUELAS E INSTITUTOS</v>
          </cell>
          <cell r="I3088" t="str">
            <v>PAGO SEGURIDAD SOCIAL JUNIO 2014</v>
          </cell>
          <cell r="J3088">
            <v>15433100</v>
          </cell>
        </row>
        <row r="3089">
          <cell r="A3089">
            <v>308514</v>
          </cell>
          <cell r="B3089" t="str">
            <v>Oficio</v>
          </cell>
          <cell r="C3089">
            <v>21584</v>
          </cell>
          <cell r="D3089">
            <v>208914</v>
          </cell>
          <cell r="E3089">
            <v>41817</v>
          </cell>
          <cell r="F3089" t="str">
            <v>TALENTO HUMANO ACTIVO Y NO ACTIVO</v>
          </cell>
          <cell r="G3089">
            <v>8999992844</v>
          </cell>
          <cell r="H3089" t="str">
            <v>FONDO NACIONAL DEL AHORRO</v>
          </cell>
          <cell r="I3089" t="str">
            <v>APORTES FNA CESANTIAS PERIODO JUNIO /2014</v>
          </cell>
          <cell r="J3089">
            <v>128748201</v>
          </cell>
          <cell r="N3089" t="str">
            <v>RECURSO 1-10</v>
          </cell>
          <cell r="W3089" t="str">
            <v>Vigencia Presupuestal</v>
          </cell>
        </row>
        <row r="3090">
          <cell r="A3090">
            <v>308614</v>
          </cell>
          <cell r="B3090" t="str">
            <v>Oficio</v>
          </cell>
          <cell r="C3090">
            <v>21609</v>
          </cell>
          <cell r="D3090">
            <v>209214</v>
          </cell>
          <cell r="E3090">
            <v>41817</v>
          </cell>
          <cell r="F3090" t="str">
            <v>TALENTO HUMANO ACTIVO Y NO ACTIVO</v>
          </cell>
          <cell r="G3090">
            <v>8301153951</v>
          </cell>
          <cell r="H3090" t="str">
            <v>MINISTERIO DE AMBIENTE Y DESARROLLO SOSTENIBLE</v>
          </cell>
          <cell r="I3090" t="str">
            <v>MESADA PENSIONAL CORRESPONDIENTE AL MES DE JUNIO DE 2014</v>
          </cell>
          <cell r="J3090">
            <v>945927294</v>
          </cell>
          <cell r="N3090" t="str">
            <v>RECURSO 3-10</v>
          </cell>
          <cell r="Q3090" t="str">
            <v>DEDUCCIONES GENERALES</v>
          </cell>
          <cell r="R3090">
            <v>75409864</v>
          </cell>
          <cell r="W3090" t="str">
            <v>Vigencia Presupuestal</v>
          </cell>
        </row>
        <row r="3091">
          <cell r="A3091">
            <v>308714</v>
          </cell>
          <cell r="B3091" t="str">
            <v>Contrato</v>
          </cell>
          <cell r="C3091">
            <v>292</v>
          </cell>
          <cell r="D3091">
            <v>313313</v>
          </cell>
          <cell r="E3091">
            <v>41821</v>
          </cell>
          <cell r="F3091" t="str">
            <v>TALENTO HUMANO ACTIVO Y NO ACTIVO</v>
          </cell>
          <cell r="G3091">
            <v>8999990633</v>
          </cell>
          <cell r="H3091" t="str">
            <v>UNIVERSIDAD NACIONAL DE COLOMBIA</v>
          </cell>
          <cell r="I3091" t="str">
            <v>PAGO FRA 2017-0000475 TERCER DESEMBOLSO SEGÚN CERTIFICACION DEL SUPERVISOR</v>
          </cell>
          <cell r="J3091">
            <v>22500000</v>
          </cell>
          <cell r="O3091" t="str">
            <v>RECURSO 11</v>
          </cell>
          <cell r="W3091" t="str">
            <v>Reserva Presupuestal</v>
          </cell>
        </row>
        <row r="3092">
          <cell r="A3092">
            <v>308814</v>
          </cell>
          <cell r="B3092" t="str">
            <v>Convenio</v>
          </cell>
          <cell r="C3092">
            <v>118</v>
          </cell>
          <cell r="D3092">
            <v>201613</v>
          </cell>
          <cell r="E3092">
            <v>41821</v>
          </cell>
          <cell r="F3092" t="str">
            <v>DIRECCION DE BOSQUES, BIODIVERSIDAD Y SERVICIOS ECOSISTEMICOS</v>
          </cell>
          <cell r="G3092">
            <v>8600611103</v>
          </cell>
          <cell r="H3092" t="str">
            <v>INSTITUTO AMAZONICO DE INVESTIGACIONES CIENTIFICAS SINCHI</v>
          </cell>
          <cell r="I3092" t="str">
            <v>PAGO PARCIAL TERCER DESEMBOLSO SEGÚN CERTIFICACION DEL SUPERVISOR. LOS ORIGINALES REPOSAN EN LA OP 308814 DE LA MISMA FECHA</v>
          </cell>
          <cell r="J3092">
            <v>150000000</v>
          </cell>
          <cell r="O3092" t="str">
            <v>RECURSO 11</v>
          </cell>
          <cell r="W3092" t="str">
            <v>Reserva Presupuestal</v>
          </cell>
        </row>
        <row r="3093">
          <cell r="A3093">
            <v>308914</v>
          </cell>
          <cell r="B3093" t="str">
            <v>Convenio</v>
          </cell>
          <cell r="C3093">
            <v>118</v>
          </cell>
          <cell r="D3093">
            <v>201713</v>
          </cell>
          <cell r="E3093">
            <v>41821</v>
          </cell>
          <cell r="F3093" t="str">
            <v>DIRECCION DE BOSQUES, BIODIVERSIDAD Y SERVICIOS ECOSISTEMICOS</v>
          </cell>
          <cell r="G3093">
            <v>8600611103</v>
          </cell>
          <cell r="H3093" t="str">
            <v>INSTITUTO AMAZONICO DE INVESTIGACIONES CIENTIFICAS SINCHI</v>
          </cell>
          <cell r="I3093" t="str">
            <v>PAGO COMPLEMENTARIO TERCER DESEMBOLSO SEGÚN CERTIFICACION DEL SUPERVISOR.  LOS ORIGINALES REPOSAN EN LA OP  308814   DE LA MISMA FECHA</v>
          </cell>
          <cell r="J3093">
            <v>8093593</v>
          </cell>
          <cell r="O3093" t="str">
            <v>RECURSO 11</v>
          </cell>
          <cell r="W3093" t="str">
            <v>Reserva Presupuestal</v>
          </cell>
        </row>
        <row r="3094">
          <cell r="A3094">
            <v>309014</v>
          </cell>
          <cell r="B3094" t="str">
            <v>Oficio</v>
          </cell>
          <cell r="C3094">
            <v>6</v>
          </cell>
          <cell r="E3094">
            <v>41821</v>
          </cell>
          <cell r="F3094" t="str">
            <v>SUBDIRECCION ADMINISTRATIVA Y FINANCIERA</v>
          </cell>
          <cell r="G3094">
            <v>8301153951</v>
          </cell>
          <cell r="H3094" t="str">
            <v>MINISTERIO DE AMBIENTE Y DESARROLLO SOSTENIBLE</v>
          </cell>
          <cell r="I3094" t="str">
            <v>RADICACION CAJA MENOR DEL DESPACHO</v>
          </cell>
          <cell r="J3094">
            <v>4583253</v>
          </cell>
        </row>
        <row r="3095">
          <cell r="A3095">
            <v>309114</v>
          </cell>
          <cell r="B3095" t="str">
            <v>Oficio</v>
          </cell>
          <cell r="C3095">
            <v>21909</v>
          </cell>
          <cell r="D3095">
            <v>181614</v>
          </cell>
          <cell r="E3095">
            <v>41822</v>
          </cell>
          <cell r="F3095" t="str">
            <v>SUBDIRECCION ADMINISTRATIVA Y FINANCIERA</v>
          </cell>
          <cell r="G3095">
            <v>79778817</v>
          </cell>
          <cell r="H3095" t="str">
            <v>PABLO ABBA VIEIRA SAMPER</v>
          </cell>
          <cell r="I3095" t="str">
            <v>PAGO SALDO COMISION INTERNACIONAL A BONN-ALEMANIA DEL 03 AL 08 JUNIO 2014-RESOLUCION 791</v>
          </cell>
          <cell r="J3095">
            <v>1886395</v>
          </cell>
          <cell r="O3095" t="str">
            <v>RECURSO 11</v>
          </cell>
          <cell r="W3095" t="str">
            <v>Vigencia Presupuestal</v>
          </cell>
        </row>
        <row r="3096">
          <cell r="A3096">
            <v>309214</v>
          </cell>
          <cell r="B3096" t="str">
            <v>Contrato</v>
          </cell>
          <cell r="C3096">
            <v>235</v>
          </cell>
          <cell r="D3096">
            <v>34014</v>
          </cell>
          <cell r="E3096">
            <v>41822</v>
          </cell>
          <cell r="F3096" t="str">
            <v>OFICINA DE ASUNTOS INTERNACIONALES</v>
          </cell>
          <cell r="G3096">
            <v>80821039</v>
          </cell>
          <cell r="H3096" t="str">
            <v>FABIAN NAVARRETE LE BAS</v>
          </cell>
          <cell r="I3096" t="str">
            <v>FRA 12 PAGO 6 DE 12 SEGÚN CERTIFICACION DEL SUPERVISOR - (DESC.DE LA BASE RF X DEPENDIENTES)</v>
          </cell>
          <cell r="J3096">
            <v>10000000</v>
          </cell>
          <cell r="K3096">
            <v>9.66</v>
          </cell>
          <cell r="M3096">
            <v>16</v>
          </cell>
          <cell r="O3096" t="str">
            <v>RECURSO 11</v>
          </cell>
          <cell r="V3096" t="str">
            <v>Desc.x Dependientes</v>
          </cell>
          <cell r="W3096" t="str">
            <v>Vigencia Presupuestal</v>
          </cell>
        </row>
        <row r="3097">
          <cell r="A3097">
            <v>309314</v>
          </cell>
          <cell r="B3097" t="str">
            <v>Contrato</v>
          </cell>
          <cell r="C3097">
            <v>128</v>
          </cell>
          <cell r="D3097">
            <v>21214</v>
          </cell>
          <cell r="E3097">
            <v>41822</v>
          </cell>
          <cell r="F3097" t="str">
            <v>SUBDIRECCION ADMINISTRATIVA Y FINANCIERA</v>
          </cell>
          <cell r="G3097">
            <v>79859642</v>
          </cell>
          <cell r="H3097" t="str">
            <v>CARLOS HERNAN USECHE JARAMILLO</v>
          </cell>
          <cell r="I3097" t="str">
            <v xml:space="preserve">PAGO 6/12 DESEMBOLSO SEGÚN CERTIFICACION DEL SUPERVISOR (Desc.de la Base x Dependientes) </v>
          </cell>
          <cell r="J3097">
            <v>4759090</v>
          </cell>
          <cell r="K3097">
            <v>9.66</v>
          </cell>
          <cell r="O3097" t="str">
            <v>RECURSO 11</v>
          </cell>
          <cell r="V3097" t="str">
            <v>Desc. 10% Dependientes - Base RF $4,094,550 RF $287,562</v>
          </cell>
          <cell r="W3097" t="str">
            <v>Vigencia Presupuestal</v>
          </cell>
        </row>
        <row r="3098">
          <cell r="A3098">
            <v>309414</v>
          </cell>
          <cell r="B3098" t="str">
            <v>Contrato</v>
          </cell>
          <cell r="C3098">
            <v>124</v>
          </cell>
          <cell r="D3098">
            <v>24014</v>
          </cell>
          <cell r="E3098">
            <v>41822</v>
          </cell>
          <cell r="F3098" t="str">
            <v>DIRECCION DE BOSQUES, BIODIVERSIDAD Y SERVICIOS ECOSISTEMICOS</v>
          </cell>
          <cell r="G3098">
            <v>1018407749</v>
          </cell>
          <cell r="H3098" t="str">
            <v>WILLIAN GILBERTO PINTO MUÑOZ</v>
          </cell>
          <cell r="I3098" t="str">
            <v>PAGO 5 DE 12 SEGÚN CERTIFICACION DEL SUPERVISOR</v>
          </cell>
          <cell r="J3098">
            <v>3656052</v>
          </cell>
          <cell r="K3098">
            <v>9.66</v>
          </cell>
          <cell r="O3098" t="str">
            <v>RECURSO 11</v>
          </cell>
          <cell r="V3098" t="str">
            <v>No tiene Dependientes</v>
          </cell>
          <cell r="W3098" t="str">
            <v>Vigencia Presupuestal</v>
          </cell>
        </row>
        <row r="3099">
          <cell r="A3099">
            <v>309514</v>
          </cell>
          <cell r="B3099" t="str">
            <v>Contrato</v>
          </cell>
          <cell r="C3099">
            <v>248</v>
          </cell>
          <cell r="D3099">
            <v>36614</v>
          </cell>
          <cell r="E3099">
            <v>41822</v>
          </cell>
          <cell r="F3099" t="str">
            <v>DIRECCION DE BOSQUES, BIODIVERSIDAD Y SERVICIOS ECOSISTEMICOS</v>
          </cell>
          <cell r="G3099">
            <v>65778539</v>
          </cell>
          <cell r="H3099" t="str">
            <v>LEDY NOHEMY TRUJILLO ORTIZ</v>
          </cell>
          <cell r="I3099" t="str">
            <v>PAGO 6 DE 12 SEGÚN CERTIFICACION DEL SUPERVISOR</v>
          </cell>
          <cell r="J3099">
            <v>5100000</v>
          </cell>
          <cell r="K3099">
            <v>9.66</v>
          </cell>
          <cell r="O3099" t="str">
            <v>RECURSO 11</v>
          </cell>
          <cell r="V3099" t="str">
            <v>No tiene Dependientes a Cargo</v>
          </cell>
          <cell r="W3099" t="str">
            <v>Vigencia Presupuestal</v>
          </cell>
        </row>
        <row r="3100">
          <cell r="A3100">
            <v>309614</v>
          </cell>
          <cell r="B3100" t="str">
            <v>Contrato</v>
          </cell>
          <cell r="C3100">
            <v>110</v>
          </cell>
          <cell r="D3100">
            <v>21814</v>
          </cell>
          <cell r="E3100">
            <v>41822</v>
          </cell>
          <cell r="F3100" t="str">
            <v>DIRECCION DE CAMBIO CLIMATICO</v>
          </cell>
          <cell r="G3100">
            <v>53125079</v>
          </cell>
          <cell r="H3100" t="str">
            <v>DIANA CATALINA QUINTERO PINZON</v>
          </cell>
          <cell r="I3100" t="str">
            <v>PAGO 6 DE 12SEGÚN CERTIFICACION DEL SUPERVISOR</v>
          </cell>
          <cell r="J3100">
            <v>4090909</v>
          </cell>
          <cell r="K3100">
            <v>9.66</v>
          </cell>
          <cell r="O3100" t="str">
            <v>RECURSO 11</v>
          </cell>
          <cell r="V3100" t="str">
            <v>No tiene Dependientes</v>
          </cell>
          <cell r="W3100" t="str">
            <v>Vigencia Presupuestal</v>
          </cell>
        </row>
        <row r="3101">
          <cell r="A3101">
            <v>309714</v>
          </cell>
          <cell r="B3101" t="str">
            <v>Contrato</v>
          </cell>
          <cell r="C3101">
            <v>100</v>
          </cell>
          <cell r="D3101">
            <v>18214</v>
          </cell>
          <cell r="E3101">
            <v>41822</v>
          </cell>
          <cell r="F3101" t="str">
            <v>DIRECCION DE BOSQUES, BIODIVERSIDAD Y SERVICIOS ECOSISTEMICOS</v>
          </cell>
          <cell r="G3101">
            <v>6768778</v>
          </cell>
          <cell r="H3101" t="str">
            <v>SAMUEL LOZANO BARON</v>
          </cell>
          <cell r="I3101" t="str">
            <v>FRA 7 PAGO 6 DE 12 SEGÚN CERTIFICACION DEL SUPERVISOR (Desc.de la Base RF x Dependientes+Benefic.x Int. Vivienda/2013+ Beneficio AFC) RETENCION MINIMA ART 384</v>
          </cell>
          <cell r="J3101">
            <v>8502514</v>
          </cell>
          <cell r="K3101">
            <v>9.66</v>
          </cell>
          <cell r="M3101">
            <v>16</v>
          </cell>
          <cell r="O3101" t="str">
            <v>RECURSO 11</v>
          </cell>
          <cell r="Q3101" t="str">
            <v>AFC DAVIVIENDA</v>
          </cell>
          <cell r="R3101">
            <v>700000</v>
          </cell>
          <cell r="V3101" t="str">
            <v xml:space="preserve">Presento AFC+Beneficio Int. Vivienda $10,729,620/12meses $894,135- Desc. 10% Dependientes </v>
          </cell>
          <cell r="W3101" t="str">
            <v>Vigencia Presupuestal</v>
          </cell>
        </row>
        <row r="3102">
          <cell r="A3102">
            <v>309814</v>
          </cell>
          <cell r="B3102" t="str">
            <v>Oficio</v>
          </cell>
          <cell r="C3102">
            <v>8314321855</v>
          </cell>
          <cell r="D3102">
            <v>210214</v>
          </cell>
          <cell r="E3102">
            <v>41822</v>
          </cell>
          <cell r="F3102" t="str">
            <v>SUBDIRECCION ADMINISTRATIVA Y FINANCIERA</v>
          </cell>
          <cell r="G3102">
            <v>8600111536</v>
          </cell>
          <cell r="H3102" t="str">
            <v>POSITIVA COMPAÑÍA DE SEGUROS S.A.</v>
          </cell>
          <cell r="I3102" t="str">
            <v>PAGO DE AFILIACION AL SISTEMA GENERAL DE RIESGOS LABORALES MES DE JULIO DE 2014 - CONDUCTORES</v>
          </cell>
          <cell r="J3102">
            <v>220000</v>
          </cell>
          <cell r="O3102" t="str">
            <v>RECURSO 11</v>
          </cell>
          <cell r="W3102" t="str">
            <v>Vigencia Presupuestal</v>
          </cell>
        </row>
        <row r="3103">
          <cell r="A3103">
            <v>309914</v>
          </cell>
          <cell r="B3103" t="str">
            <v>Oficio</v>
          </cell>
          <cell r="C3103" t="str">
            <v>8000-3-21725</v>
          </cell>
          <cell r="D3103">
            <v>209914</v>
          </cell>
          <cell r="E3103">
            <v>41822</v>
          </cell>
          <cell r="F3103" t="str">
            <v>DESPACHO MINISTRO DE AMBIENTE Y DESARROLLO SOSTENIBLE</v>
          </cell>
          <cell r="G3103">
            <v>8301153951</v>
          </cell>
          <cell r="H3103" t="str">
            <v>MINISTERIO DE AMBIENTE Y DESARROLLO SOSTENIBLE</v>
          </cell>
          <cell r="I3103" t="str">
            <v>REEMBOLSO CAJA MENOR 214 - CONSECUTIVO 3714 - DESPACHO MINISTRA</v>
          </cell>
          <cell r="J3103">
            <v>4583253</v>
          </cell>
          <cell r="N3103" t="str">
            <v>RECURSO 2-10</v>
          </cell>
          <cell r="W3103" t="str">
            <v>Vigencia Presupuestal</v>
          </cell>
        </row>
        <row r="3104">
          <cell r="A3104">
            <v>310014</v>
          </cell>
          <cell r="B3104" t="str">
            <v>Contrato</v>
          </cell>
          <cell r="C3104">
            <v>294</v>
          </cell>
          <cell r="D3104">
            <v>41714</v>
          </cell>
          <cell r="E3104">
            <v>41822</v>
          </cell>
          <cell r="F3104" t="str">
            <v>DESPACHO VICEMINISTRO DE AMBIENTE Y DESARROLLO SOSTENIBLE</v>
          </cell>
          <cell r="G3104">
            <v>79695197</v>
          </cell>
          <cell r="H3104" t="str">
            <v>PEDRO JOSE FERNANDEZ AYALA</v>
          </cell>
          <cell r="I3104" t="str">
            <v>PAGO 4 Y 5 DE 10 SEGÚN CERTIFICACION DEL SUPERVISOR (Desc. Base RF x Dependientes)</v>
          </cell>
          <cell r="J3104">
            <v>18000000</v>
          </cell>
          <cell r="K3104">
            <v>9.66</v>
          </cell>
          <cell r="O3104" t="str">
            <v>RECURSO 11</v>
          </cell>
          <cell r="V3104" t="str">
            <v>Desc.x Dependientes</v>
          </cell>
          <cell r="W3104" t="str">
            <v>Vigencia Presupuestal</v>
          </cell>
        </row>
        <row r="3105">
          <cell r="A3105">
            <v>310114</v>
          </cell>
          <cell r="B3105" t="str">
            <v>Comisión</v>
          </cell>
          <cell r="C3105" t="str">
            <v>2014-1-0417</v>
          </cell>
          <cell r="D3105">
            <v>180814</v>
          </cell>
          <cell r="E3105">
            <v>41823</v>
          </cell>
          <cell r="F3105" t="str">
            <v>SERVICIOS ADMINISTRATIVOS, ATENCIONA AL USUARIO, ARCHIVO Y CORRESPONDENCIA</v>
          </cell>
          <cell r="G3105">
            <v>341036</v>
          </cell>
          <cell r="H3105" t="str">
            <v>GREGORIO RODRIGUEZ</v>
          </cell>
          <cell r="I3105" t="str">
            <v>COMISION A YOPAL DEL 30 DE MAY AL 01 DE JUN DE 2014</v>
          </cell>
          <cell r="J3105">
            <v>520170</v>
          </cell>
          <cell r="L3105">
            <v>10</v>
          </cell>
          <cell r="O3105" t="str">
            <v>RECURSO 11</v>
          </cell>
          <cell r="W3105" t="str">
            <v>Vigencia Presupuestal</v>
          </cell>
        </row>
        <row r="3106">
          <cell r="A3106">
            <v>310214</v>
          </cell>
          <cell r="B3106" t="str">
            <v>Comisión</v>
          </cell>
          <cell r="C3106" t="str">
            <v>2014-1-0458</v>
          </cell>
          <cell r="D3106">
            <v>188214</v>
          </cell>
          <cell r="E3106">
            <v>41823</v>
          </cell>
          <cell r="F3106" t="str">
            <v>SERVICIOS ADMINISTRATIVOS, ATENCIONA AL USUARIO, ARCHIVO Y CORRESPONDENCIA</v>
          </cell>
          <cell r="G3106">
            <v>52707803</v>
          </cell>
          <cell r="H3106" t="str">
            <v>LUZ ANDREA SILVA RESTREPO</v>
          </cell>
          <cell r="I3106" t="str">
            <v>COMISION A CALI DEL 8-10 DE JUN DE 2014</v>
          </cell>
          <cell r="J3106">
            <v>296615</v>
          </cell>
          <cell r="L3106">
            <v>10</v>
          </cell>
          <cell r="O3106" t="str">
            <v>RECURSO 11</v>
          </cell>
          <cell r="W3106" t="str">
            <v>Vigencia Presupuestal</v>
          </cell>
        </row>
        <row r="3107">
          <cell r="A3107">
            <v>310314</v>
          </cell>
          <cell r="B3107" t="str">
            <v>Comisión</v>
          </cell>
          <cell r="C3107" t="str">
            <v>2014-1-0470</v>
          </cell>
          <cell r="D3107">
            <v>190814</v>
          </cell>
          <cell r="E3107">
            <v>41823</v>
          </cell>
          <cell r="F3107" t="str">
            <v>SERVICIOS ADMINISTRATIVOS, ATENCIONA AL USUARIO, ARCHIVO Y CORRESPONDENCIA</v>
          </cell>
          <cell r="G3107">
            <v>80769799</v>
          </cell>
          <cell r="H3107" t="str">
            <v>DEIVIS REYES GONZALEZ</v>
          </cell>
          <cell r="I3107" t="str">
            <v>COMISION A PALESTINA-HUILA DEL 9-10 DE JUN DE 2014</v>
          </cell>
          <cell r="J3107">
            <v>231969</v>
          </cell>
          <cell r="L3107">
            <v>10</v>
          </cell>
          <cell r="O3107" t="str">
            <v>RECURSO 11</v>
          </cell>
          <cell r="W3107" t="str">
            <v>Vigencia Presupuestal</v>
          </cell>
        </row>
        <row r="3108">
          <cell r="A3108">
            <v>310414</v>
          </cell>
          <cell r="B3108" t="str">
            <v>Comisión</v>
          </cell>
          <cell r="C3108" t="str">
            <v>2014-1-0475</v>
          </cell>
          <cell r="D3108">
            <v>191114</v>
          </cell>
          <cell r="E3108">
            <v>41823</v>
          </cell>
          <cell r="F3108" t="str">
            <v>SERVICIOS ADMINISTRATIVOS, ATENCIONA AL USUARIO, ARCHIVO Y CORRESPONDENCIA</v>
          </cell>
          <cell r="G3108">
            <v>80769799</v>
          </cell>
          <cell r="H3108" t="str">
            <v>DEIVIS REYES GONZALEZ</v>
          </cell>
          <cell r="I3108" t="str">
            <v>COMISION A TIERRALTA-CORDOBA DEL 12-14 DE JUN DE 2014</v>
          </cell>
          <cell r="J3108">
            <v>296615</v>
          </cell>
          <cell r="L3108">
            <v>10</v>
          </cell>
          <cell r="O3108" t="str">
            <v>RECURSO 11</v>
          </cell>
          <cell r="W3108" t="str">
            <v>Vigencia Presupuestal</v>
          </cell>
        </row>
        <row r="3109">
          <cell r="A3109">
            <v>310514</v>
          </cell>
          <cell r="B3109" t="str">
            <v>Comisión</v>
          </cell>
          <cell r="C3109" t="str">
            <v>2014-1-0479</v>
          </cell>
          <cell r="D3109">
            <v>191414</v>
          </cell>
          <cell r="E3109">
            <v>41823</v>
          </cell>
          <cell r="F3109" t="str">
            <v>SERVICIOS ADMINISTRATIVOS, ATENCIONA AL USUARIO, ARCHIVO Y CORRESPONDENCIA</v>
          </cell>
          <cell r="G3109">
            <v>6768778</v>
          </cell>
          <cell r="H3109" t="str">
            <v>SAMUEL LOZANO BARON</v>
          </cell>
          <cell r="I3109" t="str">
            <v>COMISION A VALLEDUPAR DEL 12-13 DE JUN DE 2014</v>
          </cell>
          <cell r="J3109">
            <v>312102</v>
          </cell>
          <cell r="L3109">
            <v>11</v>
          </cell>
          <cell r="O3109" t="str">
            <v>RECURSO 11</v>
          </cell>
          <cell r="W3109" t="str">
            <v>Vigencia Presupuestal</v>
          </cell>
        </row>
        <row r="3110">
          <cell r="A3110">
            <v>310614</v>
          </cell>
          <cell r="B3110" t="str">
            <v>Comisión</v>
          </cell>
          <cell r="C3110" t="str">
            <v>2014-1-0481</v>
          </cell>
          <cell r="D3110">
            <v>192714</v>
          </cell>
          <cell r="E3110">
            <v>41823</v>
          </cell>
          <cell r="F3110" t="str">
            <v>SERVICIOS ADMINISTRATIVOS, ATENCIONA AL USUARIO, ARCHIVO Y CORRESPONDENCIA</v>
          </cell>
          <cell r="G3110">
            <v>80882158</v>
          </cell>
          <cell r="H3110" t="str">
            <v>HAYATO JOSE GARCIA CUESTA</v>
          </cell>
          <cell r="I3110" t="str">
            <v>COMISION A FLORENCIA EL 10 DE JUN DE 2014</v>
          </cell>
          <cell r="J3110">
            <v>104034</v>
          </cell>
          <cell r="L3110">
            <v>10</v>
          </cell>
          <cell r="O3110" t="str">
            <v>RECURSO 11</v>
          </cell>
          <cell r="W3110" t="str">
            <v>Vigencia Presupuestal</v>
          </cell>
        </row>
        <row r="3111">
          <cell r="A3111">
            <v>310714</v>
          </cell>
          <cell r="B3111" t="str">
            <v>Comisión</v>
          </cell>
          <cell r="C3111" t="str">
            <v>2014-1-0522</v>
          </cell>
          <cell r="D3111">
            <v>202514</v>
          </cell>
          <cell r="E3111">
            <v>41823</v>
          </cell>
          <cell r="F3111" t="str">
            <v>SERVICIOS ADMINISTRATIVOS, ATENCIONA AL USUARIO, ARCHIVO Y CORRESPONDENCIA</v>
          </cell>
          <cell r="G3111">
            <v>80882158</v>
          </cell>
          <cell r="H3111" t="str">
            <v>HAYATO JOSE GARCIA CUESTA</v>
          </cell>
          <cell r="I3111" t="str">
            <v>COMISION A PEREIRA DEL 19-20 DE JUN DE 2014</v>
          </cell>
          <cell r="J3111">
            <v>312102</v>
          </cell>
          <cell r="L3111">
            <v>10</v>
          </cell>
          <cell r="O3111" t="str">
            <v>RECURSO 11</v>
          </cell>
          <cell r="W3111" t="str">
            <v>Vigencia Presupuestal</v>
          </cell>
        </row>
        <row r="3112">
          <cell r="A3112">
            <v>310814</v>
          </cell>
          <cell r="B3112" t="str">
            <v>Comisión</v>
          </cell>
          <cell r="C3112">
            <v>20141235</v>
          </cell>
          <cell r="D3112">
            <v>188914</v>
          </cell>
          <cell r="E3112">
            <v>41823</v>
          </cell>
          <cell r="F3112" t="str">
            <v>SERVICIOS ADMINISTRATIVOS</v>
          </cell>
          <cell r="G3112">
            <v>19431106</v>
          </cell>
          <cell r="H3112" t="str">
            <v>JUAN CARLOS GUTIERREZ CASAS</v>
          </cell>
          <cell r="I3112" t="str">
            <v>COMISION A ARMENIA DEL 8 AL 11 DE JUNIO DE 2014</v>
          </cell>
          <cell r="J3112">
            <v>681365</v>
          </cell>
          <cell r="O3112" t="str">
            <v>RECURSO 11</v>
          </cell>
          <cell r="W3112" t="str">
            <v>Vigencia Presupuestal</v>
          </cell>
        </row>
        <row r="3113">
          <cell r="A3113">
            <v>310914</v>
          </cell>
          <cell r="B3113" t="str">
            <v>Comisión</v>
          </cell>
          <cell r="C3113">
            <v>20141320</v>
          </cell>
          <cell r="D3113">
            <v>196814</v>
          </cell>
          <cell r="E3113">
            <v>41823</v>
          </cell>
          <cell r="F3113" t="str">
            <v>SERVICIOS ADMINISTRATIVOS</v>
          </cell>
          <cell r="G3113">
            <v>60250256</v>
          </cell>
          <cell r="H3113" t="str">
            <v>CLAUDIA ADALGIZA ARIAS CUADROS</v>
          </cell>
          <cell r="I3113" t="str">
            <v>COMISION A APARTADO DEL 16 AL 19 DE JUNIO DE 2014</v>
          </cell>
          <cell r="J3113">
            <v>784262</v>
          </cell>
          <cell r="O3113" t="str">
            <v>RECURSO 11</v>
          </cell>
          <cell r="W3113" t="str">
            <v>Vigencia Presupuestal</v>
          </cell>
        </row>
        <row r="3114">
          <cell r="A3114">
            <v>311014</v>
          </cell>
          <cell r="B3114" t="str">
            <v>Comisión</v>
          </cell>
          <cell r="C3114">
            <v>20141325</v>
          </cell>
          <cell r="D3114">
            <v>199014</v>
          </cell>
          <cell r="E3114">
            <v>41823</v>
          </cell>
          <cell r="F3114" t="str">
            <v>SERVICIOS ADMINISTRATIVOS</v>
          </cell>
          <cell r="G3114">
            <v>16589868</v>
          </cell>
          <cell r="H3114" t="str">
            <v>RICARDO MESA GALVIS</v>
          </cell>
          <cell r="I3114" t="str">
            <v>COMISION A BUCARAMANGA DEL 17 AL 18 DE JUNIO E 2014</v>
          </cell>
          <cell r="J3114">
            <v>269126</v>
          </cell>
          <cell r="O3114" t="str">
            <v>RECURSO 11</v>
          </cell>
          <cell r="W3114" t="str">
            <v>Vigencia Presupuestal</v>
          </cell>
        </row>
        <row r="3115">
          <cell r="A3115">
            <v>311114</v>
          </cell>
          <cell r="B3115" t="str">
            <v>Anulada</v>
          </cell>
          <cell r="C3115">
            <v>20141331</v>
          </cell>
          <cell r="D3115">
            <v>201214</v>
          </cell>
          <cell r="E3115">
            <v>41823</v>
          </cell>
          <cell r="F3115" t="str">
            <v>SERVICIOS ADMINISTRATIVOS</v>
          </cell>
          <cell r="G3115">
            <v>80049519</v>
          </cell>
          <cell r="H3115" t="str">
            <v>EDGAR ALEXANDER OSPINA GRANADOS</v>
          </cell>
          <cell r="I3115" t="str">
            <v>ANULADA ------------COMISION A NEIVA DEL 18 AL 20 DE JUNIO DE 2014</v>
          </cell>
          <cell r="J3115">
            <v>488395</v>
          </cell>
          <cell r="O3115" t="str">
            <v>RECURSO 11</v>
          </cell>
          <cell r="W3115" t="str">
            <v>Vigencia Presupuestal</v>
          </cell>
        </row>
        <row r="3116">
          <cell r="A3116">
            <v>311214</v>
          </cell>
          <cell r="B3116" t="str">
            <v>Comisión</v>
          </cell>
          <cell r="C3116" t="str">
            <v>2014-1-0465</v>
          </cell>
          <cell r="D3116">
            <v>189514</v>
          </cell>
          <cell r="E3116">
            <v>41823</v>
          </cell>
          <cell r="F3116" t="str">
            <v>SERVICIOS ADMINISTRATIVOS, ATENCIONA AL USUARIO, ARCHIVO Y CORRESPONDENCIA</v>
          </cell>
          <cell r="G3116">
            <v>78034306</v>
          </cell>
          <cell r="H3116" t="str">
            <v>JUAN CARVAJAL COGOLLO</v>
          </cell>
          <cell r="I3116" t="str">
            <v>COMISION A BARRANQUILLA DEL 9-12 DE JUN DE 2014</v>
          </cell>
          <cell r="J3116">
            <v>728238</v>
          </cell>
          <cell r="L3116">
            <v>10</v>
          </cell>
          <cell r="O3116" t="str">
            <v>RECURSO 11</v>
          </cell>
          <cell r="W3116" t="str">
            <v>Vigencia Presupuestal</v>
          </cell>
        </row>
        <row r="3117">
          <cell r="A3117">
            <v>311314</v>
          </cell>
          <cell r="B3117" t="str">
            <v>Comisión</v>
          </cell>
          <cell r="C3117" t="str">
            <v>2014-1-0492</v>
          </cell>
          <cell r="D3117">
            <v>194614</v>
          </cell>
          <cell r="E3117">
            <v>41823</v>
          </cell>
          <cell r="F3117" t="str">
            <v>SERVICIOS ADMINISTRATIVOS, ATENCIONA AL USUARIO, ARCHIVO Y CORRESPONDENCIA</v>
          </cell>
          <cell r="G3117">
            <v>52539015</v>
          </cell>
          <cell r="H3117" t="str">
            <v>LUZ HELENA ESCOBAR MARTINEZ</v>
          </cell>
          <cell r="I3117" t="str">
            <v>COMISION A MEDELLIN DEL 17-18 DE JUN DE 2014</v>
          </cell>
          <cell r="J3117">
            <v>352080</v>
          </cell>
          <cell r="L3117">
            <v>10</v>
          </cell>
          <cell r="O3117" t="str">
            <v>RECURSO 11</v>
          </cell>
          <cell r="W3117" t="str">
            <v>Vigencia Presupuestal</v>
          </cell>
        </row>
        <row r="3118">
          <cell r="A3118">
            <v>311414</v>
          </cell>
          <cell r="B3118" t="str">
            <v>Comisión</v>
          </cell>
          <cell r="C3118" t="str">
            <v>2014-1-0495</v>
          </cell>
          <cell r="D3118">
            <v>195414</v>
          </cell>
          <cell r="E3118">
            <v>41823</v>
          </cell>
          <cell r="F3118" t="str">
            <v>SERVICIOS ADMINISTRATIVOS, ATENCIONA AL USUARIO, ARCHIVO Y CORRESPONDENCIA</v>
          </cell>
          <cell r="G3118">
            <v>65778539</v>
          </cell>
          <cell r="H3118" t="str">
            <v>LEDY NOHEMY TRUJILLO ORTIZ</v>
          </cell>
          <cell r="I3118" t="str">
            <v>COMISION A VALLEDUPAR DEL 18-19 DE JUN DE 2014</v>
          </cell>
          <cell r="J3118">
            <v>177969</v>
          </cell>
          <cell r="L3118">
            <v>10</v>
          </cell>
          <cell r="O3118" t="str">
            <v>RECURSO 11</v>
          </cell>
          <cell r="W3118" t="str">
            <v>Vigencia Presupuestal</v>
          </cell>
        </row>
        <row r="3119">
          <cell r="A3119">
            <v>311514</v>
          </cell>
          <cell r="B3119" t="str">
            <v>Comisión</v>
          </cell>
          <cell r="C3119" t="str">
            <v>2014-1-0497</v>
          </cell>
          <cell r="D3119">
            <v>196214</v>
          </cell>
          <cell r="E3119">
            <v>41823</v>
          </cell>
          <cell r="F3119" t="str">
            <v>SERVICIOS ADMINISTRATIVOS, ATENCIONA AL USUARIO, ARCHIVO Y CORRESPONDENCIA</v>
          </cell>
          <cell r="G3119">
            <v>78034306</v>
          </cell>
          <cell r="H3119" t="str">
            <v>JUAN CARVAJAL COGOLLO</v>
          </cell>
          <cell r="I3119" t="str">
            <v>COMISION A BARRANQUILLA DEL 18-20 DE JUNIO DE 2014</v>
          </cell>
          <cell r="J3119">
            <v>520170</v>
          </cell>
          <cell r="L3119">
            <v>10</v>
          </cell>
          <cell r="O3119" t="str">
            <v>RECURSO 11</v>
          </cell>
          <cell r="W3119" t="str">
            <v>Vigencia Presupuestal</v>
          </cell>
        </row>
        <row r="3120">
          <cell r="A3120">
            <v>311614</v>
          </cell>
          <cell r="B3120" t="str">
            <v>Comisión</v>
          </cell>
          <cell r="C3120" t="str">
            <v>2014-1-0500</v>
          </cell>
          <cell r="D3120">
            <v>201614</v>
          </cell>
          <cell r="E3120">
            <v>41823</v>
          </cell>
          <cell r="F3120" t="str">
            <v>SERVICIOS ADMINISTRATIVOS, ATENCIONA AL USUARIO, ARCHIVO Y CORRESPONDENCIA</v>
          </cell>
          <cell r="G3120">
            <v>52023019</v>
          </cell>
          <cell r="H3120" t="str">
            <v>LINA ESPERANZA MENDOZA SALAMANCA</v>
          </cell>
          <cell r="I3120" t="str">
            <v>COMISION A BARRANQUILLA DEL 18-20 DE JUNIO DE 2014</v>
          </cell>
          <cell r="J3120">
            <v>595170</v>
          </cell>
          <cell r="L3120">
            <v>10</v>
          </cell>
          <cell r="O3120" t="str">
            <v>RECURSO 11</v>
          </cell>
          <cell r="W3120" t="str">
            <v>Vigencia Presupuestal</v>
          </cell>
        </row>
        <row r="3121">
          <cell r="A3121">
            <v>311714</v>
          </cell>
          <cell r="B3121" t="str">
            <v>Comisión</v>
          </cell>
          <cell r="C3121">
            <v>20141265</v>
          </cell>
          <cell r="D3121">
            <v>192314</v>
          </cell>
          <cell r="E3121">
            <v>41823</v>
          </cell>
          <cell r="F3121" t="str">
            <v>SERVICIOS ADMINISTRATIVOS</v>
          </cell>
          <cell r="G3121">
            <v>79149043</v>
          </cell>
          <cell r="H3121" t="str">
            <v>ERNESTO ROMERO TOBON</v>
          </cell>
          <cell r="I3121" t="str">
            <v>COMISION A TUMACO DEL 11-12 DE JUNIO DE 2014</v>
          </cell>
          <cell r="J3121">
            <v>336112</v>
          </cell>
          <cell r="O3121" t="str">
            <v>RECURSO 11</v>
          </cell>
          <cell r="W3121" t="str">
            <v>Vigencia Presupuestal</v>
          </cell>
        </row>
        <row r="3122">
          <cell r="A3122">
            <v>311814</v>
          </cell>
          <cell r="B3122" t="str">
            <v>Comisión</v>
          </cell>
          <cell r="C3122">
            <v>20141288</v>
          </cell>
          <cell r="D3122">
            <v>194414</v>
          </cell>
          <cell r="E3122">
            <v>41823</v>
          </cell>
          <cell r="F3122" t="str">
            <v>SERVICIOS ADMINISTRATIVOS</v>
          </cell>
          <cell r="G3122">
            <v>14396089</v>
          </cell>
          <cell r="H3122" t="str">
            <v>CARLOS AUGUSTO OSPINA BRAVO</v>
          </cell>
          <cell r="I3122" t="str">
            <v>COMISION A MEDELLIN DEL 17 AL 18 DE JUNIO ED 2014</v>
          </cell>
          <cell r="J3122">
            <v>205126</v>
          </cell>
          <cell r="O3122" t="str">
            <v>RECURSO 11</v>
          </cell>
          <cell r="W3122" t="str">
            <v>Vigencia Presupuestal</v>
          </cell>
        </row>
        <row r="3123">
          <cell r="A3123">
            <v>311914</v>
          </cell>
          <cell r="B3123" t="str">
            <v>Comisión</v>
          </cell>
          <cell r="C3123">
            <v>20141306</v>
          </cell>
          <cell r="D3123">
            <v>196514</v>
          </cell>
          <cell r="E3123">
            <v>41823</v>
          </cell>
          <cell r="F3123" t="str">
            <v>SERVICIOS ADMINISTRATIVOS</v>
          </cell>
          <cell r="G3123">
            <v>52269310</v>
          </cell>
          <cell r="H3123" t="str">
            <v>EVELYN PAOLA MORENO NIETO</v>
          </cell>
          <cell r="I3123" t="str">
            <v>COMISION A RIOHACHA DEL 16 AL 17 DE JUNIO DE 2014</v>
          </cell>
          <cell r="J3123">
            <v>293037</v>
          </cell>
          <cell r="O3123" t="str">
            <v>RECURSO 11</v>
          </cell>
          <cell r="W3123" t="str">
            <v>Vigencia Presupuestal</v>
          </cell>
        </row>
        <row r="3124">
          <cell r="A3124">
            <v>312014</v>
          </cell>
          <cell r="B3124" t="str">
            <v>Comisión</v>
          </cell>
          <cell r="C3124">
            <v>20141308</v>
          </cell>
          <cell r="D3124">
            <v>195314</v>
          </cell>
          <cell r="E3124">
            <v>41823</v>
          </cell>
          <cell r="F3124" t="str">
            <v>SERVICIOS ADMINISTRATIVOS</v>
          </cell>
          <cell r="G3124">
            <v>19431106</v>
          </cell>
          <cell r="H3124" t="str">
            <v>JUAN CARLOS GUTIERREZ CASAS</v>
          </cell>
          <cell r="I3124" t="str">
            <v>COMISION A PASTO DEL 16 AL 17 DE JUNIO DE 2014</v>
          </cell>
          <cell r="J3124">
            <v>249157</v>
          </cell>
          <cell r="O3124" t="str">
            <v>RECURSO 11</v>
          </cell>
          <cell r="W3124" t="str">
            <v>Vigencia Presupuestal</v>
          </cell>
        </row>
        <row r="3125">
          <cell r="A3125">
            <v>312114</v>
          </cell>
          <cell r="B3125" t="str">
            <v>Comisión</v>
          </cell>
          <cell r="C3125">
            <v>20141318</v>
          </cell>
          <cell r="D3125">
            <v>198014</v>
          </cell>
          <cell r="E3125">
            <v>41823</v>
          </cell>
          <cell r="F3125" t="str">
            <v>SERVICIOS ADMINISTRATIVOS</v>
          </cell>
          <cell r="G3125">
            <v>91423177</v>
          </cell>
          <cell r="H3125" t="str">
            <v xml:space="preserve">LUIS FRANCISCO CAMARGO FAJARDO </v>
          </cell>
          <cell r="I3125" t="str">
            <v>COMISION A SANTUARIO DEL 19 AL 20 DE JUNIO DE 2014</v>
          </cell>
          <cell r="J3125">
            <v>205126</v>
          </cell>
          <cell r="O3125" t="str">
            <v>RECURSO 11</v>
          </cell>
          <cell r="W3125" t="str">
            <v>Vigencia Presupuestal</v>
          </cell>
        </row>
        <row r="3126">
          <cell r="A3126">
            <v>312214</v>
          </cell>
          <cell r="B3126" t="str">
            <v>Comisión</v>
          </cell>
          <cell r="C3126">
            <v>20141321</v>
          </cell>
          <cell r="D3126">
            <v>196714</v>
          </cell>
          <cell r="E3126">
            <v>41823</v>
          </cell>
          <cell r="F3126" t="str">
            <v>SERVICIOS ADMINISTRATIVOS</v>
          </cell>
          <cell r="G3126">
            <v>35455050</v>
          </cell>
          <cell r="H3126" t="str">
            <v>SILVIA ALICIA POMBO CARRILLO</v>
          </cell>
          <cell r="I3126" t="str">
            <v>COMISION A IBAGUE EL 17 DE JUNIO DE 2014</v>
          </cell>
          <cell r="J3126">
            <v>145648</v>
          </cell>
          <cell r="O3126" t="str">
            <v>RECURSO 11</v>
          </cell>
          <cell r="W3126" t="str">
            <v>Vigencia Presupuestal</v>
          </cell>
        </row>
        <row r="3127">
          <cell r="A3127">
            <v>312314</v>
          </cell>
          <cell r="B3127" t="str">
            <v>Comisión</v>
          </cell>
          <cell r="C3127">
            <v>20141324</v>
          </cell>
          <cell r="D3127">
            <v>198414</v>
          </cell>
          <cell r="E3127">
            <v>41823</v>
          </cell>
          <cell r="F3127" t="str">
            <v>SERVICIOS ADMINISTRATIVOS</v>
          </cell>
          <cell r="G3127">
            <v>52251554</v>
          </cell>
          <cell r="H3127" t="str">
            <v>MARCELA GARCIA LOPEZ</v>
          </cell>
          <cell r="I3127" t="str">
            <v>COMISION A YOPAL DEL 18 AL 19 DE JUNIO DE 2014</v>
          </cell>
          <cell r="J3127">
            <v>205126</v>
          </cell>
          <cell r="O3127" t="str">
            <v>RECURSO 11</v>
          </cell>
          <cell r="W3127" t="str">
            <v>Vigencia Presupuestal</v>
          </cell>
        </row>
        <row r="3128">
          <cell r="A3128">
            <v>312414</v>
          </cell>
          <cell r="B3128" t="str">
            <v>Comisión</v>
          </cell>
          <cell r="C3128">
            <v>20141330</v>
          </cell>
          <cell r="D3128">
            <v>201114</v>
          </cell>
          <cell r="E3128">
            <v>41823</v>
          </cell>
          <cell r="F3128" t="str">
            <v>SERVICIOS ADMINISTRATIVOS</v>
          </cell>
          <cell r="G3128">
            <v>35455050</v>
          </cell>
          <cell r="H3128" t="str">
            <v>SILVIA ALICIA POMBO CARRILLO</v>
          </cell>
          <cell r="I3128" t="str">
            <v>COMISION A SAN ANDRES DEL 18 AL 21 DE JUNIO DE 2014</v>
          </cell>
          <cell r="J3128">
            <v>1019533</v>
          </cell>
          <cell r="O3128" t="str">
            <v>RECURSO 11</v>
          </cell>
          <cell r="W3128" t="str">
            <v>Vigencia Presupuestal</v>
          </cell>
        </row>
        <row r="3129">
          <cell r="A3129">
            <v>312514</v>
          </cell>
          <cell r="B3129" t="str">
            <v>Comisión</v>
          </cell>
          <cell r="C3129">
            <v>20141336</v>
          </cell>
          <cell r="D3129">
            <v>201314</v>
          </cell>
          <cell r="E3129">
            <v>41823</v>
          </cell>
          <cell r="F3129" t="str">
            <v>SERVICIOS ADMINISTRATIVOS</v>
          </cell>
          <cell r="G3129">
            <v>63289991</v>
          </cell>
          <cell r="H3129" t="str">
            <v>MARTHA LILIANA CEDIEL FRANKLIN</v>
          </cell>
          <cell r="I3129" t="str">
            <v>COMISION A MEDELLIN DEL 19 AL 20 DE JUNIO DE 2014</v>
          </cell>
          <cell r="J3129">
            <v>257126</v>
          </cell>
          <cell r="O3129" t="str">
            <v>RECURSO 11</v>
          </cell>
          <cell r="W3129" t="str">
            <v>Vigencia Presupuestal</v>
          </cell>
        </row>
        <row r="3130">
          <cell r="A3130">
            <v>312614</v>
          </cell>
          <cell r="B3130" t="str">
            <v>Comisión</v>
          </cell>
          <cell r="C3130">
            <v>20141370</v>
          </cell>
          <cell r="D3130">
            <v>203014</v>
          </cell>
          <cell r="E3130">
            <v>41823</v>
          </cell>
          <cell r="F3130" t="str">
            <v>SERVICIOS ADMINISTRATIVOS</v>
          </cell>
          <cell r="G3130">
            <v>79756241</v>
          </cell>
          <cell r="H3130" t="str">
            <v>HENRY LEONARDO GOMEZ CASTIBLANCO</v>
          </cell>
          <cell r="I3130" t="str">
            <v>COMISION A LENGUAZAQUE EL 20 DE JUNIO DE 2014</v>
          </cell>
          <cell r="J3130">
            <v>97679</v>
          </cell>
          <cell r="O3130" t="str">
            <v>RECURSO 11</v>
          </cell>
          <cell r="W3130" t="str">
            <v>Vigencia Presupuestal</v>
          </cell>
        </row>
        <row r="3131">
          <cell r="A3131">
            <v>312714</v>
          </cell>
          <cell r="B3131" t="str">
            <v>Comisión</v>
          </cell>
          <cell r="C3131">
            <v>20141374</v>
          </cell>
          <cell r="D3131">
            <v>203714</v>
          </cell>
          <cell r="E3131">
            <v>41823</v>
          </cell>
          <cell r="F3131" t="str">
            <v>SERVICIOS ADMINISTRATIVOS</v>
          </cell>
          <cell r="G3131">
            <v>41732216</v>
          </cell>
          <cell r="H3131" t="str">
            <v>MERY ASUNCIÓN TONCEL GAVIRIA</v>
          </cell>
          <cell r="I3131" t="str">
            <v>COMISION A SANTA MARTA DEL 23 AL 24 DE JUNIO DE 2014</v>
          </cell>
          <cell r="J3131">
            <v>249157</v>
          </cell>
          <cell r="O3131" t="str">
            <v>RECURSO 11</v>
          </cell>
          <cell r="W3131" t="str">
            <v>Vigencia Presupuestal</v>
          </cell>
        </row>
        <row r="3132">
          <cell r="A3132">
            <v>312814</v>
          </cell>
          <cell r="B3132" t="str">
            <v>Comisión</v>
          </cell>
          <cell r="C3132" t="str">
            <v>2014-1-0454</v>
          </cell>
          <cell r="D3132">
            <v>187014</v>
          </cell>
          <cell r="E3132">
            <v>41823</v>
          </cell>
          <cell r="F3132" t="str">
            <v>SERVICIOS ADMINISTRATIVOS, ATENCIONA AL USUARIO, ARCHIVO Y CORRESPONDENCIA</v>
          </cell>
          <cell r="G3132">
            <v>52269310</v>
          </cell>
          <cell r="H3132" t="str">
            <v>EVELYN PAOLA MORENO NIETO</v>
          </cell>
          <cell r="I3132" t="str">
            <v>COMISION A SANTA MARTA EL 5 DE MAYO DE 2014 - ES FUNCIONARIO</v>
          </cell>
          <cell r="J3132">
            <v>97679</v>
          </cell>
          <cell r="O3132" t="str">
            <v>RECURSO 11</v>
          </cell>
          <cell r="W3132" t="str">
            <v>Vigencia Presupuestal</v>
          </cell>
        </row>
        <row r="3133">
          <cell r="A3133">
            <v>312914</v>
          </cell>
          <cell r="B3133" t="str">
            <v>Oficio</v>
          </cell>
          <cell r="C3133">
            <v>18145</v>
          </cell>
          <cell r="D3133">
            <v>210414</v>
          </cell>
          <cell r="E3133">
            <v>41823</v>
          </cell>
          <cell r="F3133" t="str">
            <v>SUBDIRECCION ADMINISTRATIVA Y FINANCIERA</v>
          </cell>
          <cell r="G3133">
            <v>8301153951</v>
          </cell>
          <cell r="H3133" t="str">
            <v>MINISTERIO DE AMBIENTE Y DESARROLLO SOSTENIBLE</v>
          </cell>
          <cell r="I3133" t="str">
            <v>REEMBOLSO CAJA MENOR 114 - CONSECUTIVO 2514 - GASTOS GENERALES</v>
          </cell>
          <cell r="J3133">
            <v>1398534</v>
          </cell>
          <cell r="N3133" t="str">
            <v>RECURSO 2-10</v>
          </cell>
          <cell r="W3133" t="str">
            <v>Vigencia Presupuestal</v>
          </cell>
        </row>
        <row r="3134">
          <cell r="A3134">
            <v>313014</v>
          </cell>
          <cell r="B3134" t="str">
            <v>Factura</v>
          </cell>
          <cell r="C3134">
            <v>4417943475</v>
          </cell>
          <cell r="D3134">
            <v>210614</v>
          </cell>
          <cell r="E3134">
            <v>41823</v>
          </cell>
          <cell r="F3134" t="str">
            <v>SERVICIOS ADMINISTRATIVOS, ATENCIONA AL USUARIO, ARCHIVO Y CORRESPONDENCIA</v>
          </cell>
          <cell r="G3134">
            <v>8001539937</v>
          </cell>
          <cell r="H3134" t="str">
            <v>COMUNICACIÓN CELULAR S.A - COMCEL S.A</v>
          </cell>
          <cell r="I3134" t="str">
            <v>PAGO SERVICIO TELEFONIA CELULAR FRA 4417943475 CORRESPONDIENTE AL PERIODO 22 MAY- 21 JUN 2014</v>
          </cell>
          <cell r="J3134">
            <v>324584.40000000002</v>
          </cell>
          <cell r="N3134" t="str">
            <v>RECURSO 2-10</v>
          </cell>
          <cell r="W3134" t="str">
            <v>Vigencia Presupuestal</v>
          </cell>
        </row>
        <row r="3135">
          <cell r="A3135">
            <v>313114</v>
          </cell>
          <cell r="B3135" t="str">
            <v>Comisión</v>
          </cell>
          <cell r="C3135">
            <v>20141331</v>
          </cell>
          <cell r="D3135">
            <v>201214</v>
          </cell>
          <cell r="E3135">
            <v>41824</v>
          </cell>
          <cell r="F3135" t="str">
            <v>SERVICIOS ADMINISTRATIVOS, ATENCIONA AL USUARIO, ARCHIVO Y CORRESPONDENCIA</v>
          </cell>
          <cell r="G3135">
            <v>80049519</v>
          </cell>
          <cell r="H3135" t="str">
            <v>EDGAR ALEXANDER OSPINA GRANADOS</v>
          </cell>
          <cell r="I3135" t="str">
            <v>COMISION A NEIVA DEL 18-20 DE JUNIO DE 2014</v>
          </cell>
          <cell r="J3135">
            <v>513395</v>
          </cell>
          <cell r="O3135" t="str">
            <v>RECURSO 11</v>
          </cell>
          <cell r="W3135" t="str">
            <v>Vigencia Presupuestal</v>
          </cell>
        </row>
        <row r="3136">
          <cell r="A3136">
            <v>313214</v>
          </cell>
          <cell r="B3136" t="str">
            <v>Oficio</v>
          </cell>
          <cell r="C3136" t="str">
            <v>8314-3-22197</v>
          </cell>
          <cell r="E3136">
            <v>41824</v>
          </cell>
          <cell r="F3136" t="str">
            <v>SUBDIRECCION ADMINISTRATIVA Y FINANCIERA</v>
          </cell>
          <cell r="G3136">
            <v>8301153951</v>
          </cell>
          <cell r="H3136" t="str">
            <v>MINISTERIO DE AMBIENTE Y DESARROLLO SOSTENIBLE</v>
          </cell>
          <cell r="I3136" t="str">
            <v>RADICACION CAJA MENOR 114 CONSECUTIVO 3914 GTOS GENERALES SERV ADMINISTRATIVOS</v>
          </cell>
          <cell r="J3136">
            <v>1129241</v>
          </cell>
        </row>
        <row r="3137">
          <cell r="A3137">
            <v>313314</v>
          </cell>
          <cell r="B3137" t="str">
            <v>Resolución</v>
          </cell>
          <cell r="C3137">
            <v>1017</v>
          </cell>
          <cell r="D3137">
            <v>108514</v>
          </cell>
          <cell r="E3137">
            <v>41824</v>
          </cell>
          <cell r="F3137" t="str">
            <v>SUBDIRECCION ADMINISTRATIVA Y FINANCIERA</v>
          </cell>
          <cell r="G3137">
            <v>8301153951</v>
          </cell>
          <cell r="H3137" t="str">
            <v>MINISTERIO DE AMBIENTE Y DESARROLLO SOSTENIBLE</v>
          </cell>
          <cell r="I3137" t="str">
            <v>ADICION CAJA MENOR N. 314 PARA VIATICOS. GASTOS DE VIAJE Y DESPLAZAMIENTO PARA FUNCIONARIOS Y CONTRATISTAS</v>
          </cell>
          <cell r="J3137">
            <v>22500000</v>
          </cell>
          <cell r="O3137" t="str">
            <v>RECURSO 11</v>
          </cell>
          <cell r="W3137" t="str">
            <v>Vigencia Presupuestal</v>
          </cell>
        </row>
        <row r="3138">
          <cell r="A3138">
            <v>313414</v>
          </cell>
          <cell r="B3138" t="str">
            <v>Resolucion</v>
          </cell>
          <cell r="C3138">
            <v>998</v>
          </cell>
          <cell r="D3138">
            <v>210814</v>
          </cell>
          <cell r="E3138">
            <v>41824</v>
          </cell>
          <cell r="F3138" t="str">
            <v>TALENTO HUMANO ACTIVO Y NO ACTIVO</v>
          </cell>
          <cell r="G3138">
            <v>8902039449</v>
          </cell>
          <cell r="H3138" t="str">
            <v>ASOCIACION COLOMBIANA PARA EL AVANCE DE LA CIENCIA ACAC</v>
          </cell>
          <cell r="I3138" t="str">
            <v>RECONOCIMENTO Y PAGO EDUCATIVO A MARIA EMILIA BOTERO ARIAS</v>
          </cell>
          <cell r="J3138">
            <v>1848000</v>
          </cell>
          <cell r="O3138" t="str">
            <v>RECURSO 11</v>
          </cell>
          <cell r="W3138" t="str">
            <v>Vigencia Presupuestal</v>
          </cell>
        </row>
        <row r="3139">
          <cell r="A3139">
            <v>313514</v>
          </cell>
          <cell r="B3139" t="str">
            <v>Oficio</v>
          </cell>
          <cell r="C3139" t="str">
            <v>8310-3-22197</v>
          </cell>
          <cell r="D3139">
            <v>211414</v>
          </cell>
          <cell r="E3139">
            <v>41827</v>
          </cell>
          <cell r="F3139" t="str">
            <v>SUBDIRECCION ADMINISTRATIVA Y FINANCIERA</v>
          </cell>
          <cell r="G3139">
            <v>8301153951</v>
          </cell>
          <cell r="H3139" t="str">
            <v>MINISTERIO DE AMBIENTE Y DESARROLLO SOSTENIBLE</v>
          </cell>
          <cell r="I3139" t="str">
            <v>REEMBOLSO CAJA MENOR 114 - CONSECUTIVO 3914 - GASTOS GENERALES</v>
          </cell>
          <cell r="J3139">
            <v>1129241</v>
          </cell>
          <cell r="N3139" t="str">
            <v>RECURSO 2-10</v>
          </cell>
          <cell r="W3139" t="str">
            <v>Vigencia Presupuestal</v>
          </cell>
        </row>
        <row r="3140">
          <cell r="A3140">
            <v>313614</v>
          </cell>
          <cell r="B3140" t="str">
            <v>Contrato</v>
          </cell>
          <cell r="C3140">
            <v>8</v>
          </cell>
          <cell r="D3140">
            <v>4513</v>
          </cell>
          <cell r="E3140">
            <v>41828</v>
          </cell>
          <cell r="F3140" t="str">
            <v>SERVICIOS ADMINISTRATIVOS, ATENCIONA AL USUARIO, ARCHIVO Y CORRESPONDENCIA</v>
          </cell>
          <cell r="G3140">
            <v>79255698</v>
          </cell>
          <cell r="H3140" t="str">
            <v>SAUL GAITAN GARCIA</v>
          </cell>
          <cell r="I3140" t="str">
            <v>UNICO DESEMBOLSO CORRESPONDIENTE A UN SALDO DEJADO DE COBRAR DEL CONTRATO No. 008/2013</v>
          </cell>
          <cell r="J3140">
            <v>446520</v>
          </cell>
          <cell r="K3140">
            <v>9.66</v>
          </cell>
          <cell r="O3140" t="str">
            <v>RECURSO 11</v>
          </cell>
          <cell r="W3140" t="str">
            <v>Reserva Presupuestal</v>
          </cell>
        </row>
        <row r="3141">
          <cell r="A3141">
            <v>313714</v>
          </cell>
          <cell r="B3141" t="str">
            <v>Oficio</v>
          </cell>
          <cell r="C3141" t="str">
            <v>8150-3-17969</v>
          </cell>
          <cell r="D3141">
            <v>209814</v>
          </cell>
          <cell r="E3141">
            <v>41828</v>
          </cell>
          <cell r="F3141" t="str">
            <v>OFICINA DE ASUNTOS INTERNACIONALES</v>
          </cell>
          <cell r="G3141">
            <v>34117</v>
          </cell>
          <cell r="H3141" t="str">
            <v xml:space="preserve">PROGRAMA DE NACIONES UNIDAS </v>
          </cell>
          <cell r="I3141" t="str">
            <v>PAGO CONVENIO PROTOCOLO SOBRE BIODIVERSIDAD DE LA BIOTECNOLOGIA</v>
          </cell>
          <cell r="J3141">
            <v>10955700</v>
          </cell>
          <cell r="O3141" t="str">
            <v>RECURSO 11</v>
          </cell>
          <cell r="W3141" t="str">
            <v>Vigencia Presupuestal</v>
          </cell>
        </row>
        <row r="3142">
          <cell r="A3142">
            <v>313814</v>
          </cell>
          <cell r="B3142" t="str">
            <v>Resolucion</v>
          </cell>
          <cell r="C3142">
            <v>815</v>
          </cell>
          <cell r="D3142">
            <v>188314</v>
          </cell>
          <cell r="E3142">
            <v>41828</v>
          </cell>
          <cell r="F3142" t="str">
            <v>SUBDIRECCION ADMINISTRATIVA Y FINANCIERA</v>
          </cell>
          <cell r="G3142">
            <v>23248957</v>
          </cell>
          <cell r="H3142" t="str">
            <v>ELIZABETH INES TAYLOR JAY</v>
          </cell>
          <cell r="I3142" t="str">
            <v>PAGO SALDO COMISION INTERNACIONAL A SUECIA DEL 10 AL 13 JUNIO 2014 Y WASHINTONG DEL 15 AL 19 JUNIO 2014</v>
          </cell>
          <cell r="J3142">
            <v>3028523</v>
          </cell>
          <cell r="O3142" t="str">
            <v>RECURSO 11</v>
          </cell>
          <cell r="W3142" t="str">
            <v>Vigencia Presupuestal</v>
          </cell>
        </row>
        <row r="3143">
          <cell r="A3143">
            <v>313914</v>
          </cell>
          <cell r="B3143" t="str">
            <v>Oficio</v>
          </cell>
          <cell r="C3143" t="str">
            <v>8310-3-22563</v>
          </cell>
          <cell r="E3143">
            <v>41828</v>
          </cell>
          <cell r="F3143" t="str">
            <v>SUBDIRECCION ADMINISTRATIVA Y FINANCIERA</v>
          </cell>
          <cell r="G3143">
            <v>8301153951</v>
          </cell>
          <cell r="H3143" t="str">
            <v>MINISTERIO DE AMBIENTE Y DESARROLLO SOSTENIBLE</v>
          </cell>
          <cell r="I3143" t="str">
            <v>RADICACION CAJA MENOR 314</v>
          </cell>
          <cell r="J3143">
            <v>12004833</v>
          </cell>
        </row>
        <row r="3144">
          <cell r="A3144">
            <v>314014</v>
          </cell>
          <cell r="B3144" t="str">
            <v>Contrato</v>
          </cell>
          <cell r="C3144">
            <v>262</v>
          </cell>
          <cell r="D3144">
            <v>37914</v>
          </cell>
          <cell r="E3144">
            <v>41828</v>
          </cell>
          <cell r="F3144" t="str">
            <v>SUBDIRECCION ADMINISTRATIVA Y FINANCIERA</v>
          </cell>
          <cell r="G3144">
            <v>80022525</v>
          </cell>
          <cell r="H3144" t="str">
            <v>CARLOS JULIO VANEGAS YUMAYUZA</v>
          </cell>
          <cell r="I3144" t="str">
            <v>PAGO 6 DE 12 SEGÚN CERTIFICACION DEL SUPERVISOR (Desc.de la Base x Dependientes) + (Desc Embargo $125,547)</v>
          </cell>
          <cell r="J3144">
            <v>1243733</v>
          </cell>
          <cell r="K3144">
            <v>9.66</v>
          </cell>
          <cell r="O3144" t="str">
            <v>RECURSO 11</v>
          </cell>
          <cell r="Q3144" t="str">
            <v>EMBARGO OF 1534</v>
          </cell>
          <cell r="R3144">
            <v>125547</v>
          </cell>
          <cell r="V3144" t="str">
            <v>Desc. X Dependientes</v>
          </cell>
          <cell r="W3144" t="str">
            <v>Vigencia Presupuestal</v>
          </cell>
        </row>
        <row r="3145">
          <cell r="A3145">
            <v>314114</v>
          </cell>
          <cell r="B3145" t="str">
            <v>Contrato</v>
          </cell>
          <cell r="C3145">
            <v>60</v>
          </cell>
          <cell r="D3145">
            <v>12814</v>
          </cell>
          <cell r="E3145">
            <v>41828</v>
          </cell>
          <cell r="F3145" t="str">
            <v>OFICINA DE ASUNTOS INTERNACIONALES</v>
          </cell>
          <cell r="G3145">
            <v>1020725091</v>
          </cell>
          <cell r="H3145" t="str">
            <v>MARIA ALEJANDRA RIAÑO RODRIGUEZ</v>
          </cell>
          <cell r="I3145" t="str">
            <v>PAGO 6 DE 12 DESEMBOLSO SEGÚN CERTIFICACION DEL SUPERVISOR</v>
          </cell>
          <cell r="J3145">
            <v>7179200</v>
          </cell>
          <cell r="K3145">
            <v>9.66</v>
          </cell>
          <cell r="O3145" t="str">
            <v>RECURSO 11</v>
          </cell>
          <cell r="V3145" t="str">
            <v>No tiene Dependientes</v>
          </cell>
          <cell r="W3145" t="str">
            <v>Vigencia Presupuestal</v>
          </cell>
        </row>
        <row r="3146">
          <cell r="A3146">
            <v>314214</v>
          </cell>
          <cell r="B3146" t="str">
            <v>Contrato</v>
          </cell>
          <cell r="C3146">
            <v>119</v>
          </cell>
          <cell r="D3146">
            <v>20514</v>
          </cell>
          <cell r="E3146">
            <v>41828</v>
          </cell>
          <cell r="F3146" t="str">
            <v>DIRECCION DE BOSQUES, BIODIVERSIDAD Y SERVICIOS ECOSISTEMICOS</v>
          </cell>
          <cell r="G3146">
            <v>53050037</v>
          </cell>
          <cell r="H3146" t="str">
            <v>DENISSE CASTRO ROA</v>
          </cell>
          <cell r="I3146" t="str">
            <v>QUINTO DESEMBOLSO SEGÚN CERTIFICACION DEL SUPERVISOR</v>
          </cell>
          <cell r="J3146">
            <v>4359600</v>
          </cell>
          <cell r="K3146">
            <v>9.66</v>
          </cell>
          <cell r="O3146" t="str">
            <v>RECURSO 11</v>
          </cell>
          <cell r="V3146" t="str">
            <v>No tiene Dependientes</v>
          </cell>
          <cell r="W3146" t="str">
            <v>Vigencia Presupuestal</v>
          </cell>
        </row>
        <row r="3147">
          <cell r="A3147">
            <v>314314</v>
          </cell>
          <cell r="B3147" t="str">
            <v>Contrato</v>
          </cell>
          <cell r="C3147">
            <v>241</v>
          </cell>
          <cell r="D3147">
            <v>34914</v>
          </cell>
          <cell r="E3147">
            <v>41828</v>
          </cell>
          <cell r="F3147" t="str">
            <v>DIRECCION DE ASUNTOS AMBIENTALES, SECTORIAL Y URBANA</v>
          </cell>
          <cell r="G3147">
            <v>73096641</v>
          </cell>
          <cell r="H3147" t="str">
            <v>WILLIAM BATISTA JINETE</v>
          </cell>
          <cell r="I3147" t="str">
            <v>PAGO 4 DE 11 SEGÚN CERTIFICACION DEL SUPERVISOR (Desc Base x Dependientes)</v>
          </cell>
          <cell r="J3147">
            <v>8000000</v>
          </cell>
          <cell r="K3147">
            <v>9.66</v>
          </cell>
          <cell r="O3147" t="str">
            <v>RECURSO 11</v>
          </cell>
          <cell r="V3147" t="str">
            <v xml:space="preserve">Desc. X Dependientes </v>
          </cell>
          <cell r="W3147" t="str">
            <v>Vigencia Presupuestal</v>
          </cell>
        </row>
        <row r="3148">
          <cell r="A3148">
            <v>314414</v>
          </cell>
          <cell r="B3148" t="str">
            <v>Contrato</v>
          </cell>
          <cell r="C3148">
            <v>151</v>
          </cell>
          <cell r="D3148">
            <v>24914</v>
          </cell>
          <cell r="E3148">
            <v>41828</v>
          </cell>
          <cell r="F3148" t="str">
            <v>DIRECCION DE ASUNTOS AMBIENTALES, SECTORIAL Y URBANA</v>
          </cell>
          <cell r="G3148">
            <v>66947078</v>
          </cell>
          <cell r="H3148" t="str">
            <v>ANA MARIA OCAMPO GOMEZ</v>
          </cell>
          <cell r="I3148" t="str">
            <v>FRA 6 PAGO 6 DE 11 SEGÚN CERTIFICACION DEL SUPERVISOR</v>
          </cell>
          <cell r="J3148">
            <v>10000000</v>
          </cell>
          <cell r="K3148">
            <v>9.66</v>
          </cell>
          <cell r="M3148">
            <v>16</v>
          </cell>
          <cell r="O3148" t="str">
            <v>RECURSO 11</v>
          </cell>
          <cell r="V3148" t="str">
            <v xml:space="preserve">No tiene Dependientes </v>
          </cell>
          <cell r="W3148" t="str">
            <v>Vigencia Presupuestal</v>
          </cell>
        </row>
        <row r="3149">
          <cell r="A3149">
            <v>314514</v>
          </cell>
          <cell r="B3149" t="str">
            <v>Contrato</v>
          </cell>
          <cell r="C3149">
            <v>331</v>
          </cell>
          <cell r="D3149">
            <v>125514</v>
          </cell>
          <cell r="E3149">
            <v>41828</v>
          </cell>
          <cell r="F3149" t="str">
            <v>SUBDIRECCION ADMINISTRATIVA Y FINANCIERA</v>
          </cell>
          <cell r="G3149">
            <v>80147591</v>
          </cell>
          <cell r="H3149" t="str">
            <v>NESTOR ALEXI VARGAS OBANDO - MCN INGENIERIA</v>
          </cell>
          <cell r="I3149" t="str">
            <v>SEGUNDO DESEMBOLSO SEGÚN CERTIFICACION DEL SUPERVISOR (RT FTE SER,GRALES NO DECLAR.6%)</v>
          </cell>
          <cell r="J3149">
            <v>357000</v>
          </cell>
          <cell r="K3149">
            <v>6.9</v>
          </cell>
          <cell r="L3149">
            <v>6</v>
          </cell>
          <cell r="N3149" t="str">
            <v>RECURSO 2-10</v>
          </cell>
          <cell r="V3149" t="str">
            <v>Se aplica Rte Fte + Rte Ica -S/Base sin Beneficio de SS - no es Cto de Prest, Ser. Es Orden de W xa Mtto con utilizacion de Insumos</v>
          </cell>
          <cell r="W3149" t="str">
            <v>Vigencia Presupuestal</v>
          </cell>
        </row>
        <row r="3150">
          <cell r="A3150">
            <v>314614</v>
          </cell>
          <cell r="B3150" t="str">
            <v>Contrato</v>
          </cell>
          <cell r="C3150">
            <v>53</v>
          </cell>
          <cell r="D3150">
            <v>8214</v>
          </cell>
          <cell r="E3150">
            <v>41828</v>
          </cell>
          <cell r="F3150" t="str">
            <v>DIRECCION DE ASUNTOS AMBIENTALES, SECTORIAL Y URBANA</v>
          </cell>
          <cell r="G3150">
            <v>341036</v>
          </cell>
          <cell r="H3150" t="str">
            <v>GREGORIO RODRIGUEZ</v>
          </cell>
          <cell r="I3150" t="str">
            <v>PAGO 5 DE 11 DESEMBOLSO SEGÚN CERTIFICACION DEL SUPERVISOR (Desc.de la Base RF x Dependientes)</v>
          </cell>
          <cell r="J3150">
            <v>8000000</v>
          </cell>
          <cell r="K3150">
            <v>9.66</v>
          </cell>
          <cell r="O3150" t="str">
            <v>RECURSO 11</v>
          </cell>
          <cell r="V3150" t="str">
            <v>Desc. X Dependientes</v>
          </cell>
          <cell r="W3150" t="str">
            <v>Vigencia Presupuestal</v>
          </cell>
        </row>
        <row r="3151">
          <cell r="A3151">
            <v>314714</v>
          </cell>
          <cell r="B3151" t="str">
            <v>Contrato</v>
          </cell>
          <cell r="C3151">
            <v>70</v>
          </cell>
          <cell r="D3151">
            <v>15214</v>
          </cell>
          <cell r="E3151">
            <v>41828</v>
          </cell>
          <cell r="F3151" t="str">
            <v>DIRECCION DE GENTION INTEGRAL DEL RECURSO HIDRICO</v>
          </cell>
          <cell r="G3151">
            <v>51987138</v>
          </cell>
          <cell r="H3151" t="str">
            <v>LINDA IRENE GOMEZ FERNANDEZ</v>
          </cell>
          <cell r="I3151" t="str">
            <v>PAGO 4 DE12 SEGÚN CERTIFICACION DEL SUPERVISOR (Desc. De la Base rte fte Por Dependientes)</v>
          </cell>
          <cell r="J3151">
            <v>5290000</v>
          </cell>
          <cell r="K3151">
            <v>9.66</v>
          </cell>
          <cell r="O3151" t="str">
            <v>RECURSO 11</v>
          </cell>
          <cell r="V3151" t="str">
            <v xml:space="preserve">Desc. 10% Dependientes </v>
          </cell>
          <cell r="W3151" t="str">
            <v>Vigencia Presupuestal</v>
          </cell>
        </row>
        <row r="3152">
          <cell r="A3152">
            <v>314814</v>
          </cell>
          <cell r="B3152" t="str">
            <v>Contrato</v>
          </cell>
          <cell r="C3152">
            <v>14</v>
          </cell>
          <cell r="D3152">
            <v>17513</v>
          </cell>
          <cell r="E3152">
            <v>41828</v>
          </cell>
          <cell r="F3152" t="str">
            <v>GRUPO DE GESTION DOCUMENTAL</v>
          </cell>
          <cell r="G3152">
            <v>8906800622</v>
          </cell>
          <cell r="H3152" t="str">
            <v>UNIVERSIDAD DE CUNDINAMARCA</v>
          </cell>
          <cell r="I3152" t="str">
            <v>PAGO CTA CBO 119 DECIMO  DESEMBOLSO SEGUN CERTIFICACION DEL SUPERVISOR  - ENTIDAD PUBLICA</v>
          </cell>
          <cell r="J3152">
            <v>30915555</v>
          </cell>
          <cell r="O3152" t="str">
            <v>RECURSO 11</v>
          </cell>
          <cell r="W3152" t="str">
            <v>Reserva Presupuestal</v>
          </cell>
        </row>
        <row r="3153">
          <cell r="A3153">
            <v>314914</v>
          </cell>
          <cell r="B3153" t="str">
            <v>Contrato</v>
          </cell>
          <cell r="C3153">
            <v>173</v>
          </cell>
          <cell r="D3153">
            <v>27314</v>
          </cell>
          <cell r="E3153">
            <v>41828</v>
          </cell>
          <cell r="F3153" t="str">
            <v>DIRECCION DE CAMBIO CLIMATICO</v>
          </cell>
          <cell r="G3153">
            <v>49777207</v>
          </cell>
          <cell r="H3153" t="str">
            <v>MARIA LOURDES ZIMMERMANN</v>
          </cell>
          <cell r="I3153" t="str">
            <v>PAGO 5 Y 6 DE 11 SEGÚN CERTIFICACION DEL SUPERVISOR (Desc.de la Base RF x Dependientes)</v>
          </cell>
          <cell r="J3153">
            <v>10800000</v>
          </cell>
          <cell r="K3153">
            <v>9.66</v>
          </cell>
          <cell r="O3153" t="str">
            <v>RECURSO 11</v>
          </cell>
          <cell r="V3153" t="str">
            <v>Desc.x Dependientes</v>
          </cell>
          <cell r="W3153" t="str">
            <v>Vigencia Presupuestal</v>
          </cell>
        </row>
        <row r="3154">
          <cell r="A3154">
            <v>315014</v>
          </cell>
          <cell r="B3154" t="str">
            <v>Contrato</v>
          </cell>
          <cell r="C3154">
            <v>120</v>
          </cell>
          <cell r="D3154">
            <v>20614</v>
          </cell>
          <cell r="E3154">
            <v>41828</v>
          </cell>
          <cell r="F3154" t="str">
            <v>DIRECCION DE BOSQUES, BIODIVERSIDAD Y SERVICIOS ECOSISTEMICOS</v>
          </cell>
          <cell r="G3154">
            <v>52429474</v>
          </cell>
          <cell r="H3154" t="str">
            <v>MARIA NATALIA PATIÑO GUTIERREZ</v>
          </cell>
          <cell r="I3154" t="str">
            <v xml:space="preserve">PAGO 6 DE 12 SEGÚN CERTIFICACION DEL SUPERVISOR  </v>
          </cell>
          <cell r="J3154">
            <v>4359600</v>
          </cell>
          <cell r="K3154">
            <v>9.66</v>
          </cell>
          <cell r="O3154" t="str">
            <v>RECURSO 11</v>
          </cell>
          <cell r="V3154" t="str">
            <v>No tiene Dependientes</v>
          </cell>
          <cell r="W3154" t="str">
            <v>Vigencia Presupuestal</v>
          </cell>
        </row>
        <row r="3155">
          <cell r="A3155">
            <v>315114</v>
          </cell>
          <cell r="B3155" t="str">
            <v>Contrato</v>
          </cell>
          <cell r="C3155">
            <v>121</v>
          </cell>
          <cell r="D3155">
            <v>20814</v>
          </cell>
          <cell r="E3155">
            <v>41828</v>
          </cell>
          <cell r="F3155" t="str">
            <v>DIRECCION DE BOSQUES, BIODIVERSIDAD Y SERVICIOS ECOSISTEMICOS</v>
          </cell>
          <cell r="G3155">
            <v>80111644</v>
          </cell>
          <cell r="H3155" t="str">
            <v>JAVIER EDUARDO ROJAS CALA</v>
          </cell>
          <cell r="I3155" t="str">
            <v>PAGO 6 DE 12 SEGÚN CERTIFICACION DEL SUPERVISOR</v>
          </cell>
          <cell r="J3155">
            <v>4359600</v>
          </cell>
          <cell r="K3155">
            <v>9.66</v>
          </cell>
          <cell r="O3155" t="str">
            <v>RECURSO 11</v>
          </cell>
          <cell r="V3155" t="str">
            <v>No tiene Dependientes</v>
          </cell>
          <cell r="W3155" t="str">
            <v>Vigencia Presupuestal</v>
          </cell>
        </row>
        <row r="3156">
          <cell r="A3156">
            <v>315214</v>
          </cell>
          <cell r="B3156" t="str">
            <v>Contrato</v>
          </cell>
          <cell r="C3156">
            <v>117</v>
          </cell>
          <cell r="D3156">
            <v>20114</v>
          </cell>
          <cell r="E3156">
            <v>41828</v>
          </cell>
          <cell r="F3156" t="str">
            <v>DIRECCION DE ASUNTOS AMBIENTALES, SECTORIAL Y URBANA</v>
          </cell>
          <cell r="G3156">
            <v>91235347</v>
          </cell>
          <cell r="H3156" t="str">
            <v>ELIAS PINTO MARTINEZ</v>
          </cell>
          <cell r="I3156" t="str">
            <v>PAGO FRA 098 PAGO 6 DE 12 SEGÚN CERTIFICACION DEL SUPERVISOR</v>
          </cell>
          <cell r="J3156">
            <v>10800000</v>
          </cell>
          <cell r="K3156">
            <v>9.66</v>
          </cell>
          <cell r="M3156">
            <v>16</v>
          </cell>
          <cell r="O3156" t="str">
            <v>RECURSO 11</v>
          </cell>
          <cell r="V3156" t="str">
            <v>No tiene Dependientes</v>
          </cell>
          <cell r="W3156" t="str">
            <v>Vigencia Presupuestal</v>
          </cell>
        </row>
        <row r="3157">
          <cell r="A3157">
            <v>315314</v>
          </cell>
          <cell r="B3157" t="str">
            <v>Contrato</v>
          </cell>
          <cell r="C3157">
            <v>23</v>
          </cell>
          <cell r="D3157">
            <v>3414</v>
          </cell>
          <cell r="E3157">
            <v>41828</v>
          </cell>
          <cell r="F3157" t="str">
            <v>SECRETARIA GENERAL</v>
          </cell>
          <cell r="G3157">
            <v>39538743</v>
          </cell>
          <cell r="H3157" t="str">
            <v>DAISSY YAMILE PATIÑO POVEDA</v>
          </cell>
          <cell r="I3157" t="str">
            <v>PAGO FRA  0091 SEXTO DESEMBOLSO SEGÚN CERTIFICACION DEL SUPERVISOR (PENSIONADA)</v>
          </cell>
          <cell r="J3157">
            <v>6800000</v>
          </cell>
          <cell r="K3157">
            <v>9.66</v>
          </cell>
          <cell r="M3157">
            <v>16</v>
          </cell>
          <cell r="O3157" t="str">
            <v>RECURSO 11</v>
          </cell>
          <cell r="V3157" t="str">
            <v>No tiene Dependientes</v>
          </cell>
          <cell r="W3157" t="str">
            <v>Vigencia Presupuestal</v>
          </cell>
        </row>
        <row r="3158">
          <cell r="A3158">
            <v>315414</v>
          </cell>
          <cell r="B3158" t="str">
            <v>Contrato</v>
          </cell>
          <cell r="C3158">
            <v>230</v>
          </cell>
          <cell r="D3158">
            <v>35114</v>
          </cell>
          <cell r="E3158">
            <v>41828</v>
          </cell>
          <cell r="F3158" t="str">
            <v>DIRECCION DE BOSQUES, BIODIVERSIDAD Y SERVICIOS ECOSISTEMICOS</v>
          </cell>
          <cell r="G3158">
            <v>93238609</v>
          </cell>
          <cell r="H3158" t="str">
            <v>ALEXANDER IBAGON MONTES</v>
          </cell>
          <cell r="I3158" t="str">
            <v>PAGO 6 DE 12 SEGÚN CERTIFICACION DEL SUPERVISOR</v>
          </cell>
          <cell r="J3158">
            <v>4359600</v>
          </cell>
          <cell r="K3158">
            <v>9.66</v>
          </cell>
          <cell r="O3158" t="str">
            <v>RECURSO 11</v>
          </cell>
          <cell r="V3158" t="str">
            <v>No tiene Dependientes a Cargo</v>
          </cell>
          <cell r="W3158" t="str">
            <v>Vigencia Presupuestal</v>
          </cell>
        </row>
        <row r="3159">
          <cell r="A3159">
            <v>315514</v>
          </cell>
          <cell r="B3159" t="str">
            <v>Contrato</v>
          </cell>
          <cell r="C3159">
            <v>261</v>
          </cell>
          <cell r="D3159">
            <v>37114</v>
          </cell>
          <cell r="E3159">
            <v>41828</v>
          </cell>
          <cell r="F3159" t="str">
            <v>DIRECCION DE ORDENAMIENTO AMBIENTAL Y COORDINACION DEL SINA</v>
          </cell>
          <cell r="G3159">
            <v>51714629</v>
          </cell>
          <cell r="H3159" t="str">
            <v>MARIA TERESA PALACIOS LOZANO</v>
          </cell>
          <cell r="I3159" t="str">
            <v>FRA 053 PAGO 5 DE 11 SEGÚN CERTIFICACION DEL SUPERVISOR (Desc. Base RF x Dependientes)</v>
          </cell>
          <cell r="J3159">
            <v>7100000</v>
          </cell>
          <cell r="K3159">
            <v>9.66</v>
          </cell>
          <cell r="M3159">
            <v>16</v>
          </cell>
          <cell r="O3159" t="str">
            <v>RECURSO 11</v>
          </cell>
          <cell r="V3159" t="str">
            <v>Desc x Dependientes</v>
          </cell>
          <cell r="W3159" t="str">
            <v>Vigencia Presupuestal</v>
          </cell>
        </row>
        <row r="3160">
          <cell r="A3160">
            <v>315614</v>
          </cell>
          <cell r="B3160" t="str">
            <v>Contrato</v>
          </cell>
          <cell r="C3160">
            <v>118</v>
          </cell>
          <cell r="D3160">
            <v>20314</v>
          </cell>
          <cell r="E3160">
            <v>41828</v>
          </cell>
          <cell r="F3160" t="str">
            <v>DIRECCION DE ASUNTOS AMBIENTALES, SECTORIAL Y URBANA</v>
          </cell>
          <cell r="G3160">
            <v>84080370</v>
          </cell>
          <cell r="H3160" t="str">
            <v>YONNY JAVIER ZARATE AMAYA</v>
          </cell>
          <cell r="I3160" t="str">
            <v>PAGO 6 DE 11 SEGÚN CERTIFICACION DEL SUPERVISOR (Desc.de la Base RF x Dependientes)</v>
          </cell>
          <cell r="J3160">
            <v>7000000</v>
          </cell>
          <cell r="K3160">
            <v>9.66</v>
          </cell>
          <cell r="O3160" t="str">
            <v>RECURSO 11</v>
          </cell>
          <cell r="V3160" t="str">
            <v xml:space="preserve">Desc. X Dependientes </v>
          </cell>
          <cell r="W3160" t="str">
            <v>Vigencia Presupuestal</v>
          </cell>
        </row>
        <row r="3161">
          <cell r="A3161">
            <v>315714</v>
          </cell>
          <cell r="B3161" t="str">
            <v>Contrato</v>
          </cell>
          <cell r="C3161">
            <v>184</v>
          </cell>
          <cell r="D3161">
            <v>27814</v>
          </cell>
          <cell r="E3161">
            <v>41828</v>
          </cell>
          <cell r="F3161" t="str">
            <v>OFICINA ASESORA JURIDICA</v>
          </cell>
          <cell r="G3161">
            <v>52051092</v>
          </cell>
          <cell r="H3161" t="str">
            <v>MARIA DEL PILAR GARCIA PACHON</v>
          </cell>
          <cell r="I3161" t="str">
            <v>PAGO 1 DE 3 SEGÚN CERTIFICACION DEL SUPERVISOR (DESC X DEPENDIENTES) N/A RETENCION MINIMA ART 384</v>
          </cell>
          <cell r="J3161">
            <v>9000000</v>
          </cell>
          <cell r="K3161">
            <v>9.66</v>
          </cell>
          <cell r="O3161" t="str">
            <v>RECURSO 11</v>
          </cell>
          <cell r="V3161" t="str">
            <v>Desc x Dependientes</v>
          </cell>
          <cell r="W3161" t="str">
            <v>Vigencia Presupuestal</v>
          </cell>
        </row>
        <row r="3162">
          <cell r="A3162">
            <v>315814</v>
          </cell>
          <cell r="B3162" t="str">
            <v>Resolucion</v>
          </cell>
          <cell r="C3162">
            <v>869</v>
          </cell>
          <cell r="D3162">
            <v>197114</v>
          </cell>
          <cell r="E3162">
            <v>41830</v>
          </cell>
          <cell r="F3162" t="str">
            <v>SUBDIRECCION ADMINISTRATIVA Y FINANCIERA</v>
          </cell>
          <cell r="G3162">
            <v>53059583</v>
          </cell>
          <cell r="H3162" t="str">
            <v>JESSIKA CARVAJAL GONZALEZ</v>
          </cell>
          <cell r="I3162" t="str">
            <v>PAGO TOTAL COMISION INTERNACIONAL A MONTREAL-CANADA DEL 16 AL 20 JUNIO 2014</v>
          </cell>
          <cell r="J3162">
            <v>2595478</v>
          </cell>
          <cell r="O3162" t="str">
            <v>RECURSO 11</v>
          </cell>
          <cell r="W3162" t="str">
            <v>Vigencia Presupuestal</v>
          </cell>
        </row>
        <row r="3163">
          <cell r="A3163">
            <v>315914</v>
          </cell>
          <cell r="B3163" t="str">
            <v>Resolucion</v>
          </cell>
          <cell r="C3163">
            <v>803</v>
          </cell>
          <cell r="D3163">
            <v>185214</v>
          </cell>
          <cell r="E3163">
            <v>41830</v>
          </cell>
          <cell r="F3163" t="str">
            <v>SUBDIRECCION ADMINISTRATIVA Y FINANCIERA</v>
          </cell>
          <cell r="G3163">
            <v>53122487</v>
          </cell>
          <cell r="H3163" t="str">
            <v>PAULA ANDREA ROJAS GUTIERREZ</v>
          </cell>
          <cell r="I3163" t="str">
            <v>PAGO TOTAL COMISION INTERNACIONAL A LINA DEL 5 AL 7 JUNIO 2014</v>
          </cell>
          <cell r="J3163">
            <v>643266</v>
          </cell>
          <cell r="O3163" t="str">
            <v>RECURSO 11</v>
          </cell>
          <cell r="W3163" t="str">
            <v>Vigencia Presupuestal</v>
          </cell>
        </row>
        <row r="3164">
          <cell r="A3164">
            <v>316014</v>
          </cell>
          <cell r="B3164" t="str">
            <v>Resolucion</v>
          </cell>
          <cell r="C3164">
            <v>814</v>
          </cell>
          <cell r="D3164">
            <v>188414</v>
          </cell>
          <cell r="E3164">
            <v>41830</v>
          </cell>
          <cell r="F3164" t="str">
            <v>SUBDIRECCION ADMINISTRATIVA Y FINANCIERA</v>
          </cell>
          <cell r="G3164">
            <v>52269310</v>
          </cell>
          <cell r="H3164" t="str">
            <v>EVELYN PAOLA MORENO NIETO</v>
          </cell>
          <cell r="I3164" t="str">
            <v>PAGO SALDO COMISION INTERNACIONAL A MANAGUA DEL 9 AL 13 JUNIO 2014</v>
          </cell>
          <cell r="J3164">
            <v>719230</v>
          </cell>
          <cell r="O3164" t="str">
            <v>RECURSO 11</v>
          </cell>
          <cell r="W3164" t="str">
            <v>Vigencia Presupuestal</v>
          </cell>
        </row>
        <row r="3165">
          <cell r="A3165">
            <v>316114</v>
          </cell>
          <cell r="B3165" t="str">
            <v>Resolucion</v>
          </cell>
          <cell r="C3165">
            <v>938</v>
          </cell>
          <cell r="D3165">
            <v>202414</v>
          </cell>
          <cell r="E3165">
            <v>41830</v>
          </cell>
          <cell r="F3165" t="str">
            <v>SUBDIRECCION ADMINISTRATIVA Y FINANCIERA</v>
          </cell>
          <cell r="G3165">
            <v>52548288</v>
          </cell>
          <cell r="H3165" t="str">
            <v>ANDREA RAMIREZ MARTINEZ</v>
          </cell>
          <cell r="I3165" t="str">
            <v>PAGO TOTAL COMISION INTERNACIONAL A MONTREAL-CANADA DEL 23 AL 28 JUNIO 2014</v>
          </cell>
          <cell r="J3165">
            <v>3531863</v>
          </cell>
          <cell r="O3165" t="str">
            <v>RECURSO 11</v>
          </cell>
          <cell r="W3165" t="str">
            <v>Vigencia Presupuestal</v>
          </cell>
        </row>
        <row r="3166">
          <cell r="A3166">
            <v>316214</v>
          </cell>
          <cell r="B3166" t="str">
            <v>Comisión</v>
          </cell>
          <cell r="C3166" t="str">
            <v>2014-1-0413</v>
          </cell>
          <cell r="D3166">
            <v>179514</v>
          </cell>
          <cell r="E3166">
            <v>41830</v>
          </cell>
          <cell r="F3166" t="str">
            <v>SERVICIOS ADMINISTRATIVOS, ATENCIONA AL USUARIO, ARCHIVO Y CORRESPONDENCIA</v>
          </cell>
          <cell r="G3166">
            <v>51958614</v>
          </cell>
          <cell r="H3166" t="str">
            <v>JIMENA NIETO CARRASCO</v>
          </cell>
          <cell r="I3166" t="str">
            <v>COMISION INTERNACIONAL A BONN- ALEMANIA DEL 10-16 DE JUNIO DE 2014</v>
          </cell>
          <cell r="J3166">
            <v>3877009</v>
          </cell>
          <cell r="L3166">
            <v>10</v>
          </cell>
          <cell r="O3166" t="str">
            <v>RECURSO 11</v>
          </cell>
          <cell r="W3166" t="str">
            <v>Vigencia Presupuestal</v>
          </cell>
        </row>
        <row r="3167">
          <cell r="A3167">
            <v>316314</v>
          </cell>
          <cell r="B3167" t="str">
            <v>Comisión</v>
          </cell>
          <cell r="C3167" t="str">
            <v>2014-1-0430</v>
          </cell>
          <cell r="D3167">
            <v>182114</v>
          </cell>
          <cell r="E3167">
            <v>41830</v>
          </cell>
          <cell r="F3167" t="str">
            <v>SERVICIOS ADMINISTRATIVOS, ATENCIONA AL USUARIO, ARCHIVO Y CORRESPONDENCIA</v>
          </cell>
          <cell r="G3167">
            <v>1020727432</v>
          </cell>
          <cell r="H3167" t="str">
            <v>DIANA CAMILA RODRIGUEZ VARGAS</v>
          </cell>
          <cell r="I3167" t="str">
            <v>COMISION INTERNACIONAL A BONN-ALEMANIA DEL 5-13 DE JUNIO DE 2014</v>
          </cell>
          <cell r="J3167">
            <v>4091713</v>
          </cell>
          <cell r="L3167">
            <v>10</v>
          </cell>
          <cell r="O3167" t="str">
            <v>RECURSO 11</v>
          </cell>
          <cell r="W3167" t="str">
            <v>Vigencia Presupuestal</v>
          </cell>
        </row>
        <row r="3168">
          <cell r="A3168">
            <v>316414</v>
          </cell>
          <cell r="B3168" t="str">
            <v>Comisión</v>
          </cell>
          <cell r="C3168" t="str">
            <v>2014-1-0461</v>
          </cell>
          <cell r="D3168">
            <v>189014</v>
          </cell>
          <cell r="E3168">
            <v>41830</v>
          </cell>
          <cell r="F3168" t="str">
            <v>SERVICIOS ADMINISTRATIVOS, ATENCIONA AL USUARIO, ARCHIVO Y CORRESPONDENCIA</v>
          </cell>
          <cell r="G3168">
            <v>53050037</v>
          </cell>
          <cell r="H3168" t="str">
            <v>DENNISE CASTRO ROA</v>
          </cell>
          <cell r="I3168" t="str">
            <v>COMISION A BOLIVAR SANTANDER DEL 9-11 DE JUNIO DE 2014</v>
          </cell>
          <cell r="J3168">
            <v>296615</v>
          </cell>
          <cell r="L3168">
            <v>10</v>
          </cell>
          <cell r="O3168" t="str">
            <v>RECURSO 11</v>
          </cell>
          <cell r="W3168" t="str">
            <v>Vigencia Presupuestal</v>
          </cell>
        </row>
        <row r="3169">
          <cell r="A3169">
            <v>316514</v>
          </cell>
          <cell r="B3169" t="str">
            <v>Comisión</v>
          </cell>
          <cell r="C3169" t="str">
            <v>2014-1-0487</v>
          </cell>
          <cell r="D3169">
            <v>193714</v>
          </cell>
          <cell r="E3169">
            <v>41830</v>
          </cell>
          <cell r="F3169" t="str">
            <v>SERVICIOS ADMINISTRATIVOS, ATENCIONA AL USUARIO, ARCHIVO Y CORRESPONDENCIA</v>
          </cell>
          <cell r="G3169">
            <v>53050037</v>
          </cell>
          <cell r="H3169" t="str">
            <v>DENISSE CASTRO ROA</v>
          </cell>
          <cell r="I3169" t="str">
            <v>COMISION A CHIRIGUANA-CESAR DEL 19-21 DE JUNIO DE 2014</v>
          </cell>
          <cell r="J3169">
            <v>326615</v>
          </cell>
          <cell r="L3169">
            <v>10</v>
          </cell>
          <cell r="O3169" t="str">
            <v>RECURSO 11</v>
          </cell>
          <cell r="W3169" t="str">
            <v>Vigencia Presupuestal</v>
          </cell>
        </row>
        <row r="3170">
          <cell r="A3170">
            <v>316614</v>
          </cell>
          <cell r="B3170" t="str">
            <v>Comisión</v>
          </cell>
          <cell r="C3170" t="str">
            <v>2014-1-0498</v>
          </cell>
          <cell r="D3170">
            <v>196314</v>
          </cell>
          <cell r="E3170">
            <v>41830</v>
          </cell>
          <cell r="F3170" t="str">
            <v>SERVICIOS ADMINISTRATIVOS, ATENCIONA AL USUARIO, ARCHIVO Y CORRESPONDENCIA</v>
          </cell>
          <cell r="G3170">
            <v>79153840</v>
          </cell>
          <cell r="H3170" t="str">
            <v>JAVIER CORREAL PIZARRO</v>
          </cell>
          <cell r="I3170" t="str">
            <v>COMISION A BARRANQUILLA DEL 18-20 DE JUNIO DE 2014</v>
          </cell>
          <cell r="J3170">
            <v>620170</v>
          </cell>
          <cell r="L3170">
            <v>11</v>
          </cell>
          <cell r="O3170" t="str">
            <v>RECURSO 11</v>
          </cell>
          <cell r="W3170" t="str">
            <v>Vigencia Presupuestal</v>
          </cell>
        </row>
        <row r="3171">
          <cell r="A3171">
            <v>316714</v>
          </cell>
          <cell r="B3171" t="str">
            <v>Comisión</v>
          </cell>
          <cell r="C3171" t="str">
            <v>2014-1-0502</v>
          </cell>
          <cell r="D3171">
            <v>197814</v>
          </cell>
          <cell r="E3171">
            <v>41830</v>
          </cell>
          <cell r="F3171" t="str">
            <v>SERVICIOS ADMINISTRATIVOS, ATENCIONA AL USUARIO, ARCHIVO Y CORRESPONDENCIA</v>
          </cell>
          <cell r="G3171">
            <v>52411563</v>
          </cell>
          <cell r="H3171" t="str">
            <v>MARIA STELLA SACHICA ALVAREZ</v>
          </cell>
          <cell r="I3171" t="str">
            <v>COMISION A MEDELLIN DEL 19-20 DE JUNIO DE 2014</v>
          </cell>
          <cell r="J3171">
            <v>312102</v>
          </cell>
          <cell r="L3171">
            <v>10</v>
          </cell>
          <cell r="O3171" t="str">
            <v>RECURSO 11</v>
          </cell>
          <cell r="W3171" t="str">
            <v>Vigencia Presupuestal</v>
          </cell>
        </row>
        <row r="3172">
          <cell r="A3172">
            <v>316814</v>
          </cell>
          <cell r="B3172" t="str">
            <v>Comisión</v>
          </cell>
          <cell r="C3172" t="str">
            <v>2014-1-0476</v>
          </cell>
          <cell r="D3172">
            <v>191214</v>
          </cell>
          <cell r="E3172">
            <v>41830</v>
          </cell>
          <cell r="F3172" t="str">
            <v>SERVICIOS ADMINISTRATIVOS, ATENCIONA AL USUARIO, ARCHIVO Y CORRESPONDENCIA</v>
          </cell>
          <cell r="G3172">
            <v>53050037</v>
          </cell>
          <cell r="H3172" t="str">
            <v>DENISSE CASTRO ROA</v>
          </cell>
          <cell r="I3172" t="str">
            <v>COMISION A SAN VICENTE DE CAGUAN DEL 12-14 DE JUNIO DE 2014</v>
          </cell>
          <cell r="J3172">
            <v>322615</v>
          </cell>
          <cell r="L3172">
            <v>10</v>
          </cell>
          <cell r="O3172" t="str">
            <v>RECURSO 11</v>
          </cell>
          <cell r="W3172" t="str">
            <v>Vigencia Presupuestal</v>
          </cell>
        </row>
        <row r="3173">
          <cell r="A3173">
            <v>316914</v>
          </cell>
          <cell r="B3173" t="str">
            <v>Comisión</v>
          </cell>
          <cell r="C3173" t="str">
            <v>2014-1-0484</v>
          </cell>
          <cell r="D3173">
            <v>193414</v>
          </cell>
          <cell r="E3173">
            <v>41830</v>
          </cell>
          <cell r="F3173" t="str">
            <v>SERVICIOS ADMINISTRATIVOS, ATENCIONA AL USUARIO, ARCHIVO Y CORRESPONDENCIA</v>
          </cell>
          <cell r="G3173">
            <v>93238609</v>
          </cell>
          <cell r="H3173" t="str">
            <v>ALEXANDER IBAGON MONTES</v>
          </cell>
          <cell r="I3173" t="str">
            <v>COMISION A CHIRIGUANA DEL 19-21 DE JUNIO DE 2014</v>
          </cell>
          <cell r="J3173">
            <v>296615</v>
          </cell>
          <cell r="L3173">
            <v>10</v>
          </cell>
          <cell r="O3173" t="str">
            <v>RECURSO 11</v>
          </cell>
          <cell r="W3173" t="str">
            <v>Vigencia Presupuestal</v>
          </cell>
        </row>
        <row r="3174">
          <cell r="A3174">
            <v>317014</v>
          </cell>
          <cell r="B3174" t="str">
            <v>Comisión</v>
          </cell>
          <cell r="C3174" t="str">
            <v>2014-1-0496</v>
          </cell>
          <cell r="D3174">
            <v>196114</v>
          </cell>
          <cell r="E3174">
            <v>41830</v>
          </cell>
          <cell r="F3174" t="str">
            <v>SERVICIOS ADMINISTRATIVOS, ATENCIONA AL USUARIO, ARCHIVO Y CORRESPONDENCIA</v>
          </cell>
          <cell r="G3174">
            <v>74180161</v>
          </cell>
          <cell r="H3174" t="str">
            <v>ANDRES BALCAZAR</v>
          </cell>
          <cell r="I3174" t="str">
            <v>COMISION A BARRANQUILLA DEL 18-20 DE JUNIO DE 2014</v>
          </cell>
          <cell r="J3174">
            <v>570170</v>
          </cell>
          <cell r="L3174">
            <v>10</v>
          </cell>
          <cell r="O3174" t="str">
            <v>RECURSO 11</v>
          </cell>
          <cell r="W3174" t="str">
            <v>Vigencia Presupuestal</v>
          </cell>
        </row>
        <row r="3175">
          <cell r="A3175">
            <v>317114</v>
          </cell>
          <cell r="B3175" t="str">
            <v>Comisión</v>
          </cell>
          <cell r="C3175" t="str">
            <v>2014-1-0503</v>
          </cell>
          <cell r="D3175">
            <v>197714</v>
          </cell>
          <cell r="E3175">
            <v>41830</v>
          </cell>
          <cell r="F3175" t="str">
            <v>SERVICIOS ADMINISTRATIVOS, ATENCIONA AL USUARIO, ARCHIVO Y CORRESPONDENCIA</v>
          </cell>
          <cell r="G3175">
            <v>40047300</v>
          </cell>
          <cell r="H3175" t="str">
            <v>MARIA FERNANDA RODRIGUEZ SANTAMARIA</v>
          </cell>
          <cell r="I3175" t="str">
            <v>COMISION A BUCARAMANGA DEL 25-27 DE JUNIO DE 2014</v>
          </cell>
          <cell r="J3175">
            <v>391877</v>
          </cell>
          <cell r="L3175">
            <v>10</v>
          </cell>
          <cell r="O3175" t="str">
            <v>RECURSO 11</v>
          </cell>
          <cell r="W3175" t="str">
            <v>Vigencia Presupuestal</v>
          </cell>
        </row>
        <row r="3176">
          <cell r="A3176">
            <v>317214</v>
          </cell>
          <cell r="B3176" t="str">
            <v>Comisión</v>
          </cell>
          <cell r="C3176" t="str">
            <v>2014-1-0504</v>
          </cell>
          <cell r="D3176">
            <v>197614</v>
          </cell>
          <cell r="E3176">
            <v>41830</v>
          </cell>
          <cell r="F3176" t="str">
            <v>SERVICIOS ADMINISTRATIVOS, ATENCIONA AL USUARIO, ARCHIVO Y CORRESPONDENCIA</v>
          </cell>
          <cell r="G3176">
            <v>52855392</v>
          </cell>
          <cell r="H3176" t="str">
            <v>YESMIN M VILLAMIZAR ALBARRACIN</v>
          </cell>
          <cell r="I3176" t="str">
            <v>COMISION A BUCARAMANGA DEL 25-27 DE JUNIO DE 2014</v>
          </cell>
          <cell r="J3176">
            <v>391877</v>
          </cell>
          <cell r="L3176">
            <v>10</v>
          </cell>
          <cell r="O3176" t="str">
            <v>RECURSO 11</v>
          </cell>
          <cell r="W3176" t="str">
            <v>Vigencia Presupuestal</v>
          </cell>
        </row>
        <row r="3177">
          <cell r="A3177">
            <v>317314</v>
          </cell>
          <cell r="B3177" t="str">
            <v>Comisión</v>
          </cell>
          <cell r="C3177" t="str">
            <v>2014-1-0507</v>
          </cell>
          <cell r="D3177">
            <v>198514</v>
          </cell>
          <cell r="E3177">
            <v>41830</v>
          </cell>
          <cell r="F3177" t="str">
            <v>SERVICIOS ADMINISTRATIVOS, ATENCIONA AL USUARIO, ARCHIVO Y CORRESPONDENCIA</v>
          </cell>
          <cell r="G3177">
            <v>80111644</v>
          </cell>
          <cell r="H3177" t="str">
            <v>JAVIER EDUARDO ROJAS CALA</v>
          </cell>
          <cell r="I3177" t="str">
            <v>COMISION A BARRANCABERMEJA EL 20 DE JUNIO DE 2014</v>
          </cell>
          <cell r="J3177">
            <v>59323</v>
          </cell>
          <cell r="L3177">
            <v>10</v>
          </cell>
          <cell r="O3177" t="str">
            <v>RECURSO 11</v>
          </cell>
          <cell r="W3177" t="str">
            <v>Vigencia Presupuestal</v>
          </cell>
        </row>
        <row r="3178">
          <cell r="A3178">
            <v>317414</v>
          </cell>
          <cell r="B3178" t="str">
            <v>Comisión</v>
          </cell>
          <cell r="C3178" t="str">
            <v>2014-1-0509</v>
          </cell>
          <cell r="D3178">
            <v>198614</v>
          </cell>
          <cell r="E3178">
            <v>41830</v>
          </cell>
          <cell r="F3178" t="str">
            <v>SERVICIOS ADMINISTRATIVOS, ATENCIONA AL USUARIO, ARCHIVO Y CORRESPONDENCIA</v>
          </cell>
          <cell r="G3178">
            <v>52429474</v>
          </cell>
          <cell r="H3178" t="str">
            <v>MARIA NATALIA PATIÑO GUTIERREZ</v>
          </cell>
          <cell r="I3178" t="str">
            <v>COMISION A BARRANCABERMEJA EL 20 DE JUNIO DE 2014</v>
          </cell>
          <cell r="J3178">
            <v>59323</v>
          </cell>
          <cell r="L3178">
            <v>10</v>
          </cell>
          <cell r="O3178" t="str">
            <v>RECURSO 11</v>
          </cell>
          <cell r="W3178" t="str">
            <v>Vigencia Presupuestal</v>
          </cell>
        </row>
        <row r="3179">
          <cell r="A3179">
            <v>317514</v>
          </cell>
          <cell r="B3179" t="str">
            <v>Comisión</v>
          </cell>
          <cell r="C3179" t="str">
            <v>2014-1-0520</v>
          </cell>
          <cell r="D3179">
            <v>202214</v>
          </cell>
          <cell r="E3179">
            <v>41830</v>
          </cell>
          <cell r="F3179" t="str">
            <v>SERVICIOS ADMINISTRATIVOS, ATENCIONA AL USUARIO, ARCHIVO Y CORRESPONDENCIA</v>
          </cell>
          <cell r="G3179">
            <v>43201723</v>
          </cell>
          <cell r="H3179" t="str">
            <v>ESNEDY HERNANDEZ ATILANO</v>
          </cell>
          <cell r="I3179" t="str">
            <v>COMISION A PEREIRA EL 20 DE JUNIO DE 2014</v>
          </cell>
          <cell r="J3179">
            <v>68375</v>
          </cell>
          <cell r="L3179">
            <v>10</v>
          </cell>
          <cell r="O3179" t="str">
            <v>RECURSO 11</v>
          </cell>
          <cell r="W3179" t="str">
            <v>Vigencia Presupuestal</v>
          </cell>
        </row>
        <row r="3180">
          <cell r="A3180">
            <v>317614</v>
          </cell>
          <cell r="B3180" t="str">
            <v>Comisión</v>
          </cell>
          <cell r="C3180" t="str">
            <v>2014-1-0530</v>
          </cell>
          <cell r="D3180">
            <v>205114</v>
          </cell>
          <cell r="E3180">
            <v>41830</v>
          </cell>
          <cell r="F3180" t="str">
            <v>SERVICIOS ADMINISTRATIVOS, ATENCIONA AL USUARIO, ARCHIVO Y CORRESPONDENCIA</v>
          </cell>
          <cell r="G3180">
            <v>40043339</v>
          </cell>
          <cell r="H3180" t="str">
            <v>SANDRA ALFONSO PALACIOS</v>
          </cell>
          <cell r="I3180" t="str">
            <v>COMISION A DUITAMA DEL 25-26 DE JUNIO DE 2014</v>
          </cell>
          <cell r="J3180">
            <v>285126</v>
          </cell>
          <cell r="L3180">
            <v>10</v>
          </cell>
          <cell r="O3180" t="str">
            <v>RECURSO 11</v>
          </cell>
          <cell r="W3180" t="str">
            <v>Vigencia Presupuestal</v>
          </cell>
        </row>
        <row r="3181">
          <cell r="A3181">
            <v>317714</v>
          </cell>
          <cell r="B3181" t="str">
            <v>Comisión</v>
          </cell>
          <cell r="C3181" t="str">
            <v>2014-1-0532</v>
          </cell>
          <cell r="D3181">
            <v>205014</v>
          </cell>
          <cell r="E3181">
            <v>41830</v>
          </cell>
          <cell r="F3181" t="str">
            <v>SERVICIOS ADMINISTRATIVOS, ATENCIONA AL USUARIO, ARCHIVO Y CORRESPONDENCIA</v>
          </cell>
          <cell r="G3181">
            <v>80111644</v>
          </cell>
          <cell r="H3181" t="str">
            <v>JAVIER EDUARDO ROJAS CALA</v>
          </cell>
          <cell r="I3181" t="str">
            <v>COMISION A CALI DEL 25-27 DE JUNIO DE 2014</v>
          </cell>
          <cell r="J3181">
            <v>390615</v>
          </cell>
          <cell r="L3181">
            <v>10</v>
          </cell>
          <cell r="O3181" t="str">
            <v>RECURSO 11</v>
          </cell>
          <cell r="W3181" t="str">
            <v>Vigencia Presupuestal</v>
          </cell>
        </row>
        <row r="3182">
          <cell r="A3182">
            <v>317814</v>
          </cell>
          <cell r="B3182" t="str">
            <v>Comisión</v>
          </cell>
          <cell r="C3182" t="str">
            <v>2014-1-0534</v>
          </cell>
          <cell r="D3182">
            <v>205814</v>
          </cell>
          <cell r="E3182">
            <v>41830</v>
          </cell>
          <cell r="F3182" t="str">
            <v>SERVICIOS ADMINISTRATIVOS, ATENCIONA AL USUARIO, ARCHIVO Y CORRESPONDENCIA</v>
          </cell>
          <cell r="G3182">
            <v>39693887</v>
          </cell>
          <cell r="H3182" t="str">
            <v>CLAUDIA PATRICIA FONSECA TOBIAN</v>
          </cell>
          <cell r="I3182" t="str">
            <v>COMISION A MANIZALEZ EL 27 DE JUNIO DE 2014</v>
          </cell>
          <cell r="J3182">
            <v>80027</v>
          </cell>
          <cell r="L3182">
            <v>10</v>
          </cell>
          <cell r="O3182" t="str">
            <v>RECURSO 11</v>
          </cell>
          <cell r="W3182" t="str">
            <v>Vigencia Presupuestal</v>
          </cell>
        </row>
        <row r="3183">
          <cell r="A3183">
            <v>317914</v>
          </cell>
          <cell r="B3183" t="str">
            <v>Comisión</v>
          </cell>
          <cell r="C3183" t="str">
            <v>2014-1-0535</v>
          </cell>
          <cell r="D3183">
            <v>206014</v>
          </cell>
          <cell r="E3183">
            <v>41830</v>
          </cell>
          <cell r="F3183" t="str">
            <v>SERVICIOS ADMINISTRATIVOS, ATENCIONA AL USUARIO, ARCHIVO Y CORRESPONDENCIA</v>
          </cell>
          <cell r="G3183">
            <v>53038369</v>
          </cell>
          <cell r="H3183" t="str">
            <v>DIANA MARCELA MENDOZA OSPINA</v>
          </cell>
          <cell r="I3183" t="str">
            <v>COMISION A MEDELLIN DEL 27-29 DE JUNIO DE 2014</v>
          </cell>
          <cell r="J3183">
            <v>396615</v>
          </cell>
          <cell r="L3183">
            <v>10</v>
          </cell>
          <cell r="O3183" t="str">
            <v>RECURSO 11</v>
          </cell>
          <cell r="W3183" t="str">
            <v>Vigencia Presupuestal</v>
          </cell>
        </row>
        <row r="3184">
          <cell r="A3184">
            <v>318014</v>
          </cell>
          <cell r="B3184" t="str">
            <v>Comisión</v>
          </cell>
          <cell r="C3184" t="str">
            <v>2014-1-0536</v>
          </cell>
          <cell r="D3184">
            <v>206514</v>
          </cell>
          <cell r="E3184">
            <v>41830</v>
          </cell>
          <cell r="F3184" t="str">
            <v>SERVICIOS ADMINISTRATIVOS, ATENCIONA AL USUARIO, ARCHIVO Y CORRESPONDENCIA</v>
          </cell>
          <cell r="G3184">
            <v>52378773</v>
          </cell>
          <cell r="H3184" t="str">
            <v>CARMEN RODRIGUEZ MEDINA</v>
          </cell>
          <cell r="I3184" t="str">
            <v>COMISION A GACHALA EL 26 DE JUNIO DE 2014</v>
          </cell>
          <cell r="J3184">
            <v>104034</v>
          </cell>
          <cell r="L3184">
            <v>10</v>
          </cell>
          <cell r="O3184" t="str">
            <v>RECURSO 11</v>
          </cell>
          <cell r="W3184" t="str">
            <v>Vigencia Presupuestal</v>
          </cell>
        </row>
        <row r="3185">
          <cell r="A3185">
            <v>318114</v>
          </cell>
          <cell r="B3185" t="str">
            <v>Comisión</v>
          </cell>
          <cell r="C3185" t="str">
            <v>2014-1-0537</v>
          </cell>
          <cell r="D3185">
            <v>209314</v>
          </cell>
          <cell r="E3185">
            <v>41830</v>
          </cell>
          <cell r="F3185" t="str">
            <v>SERVICIOS ADMINISTRATIVOS, ATENCIONA AL USUARIO, ARCHIVO Y CORRESPONDENCIA</v>
          </cell>
          <cell r="G3185">
            <v>80232638</v>
          </cell>
          <cell r="H3185" t="str">
            <v>WILSON ALEXANDER CASTAÑEDA RAMIREZ</v>
          </cell>
          <cell r="I3185" t="str">
            <v>COMISION A SAN GIL DEL 28-30 DE JUNIO DE 2014</v>
          </cell>
          <cell r="J3185">
            <v>302894</v>
          </cell>
          <cell r="L3185">
            <v>10</v>
          </cell>
          <cell r="O3185" t="str">
            <v>RECURSO 11</v>
          </cell>
          <cell r="W3185" t="str">
            <v>Vigencia Presupuestal</v>
          </cell>
        </row>
        <row r="3186">
          <cell r="A3186">
            <v>318214</v>
          </cell>
          <cell r="B3186" t="str">
            <v>Oficio</v>
          </cell>
          <cell r="C3186" t="str">
            <v>8310-3-22563</v>
          </cell>
          <cell r="D3186">
            <v>212714</v>
          </cell>
          <cell r="E3186">
            <v>41830</v>
          </cell>
          <cell r="F3186" t="str">
            <v>SUBDIRECCION ADMINISTRATIVA Y FINANCIERA</v>
          </cell>
          <cell r="G3186">
            <v>8301153951</v>
          </cell>
          <cell r="H3186" t="str">
            <v>MINISTERIO DE AMBIENTE Y DESARROLLO SOSTENIBLE</v>
          </cell>
          <cell r="I3186" t="str">
            <v>REEMBOLSO CAJA MENOR 314 - CONSECUTIVO 4014 - RETENCION 429,008</v>
          </cell>
          <cell r="J3186">
            <v>12004833</v>
          </cell>
          <cell r="O3186" t="str">
            <v>RECURSO 11</v>
          </cell>
          <cell r="W3186" t="str">
            <v>Vigencia Presupuestal</v>
          </cell>
        </row>
        <row r="3187">
          <cell r="A3187">
            <v>318314</v>
          </cell>
          <cell r="B3187" t="str">
            <v>Comisión</v>
          </cell>
          <cell r="C3187">
            <v>20141371</v>
          </cell>
          <cell r="D3187">
            <v>203114</v>
          </cell>
          <cell r="E3187">
            <v>41830</v>
          </cell>
          <cell r="F3187" t="str">
            <v>SERVICIOS ADMINISTRATIVOS</v>
          </cell>
          <cell r="G3187">
            <v>79458949</v>
          </cell>
          <cell r="H3187" t="str">
            <v>GIOVANNY ANTONIO PEREZ CARVAJAL</v>
          </cell>
          <cell r="I3187" t="str">
            <v>COMISION A LENGUASAQUE EL 20 DE JUNIO DE 2014</v>
          </cell>
          <cell r="J3187">
            <v>97679</v>
          </cell>
          <cell r="O3187" t="str">
            <v>RECURSO 11</v>
          </cell>
          <cell r="W3187" t="str">
            <v>Vigencia Presupuestal</v>
          </cell>
        </row>
        <row r="3188">
          <cell r="A3188">
            <v>318414</v>
          </cell>
          <cell r="B3188" t="str">
            <v>Comisión</v>
          </cell>
          <cell r="C3188">
            <v>20141449</v>
          </cell>
          <cell r="D3188">
            <v>211314</v>
          </cell>
          <cell r="E3188">
            <v>41830</v>
          </cell>
          <cell r="F3188" t="str">
            <v>SERVICIOS ADMINISTRATIVOS, ATENCIONA AL USUARIO, ARCHIVO Y CORRESPONDENCIA</v>
          </cell>
          <cell r="G3188">
            <v>35455050</v>
          </cell>
          <cell r="H3188" t="str">
            <v>SILVIA ALICIA POMBO CARRILLO</v>
          </cell>
          <cell r="I3188" t="str">
            <v>COMISION PRORROGA A CARTAGENA EL 4 DE JULIO DE 2014</v>
          </cell>
          <cell r="J3188">
            <v>416136</v>
          </cell>
          <cell r="O3188" t="str">
            <v>RECURSO 11</v>
          </cell>
          <cell r="W3188" t="str">
            <v>Vigencia Presupuestal</v>
          </cell>
        </row>
        <row r="3189">
          <cell r="A3189">
            <v>318514</v>
          </cell>
          <cell r="B3189" t="str">
            <v>Comisión</v>
          </cell>
          <cell r="C3189">
            <v>20141183</v>
          </cell>
          <cell r="D3189">
            <v>183214</v>
          </cell>
          <cell r="E3189">
            <v>41830</v>
          </cell>
          <cell r="F3189" t="str">
            <v>SERVICIOS ADMINISTRATIVOS</v>
          </cell>
          <cell r="G3189">
            <v>79622755</v>
          </cell>
          <cell r="H3189" t="str">
            <v>EMILSON PEREZ CUEVAS</v>
          </cell>
          <cell r="I3189" t="str">
            <v>COMISION A SAN GIL DEL 1 AL 3 DE JUNIO DE 2014</v>
          </cell>
          <cell r="J3189">
            <v>376818</v>
          </cell>
          <cell r="N3189" t="str">
            <v>RECURSO 2-10</v>
          </cell>
          <cell r="W3189" t="str">
            <v>Vigencia Presupuestal</v>
          </cell>
        </row>
        <row r="3190">
          <cell r="A3190">
            <v>318614</v>
          </cell>
          <cell r="B3190" t="str">
            <v>Comisión</v>
          </cell>
          <cell r="C3190">
            <v>20141258</v>
          </cell>
          <cell r="D3190">
            <v>191614</v>
          </cell>
          <cell r="E3190">
            <v>41830</v>
          </cell>
          <cell r="F3190" t="str">
            <v>SERVICIOS ADMINISTRATIVOS</v>
          </cell>
          <cell r="G3190">
            <v>52699306</v>
          </cell>
          <cell r="H3190" t="str">
            <v>NATALIA MARIA RAMIREZ MARTINEZ</v>
          </cell>
          <cell r="I3190" t="str">
            <v>COMISION A VALLEDUPAR DEL 12 AL 13 DE JUNIO DE 2014</v>
          </cell>
          <cell r="J3190">
            <v>293037</v>
          </cell>
          <cell r="O3190" t="str">
            <v>RECURSO 11</v>
          </cell>
          <cell r="W3190" t="str">
            <v>Vigencia Presupuestal</v>
          </cell>
        </row>
        <row r="3191">
          <cell r="A3191">
            <v>318714</v>
          </cell>
          <cell r="B3191" t="str">
            <v>Comisión</v>
          </cell>
          <cell r="C3191">
            <v>20141270</v>
          </cell>
          <cell r="D3191">
            <v>193014</v>
          </cell>
          <cell r="E3191">
            <v>41830</v>
          </cell>
          <cell r="F3191" t="str">
            <v>SERVICIOS ADMINISTRATIVOS</v>
          </cell>
          <cell r="G3191">
            <v>51599006</v>
          </cell>
          <cell r="H3191" t="str">
            <v>GLORIA INES QUINTANA Q</v>
          </cell>
          <cell r="I3191" t="str">
            <v>COMISION A SANTA MARTA DEL 11 AL 13 JUNIO  DE 2014</v>
          </cell>
          <cell r="J3191">
            <v>415261</v>
          </cell>
          <cell r="O3191" t="str">
            <v>RECURSO 11</v>
          </cell>
          <cell r="W3191" t="str">
            <v>Vigencia Presupuestal</v>
          </cell>
        </row>
        <row r="3192">
          <cell r="A3192">
            <v>318814</v>
          </cell>
          <cell r="B3192" t="str">
            <v>Comisión</v>
          </cell>
          <cell r="C3192">
            <v>20141284</v>
          </cell>
          <cell r="D3192">
            <v>194114</v>
          </cell>
          <cell r="E3192">
            <v>41830</v>
          </cell>
          <cell r="F3192" t="str">
            <v>SERVICIOS ADMINISTRATIVOS</v>
          </cell>
          <cell r="G3192">
            <v>12119466</v>
          </cell>
          <cell r="H3192" t="str">
            <v>CARLOS JAIRO RAMIREZ RODRIGUEZ</v>
          </cell>
          <cell r="I3192" t="str">
            <v>COMISION A BARRANCABERMEJA EL 12 DE JUNIO DE 2014</v>
          </cell>
          <cell r="J3192">
            <v>83052</v>
          </cell>
          <cell r="O3192" t="str">
            <v>RECURSO 11</v>
          </cell>
          <cell r="W3192" t="str">
            <v>Vigencia Presupuestal</v>
          </cell>
        </row>
        <row r="3193">
          <cell r="A3193">
            <v>318914</v>
          </cell>
          <cell r="B3193" t="str">
            <v>Comisión</v>
          </cell>
          <cell r="C3193">
            <v>20141287</v>
          </cell>
          <cell r="D3193">
            <v>194314</v>
          </cell>
          <cell r="E3193">
            <v>41830</v>
          </cell>
          <cell r="F3193" t="str">
            <v>SERVICIOS ADMINISTRATIVOS</v>
          </cell>
          <cell r="G3193">
            <v>52969536</v>
          </cell>
          <cell r="H3193" t="str">
            <v>ANA KARINA QUINTERO MORALES</v>
          </cell>
          <cell r="I3193" t="str">
            <v>COMISION A MEDELLIN DEL 17 AL 18 DE JUNIO DE 2014</v>
          </cell>
          <cell r="J3193">
            <v>205126</v>
          </cell>
          <cell r="O3193" t="str">
            <v>RECURSO 11</v>
          </cell>
          <cell r="W3193" t="str">
            <v>Vigencia Presupuestal</v>
          </cell>
        </row>
        <row r="3194">
          <cell r="A3194">
            <v>319014</v>
          </cell>
          <cell r="B3194" t="str">
            <v>Comisión</v>
          </cell>
          <cell r="C3194">
            <v>20141316</v>
          </cell>
          <cell r="D3194">
            <v>196614</v>
          </cell>
          <cell r="E3194">
            <v>41830</v>
          </cell>
          <cell r="F3194" t="str">
            <v>SERVICIOS ADMINISTRATIVOS</v>
          </cell>
          <cell r="G3194">
            <v>52789391</v>
          </cell>
          <cell r="H3194" t="str">
            <v>OLGA ANGELICA DIAZ BARRAGAN</v>
          </cell>
          <cell r="I3194" t="str">
            <v>COMISION A BARRANQUILA DEL 16 AL 17 DE JUNIO DE 2014</v>
          </cell>
          <cell r="J3194">
            <v>327623</v>
          </cell>
          <cell r="O3194" t="str">
            <v>RECURSO 11</v>
          </cell>
          <cell r="W3194" t="str">
            <v>Vigencia Presupuestal</v>
          </cell>
        </row>
        <row r="3195">
          <cell r="A3195">
            <v>319114</v>
          </cell>
          <cell r="B3195" t="str">
            <v>Comisión</v>
          </cell>
          <cell r="C3195">
            <v>20141322</v>
          </cell>
          <cell r="D3195">
            <v>198814</v>
          </cell>
          <cell r="E3195">
            <v>41830</v>
          </cell>
          <cell r="F3195" t="str">
            <v>SERVICIOS ADMINISTRATIVOS</v>
          </cell>
          <cell r="G3195">
            <v>46667625</v>
          </cell>
          <cell r="H3195" t="str">
            <v>EMMA JUDITH SALAMANCA GUAQUE</v>
          </cell>
          <cell r="I3195" t="str">
            <v>COMISION A GARAGOA EL 17 JUNIO DE 2014</v>
          </cell>
          <cell r="J3195">
            <v>83052</v>
          </cell>
          <cell r="O3195" t="str">
            <v>RECURSO 11</v>
          </cell>
          <cell r="W3195" t="str">
            <v>Vigencia Presupuestal</v>
          </cell>
        </row>
        <row r="3196">
          <cell r="A3196">
            <v>319214</v>
          </cell>
          <cell r="B3196" t="str">
            <v>Comisión</v>
          </cell>
          <cell r="C3196">
            <v>20141368</v>
          </cell>
          <cell r="D3196">
            <v>202614</v>
          </cell>
          <cell r="E3196">
            <v>41830</v>
          </cell>
          <cell r="F3196" t="str">
            <v>SERVICIOS ADMINISTRATIVOS</v>
          </cell>
          <cell r="G3196">
            <v>79601548</v>
          </cell>
          <cell r="H3196" t="str">
            <v>JAIME EDUARDO SARMIENTO SOTO</v>
          </cell>
          <cell r="I3196" t="str">
            <v>COMISION A PEREIRA DEL 19 AL 20 DE JUNIO DE 2014</v>
          </cell>
          <cell r="J3196">
            <v>436943</v>
          </cell>
          <cell r="O3196" t="str">
            <v>RECURSO 11</v>
          </cell>
          <cell r="W3196" t="str">
            <v>Vigencia Presupuestal</v>
          </cell>
        </row>
        <row r="3197">
          <cell r="A3197">
            <v>319314</v>
          </cell>
          <cell r="B3197" t="str">
            <v>Comisión</v>
          </cell>
          <cell r="C3197">
            <v>20141372</v>
          </cell>
          <cell r="D3197">
            <v>203414</v>
          </cell>
          <cell r="E3197">
            <v>41830</v>
          </cell>
          <cell r="F3197" t="str">
            <v>SERVICIOS ADMINISTRATIVOS</v>
          </cell>
          <cell r="G3197">
            <v>79504062</v>
          </cell>
          <cell r="H3197" t="str">
            <v>RICARDO RIVERA RODRIGUEZ</v>
          </cell>
          <cell r="I3197" t="str">
            <v>COMISION A MOSQUERA EL 24 DE JUNIO ED 2014</v>
          </cell>
          <cell r="J3197">
            <v>97679</v>
          </cell>
          <cell r="O3197" t="str">
            <v>RECURSO 11</v>
          </cell>
          <cell r="W3197" t="str">
            <v>Vigencia Presupuestal</v>
          </cell>
        </row>
        <row r="3198">
          <cell r="A3198">
            <v>319414</v>
          </cell>
          <cell r="B3198" t="str">
            <v>Comisión</v>
          </cell>
          <cell r="C3198">
            <v>20141373</v>
          </cell>
          <cell r="D3198">
            <v>203314</v>
          </cell>
          <cell r="E3198">
            <v>41830</v>
          </cell>
          <cell r="F3198" t="str">
            <v>SERVICIOS ADMINISTRATIVOS</v>
          </cell>
          <cell r="G3198">
            <v>52699306</v>
          </cell>
          <cell r="H3198" t="str">
            <v>NATALIA MARIA RAMIREZ MARTINEZ</v>
          </cell>
          <cell r="I3198" t="str">
            <v>COMISION A MOSQUERA EL 24 DE JUNIO DE 2014</v>
          </cell>
          <cell r="J3198">
            <v>97679</v>
          </cell>
          <cell r="O3198" t="str">
            <v>RECURSO 11</v>
          </cell>
          <cell r="W3198" t="str">
            <v>Vigencia Presupuestal</v>
          </cell>
        </row>
        <row r="3199">
          <cell r="A3199">
            <v>319514</v>
          </cell>
          <cell r="B3199" t="str">
            <v>Comisión</v>
          </cell>
          <cell r="C3199">
            <v>20141396</v>
          </cell>
          <cell r="D3199">
            <v>205514</v>
          </cell>
          <cell r="E3199">
            <v>41830</v>
          </cell>
          <cell r="F3199" t="str">
            <v>SERVICIOS ADMINISTRATIVOS</v>
          </cell>
          <cell r="G3199">
            <v>52909063</v>
          </cell>
          <cell r="H3199" t="str">
            <v>ANDREA YINNETH SALDAÑA BARAHONA</v>
          </cell>
          <cell r="I3199" t="str">
            <v>COMISION A SANTA MARTA EL 27 DE JUNIO DE 2014</v>
          </cell>
          <cell r="J3199">
            <v>97679</v>
          </cell>
          <cell r="O3199" t="str">
            <v>RECURSO 11</v>
          </cell>
          <cell r="W3199" t="str">
            <v>Vigencia Presupuestal</v>
          </cell>
        </row>
        <row r="3200">
          <cell r="A3200">
            <v>319614</v>
          </cell>
          <cell r="B3200" t="str">
            <v>Comisión</v>
          </cell>
          <cell r="C3200">
            <v>20141397</v>
          </cell>
          <cell r="D3200">
            <v>205314</v>
          </cell>
          <cell r="E3200">
            <v>41830</v>
          </cell>
          <cell r="F3200" t="str">
            <v>SERVICIOS ADMINISTRATIVOS</v>
          </cell>
          <cell r="G3200">
            <v>19334916</v>
          </cell>
          <cell r="H3200" t="str">
            <v>JORGE HUMBERTO BOHORQUEZ BENJUMEA</v>
          </cell>
          <cell r="I3200" t="str">
            <v>COMISION A MIRAFLORES DEL 25 AL 27 DE JUNIO DE 2014</v>
          </cell>
          <cell r="J3200">
            <v>417877</v>
          </cell>
          <cell r="O3200" t="str">
            <v>RECURSO 11</v>
          </cell>
          <cell r="W3200" t="str">
            <v>Vigencia Presupuestal</v>
          </cell>
        </row>
        <row r="3201">
          <cell r="A3201">
            <v>319714</v>
          </cell>
          <cell r="B3201" t="str">
            <v>Comisión</v>
          </cell>
          <cell r="C3201">
            <v>20141400</v>
          </cell>
          <cell r="D3201">
            <v>205914</v>
          </cell>
          <cell r="E3201">
            <v>41830</v>
          </cell>
          <cell r="F3201" t="str">
            <v>SERVICIOS ADMINISTRATIVOS</v>
          </cell>
          <cell r="G3201">
            <v>52354355</v>
          </cell>
          <cell r="H3201" t="str">
            <v>INGRID VANESSA CORTES MARTINEZ</v>
          </cell>
          <cell r="I3201" t="str">
            <v>COMISION A MANIZALES EL 27 DE JUNIO DE 2014</v>
          </cell>
          <cell r="J3201">
            <v>97679</v>
          </cell>
          <cell r="O3201" t="str">
            <v>RECURSO 11</v>
          </cell>
          <cell r="W3201" t="str">
            <v>Vigencia Presupuestal</v>
          </cell>
        </row>
        <row r="3202">
          <cell r="A3202">
            <v>319814</v>
          </cell>
          <cell r="B3202" t="str">
            <v>Comisión</v>
          </cell>
          <cell r="C3202">
            <v>20141401</v>
          </cell>
          <cell r="D3202">
            <v>205714</v>
          </cell>
          <cell r="E3202">
            <v>41830</v>
          </cell>
          <cell r="F3202" t="str">
            <v>SERVICIOS ADMINISTRATIVOS</v>
          </cell>
          <cell r="G3202">
            <v>43220679</v>
          </cell>
          <cell r="H3202" t="str">
            <v>NATALIA GARCES CUARTAS</v>
          </cell>
          <cell r="I3202" t="str">
            <v>COMISION A VILLAVICENCIO EL 26 JUNIO  DE 2014</v>
          </cell>
          <cell r="J3202">
            <v>127679</v>
          </cell>
          <cell r="O3202" t="str">
            <v>RECURSO 11</v>
          </cell>
          <cell r="W3202" t="str">
            <v>Vigencia Presupuestal</v>
          </cell>
        </row>
        <row r="3203">
          <cell r="A3203">
            <v>319914</v>
          </cell>
          <cell r="B3203" t="str">
            <v>Comisión</v>
          </cell>
          <cell r="C3203">
            <v>20141403</v>
          </cell>
          <cell r="D3203">
            <v>206214</v>
          </cell>
          <cell r="E3203">
            <v>41830</v>
          </cell>
          <cell r="F3203" t="str">
            <v>SERVICIOS ADMINISTRATIVOS</v>
          </cell>
          <cell r="G3203">
            <v>79555292</v>
          </cell>
          <cell r="H3203" t="str">
            <v>MAURICIO ENRIQUE BLANCO REDONDO</v>
          </cell>
          <cell r="I3203" t="str">
            <v>COMISION A CHIA EL 27 DE JUNIO DE 2014</v>
          </cell>
          <cell r="J3203">
            <v>97679</v>
          </cell>
          <cell r="O3203" t="str">
            <v>RECURSO 11</v>
          </cell>
          <cell r="W3203" t="str">
            <v>Vigencia Presupuestal</v>
          </cell>
        </row>
        <row r="3204">
          <cell r="A3204">
            <v>320014</v>
          </cell>
          <cell r="B3204" t="str">
            <v>Comisión</v>
          </cell>
          <cell r="C3204">
            <v>20141404</v>
          </cell>
          <cell r="D3204">
            <v>206314</v>
          </cell>
          <cell r="E3204">
            <v>41830</v>
          </cell>
          <cell r="F3204" t="str">
            <v>SERVICIOS ADMINISTRATIVOS</v>
          </cell>
          <cell r="G3204">
            <v>52901957</v>
          </cell>
          <cell r="H3204" t="str">
            <v>MARIA DEL CARMEN CABEZA ALARCON</v>
          </cell>
          <cell r="I3204" t="str">
            <v>COMISION A CHIA EL 27 DE JUNIO DE 2014</v>
          </cell>
          <cell r="J3204">
            <v>68375</v>
          </cell>
          <cell r="O3204" t="str">
            <v>RECURSO 11</v>
          </cell>
          <cell r="W3204" t="str">
            <v>Vigencia Presupuestal</v>
          </cell>
        </row>
        <row r="3205">
          <cell r="A3205">
            <v>320114</v>
          </cell>
          <cell r="B3205" t="str">
            <v>Comisión</v>
          </cell>
          <cell r="C3205">
            <v>20141407</v>
          </cell>
          <cell r="D3205">
            <v>206614</v>
          </cell>
          <cell r="E3205">
            <v>41830</v>
          </cell>
          <cell r="F3205" t="str">
            <v>SERVICIOS ADMINISTRATIVOS</v>
          </cell>
          <cell r="G3205">
            <v>79981896</v>
          </cell>
          <cell r="H3205" t="str">
            <v>ANDRES MAURICIO ALVARADO PEREZ</v>
          </cell>
          <cell r="I3205" t="str">
            <v>COMISION A LA MESA DEL 26 AL 28 DE JUNIOI DE 2014</v>
          </cell>
          <cell r="J3205">
            <v>845187</v>
          </cell>
          <cell r="N3205" t="str">
            <v>RECURSO 2-10</v>
          </cell>
          <cell r="W3205" t="str">
            <v>Vigencia Presupuestal</v>
          </cell>
        </row>
        <row r="3206">
          <cell r="A3206">
            <v>320214</v>
          </cell>
          <cell r="B3206" t="str">
            <v>Factura</v>
          </cell>
          <cell r="C3206">
            <v>13576524</v>
          </cell>
          <cell r="D3206">
            <v>213914</v>
          </cell>
          <cell r="E3206">
            <v>41831</v>
          </cell>
          <cell r="F3206" t="str">
            <v>SERVICIOS ADMINISTRATIVOS, ATENCIONA AL USUARIO, ARCHIVO Y CORRESPONDENCIA</v>
          </cell>
          <cell r="G3206">
            <v>8301225661</v>
          </cell>
          <cell r="H3206" t="str">
            <v>COLOMBIA TELECOMUNICACIONES S.A ESP</v>
          </cell>
          <cell r="I3206" t="str">
            <v>PAGO SERVICIO PUBLICO TELEFONO LARGA DISTANCIA FRA 55808-00000013576524 PERIODO DEL 1 AL 30 JUN/2014 - COD.CLIENTE 800226366-0001</v>
          </cell>
          <cell r="J3206">
            <v>845830</v>
          </cell>
          <cell r="N3206" t="str">
            <v>RECURSO 2-10</v>
          </cell>
          <cell r="W3206" t="str">
            <v>Vigencia Presupuestal</v>
          </cell>
        </row>
        <row r="3207">
          <cell r="A3207">
            <v>320314</v>
          </cell>
          <cell r="B3207" t="str">
            <v>Factura</v>
          </cell>
          <cell r="C3207">
            <v>367769383</v>
          </cell>
          <cell r="D3207">
            <v>213814</v>
          </cell>
          <cell r="E3207">
            <v>41831</v>
          </cell>
          <cell r="F3207" t="str">
            <v>SUBDIRECCION ADMINISTRATIVA Y FINANCIERA</v>
          </cell>
          <cell r="G3207">
            <v>8300538004</v>
          </cell>
          <cell r="H3207" t="str">
            <v>TELMEX COLOMBIA S.A</v>
          </cell>
          <cell r="I3207" t="str">
            <v xml:space="preserve">PAGO FRA 367769383 SERVICIO TELEVISION DEL 2 JUL/2014 AL 01 AGT/2014 </v>
          </cell>
          <cell r="J3207">
            <v>53400</v>
          </cell>
          <cell r="N3207" t="str">
            <v>RECURSO 2-10</v>
          </cell>
          <cell r="W3207" t="str">
            <v>Vigencia Presupuestal</v>
          </cell>
        </row>
        <row r="3208">
          <cell r="A3208">
            <v>320414</v>
          </cell>
          <cell r="B3208" t="str">
            <v>Comisión</v>
          </cell>
          <cell r="C3208">
            <v>8310323154</v>
          </cell>
          <cell r="D3208">
            <v>202814</v>
          </cell>
          <cell r="E3208">
            <v>41831</v>
          </cell>
          <cell r="F3208" t="str">
            <v>SERVICIOS ADMINISTRATIVOS, ATENCIONA AL USUARIO, ARCHIVO Y CORRESPONDENCIA</v>
          </cell>
          <cell r="G3208">
            <v>53122487</v>
          </cell>
          <cell r="H3208" t="str">
            <v>PAULA ANDREA ROJAS GUTIERREZ</v>
          </cell>
          <cell r="I3208" t="str">
            <v>PAGO TOTAL COMISION INTERNACIONAL A MONTREAL-CANADA DEL 22-29 DE JUNIO DE 2014</v>
          </cell>
          <cell r="J3208">
            <v>3531863</v>
          </cell>
          <cell r="O3208" t="str">
            <v>RECURSO 11</v>
          </cell>
          <cell r="W3208" t="str">
            <v>Vigencia Presupuestal</v>
          </cell>
        </row>
        <row r="3209">
          <cell r="A3209">
            <v>320514</v>
          </cell>
          <cell r="B3209" t="str">
            <v>Resolución</v>
          </cell>
          <cell r="C3209">
            <v>1059</v>
          </cell>
          <cell r="D3209">
            <v>214014</v>
          </cell>
          <cell r="E3209">
            <v>41834</v>
          </cell>
          <cell r="F3209" t="str">
            <v>SUBDIRECCION ADMINISTRATIVA Y FINANCIERA</v>
          </cell>
          <cell r="G3209">
            <v>79778817</v>
          </cell>
          <cell r="H3209" t="str">
            <v>PABLO ABBA VIEIRA SAMPER</v>
          </cell>
          <cell r="I3209" t="str">
            <v>PAGO COMISION INTERNACIONAL A BERLIN - ALEMANIA DEL 13 AL 15 JULIO 2014</v>
          </cell>
          <cell r="J3209">
            <v>1860793</v>
          </cell>
          <cell r="O3209" t="str">
            <v>RECURSO 11</v>
          </cell>
          <cell r="W3209" t="str">
            <v>Vigencia Presupuestal</v>
          </cell>
        </row>
        <row r="3210">
          <cell r="A3210">
            <v>320614</v>
          </cell>
          <cell r="B3210" t="str">
            <v>Oficio</v>
          </cell>
          <cell r="C3210" t="str">
            <v>8320-3-23305</v>
          </cell>
          <cell r="D3210">
            <v>214814</v>
          </cell>
          <cell r="E3210">
            <v>41834</v>
          </cell>
          <cell r="F3210" t="str">
            <v>SUBDIRECCION ADMINISTRATIVA Y FINANCIERA</v>
          </cell>
          <cell r="G3210">
            <v>8301153951</v>
          </cell>
          <cell r="H3210" t="str">
            <v>MINISTERIO DE AMBIENTE Y DESARROLLO SOSTENIBLE</v>
          </cell>
          <cell r="I3210" t="str">
            <v>NOMINA FUNCIONARIOS JULIO 2014</v>
          </cell>
          <cell r="J3210">
            <v>1444966010</v>
          </cell>
          <cell r="N3210" t="str">
            <v>RECURSO 1-10</v>
          </cell>
          <cell r="Q3210" t="str">
            <v>DEDUCCIONES</v>
          </cell>
          <cell r="R3210">
            <v>255032220</v>
          </cell>
          <cell r="W3210" t="str">
            <v>Vigencia Presupuestal</v>
          </cell>
        </row>
        <row r="3211">
          <cell r="A3211">
            <v>320714</v>
          </cell>
          <cell r="B3211" t="str">
            <v>Anulada</v>
          </cell>
          <cell r="E3211">
            <v>41834</v>
          </cell>
          <cell r="H3211" t="str">
            <v>ANULADA</v>
          </cell>
          <cell r="I3211" t="str">
            <v>ANULADA</v>
          </cell>
        </row>
        <row r="3212">
          <cell r="A3212">
            <v>320814</v>
          </cell>
          <cell r="B3212" t="str">
            <v>Anulada</v>
          </cell>
          <cell r="C3212">
            <v>70</v>
          </cell>
          <cell r="D3212">
            <v>15214</v>
          </cell>
          <cell r="E3212">
            <v>41834</v>
          </cell>
          <cell r="F3212" t="str">
            <v>DIRECCION DE GENTION INTEGRAL DEL RECURSO HIDRICO</v>
          </cell>
          <cell r="G3212">
            <v>51987138</v>
          </cell>
          <cell r="H3212" t="str">
            <v>LINDA IRENE GOMEZ FERNANDEZ</v>
          </cell>
          <cell r="I3212" t="str">
            <v>ANULADA ---------PAGO 5 DE12 SEGÚN CERTIFICACION DEL SUPERVISOR (Desc. De la Base rte fte Por Dependientes)</v>
          </cell>
          <cell r="J3212">
            <v>5290000</v>
          </cell>
          <cell r="K3212">
            <v>9.66</v>
          </cell>
          <cell r="O3212" t="str">
            <v>RECURSO 11</v>
          </cell>
          <cell r="V3212" t="str">
            <v xml:space="preserve">Desc. 10% Dependientes </v>
          </cell>
          <cell r="W3212" t="str">
            <v>Vigencia Presupuestal</v>
          </cell>
        </row>
        <row r="3213">
          <cell r="A3213">
            <v>320914</v>
          </cell>
          <cell r="B3213" t="str">
            <v>Contrato</v>
          </cell>
          <cell r="C3213">
            <v>274</v>
          </cell>
          <cell r="D3213">
            <v>38114</v>
          </cell>
          <cell r="E3213">
            <v>41834</v>
          </cell>
          <cell r="F3213" t="str">
            <v>OFICINA DE ASUNTOS INTERNACIONALES</v>
          </cell>
          <cell r="G3213">
            <v>51958614</v>
          </cell>
          <cell r="H3213" t="str">
            <v>JIMENA NIETO CARRASCO</v>
          </cell>
          <cell r="I3213" t="str">
            <v xml:space="preserve">PAGO 6 DE 12 SEGÚN CERTIFICACION DEL SUPERVISOR </v>
          </cell>
          <cell r="J3213">
            <v>7840909</v>
          </cell>
          <cell r="K3213">
            <v>9.66</v>
          </cell>
          <cell r="O3213" t="str">
            <v>RECURSO 11</v>
          </cell>
          <cell r="V3213" t="str">
            <v>No tiene Dependientes a Cargo</v>
          </cell>
          <cell r="W3213" t="str">
            <v>Vigencia Presupuestal</v>
          </cell>
        </row>
        <row r="3214">
          <cell r="A3214">
            <v>321014</v>
          </cell>
          <cell r="B3214" t="str">
            <v>Contrato</v>
          </cell>
          <cell r="C3214">
            <v>112</v>
          </cell>
          <cell r="D3214">
            <v>19614</v>
          </cell>
          <cell r="E3214">
            <v>41834</v>
          </cell>
          <cell r="F3214" t="str">
            <v>DIRECCION DE CAMBIO CLIMATICO</v>
          </cell>
          <cell r="G3214">
            <v>1020727432</v>
          </cell>
          <cell r="H3214" t="str">
            <v>DIANA CAMILA RODRIGUEZ VARGAS</v>
          </cell>
          <cell r="I3214" t="str">
            <v>PAGO 6 DE 12 SEGÚN CERTIFICACION DEL SUPERVISOR</v>
          </cell>
          <cell r="J3214">
            <v>3500000</v>
          </cell>
          <cell r="K3214">
            <v>9.66</v>
          </cell>
          <cell r="O3214" t="str">
            <v>RECURSO 11</v>
          </cell>
          <cell r="V3214" t="str">
            <v>No tiene Dependientes</v>
          </cell>
          <cell r="W3214" t="str">
            <v>Vigencia Presupuestal</v>
          </cell>
        </row>
        <row r="3215">
          <cell r="A3215">
            <v>321114</v>
          </cell>
          <cell r="B3215" t="str">
            <v>Anulada</v>
          </cell>
          <cell r="C3215">
            <v>70</v>
          </cell>
          <cell r="D3215">
            <v>15214</v>
          </cell>
          <cell r="E3215">
            <v>41834</v>
          </cell>
          <cell r="F3215" t="str">
            <v>DIRECCION DE GENTION INTEGRAL DEL RECURSO HIDRICO</v>
          </cell>
          <cell r="G3215">
            <v>51987138</v>
          </cell>
          <cell r="H3215" t="str">
            <v>LINDA IRENE GOMEZ FERNANDEZ</v>
          </cell>
          <cell r="I3215" t="str">
            <v>ANULADA ---------PAGO 6 DE12 SEGÚN CERTIFICACION DEL SUPERVISOR (Desc. De la Base rte fte Por Dependientes)</v>
          </cell>
          <cell r="J3215">
            <v>5290000</v>
          </cell>
          <cell r="K3215">
            <v>9.66</v>
          </cell>
          <cell r="O3215" t="str">
            <v>RECURSO 11</v>
          </cell>
          <cell r="V3215" t="str">
            <v xml:space="preserve">Desc. 10% Dependientes </v>
          </cell>
          <cell r="W3215" t="str">
            <v>Vigencia Presupuestal</v>
          </cell>
        </row>
        <row r="3216">
          <cell r="A3216">
            <v>321214</v>
          </cell>
          <cell r="B3216" t="str">
            <v>Contrato</v>
          </cell>
          <cell r="C3216">
            <v>195</v>
          </cell>
          <cell r="D3216">
            <v>29414</v>
          </cell>
          <cell r="E3216">
            <v>41834</v>
          </cell>
          <cell r="F3216" t="str">
            <v>DIRECCION DE ORDENAMIENTO AMBIENTAL Y COORDINACION DEL SINA</v>
          </cell>
          <cell r="G3216">
            <v>80083703</v>
          </cell>
          <cell r="H3216" t="str">
            <v>NICOLAI CIONTESCU CAMARGO</v>
          </cell>
          <cell r="I3216" t="str">
            <v>PAGO 5 DE 10 SEGÚN CERTIFICACION DEL SUPERVISOR (Desc. Base RF x Dependientes)</v>
          </cell>
          <cell r="J3216">
            <v>5500000</v>
          </cell>
          <cell r="K3216">
            <v>9.66</v>
          </cell>
          <cell r="O3216" t="str">
            <v>RECURSO 11</v>
          </cell>
          <cell r="V3216" t="str">
            <v xml:space="preserve">Desc. 10% Dependientes </v>
          </cell>
          <cell r="W3216" t="str">
            <v>Vigencia Presupuestal</v>
          </cell>
        </row>
        <row r="3217">
          <cell r="A3217">
            <v>321314</v>
          </cell>
          <cell r="B3217" t="str">
            <v>Contrato</v>
          </cell>
          <cell r="C3217">
            <v>70</v>
          </cell>
          <cell r="D3217">
            <v>15214</v>
          </cell>
          <cell r="E3217">
            <v>41834</v>
          </cell>
          <cell r="F3217" t="str">
            <v>DIRECCION DE GENTION INTEGRAL DEL RECURSO HIDRICO</v>
          </cell>
          <cell r="G3217">
            <v>51987138</v>
          </cell>
          <cell r="H3217" t="str">
            <v>LINDA IRENE GOMEZ FERNANDEZ</v>
          </cell>
          <cell r="I3217" t="str">
            <v>PAGO 5 Y 6 DE 12 SEGÚN CERTIFICACION DEL SUPERVISOR (DESC X DEPENDIENTES) N/A RETENCION MINIMA ART 384 - SE AJUSTA RTE FTE SOBRE EL TOTAL DE INGRESOS PERCIBIDOS EN EL MES OP 314714 DEL 8 JUL/2014</v>
          </cell>
          <cell r="J3217">
            <v>10580000</v>
          </cell>
          <cell r="K3217">
            <v>9.66</v>
          </cell>
          <cell r="O3217" t="str">
            <v>RECURSO 11</v>
          </cell>
          <cell r="V3217" t="str">
            <v xml:space="preserve">Desc. 10% Dependientes </v>
          </cell>
          <cell r="W3217" t="str">
            <v>Vigencia Presupuestal</v>
          </cell>
        </row>
        <row r="3218">
          <cell r="A3218">
            <v>321414</v>
          </cell>
          <cell r="B3218" t="str">
            <v>Contrato</v>
          </cell>
          <cell r="C3218">
            <v>157</v>
          </cell>
          <cell r="D3218">
            <v>184614</v>
          </cell>
          <cell r="E3218">
            <v>41834</v>
          </cell>
          <cell r="F3218" t="str">
            <v>SERVICIOS ADMINISTRATIVOS, ATENCIONA AL USUARIO, ARCHIVO Y CORRESPONDENCIA</v>
          </cell>
          <cell r="G3218">
            <v>8600075906</v>
          </cell>
          <cell r="H3218" t="str">
            <v xml:space="preserve">COMUNICAN S.A - EL ESPECTADOR </v>
          </cell>
          <cell r="I3218" t="str">
            <v>PAGO FRA 11983337 UNICO DESEMBOLSO SEGÚN CERTIFICACION DEL SUPERVISOR (EXENTOS DE RTE FTE - GC - SOLO SE APLICAR R/ICA)</v>
          </cell>
          <cell r="J3218">
            <v>297000</v>
          </cell>
          <cell r="K3218">
            <v>4.1399999999999997</v>
          </cell>
          <cell r="N3218" t="str">
            <v>RECURSO 2-10</v>
          </cell>
          <cell r="P3218">
            <v>0.6</v>
          </cell>
          <cell r="W3218" t="str">
            <v>Vigencia Presupuestal</v>
          </cell>
        </row>
        <row r="3219">
          <cell r="A3219">
            <v>321514</v>
          </cell>
          <cell r="B3219" t="str">
            <v>Contrato</v>
          </cell>
          <cell r="C3219">
            <v>257</v>
          </cell>
          <cell r="D3219">
            <v>9614</v>
          </cell>
          <cell r="E3219">
            <v>41834</v>
          </cell>
          <cell r="F3219" t="str">
            <v>GRUPO DE GESTION DOCUMENTAL</v>
          </cell>
          <cell r="G3219">
            <v>9000629179</v>
          </cell>
          <cell r="H3219" t="str">
            <v>SERVICIOS POSTALES NACIONALES</v>
          </cell>
          <cell r="I3219" t="str">
            <v>PAGO FRA 18477 SEPTIMO DESEMBOLSO SEGUN CERTIFICACION DEL SUPERVISOR - ENTIDAD PUBLICA, AUTORRETENEDORES Y GC</v>
          </cell>
          <cell r="J3219">
            <v>13005600</v>
          </cell>
          <cell r="N3219" t="str">
            <v>RECURSO 2-10</v>
          </cell>
          <cell r="W3219" t="str">
            <v>Vigencia Presupuestal</v>
          </cell>
        </row>
        <row r="3220">
          <cell r="A3220">
            <v>321614</v>
          </cell>
          <cell r="B3220" t="str">
            <v>Contrato</v>
          </cell>
          <cell r="C3220">
            <v>336</v>
          </cell>
          <cell r="D3220">
            <v>139414</v>
          </cell>
          <cell r="E3220">
            <v>41834</v>
          </cell>
          <cell r="F3220" t="str">
            <v>OFICINA ASESORA JURIDICA</v>
          </cell>
          <cell r="G3220">
            <v>8020191628</v>
          </cell>
          <cell r="H3220" t="str">
            <v>LUPA JURIDICA S.A.S</v>
          </cell>
          <cell r="I3220" t="str">
            <v>FRA 1389 PAGO 1 DE 9 SEGÚN CERTIFICIACION DEL SUPERVISOR (REG.COMUN)</v>
          </cell>
          <cell r="J3220">
            <v>4207233</v>
          </cell>
          <cell r="K3220">
            <v>9.66</v>
          </cell>
          <cell r="L3220">
            <v>11</v>
          </cell>
          <cell r="M3220">
            <v>16</v>
          </cell>
          <cell r="O3220" t="str">
            <v>RECURSO 11</v>
          </cell>
          <cell r="W3220" t="str">
            <v>Vigencia Presupuestal</v>
          </cell>
        </row>
        <row r="3221">
          <cell r="A3221">
            <v>321714</v>
          </cell>
          <cell r="B3221" t="str">
            <v>Contrato</v>
          </cell>
          <cell r="C3221">
            <v>337</v>
          </cell>
          <cell r="D3221">
            <v>9914</v>
          </cell>
          <cell r="E3221">
            <v>41834</v>
          </cell>
          <cell r="F3221" t="str">
            <v>SUBDIRECCION ADMINISTRATIVA Y FINANCIERA</v>
          </cell>
          <cell r="G3221">
            <v>8300562831</v>
          </cell>
          <cell r="H3221" t="str">
            <v>COMPAÑÍA DE VIGILANCIA  VER LTDA</v>
          </cell>
          <cell r="I3221" t="str">
            <v>PAGO FRA 12596 SEPTIMO DESEMBOLSO SEGÚN CERTIFICACION DEL SUPERVISOR - REG. COMUN (RTE FTE SER,.VIGILANCIA) IVA $700,249</v>
          </cell>
          <cell r="J3221">
            <v>44465786</v>
          </cell>
          <cell r="K3221">
            <v>13.8</v>
          </cell>
          <cell r="L3221">
            <v>2</v>
          </cell>
          <cell r="M3221">
            <v>1.6</v>
          </cell>
          <cell r="N3221" t="str">
            <v>RECURSO 2-10</v>
          </cell>
          <cell r="W3221" t="str">
            <v>Vigencia Presupuestal</v>
          </cell>
        </row>
        <row r="3222">
          <cell r="A3222">
            <v>321814</v>
          </cell>
          <cell r="B3222" t="str">
            <v>Contrato</v>
          </cell>
          <cell r="C3222">
            <v>183</v>
          </cell>
          <cell r="D3222">
            <v>10214</v>
          </cell>
          <cell r="E3222">
            <v>41834</v>
          </cell>
          <cell r="F3222" t="str">
            <v>SERVICIOS ADMINISTRATIVOS, ATENCIONA AL USUARIO, ARCHIVO Y CORRESPONDENCIA</v>
          </cell>
          <cell r="G3222">
            <v>9002540352</v>
          </cell>
          <cell r="H3222" t="str">
            <v>TEC - CONS S.A.S</v>
          </cell>
          <cell r="I3222" t="str">
            <v>FRA 468 PAGO 12 DE 12 SEGÚN CERTIFICACION DEL SUPERVISOR - REGIMEN COMUN  IVA $1,708,982 (RTE FTE SERVICIOS EN GENERAL DECLARANTE DE RENTA)</v>
          </cell>
          <cell r="J3222">
            <v>12390120</v>
          </cell>
          <cell r="K3222">
            <v>4.1399999999999997</v>
          </cell>
          <cell r="L3222">
            <v>4</v>
          </cell>
          <cell r="M3222">
            <v>16</v>
          </cell>
          <cell r="N3222" t="str">
            <v>RECURSO 2-10</v>
          </cell>
          <cell r="V3222" t="str">
            <v>CIIU 4663</v>
          </cell>
          <cell r="W3222" t="str">
            <v>Vigencia Presupuestal</v>
          </cell>
        </row>
        <row r="3223">
          <cell r="A3223">
            <v>321914</v>
          </cell>
          <cell r="B3223" t="str">
            <v>Contrato</v>
          </cell>
          <cell r="C3223">
            <v>325</v>
          </cell>
          <cell r="D3223">
            <v>87014</v>
          </cell>
          <cell r="E3223">
            <v>41834</v>
          </cell>
          <cell r="F3223" t="str">
            <v>SERVICIOS ADMINISTRATIVOS, ATENCIONA AL USUARIO, ARCHIVO Y CORRESPONDENCIA</v>
          </cell>
          <cell r="G3223">
            <v>9007054939</v>
          </cell>
          <cell r="H3223" t="str">
            <v>UNION TEMPORAL ARRIENDO 2014</v>
          </cell>
          <cell r="I3223" t="str">
            <v>FRA 0004 PAGO 4 DE 10 SEGÚN CERTIFICACION DEL SUPERVISOR - IVA $556,065 (RTE FTE ARRENDAMIENTOS 4%)</v>
          </cell>
          <cell r="J3223">
            <v>35310098</v>
          </cell>
          <cell r="K3223">
            <v>9.66</v>
          </cell>
          <cell r="L3223">
            <v>4</v>
          </cell>
          <cell r="M3223">
            <v>16</v>
          </cell>
          <cell r="N3223" t="str">
            <v>RECURSO 2-10</v>
          </cell>
          <cell r="W3223" t="str">
            <v>Vigencia Presupuestal</v>
          </cell>
        </row>
        <row r="3224">
          <cell r="A3224">
            <v>322014</v>
          </cell>
          <cell r="B3224" t="str">
            <v>Contrato</v>
          </cell>
          <cell r="C3224">
            <v>192</v>
          </cell>
          <cell r="D3224">
            <v>9414</v>
          </cell>
          <cell r="E3224">
            <v>41834</v>
          </cell>
          <cell r="F3224" t="str">
            <v>SERVICIOS ADMINISTRATIVOS, ATENCIONA AL USUARIO, ARCHIVO Y CORRESPONDENCIA</v>
          </cell>
          <cell r="G3224">
            <v>650053527</v>
          </cell>
          <cell r="H3224" t="str">
            <v xml:space="preserve">ULISES EUGENIO MARTINEZ MORA - SERVICENTRO ESSO </v>
          </cell>
          <cell r="I3224" t="str">
            <v xml:space="preserve">PAGO FRA 5468 NOVENO DESEMBOLSO PARCIAL SEGÚN CERTIFICACION DEL SUPERVISOR - SUMINISTRO COMBUSTIBLES - margen de comercializacion $166,493 </v>
          </cell>
          <cell r="J3224">
            <v>11522042</v>
          </cell>
          <cell r="K3224">
            <v>13.8</v>
          </cell>
          <cell r="L3224">
            <v>0.1</v>
          </cell>
          <cell r="N3224" t="str">
            <v>RECURSO 2-10</v>
          </cell>
          <cell r="T3224" t="str">
            <v>si</v>
          </cell>
          <cell r="U3224">
            <v>166493</v>
          </cell>
          <cell r="W3224" t="str">
            <v>Vigencia Presupuestal</v>
          </cell>
        </row>
        <row r="3225">
          <cell r="A3225">
            <v>322114</v>
          </cell>
          <cell r="B3225" t="str">
            <v>Contrato</v>
          </cell>
          <cell r="C3225">
            <v>192</v>
          </cell>
          <cell r="D3225">
            <v>9414</v>
          </cell>
          <cell r="E3225">
            <v>41834</v>
          </cell>
          <cell r="F3225" t="str">
            <v>SERVICIOS ADMINISTRATIVOS, ATENCIONA AL USUARIO, ARCHIVO Y CORRESPONDENCIA</v>
          </cell>
          <cell r="G3225">
            <v>650053527</v>
          </cell>
          <cell r="H3225" t="str">
            <v xml:space="preserve">ULISES EUGENIO MARTINEZ MORA - SERVICENTRO ESSO </v>
          </cell>
          <cell r="I3225" t="str">
            <v>PAGO FRA 2939 NOVENO DESEMBOLSO SEGÚN CERTIFICACION DEL SUPERVISOR - SER. MANTENIMIENTO VEHICULO</v>
          </cell>
          <cell r="J3225">
            <v>270999</v>
          </cell>
          <cell r="K3225">
            <v>9.66</v>
          </cell>
          <cell r="L3225">
            <v>6</v>
          </cell>
          <cell r="M3225">
            <v>16</v>
          </cell>
          <cell r="N3225" t="str">
            <v>RECURSO 2-10</v>
          </cell>
          <cell r="V3225" t="str">
            <v>CIIU 4520 Mantenimiento y reparación de vehículos automotores</v>
          </cell>
          <cell r="W3225" t="str">
            <v>Vigencia Presupuestal</v>
          </cell>
        </row>
        <row r="3226">
          <cell r="A3226">
            <v>322214</v>
          </cell>
          <cell r="B3226" t="str">
            <v>Contrato</v>
          </cell>
          <cell r="C3226">
            <v>550</v>
          </cell>
          <cell r="D3226">
            <v>8914</v>
          </cell>
          <cell r="E3226">
            <v>41834</v>
          </cell>
          <cell r="F3226" t="str">
            <v>OFICINA TECNOLOGIAS DE INFORMACION Y COMUNICACIÓN</v>
          </cell>
          <cell r="G3226">
            <v>8999991158</v>
          </cell>
          <cell r="H3226" t="str">
            <v>EMPRESA DE TELECOMUNICACIONES DE BOGOTA SA ESP</v>
          </cell>
          <cell r="I3226" t="str">
            <v xml:space="preserve">FRA 43623 PAGO 18 DE 20 PERIODO MAYO SEGUN CERTIFICACION DEL SUPERVISOR. IVA $5,672,571 </v>
          </cell>
          <cell r="J3226">
            <v>41126141</v>
          </cell>
          <cell r="M3226">
            <v>16</v>
          </cell>
          <cell r="N3226" t="str">
            <v>RECURSO 2-10</v>
          </cell>
          <cell r="W3226" t="str">
            <v>Vigencia Presupuestal</v>
          </cell>
        </row>
        <row r="3227">
          <cell r="A3227">
            <v>322314</v>
          </cell>
          <cell r="B3227" t="str">
            <v>Contrato</v>
          </cell>
          <cell r="C3227">
            <v>285</v>
          </cell>
          <cell r="D3227">
            <v>40214</v>
          </cell>
          <cell r="E3227">
            <v>41834</v>
          </cell>
          <cell r="F3227" t="str">
            <v>SERVICIOS ADMINISTRATIVOS, ATENCIONA AL USUARIO, ARCHIVO Y CORRESPONDENCIA</v>
          </cell>
          <cell r="G3227">
            <v>8002495572</v>
          </cell>
          <cell r="H3227" t="str">
            <v>DESPACHOS PUBLICOS DE COLOMBIA LTDA</v>
          </cell>
          <cell r="I3227" t="str">
            <v>FRA 5947 UNICO DESEMBOLSO SEGÚN CERTIFICACION DEL SUPERVISOR (REG.COMUN, EXENTOS DE IVA, SE APLICA R/ICA Y R/FTE)</v>
          </cell>
          <cell r="J3227">
            <v>1350000</v>
          </cell>
          <cell r="K3227">
            <v>11.04</v>
          </cell>
          <cell r="L3227">
            <v>4</v>
          </cell>
          <cell r="N3227" t="str">
            <v>RECURSO 2-10</v>
          </cell>
          <cell r="W3227" t="str">
            <v>Vigencia Presupuestal</v>
          </cell>
        </row>
        <row r="3228">
          <cell r="A3228">
            <v>322414</v>
          </cell>
          <cell r="B3228" t="str">
            <v>Contrato</v>
          </cell>
          <cell r="C3228">
            <v>280</v>
          </cell>
          <cell r="D3228">
            <v>9714</v>
          </cell>
          <cell r="E3228">
            <v>41834</v>
          </cell>
          <cell r="F3228" t="str">
            <v>SERVICIOS ADMINISTRATIVOS, ATENCIONA AL USUARIO, ARCHIVO Y CORRESPONDENCIA</v>
          </cell>
          <cell r="G3228">
            <v>8300350374</v>
          </cell>
          <cell r="H3228" t="str">
            <v>EMINSER - EMPRESA DE SERVICIOS INTEGRALES S.A.S</v>
          </cell>
          <cell r="I3228" t="str">
            <v>FRA 0221 PAGO 8 DE 9 SEGÚN CERTIFICACION DEL SUPERVISOR  (REG. COMUN) - IVA $1,577,145 (RTE FTE SERVICIO DE ASEO)</v>
          </cell>
          <cell r="J3228">
            <v>32121901</v>
          </cell>
          <cell r="K3228">
            <v>9.66</v>
          </cell>
          <cell r="L3228">
            <v>2</v>
          </cell>
          <cell r="M3228">
            <v>16</v>
          </cell>
          <cell r="N3228" t="str">
            <v>RECURSO 2-10</v>
          </cell>
          <cell r="W3228" t="str">
            <v>Vigencia Presupuestal</v>
          </cell>
        </row>
        <row r="3229">
          <cell r="A3229">
            <v>322514</v>
          </cell>
          <cell r="B3229" t="str">
            <v>Contrato</v>
          </cell>
          <cell r="C3229">
            <v>152</v>
          </cell>
          <cell r="D3229">
            <v>142313</v>
          </cell>
          <cell r="E3229">
            <v>41834</v>
          </cell>
          <cell r="F3229" t="str">
            <v>SERVICIOS ADMINISTRATIVOS, ATENCIONA AL USUARIO, ARCHIVO Y CORRESPONDENCIA</v>
          </cell>
          <cell r="G3229">
            <v>8605273892</v>
          </cell>
          <cell r="H3229" t="str">
            <v>MOTOS EL CONDOR LTDA</v>
          </cell>
          <cell r="I3229" t="str">
            <v>FRA 6989 PAGO 8 DE 9 SEGÚN CERTIFICACION DEL SUPERVISOR IVA $52,249 (REG.COMUN)</v>
          </cell>
          <cell r="J3229">
            <v>378800</v>
          </cell>
          <cell r="K3229">
            <v>9.66</v>
          </cell>
          <cell r="L3229">
            <v>4</v>
          </cell>
          <cell r="M3229">
            <v>16</v>
          </cell>
          <cell r="N3229" t="str">
            <v>RECURSO 2-10</v>
          </cell>
          <cell r="V3229" t="str">
            <v>CIIU 4542</v>
          </cell>
          <cell r="W3229" t="str">
            <v>Reserva Presupuestal</v>
          </cell>
        </row>
        <row r="3230">
          <cell r="A3230">
            <v>322614</v>
          </cell>
          <cell r="B3230" t="str">
            <v>Contrato</v>
          </cell>
          <cell r="C3230">
            <v>140</v>
          </cell>
          <cell r="D3230">
            <v>9214</v>
          </cell>
          <cell r="E3230">
            <v>41834</v>
          </cell>
          <cell r="F3230" t="str">
            <v>SERVICIOS ADMINISTRATIVOS, ATENCIONA AL USUARIO, ARCHIVO Y CORRESPONDENCIA</v>
          </cell>
          <cell r="G3230">
            <v>8604038353</v>
          </cell>
          <cell r="H3230" t="str">
            <v>MANTENIMIENTO DE ELEVADORES SAS</v>
          </cell>
          <cell r="I3230" t="str">
            <v>FRA 5418 PAGO 14 SEGÚN CERTIFICACION DEL SUPERVISOR (REGIMEN COMUN) IVA $50,435 (RTE FTE SERVICIOS EN GENERAL DECLARANTE DE RENTA)</v>
          </cell>
          <cell r="J3230">
            <v>365650</v>
          </cell>
          <cell r="K3230">
            <v>9.66</v>
          </cell>
          <cell r="L3230">
            <v>4</v>
          </cell>
          <cell r="M3230">
            <v>16</v>
          </cell>
          <cell r="N3230" t="str">
            <v>RECURSO 2-10</v>
          </cell>
          <cell r="W3230" t="str">
            <v>Vigencia Presupuestal</v>
          </cell>
        </row>
        <row r="3231">
          <cell r="A3231">
            <v>322714</v>
          </cell>
          <cell r="B3231" t="str">
            <v>Factura</v>
          </cell>
          <cell r="C3231">
            <v>2633703</v>
          </cell>
          <cell r="D3231">
            <v>214914</v>
          </cell>
          <cell r="E3231">
            <v>41835</v>
          </cell>
          <cell r="F3231" t="str">
            <v>SERVICIOS ADMINISTRATIVOS, ATENCIONA AL USUARIO, ARCHIVO Y CORRESPONDENCIA</v>
          </cell>
          <cell r="G3231">
            <v>8300160461</v>
          </cell>
          <cell r="H3231" t="str">
            <v>AVANTEL SAS</v>
          </cell>
          <cell r="I3231" t="str">
            <v>PAGO SERVICIO PUBLICO DE AVANTEL FRA. FCM-2633703, PERIODO DEL 1-30 DE JUNIO DE 2014</v>
          </cell>
          <cell r="J3231">
            <v>2117200</v>
          </cell>
          <cell r="N3231" t="str">
            <v>RECURSO 2-10</v>
          </cell>
          <cell r="W3231" t="str">
            <v>Vigencia Presupuestal</v>
          </cell>
        </row>
        <row r="3232">
          <cell r="A3232">
            <v>322814</v>
          </cell>
          <cell r="B3232" t="str">
            <v>Comisión</v>
          </cell>
          <cell r="C3232">
            <v>20141109</v>
          </cell>
          <cell r="D3232">
            <v>173214</v>
          </cell>
          <cell r="E3232">
            <v>41835</v>
          </cell>
          <cell r="F3232" t="str">
            <v>SERVICIOS ADMINISTRATIVOS, ATENCIONA AL USUARIO, ARCHIVO Y CORRESPONDENCIA</v>
          </cell>
          <cell r="G3232">
            <v>52058048</v>
          </cell>
          <cell r="H3232" t="str">
            <v>LINA MARIA TORO TAMAYO</v>
          </cell>
          <cell r="I3232" t="str">
            <v>COMISION A SANTA MARTA EL 6 DE JUNIO E 2014</v>
          </cell>
          <cell r="J3232">
            <v>145648</v>
          </cell>
          <cell r="N3232" t="str">
            <v>RECURSO 2-10</v>
          </cell>
          <cell r="W3232" t="str">
            <v>Vigencia Presupuestal</v>
          </cell>
        </row>
        <row r="3233">
          <cell r="A3233">
            <v>322914</v>
          </cell>
          <cell r="B3233" t="str">
            <v>Comisión</v>
          </cell>
          <cell r="C3233">
            <v>20141329</v>
          </cell>
          <cell r="D3233">
            <v>201414</v>
          </cell>
          <cell r="E3233">
            <v>41835</v>
          </cell>
          <cell r="F3233" t="str">
            <v>SERVICIOS ADMINISTRATIVOS, ATENCIONA AL USUARIO, ARCHIVO Y CORRESPONDENCIA</v>
          </cell>
          <cell r="G3233">
            <v>51599006</v>
          </cell>
          <cell r="H3233" t="str">
            <v>GLORIA INES QUINTANA QUINTANA</v>
          </cell>
          <cell r="I3233" t="str">
            <v>COMISION A SAN JOSE DEL GUAVIARE DEL 18 AL 20 DE JUNIO DE 2014</v>
          </cell>
          <cell r="J3233">
            <v>415260</v>
          </cell>
          <cell r="O3233" t="str">
            <v>RECURSO 11</v>
          </cell>
          <cell r="W3233" t="str">
            <v>Vigencia Presupuestal</v>
          </cell>
        </row>
        <row r="3234">
          <cell r="A3234">
            <v>323014</v>
          </cell>
          <cell r="B3234" t="str">
            <v>Comisión</v>
          </cell>
          <cell r="C3234">
            <v>20141339</v>
          </cell>
          <cell r="D3234">
            <v>201514</v>
          </cell>
          <cell r="E3234">
            <v>41835</v>
          </cell>
          <cell r="F3234" t="str">
            <v>SERVICIOS ADMINISTRATIVOS, ATENCIONA AL USUARIO, ARCHIVO Y CORRESPONDENCIA</v>
          </cell>
          <cell r="G3234">
            <v>79149043</v>
          </cell>
          <cell r="H3234" t="str">
            <v>ERNESTO ROMERO TOBON</v>
          </cell>
          <cell r="I3234" t="str">
            <v>COMISION A TUMACO DEL 21 AL 22 DE JUNIO DE 2014</v>
          </cell>
          <cell r="J3234">
            <v>336112</v>
          </cell>
          <cell r="O3234" t="str">
            <v>RECURSO 11</v>
          </cell>
          <cell r="W3234" t="str">
            <v>Vigencia Presupuestal</v>
          </cell>
        </row>
        <row r="3235">
          <cell r="A3235">
            <v>323114</v>
          </cell>
          <cell r="B3235" t="str">
            <v>Comisión</v>
          </cell>
          <cell r="C3235">
            <v>20141359</v>
          </cell>
          <cell r="D3235">
            <v>202314</v>
          </cell>
          <cell r="E3235">
            <v>41835</v>
          </cell>
          <cell r="F3235" t="str">
            <v>SERVICIOS ADMINISTRATIVOS, ATENCIONA AL USUARIO, ARCHIVO Y CORRESPONDENCIA</v>
          </cell>
          <cell r="G3235">
            <v>71610890</v>
          </cell>
          <cell r="H3235" t="str">
            <v>LUIS ALFONSO ESCOBAR TRUJILLO</v>
          </cell>
          <cell r="I3235" t="str">
            <v>COMISION A PEREIRA EL 20 DE JUNIO DE 2014</v>
          </cell>
          <cell r="J3235">
            <v>145648</v>
          </cell>
          <cell r="O3235" t="str">
            <v>RECURSO 11</v>
          </cell>
          <cell r="W3235" t="str">
            <v>Vigencia Presupuestal</v>
          </cell>
        </row>
        <row r="3236">
          <cell r="A3236">
            <v>323214</v>
          </cell>
          <cell r="B3236" t="str">
            <v>Comisión</v>
          </cell>
          <cell r="C3236">
            <v>20141427</v>
          </cell>
          <cell r="D3236">
            <v>209414</v>
          </cell>
          <cell r="E3236">
            <v>41835</v>
          </cell>
          <cell r="F3236" t="str">
            <v>SERVICIOS ADMINISTRATIVOS, ATENCIONA AL USUARIO, ARCHIVO Y CORRESPONDENCIA</v>
          </cell>
          <cell r="G3236">
            <v>51832156</v>
          </cell>
          <cell r="H3236" t="str">
            <v>LUZ ADRIANA JIMENEZ PATIÑO</v>
          </cell>
          <cell r="I3236" t="str">
            <v>COMISIONA TUNJA DEL 3 AL 4 DE JULIO DE 2014</v>
          </cell>
          <cell r="J3236">
            <v>312037</v>
          </cell>
          <cell r="O3236" t="str">
            <v>RECURSO 11</v>
          </cell>
          <cell r="W3236" t="str">
            <v>Vigencia Presupuestal</v>
          </cell>
        </row>
        <row r="3237">
          <cell r="A3237">
            <v>323314</v>
          </cell>
          <cell r="B3237" t="str">
            <v>Comisión</v>
          </cell>
          <cell r="C3237">
            <v>20141428</v>
          </cell>
          <cell r="D3237">
            <v>209514</v>
          </cell>
          <cell r="E3237">
            <v>41835</v>
          </cell>
          <cell r="F3237" t="str">
            <v>SERVICIOS ADMINISTRATIVOS, ATENCIONA AL USUARIO, ARCHIVO Y CORRESPONDENCIA</v>
          </cell>
          <cell r="G3237">
            <v>39688819</v>
          </cell>
          <cell r="H3237" t="str">
            <v>MARCELA MONCADA BARRERA</v>
          </cell>
          <cell r="I3237" t="str">
            <v>COMISION A TUNJA DEL 3 AL 4 JULIO DE 2014</v>
          </cell>
          <cell r="J3237">
            <v>518161</v>
          </cell>
          <cell r="O3237" t="str">
            <v>RECURSO 11</v>
          </cell>
          <cell r="W3237" t="str">
            <v>Vigencia Presupuestal</v>
          </cell>
        </row>
        <row r="3238">
          <cell r="A3238">
            <v>323414</v>
          </cell>
          <cell r="B3238" t="str">
            <v>Comisión</v>
          </cell>
          <cell r="C3238">
            <v>20141450</v>
          </cell>
          <cell r="D3238">
            <v>211614</v>
          </cell>
          <cell r="E3238">
            <v>41835</v>
          </cell>
          <cell r="F3238" t="str">
            <v>SERVICIOS ADMINISTRATIVOS, ATENCIONA AL USUARIO, ARCHIVO Y CORRESPONDENCIA</v>
          </cell>
          <cell r="G3238">
            <v>79555292</v>
          </cell>
          <cell r="H3238" t="str">
            <v>MAURICIO ENRIQUE BLANCO REDONDO</v>
          </cell>
          <cell r="I3238" t="str">
            <v>COMISION A SANTA MARTA DEL 7 AL 8 DE JULIO DE 2014</v>
          </cell>
          <cell r="J3238">
            <v>343037</v>
          </cell>
          <cell r="O3238" t="str">
            <v>RECURSO 11</v>
          </cell>
          <cell r="W3238" t="str">
            <v>Vigencia Presupuestal</v>
          </cell>
        </row>
        <row r="3239">
          <cell r="A3239">
            <v>323514</v>
          </cell>
          <cell r="B3239" t="str">
            <v>Comisión</v>
          </cell>
          <cell r="C3239">
            <v>20141452</v>
          </cell>
          <cell r="D3239">
            <v>211814</v>
          </cell>
          <cell r="E3239">
            <v>41835</v>
          </cell>
          <cell r="F3239" t="str">
            <v>SERVICIOS ADMINISTRATIVOS, ATENCIONA AL USUARIO, ARCHIVO Y CORRESPONDENCIA</v>
          </cell>
          <cell r="G3239">
            <v>80016725</v>
          </cell>
          <cell r="H3239" t="str">
            <v>CAMILO RINCON ESCOBAR</v>
          </cell>
          <cell r="I3239" t="str">
            <v>COMISION A QUIBDO DEL 7 AL 8 DE JULIO DE 2014</v>
          </cell>
          <cell r="J3239">
            <v>480161</v>
          </cell>
          <cell r="O3239" t="str">
            <v>RECURSO 11</v>
          </cell>
          <cell r="W3239" t="str">
            <v>Vigencia Presupuestal</v>
          </cell>
        </row>
        <row r="3240">
          <cell r="A3240">
            <v>323614</v>
          </cell>
          <cell r="B3240" t="str">
            <v>Comisión</v>
          </cell>
          <cell r="C3240">
            <v>20141467</v>
          </cell>
          <cell r="D3240">
            <v>213414</v>
          </cell>
          <cell r="E3240">
            <v>41835</v>
          </cell>
          <cell r="F3240" t="str">
            <v>SERVICIOS ADMINISTRATIVOS, ATENCIONA AL USUARIO, ARCHIVO Y CORRESPONDENCIA</v>
          </cell>
          <cell r="G3240">
            <v>52909063</v>
          </cell>
          <cell r="H3240" t="str">
            <v>ANDREA YINNETH SALDAÑA BARAHONA</v>
          </cell>
          <cell r="I3240" t="str">
            <v>COMISION A PEREIRA EL 9 DE JULIO DE 2014</v>
          </cell>
          <cell r="J3240">
            <v>97679</v>
          </cell>
          <cell r="O3240" t="str">
            <v>RECURSO 11</v>
          </cell>
          <cell r="W3240" t="str">
            <v>Vigencia Presupuestal</v>
          </cell>
        </row>
        <row r="3241">
          <cell r="A3241">
            <v>323714</v>
          </cell>
          <cell r="B3241" t="str">
            <v>Comisión</v>
          </cell>
          <cell r="C3241" t="str">
            <v>2014-1-0261</v>
          </cell>
          <cell r="D3241">
            <v>140314</v>
          </cell>
          <cell r="E3241">
            <v>41835</v>
          </cell>
          <cell r="F3241" t="str">
            <v>SERVICIOS ADMINISTRATIVOS, ATENCIONA AL USUARIO, ARCHIVO Y CORRESPONDENCIA</v>
          </cell>
          <cell r="G3241">
            <v>63506593</v>
          </cell>
          <cell r="H3241" t="str">
            <v>NOHORA YOLANDA ARDILA GONZALEZ</v>
          </cell>
          <cell r="I3241" t="str">
            <v>COMISION A LA CALERA EL 22 DE ABRIL DE 2014</v>
          </cell>
          <cell r="J3241">
            <v>59323</v>
          </cell>
          <cell r="L3241">
            <v>10</v>
          </cell>
          <cell r="O3241" t="str">
            <v>RECURSO 11</v>
          </cell>
          <cell r="W3241" t="str">
            <v>Vigencia Presupuestal</v>
          </cell>
        </row>
        <row r="3242">
          <cell r="A3242">
            <v>323814</v>
          </cell>
          <cell r="B3242" t="str">
            <v>Comisión</v>
          </cell>
          <cell r="C3242" t="str">
            <v>2014-1-0514</v>
          </cell>
          <cell r="D3242">
            <v>201714</v>
          </cell>
          <cell r="E3242">
            <v>41835</v>
          </cell>
          <cell r="F3242" t="str">
            <v>SERVICIOS ADMINISTRATIVOS, ATENCIONA AL USUARIO, ARCHIVO Y CORRESPONDENCIA</v>
          </cell>
          <cell r="G3242">
            <v>82391606</v>
          </cell>
          <cell r="H3242" t="str">
            <v>RICARDO ALFREDO CHIQUILLO ARAQUE</v>
          </cell>
          <cell r="I3242" t="str">
            <v>COMISION A CALI DEL 19-20 DE JUNIO DE 2014</v>
          </cell>
          <cell r="J3242">
            <v>177969</v>
          </cell>
          <cell r="L3242">
            <v>10</v>
          </cell>
          <cell r="O3242" t="str">
            <v>RECURSO 11</v>
          </cell>
          <cell r="W3242" t="str">
            <v>Vigencia Presupuestal</v>
          </cell>
        </row>
        <row r="3243">
          <cell r="A3243">
            <v>323914</v>
          </cell>
          <cell r="B3243" t="str">
            <v>Comisión</v>
          </cell>
          <cell r="C3243" t="str">
            <v>2014-1-0531</v>
          </cell>
          <cell r="D3243">
            <v>204914</v>
          </cell>
          <cell r="E3243">
            <v>41835</v>
          </cell>
          <cell r="F3243" t="str">
            <v>SERVICIOS ADMINISTRATIVOS, ATENCIONA AL USUARIO, ARCHIVO Y CORRESPONDENCIA</v>
          </cell>
          <cell r="G3243">
            <v>82391606</v>
          </cell>
          <cell r="H3243" t="str">
            <v>RICARDO ALFREDO CHIQUILLO ARAQUE</v>
          </cell>
          <cell r="I3243" t="str">
            <v>COMISION A CALI - POPAYAN DEL 25-27 DE JUNIO DE 2014</v>
          </cell>
          <cell r="J3243">
            <v>435615</v>
          </cell>
          <cell r="L3243">
            <v>10</v>
          </cell>
          <cell r="O3243" t="str">
            <v>RECURSO 11</v>
          </cell>
          <cell r="W3243" t="str">
            <v>Vigencia Presupuestal</v>
          </cell>
        </row>
        <row r="3244">
          <cell r="A3244">
            <v>324014</v>
          </cell>
          <cell r="B3244" t="str">
            <v>Contrato</v>
          </cell>
          <cell r="C3244">
            <v>184</v>
          </cell>
          <cell r="D3244">
            <v>27814</v>
          </cell>
          <cell r="E3244">
            <v>41835</v>
          </cell>
          <cell r="F3244" t="str">
            <v>OFICINA ASESORA JURIDICA</v>
          </cell>
          <cell r="G3244">
            <v>52051092</v>
          </cell>
          <cell r="H3244" t="str">
            <v>MARIA DEL PILAR GARCIA PACHON</v>
          </cell>
          <cell r="I3244" t="str">
            <v>PAGO 2 Y 3 DE 3 SEGÚN CERTIFICACION DEL SUPERVISOR (DESC X DEPENDIENTES) N/A RETENCION MINIMA ART 384 - SE AJUSTE RTE FTE SOBRE EL TOTAL DE INGRESOS PERCIBIDOS EN EL MES OP 315714 DEL 8 JUL/2014</v>
          </cell>
          <cell r="J3244">
            <v>18000000</v>
          </cell>
          <cell r="K3244">
            <v>9.66</v>
          </cell>
          <cell r="O3244" t="str">
            <v>RECURSO 11</v>
          </cell>
          <cell r="V3244" t="str">
            <v>Desc x Dependientes</v>
          </cell>
          <cell r="W3244" t="str">
            <v>Vigencia Presupuestal</v>
          </cell>
        </row>
        <row r="3245">
          <cell r="A3245">
            <v>324114</v>
          </cell>
          <cell r="B3245" t="str">
            <v>Contrato</v>
          </cell>
          <cell r="C3245">
            <v>293</v>
          </cell>
          <cell r="D3245">
            <v>9814</v>
          </cell>
          <cell r="E3245">
            <v>41835</v>
          </cell>
          <cell r="F3245" t="str">
            <v>SERVICIOS ADMINISTRATIVOS, ATENCIONA AL USUARIO, ARCHIVO Y CORRESPONDENCIA</v>
          </cell>
          <cell r="G3245">
            <v>8300231782</v>
          </cell>
          <cell r="H3245" t="str">
            <v>GRAN IMAGEN E.U</v>
          </cell>
          <cell r="I3245" t="str">
            <v>FRA 4502 PAGO  PARCIAL 8 DE 11 SEGÚN CERTIFICACION DEL SUPERVISOR (IVA $4,442,821) RTE FTE 4% SERV.DECLARANTES ---- LAS RETENCIONES SE LIQUIDAN EN LA OP 324114</v>
          </cell>
          <cell r="J3245">
            <v>17141966</v>
          </cell>
          <cell r="N3245" t="str">
            <v>RECURSO 2-10</v>
          </cell>
          <cell r="W3245" t="str">
            <v>Vigencia Presupuestal</v>
          </cell>
        </row>
        <row r="3246">
          <cell r="A3246">
            <v>324214</v>
          </cell>
          <cell r="B3246" t="str">
            <v>Contrato</v>
          </cell>
          <cell r="C3246">
            <v>293</v>
          </cell>
          <cell r="D3246">
            <v>197314</v>
          </cell>
          <cell r="E3246">
            <v>41835</v>
          </cell>
          <cell r="F3246" t="str">
            <v>SERVICIOS ADMINISTRATIVOS, ATENCIONA AL USUARIO, ARCHIVO Y CORRESPONDENCIA</v>
          </cell>
          <cell r="G3246">
            <v>8300231782</v>
          </cell>
          <cell r="H3246" t="str">
            <v>GRAN IMAGEN E.U</v>
          </cell>
          <cell r="I3246" t="str">
            <v>FRA 4502 PAGO SALDO 8 DE 11 SEGÚN CERTIFICACION DEL SUPERVISOR (IVA $4,442,821) RTE FTE 4% SERV.DECLARANTES ---- LAS RETENCIONES Y LOS SOPORTES ORIGINALES REPOSAN EN LA OP 324114 DE LA MISMA FECHA</v>
          </cell>
          <cell r="J3246">
            <v>15068486</v>
          </cell>
          <cell r="K3246">
            <v>9.66</v>
          </cell>
          <cell r="L3246">
            <v>4</v>
          </cell>
          <cell r="M3246">
            <v>16</v>
          </cell>
          <cell r="N3246" t="str">
            <v>RECURSO 2-10</v>
          </cell>
          <cell r="W3246" t="str">
            <v>Vigencia Presupuestal</v>
          </cell>
        </row>
        <row r="3247">
          <cell r="A3247">
            <v>324314</v>
          </cell>
          <cell r="B3247" t="str">
            <v>Anulada</v>
          </cell>
          <cell r="C3247" t="str">
            <v>8314-3-23558</v>
          </cell>
          <cell r="E3247">
            <v>41835</v>
          </cell>
          <cell r="F3247" t="str">
            <v>SUBDIRECCION ADMINISTRATIVA Y FINANCIERA</v>
          </cell>
          <cell r="G3247">
            <v>8301153951</v>
          </cell>
          <cell r="H3247" t="str">
            <v>MINISTERIO DE AMBIENTE Y DESARROLLO SOSTENIBLE</v>
          </cell>
          <cell r="I3247" t="str">
            <v>ANULADA ------ RADICACION CAJA MENOR 114 GASTOS GENERALES  -CONSECUTIVO 4314</v>
          </cell>
          <cell r="J3247">
            <v>1468420</v>
          </cell>
          <cell r="W3247" t="str">
            <v>Vigencia Presupuestal</v>
          </cell>
        </row>
        <row r="3248">
          <cell r="A3248">
            <v>324414</v>
          </cell>
          <cell r="B3248" t="str">
            <v>Contrato</v>
          </cell>
          <cell r="C3248">
            <v>384</v>
          </cell>
          <cell r="D3248">
            <v>8814</v>
          </cell>
          <cell r="E3248">
            <v>41836</v>
          </cell>
          <cell r="F3248" t="str">
            <v>OFICINA TECNOLOGIAS DE INFORMACION Y COMUNICACIÓN</v>
          </cell>
          <cell r="G3248">
            <v>9000923859</v>
          </cell>
          <cell r="H3248" t="str">
            <v>UNE EPM TELECOMUNICACIONES</v>
          </cell>
          <cell r="I3248" t="str">
            <v>PAGO FRA 251860 SERVICIO DE INTERNET MES JUNIO 2014 IVA $2,620,690</v>
          </cell>
          <cell r="J3248">
            <v>19000000</v>
          </cell>
          <cell r="M3248">
            <v>16</v>
          </cell>
          <cell r="N3248" t="str">
            <v>RECURSO 2-10</v>
          </cell>
          <cell r="W3248" t="str">
            <v>Vigencia Presupuestal</v>
          </cell>
        </row>
        <row r="3249">
          <cell r="A3249">
            <v>324514</v>
          </cell>
          <cell r="B3249" t="str">
            <v>Contrato</v>
          </cell>
          <cell r="C3249">
            <v>333</v>
          </cell>
          <cell r="D3249">
            <v>129614</v>
          </cell>
          <cell r="E3249">
            <v>41836</v>
          </cell>
          <cell r="F3249" t="str">
            <v>SUBDIRECCION ADMINISTRATIVA Y FINANCIERA</v>
          </cell>
          <cell r="G3249">
            <v>8604500222</v>
          </cell>
          <cell r="H3249" t="str">
            <v>ESCOBAR OSPINA Y CIA LTDA - VIAJES CALITOUR</v>
          </cell>
          <cell r="I3249" t="str">
            <v>PAGO PARCIAL FACTURAS VARIAS SEGUN CERTIFICACION DEL SUPERVISOR (REC 11 INVERSION $80,630,879 Y REC 2-10 $8,083,474 FUNCIONAM)</v>
          </cell>
          <cell r="J3249">
            <v>80630879</v>
          </cell>
          <cell r="K3249">
            <v>9.66</v>
          </cell>
          <cell r="L3249">
            <v>4</v>
          </cell>
          <cell r="M3249">
            <v>16</v>
          </cell>
          <cell r="O3249" t="str">
            <v>RECURSO 11</v>
          </cell>
          <cell r="W3249" t="str">
            <v>Vigencia Presupuestal</v>
          </cell>
        </row>
        <row r="3250">
          <cell r="A3250">
            <v>324614</v>
          </cell>
          <cell r="B3250" t="str">
            <v>Contrato</v>
          </cell>
          <cell r="C3250">
            <v>333</v>
          </cell>
          <cell r="D3250">
            <v>129614</v>
          </cell>
          <cell r="E3250">
            <v>41836</v>
          </cell>
          <cell r="F3250" t="str">
            <v>SUBDIRECCION ADMINISTRATIVA Y FINANCIERA</v>
          </cell>
          <cell r="G3250">
            <v>8604500222</v>
          </cell>
          <cell r="H3250" t="str">
            <v>ESCOBAR OSPINA Y CIA LTDA - VIAJES CALITOUR</v>
          </cell>
          <cell r="I3250" t="str">
            <v>PAGO SALDO FACTURAS VARIAS SEGUN CERTIFICACION DEL SUPERVISOR (REC 11 INVERSION $80,630,879 Y REC 2-10 $8,083,474 FUNCIONAM) LOS SOPORTES ORIGINALES ESTAN EN LA OP 324514 DE LA MISME FECHA</v>
          </cell>
          <cell r="J3250">
            <v>8083474</v>
          </cell>
          <cell r="K3250">
            <v>9.66</v>
          </cell>
          <cell r="L3250">
            <v>4</v>
          </cell>
          <cell r="M3250">
            <v>16</v>
          </cell>
          <cell r="N3250" t="str">
            <v>RECURSO 2-10</v>
          </cell>
          <cell r="W3250" t="str">
            <v>Vigencia Presupuestal</v>
          </cell>
        </row>
        <row r="3251">
          <cell r="A3251">
            <v>324714</v>
          </cell>
          <cell r="B3251" t="str">
            <v>Comisión</v>
          </cell>
          <cell r="C3251">
            <v>20141139</v>
          </cell>
          <cell r="D3251">
            <v>178714</v>
          </cell>
          <cell r="E3251">
            <v>41837</v>
          </cell>
          <cell r="F3251" t="str">
            <v>SERVICIOS ADMINISTRATIVOS, ATENCIONA AL USUARIO, ARCHIVO Y CORRESPONDENCIA</v>
          </cell>
          <cell r="G3251">
            <v>19392504</v>
          </cell>
          <cell r="H3251" t="str">
            <v>LUIS FERNANDO OSPINA REYES</v>
          </cell>
          <cell r="I3251" t="str">
            <v>COMISION A MEDELLIN EL 27 DE MAYO DE 2014</v>
          </cell>
          <cell r="J3251">
            <v>112037</v>
          </cell>
          <cell r="O3251" t="str">
            <v>RECURSO 11</v>
          </cell>
          <cell r="W3251" t="str">
            <v>Vigencia Presupuestal</v>
          </cell>
        </row>
        <row r="3252">
          <cell r="A3252">
            <v>324814</v>
          </cell>
          <cell r="B3252" t="str">
            <v>Comisión</v>
          </cell>
          <cell r="C3252">
            <v>20141387</v>
          </cell>
          <cell r="D3252">
            <v>204214</v>
          </cell>
          <cell r="E3252">
            <v>41837</v>
          </cell>
          <cell r="F3252" t="str">
            <v>SERVICIOS ADMINISTRATIVOS, ATENCIONA AL USUARIO, ARCHIVO Y CORRESPONDENCIA</v>
          </cell>
          <cell r="G3252">
            <v>93366055</v>
          </cell>
          <cell r="H3252" t="str">
            <v>CARLOS GARRID RIVERA OSPINA</v>
          </cell>
          <cell r="I3252" t="str">
            <v>COMISION A QUIBDO DEL 25-27 DE JUNIO DE 2014</v>
          </cell>
          <cell r="J3252">
            <v>488395</v>
          </cell>
          <cell r="O3252" t="str">
            <v>RECURSO 11</v>
          </cell>
          <cell r="W3252" t="str">
            <v>Vigencia Presupuestal</v>
          </cell>
        </row>
        <row r="3253">
          <cell r="A3253">
            <v>324914</v>
          </cell>
          <cell r="B3253" t="str">
            <v>Comisión</v>
          </cell>
          <cell r="C3253">
            <v>20141391</v>
          </cell>
          <cell r="D3253">
            <v>203914</v>
          </cell>
          <cell r="E3253">
            <v>41837</v>
          </cell>
          <cell r="F3253" t="str">
            <v>SERVICIOS ADMINISTRATIVOS, ATENCIONA AL USUARIO, ARCHIVO Y CORRESPONDENCIA</v>
          </cell>
          <cell r="G3253">
            <v>52969536</v>
          </cell>
          <cell r="H3253" t="str">
            <v>ANA KARINA QUINTERO MORALES</v>
          </cell>
          <cell r="I3253" t="str">
            <v>COMISION A RIOHACHA EL 26 DE JUNIO DE 2014</v>
          </cell>
          <cell r="J3253">
            <v>68375</v>
          </cell>
          <cell r="O3253" t="str">
            <v>RECURSO 11</v>
          </cell>
          <cell r="W3253" t="str">
            <v>Vigencia Presupuestal</v>
          </cell>
        </row>
        <row r="3254">
          <cell r="A3254">
            <v>325014</v>
          </cell>
          <cell r="B3254" t="str">
            <v>Oficio</v>
          </cell>
          <cell r="C3254">
            <v>23908</v>
          </cell>
          <cell r="E3254">
            <v>41837</v>
          </cell>
          <cell r="F3254" t="str">
            <v>SUBDIRECCION ADMINISTRATIVA Y FINANCIERA</v>
          </cell>
          <cell r="G3254">
            <v>8301153951</v>
          </cell>
          <cell r="H3254" t="str">
            <v>MINISTERIO DE AMBIENTE Y DESARROLLO SOSTENIBLE</v>
          </cell>
          <cell r="I3254" t="str">
            <v xml:space="preserve">RADICACION CAJA MENOR 214 - CONSECUTIVO 4414 </v>
          </cell>
          <cell r="J3254">
            <v>3440840</v>
          </cell>
        </row>
        <row r="3255">
          <cell r="A3255">
            <v>325114</v>
          </cell>
          <cell r="B3255" t="str">
            <v>Oficio</v>
          </cell>
          <cell r="C3255" t="str">
            <v>8320-3-24098</v>
          </cell>
          <cell r="D3255">
            <v>220314</v>
          </cell>
          <cell r="E3255">
            <v>41838</v>
          </cell>
          <cell r="F3255" t="str">
            <v>TALENTO HUMANO ACTIVO Y NO ACTIVO</v>
          </cell>
          <cell r="G3255">
            <v>8301153951</v>
          </cell>
          <cell r="H3255" t="str">
            <v>MINISTERIO DE AMBIENTE Y DESARROLLO SOSTENIBLE</v>
          </cell>
          <cell r="I3255" t="str">
            <v>MESADA PENSIONAL CORRESPONDIENTE AL MES DE JULIO DE 2014</v>
          </cell>
          <cell r="J3255">
            <v>949753659</v>
          </cell>
          <cell r="N3255" t="str">
            <v>RECURSO 3-10</v>
          </cell>
          <cell r="Q3255" t="str">
            <v>DEDUCCIONES GENERALES</v>
          </cell>
          <cell r="R3255">
            <v>229851001</v>
          </cell>
          <cell r="W3255" t="str">
            <v>Vigencia Presupuestal</v>
          </cell>
        </row>
        <row r="3256">
          <cell r="A3256">
            <v>325214</v>
          </cell>
          <cell r="B3256" t="str">
            <v>Oficio</v>
          </cell>
          <cell r="C3256">
            <v>23614</v>
          </cell>
          <cell r="E3256">
            <v>41838</v>
          </cell>
          <cell r="F3256" t="str">
            <v>SUBDIRECCION ADMINISTRATIVA Y FINANCIERA</v>
          </cell>
          <cell r="G3256">
            <v>8301153951</v>
          </cell>
          <cell r="H3256" t="str">
            <v>MINISTERIO DE AMBIENTE Y DESARROLLO SOSTENIBLE</v>
          </cell>
          <cell r="I3256" t="str">
            <v xml:space="preserve">RADICACION CAJA MENOR 314 - CONS.4214 VIATICOS </v>
          </cell>
          <cell r="J3256">
            <v>10582048</v>
          </cell>
        </row>
        <row r="3257">
          <cell r="A3257">
            <v>325314</v>
          </cell>
          <cell r="B3257" t="str">
            <v>Factura</v>
          </cell>
          <cell r="C3257">
            <v>190363378</v>
          </cell>
          <cell r="D3257">
            <v>220014</v>
          </cell>
          <cell r="E3257">
            <v>41838</v>
          </cell>
          <cell r="F3257" t="str">
            <v>SERVICIOS ADMINISTRATIVOS, ATENCIONA AL USUARIO, ARCHIVO Y CORRESPONDENCIA</v>
          </cell>
          <cell r="G3257">
            <v>8999991158</v>
          </cell>
          <cell r="H3257" t="str">
            <v>EMPRESA DE TELECOMUNICACIONES DE BOGOTA SA ESP</v>
          </cell>
          <cell r="I3257" t="str">
            <v>PAGO SERVICIO PUBLICO FRA 000190363378 CTA CLIENTE 492234211 SERVICIO TELEFONIA FIJA PERIODO JUNIO 01 AL 30 DE 2014</v>
          </cell>
          <cell r="J3257">
            <v>3517290</v>
          </cell>
          <cell r="N3257" t="str">
            <v>RECURSO 2-10</v>
          </cell>
          <cell r="W3257" t="str">
            <v>Vigencia Presupuestal</v>
          </cell>
        </row>
        <row r="3258">
          <cell r="A3258">
            <v>325414</v>
          </cell>
          <cell r="B3258" t="str">
            <v>Resolucion</v>
          </cell>
          <cell r="C3258">
            <v>954</v>
          </cell>
          <cell r="D3258">
            <v>203614</v>
          </cell>
          <cell r="E3258">
            <v>41838</v>
          </cell>
          <cell r="F3258" t="str">
            <v>SUBDIRECCION ADMINISTRATIVA Y FINANCIERA</v>
          </cell>
          <cell r="G3258">
            <v>39789422</v>
          </cell>
          <cell r="H3258" t="str">
            <v>ALEJANDRA TORRES DROMGOLD</v>
          </cell>
          <cell r="I3258" t="str">
            <v>PAGO TOTAL COMISION INTERNACIONAL A NAIROBI-KENIA DEL 22 AL 27 JUNIO 2014</v>
          </cell>
          <cell r="J3258">
            <v>3245328</v>
          </cell>
          <cell r="O3258" t="str">
            <v>RECURSO 11</v>
          </cell>
          <cell r="W3258" t="str">
            <v>Vigencia Presupuestal</v>
          </cell>
        </row>
        <row r="3259">
          <cell r="A3259">
            <v>325514</v>
          </cell>
          <cell r="B3259" t="str">
            <v>Oficio</v>
          </cell>
          <cell r="E3259">
            <v>41838</v>
          </cell>
          <cell r="F3259" t="str">
            <v>SUBDIRECCION ADMINISTRATIVA Y FINANCIERA</v>
          </cell>
          <cell r="G3259">
            <v>8301153951</v>
          </cell>
          <cell r="H3259" t="str">
            <v>RADICACION CAJA MENOR 114 GTOS GENERALES</v>
          </cell>
          <cell r="I3259" t="str">
            <v>RADICACION CAJA MENOR 114 CONSECUTIVO 4514 GTOS GENERALES-SERVICIOS ADM</v>
          </cell>
          <cell r="J3259">
            <v>2076893</v>
          </cell>
        </row>
        <row r="3260">
          <cell r="A3260">
            <v>325614</v>
          </cell>
          <cell r="B3260" t="str">
            <v>Comisión</v>
          </cell>
          <cell r="C3260">
            <v>20141148</v>
          </cell>
          <cell r="D3260">
            <v>180214</v>
          </cell>
          <cell r="E3260">
            <v>41838</v>
          </cell>
          <cell r="F3260" t="str">
            <v>SERVICIOS ADMINISTRATIVOS, ATENCIONA AL USUARIO, ARCHIVO Y CORRESPONDENCIA</v>
          </cell>
          <cell r="G3260">
            <v>10542906</v>
          </cell>
          <cell r="H3260" t="str">
            <v>OSCAR DARÍO TOSSE LUNA</v>
          </cell>
          <cell r="I3260" t="str">
            <v>COMISION PRORROGA A PASTO EL 29 DE MAYO DE 2014</v>
          </cell>
          <cell r="J3260">
            <v>245104</v>
          </cell>
          <cell r="O3260" t="str">
            <v>RECURSO 11</v>
          </cell>
          <cell r="W3260" t="str">
            <v>Vigencia Presupuestal</v>
          </cell>
        </row>
        <row r="3261">
          <cell r="A3261">
            <v>325714</v>
          </cell>
          <cell r="B3261" t="str">
            <v>Comisión</v>
          </cell>
          <cell r="C3261">
            <v>20141398</v>
          </cell>
          <cell r="D3261">
            <v>205414</v>
          </cell>
          <cell r="E3261">
            <v>41838</v>
          </cell>
          <cell r="F3261" t="str">
            <v>SERVICIOS ADMINISTRATIVOS, ATENCIONA AL USUARIO, ARCHIVO Y CORRESPONDENCIA</v>
          </cell>
          <cell r="G3261">
            <v>52969536</v>
          </cell>
          <cell r="H3261" t="str">
            <v>ANA KARINA QUINTERO MORALES</v>
          </cell>
          <cell r="I3261" t="str">
            <v>COMISION AMPLIACION A RIOHACHA EL 25 DE JUNIO DE 2014</v>
          </cell>
          <cell r="J3261">
            <v>136751</v>
          </cell>
          <cell r="O3261" t="str">
            <v>RECURSO 11</v>
          </cell>
          <cell r="W3261" t="str">
            <v>Vigencia Presupuestal</v>
          </cell>
        </row>
        <row r="3262">
          <cell r="A3262">
            <v>325814</v>
          </cell>
          <cell r="B3262" t="str">
            <v>Factura</v>
          </cell>
          <cell r="C3262">
            <v>19036409900</v>
          </cell>
          <cell r="D3262">
            <v>220914</v>
          </cell>
          <cell r="E3262">
            <v>41841</v>
          </cell>
          <cell r="F3262" t="str">
            <v>SERVICIOS ADMINISTRATIVOS, ATENCIONA AL USUARIO, ARCHIVO Y CORRESPONDENCIA</v>
          </cell>
          <cell r="G3262">
            <v>899999115</v>
          </cell>
          <cell r="H3262" t="str">
            <v>EMPRESA DE TELECOMUNICACIONES DE BOGOTA SA ESP</v>
          </cell>
          <cell r="I3262" t="str">
            <v>PAGO SERVICIO PUBLICO TELEFONO ETB,CTA CLIENTE 4363026 FRA 19036409900 PERIODO DE CONSUMO JUNIO DE 2014</v>
          </cell>
          <cell r="J3262">
            <v>11668550</v>
          </cell>
          <cell r="N3262" t="str">
            <v>RECURSO 2-10</v>
          </cell>
          <cell r="W3262" t="str">
            <v>Vigencia Presupuestal</v>
          </cell>
        </row>
        <row r="3263">
          <cell r="A3263">
            <v>325914</v>
          </cell>
          <cell r="B3263" t="str">
            <v>Oficio</v>
          </cell>
          <cell r="C3263" t="str">
            <v>8310-3-23674</v>
          </cell>
          <cell r="D3263">
            <v>221014</v>
          </cell>
          <cell r="E3263">
            <v>41841</v>
          </cell>
          <cell r="F3263" t="str">
            <v>SUBDIRECCION ADMINISTRATIVA Y FINANCIERA</v>
          </cell>
          <cell r="G3263">
            <v>8301153951</v>
          </cell>
          <cell r="H3263" t="str">
            <v>MINISTERIO DE AMBIENTE Y DESARROLLO SOSTENIBLE</v>
          </cell>
          <cell r="I3263" t="str">
            <v>REEMBOLSO CAJA MENOR 314 - CONSECUTIVO 4214 - VIATICOS - CONTRATISTAS Y FUNCIONARIOS</v>
          </cell>
          <cell r="J3263">
            <v>10582048</v>
          </cell>
          <cell r="O3263" t="str">
            <v>RECURSO 11</v>
          </cell>
          <cell r="W3263" t="str">
            <v>Vigencia Presupuestal</v>
          </cell>
        </row>
        <row r="3264">
          <cell r="A3264">
            <v>326014</v>
          </cell>
          <cell r="B3264" t="str">
            <v>Oficio</v>
          </cell>
          <cell r="C3264" t="str">
            <v>8000-3-23908</v>
          </cell>
          <cell r="D3264">
            <v>219914</v>
          </cell>
          <cell r="E3264">
            <v>41841</v>
          </cell>
          <cell r="F3264" t="str">
            <v>SUBDIRECCION ADMINISTRATIVA Y FINANCIERA</v>
          </cell>
          <cell r="G3264">
            <v>8301153951</v>
          </cell>
          <cell r="H3264" t="str">
            <v>MINISTERIO DE AMBIENTE Y DESARROLLO SOSTENIBLE</v>
          </cell>
          <cell r="I3264" t="str">
            <v>REEMBOLSO CAJA MENOR 214 - CONSECUTIVO 4414 - VIATICOS-DESPACHO MINISTRA</v>
          </cell>
          <cell r="J3264">
            <v>3440840</v>
          </cell>
          <cell r="N3264" t="str">
            <v>RECURSO 2-10</v>
          </cell>
          <cell r="W3264" t="str">
            <v>Vigencia Presupuestal</v>
          </cell>
        </row>
        <row r="3265">
          <cell r="A3265">
            <v>326114</v>
          </cell>
          <cell r="B3265" t="str">
            <v>Contrato</v>
          </cell>
          <cell r="C3265">
            <v>244</v>
          </cell>
          <cell r="D3265">
            <v>35514</v>
          </cell>
          <cell r="E3265">
            <v>41841</v>
          </cell>
          <cell r="F3265" t="str">
            <v>DIRECCION DE BOSQUES, BIODIVERSIDAD Y SERVICIOS ECOSISTEMICOS</v>
          </cell>
          <cell r="G3265">
            <v>7180263</v>
          </cell>
          <cell r="H3265" t="str">
            <v>DAVID ORLANDO HERNANEZ REYES</v>
          </cell>
          <cell r="I3265" t="str">
            <v xml:space="preserve">QUINTO DESEMBOLSO SEGÚN CERTIFICACION DEL SUPERVISOR (Desc.de la Base x Dependientes) </v>
          </cell>
          <cell r="J3265">
            <v>4438072</v>
          </cell>
          <cell r="K3265">
            <v>9.66</v>
          </cell>
          <cell r="O3265" t="str">
            <v>RECURSO 11</v>
          </cell>
          <cell r="V3265" t="str">
            <v>Desc. 10% Dependientes - Base RF $4,094,550 RF $287,562</v>
          </cell>
          <cell r="W3265" t="str">
            <v>Vigencia Presupuestal</v>
          </cell>
        </row>
        <row r="3266">
          <cell r="A3266">
            <v>326214</v>
          </cell>
          <cell r="B3266" t="str">
            <v>Contrato</v>
          </cell>
          <cell r="C3266">
            <v>245</v>
          </cell>
          <cell r="D3266">
            <v>35714</v>
          </cell>
          <cell r="E3266">
            <v>41841</v>
          </cell>
          <cell r="F3266" t="str">
            <v>DIRECCION DE BOSQUES, BIODIVERSIDAD Y SERVICIOS ECOSISTEMICOS</v>
          </cell>
          <cell r="G3266">
            <v>63395913</v>
          </cell>
          <cell r="H3266" t="str">
            <v>YUDY ALEXANDRA AVILA PARRA</v>
          </cell>
          <cell r="I3266" t="str">
            <v>QUINTO DESEMBOLSO SEGÚN CERTIFICACION DEL SUPERVISOR</v>
          </cell>
          <cell r="J3266">
            <v>4359600</v>
          </cell>
          <cell r="K3266">
            <v>9.66</v>
          </cell>
          <cell r="O3266" t="str">
            <v>RECURSO 11</v>
          </cell>
          <cell r="V3266" t="str">
            <v>No tiene Dependientes</v>
          </cell>
          <cell r="W3266" t="str">
            <v>Vigencia Presupuestal</v>
          </cell>
        </row>
        <row r="3267">
          <cell r="A3267">
            <v>326314</v>
          </cell>
          <cell r="B3267" t="str">
            <v>Contrato</v>
          </cell>
          <cell r="C3267">
            <v>242</v>
          </cell>
          <cell r="D3267">
            <v>35214</v>
          </cell>
          <cell r="E3267">
            <v>41841</v>
          </cell>
          <cell r="F3267" t="str">
            <v>DIRECCION DE BOSQUES, BIODIVERSIDAD YSERVICIOS ECOSISTEMICOS</v>
          </cell>
          <cell r="G3267">
            <v>52707803</v>
          </cell>
          <cell r="H3267" t="str">
            <v>LUZ ANDREA SILVA RESTREPO</v>
          </cell>
          <cell r="I3267" t="str">
            <v>SEXTO DESEMBOLSO SEGÚN CERTIFICACION DEL SUPERVISOR (Desc.de la Base x Dependientes)</v>
          </cell>
          <cell r="J3267">
            <v>4438072</v>
          </cell>
          <cell r="K3267">
            <v>9.66</v>
          </cell>
          <cell r="O3267" t="str">
            <v>RECURSO 11</v>
          </cell>
          <cell r="V3267" t="str">
            <v>Desc. 10% Dependientes - Base RF $ 4,094,538 RF $ 287,559</v>
          </cell>
          <cell r="W3267" t="str">
            <v>Vigencia Presupuestal</v>
          </cell>
        </row>
        <row r="3268">
          <cell r="A3268">
            <v>326414</v>
          </cell>
          <cell r="B3268" t="str">
            <v>Contrato</v>
          </cell>
          <cell r="C3268">
            <v>215</v>
          </cell>
          <cell r="D3268">
            <v>30714</v>
          </cell>
          <cell r="E3268">
            <v>41841</v>
          </cell>
          <cell r="F3268" t="str">
            <v>OFICINA ASESORA JURIDICA</v>
          </cell>
          <cell r="G3268">
            <v>42104831</v>
          </cell>
          <cell r="H3268" t="str">
            <v>CAROLINA MONTES CORTES</v>
          </cell>
          <cell r="I3268" t="str">
            <v>PAGO 1 -2 Y 3 DE 3 SEGÚN CERTIFICAION DEL SUPERVISOR</v>
          </cell>
          <cell r="J3268">
            <v>27000000</v>
          </cell>
          <cell r="K3268">
            <v>9.66</v>
          </cell>
          <cell r="O3268" t="str">
            <v>RECURSO 11</v>
          </cell>
          <cell r="V3268" t="str">
            <v>Desc. 10% Dependientes</v>
          </cell>
          <cell r="W3268" t="str">
            <v>Vigencia Presupuestal</v>
          </cell>
        </row>
        <row r="3269">
          <cell r="A3269">
            <v>326514</v>
          </cell>
          <cell r="B3269" t="str">
            <v>Contrato</v>
          </cell>
          <cell r="C3269">
            <v>78</v>
          </cell>
          <cell r="D3269">
            <v>14514</v>
          </cell>
          <cell r="E3269">
            <v>41841</v>
          </cell>
          <cell r="F3269" t="str">
            <v>DIRECCION DE ASUNTOS MARINOS, COSTEROS Y RECURSOS ACUATICOS</v>
          </cell>
          <cell r="G3269">
            <v>52713119</v>
          </cell>
          <cell r="H3269" t="str">
            <v>MARIA ANGELICA MARTINEZ SILVA</v>
          </cell>
          <cell r="I3269" t="str">
            <v>SEPTIMO DESEMBOLSO SEGÚN CERTIFICACION DEL SUPERVISOR</v>
          </cell>
          <cell r="J3269">
            <v>1980000</v>
          </cell>
          <cell r="K3269">
            <v>9.66</v>
          </cell>
          <cell r="O3269" t="str">
            <v>RECURSO 11</v>
          </cell>
          <cell r="V3269" t="str">
            <v>No tiene Dependientes</v>
          </cell>
          <cell r="W3269" t="str">
            <v>Vigencia Presupuestal</v>
          </cell>
        </row>
        <row r="3270">
          <cell r="A3270">
            <v>326614</v>
          </cell>
          <cell r="B3270" t="str">
            <v>Convenio</v>
          </cell>
          <cell r="C3270">
            <v>190</v>
          </cell>
          <cell r="D3270">
            <v>28614</v>
          </cell>
          <cell r="E3270">
            <v>41841</v>
          </cell>
          <cell r="F3270" t="str">
            <v>DIRECCION DE ASUNTOS MARINOS, COSTEROS Y RECURSOS ACUATICOS</v>
          </cell>
          <cell r="G3270">
            <v>8002500620</v>
          </cell>
          <cell r="H3270" t="str">
            <v>INST.INVEST.MARINAS Y COSTERAS JOSE BENITO VIVES - INVEMAR</v>
          </cell>
          <cell r="I3270" t="str">
            <v>FRA 489 TERCER DESEMBOLSO SEGUN CERTIFICACION DEL SUPERVISOR</v>
          </cell>
          <cell r="J3270">
            <v>244600000</v>
          </cell>
          <cell r="O3270" t="str">
            <v>RECURSO 11</v>
          </cell>
          <cell r="W3270" t="str">
            <v>Vigencia Presupuestal</v>
          </cell>
        </row>
        <row r="3271">
          <cell r="A3271">
            <v>326714</v>
          </cell>
          <cell r="B3271" t="str">
            <v>Contrato</v>
          </cell>
          <cell r="C3271">
            <v>329</v>
          </cell>
          <cell r="D3271">
            <v>110914</v>
          </cell>
          <cell r="E3271">
            <v>41841</v>
          </cell>
          <cell r="F3271" t="str">
            <v>GRUPO DE COMUNICACIONES</v>
          </cell>
          <cell r="G3271">
            <v>8300632348</v>
          </cell>
          <cell r="H3271" t="str">
            <v>MONITOR MEDIOS DE COMUNICACIONES LTDA</v>
          </cell>
          <cell r="I3271" t="str">
            <v>FRA 6766 PAGO 3 DE 9 SEGÚN CERTIFICACION DEL SUPERVISOR (RTE FTE 4% SERVICIOS) IVA $176,000</v>
          </cell>
          <cell r="J3271">
            <v>1276000</v>
          </cell>
          <cell r="K3271">
            <v>9.66</v>
          </cell>
          <cell r="L3271">
            <v>4</v>
          </cell>
          <cell r="M3271">
            <v>16</v>
          </cell>
          <cell r="O3271" t="str">
            <v>RECURSO 11</v>
          </cell>
          <cell r="W3271" t="str">
            <v>Vigencia Presupuestal</v>
          </cell>
        </row>
        <row r="3272">
          <cell r="A3272">
            <v>326814</v>
          </cell>
          <cell r="B3272" t="str">
            <v>Contrato</v>
          </cell>
          <cell r="C3272">
            <v>130</v>
          </cell>
          <cell r="D3272">
            <v>22914</v>
          </cell>
          <cell r="E3272">
            <v>41841</v>
          </cell>
          <cell r="F3272" t="str">
            <v>GRUPO DE COMUNICACIONES</v>
          </cell>
          <cell r="G3272">
            <v>9000025836</v>
          </cell>
          <cell r="H3272" t="str">
            <v>RADIO Y TELEVISION NACIONAL DE COLOMBIA RTVC</v>
          </cell>
          <cell r="I3272" t="str">
            <v>PAGO FACTURA 12608 SEXTO DESEMBOLSO SEGÚN  CERTIFIACION DEL SUPERVISOR (ENTIDAD PUBLICA Y GRAND CONT)</v>
          </cell>
          <cell r="J3272">
            <v>82141904</v>
          </cell>
          <cell r="M3272">
            <v>16</v>
          </cell>
          <cell r="O3272" t="str">
            <v>RECURSO 11</v>
          </cell>
          <cell r="W3272" t="str">
            <v>Vigencia Presupuestal</v>
          </cell>
        </row>
        <row r="3273">
          <cell r="A3273">
            <v>326914</v>
          </cell>
          <cell r="B3273" t="str">
            <v>Contrato</v>
          </cell>
          <cell r="C3273">
            <v>254</v>
          </cell>
          <cell r="D3273">
            <v>38714</v>
          </cell>
          <cell r="E3273">
            <v>41841</v>
          </cell>
          <cell r="F3273" t="str">
            <v>DIRECCION DE ASUNTOS MARINOS, COSTEROS Y RECURSOS ACUATICOS</v>
          </cell>
          <cell r="G3273">
            <v>42867515</v>
          </cell>
          <cell r="H3273" t="str">
            <v>BLANCA OLIVA POSADA POSADA</v>
          </cell>
          <cell r="I3273" t="str">
            <v>PAGO 6 DE 9 SEGÚN CERTIFICACION DEL SUPERVISOR</v>
          </cell>
          <cell r="J3273">
            <v>9500000</v>
          </cell>
          <cell r="K3273">
            <v>9.66</v>
          </cell>
          <cell r="O3273" t="str">
            <v>RECURSO 11</v>
          </cell>
          <cell r="V3273" t="str">
            <v>No tiene Dependientes</v>
          </cell>
          <cell r="W3273" t="str">
            <v>Vigencia Presupuestal</v>
          </cell>
        </row>
        <row r="3274">
          <cell r="A3274">
            <v>327014</v>
          </cell>
          <cell r="B3274" t="str">
            <v>Contrato</v>
          </cell>
          <cell r="C3274">
            <v>272</v>
          </cell>
          <cell r="D3274">
            <v>38514</v>
          </cell>
          <cell r="E3274">
            <v>41841</v>
          </cell>
          <cell r="F3274" t="str">
            <v>DIRECCION DE BOSQUES, BIODIVERSIDAD YSERVICIOS ECOSISTEMICOS</v>
          </cell>
          <cell r="G3274">
            <v>52779622</v>
          </cell>
          <cell r="H3274" t="str">
            <v>NATALIA ESPERANZA CORDOBA CAMACHO</v>
          </cell>
          <cell r="I3274" t="str">
            <v>PAGO 3 Y 4 DE 12 SEGÚN CERTIFICACION DEL SUPERVISOR  (DESC X DEPENDIENTES + RETENCION CONTINGENTE AFC DAVIVIENDA $288,034 )</v>
          </cell>
          <cell r="J3274">
            <v>8719200</v>
          </cell>
          <cell r="K3274">
            <v>9.66</v>
          </cell>
          <cell r="O3274" t="str">
            <v>RECURSO 11</v>
          </cell>
          <cell r="Q3274" t="str">
            <v>AFC DAVIVIENDA</v>
          </cell>
          <cell r="R3274">
            <v>1500000</v>
          </cell>
          <cell r="V3274" t="str">
            <v>Desc. 10% Dependientes + AFC DAVIVIENDA</v>
          </cell>
          <cell r="W3274" t="str">
            <v>Vigencia Presupuestal</v>
          </cell>
        </row>
        <row r="3275">
          <cell r="A3275">
            <v>327114</v>
          </cell>
          <cell r="B3275" t="str">
            <v>Contrato</v>
          </cell>
          <cell r="C3275">
            <v>97</v>
          </cell>
          <cell r="D3275">
            <v>17914</v>
          </cell>
          <cell r="E3275">
            <v>41841</v>
          </cell>
          <cell r="F3275" t="str">
            <v>DIRECCION DE ASUNTOS MARINOS, COSTEROS Y RECURSOS ACUATICOS</v>
          </cell>
          <cell r="G3275">
            <v>79799400</v>
          </cell>
          <cell r="H3275" t="str">
            <v>ABEL BARRERA HURTADO</v>
          </cell>
          <cell r="I3275" t="str">
            <v>PAGO 7 DE 12 SEGÚN CERTIFICACION DEL SUPERVISOR</v>
          </cell>
          <cell r="J3275">
            <v>6580000</v>
          </cell>
          <cell r="K3275">
            <v>9.66</v>
          </cell>
          <cell r="O3275" t="str">
            <v>RECURSO 11</v>
          </cell>
          <cell r="V3275" t="str">
            <v>No tiene Dependientes</v>
          </cell>
          <cell r="W3275" t="str">
            <v>Vigencia Presupuestal</v>
          </cell>
        </row>
        <row r="3276">
          <cell r="A3276">
            <v>327214</v>
          </cell>
          <cell r="B3276" t="str">
            <v>Resolucion</v>
          </cell>
          <cell r="C3276">
            <v>1124</v>
          </cell>
          <cell r="D3276">
            <v>217814</v>
          </cell>
          <cell r="E3276">
            <v>41841</v>
          </cell>
          <cell r="F3276" t="str">
            <v>TALENTO HUMANO ACTIVO Y NO ACTIVO</v>
          </cell>
          <cell r="G3276">
            <v>9003360047</v>
          </cell>
          <cell r="H3276" t="str">
            <v>ADMINISTRADORA COLOMBIANA DE PENSIONES COLPENSIONES</v>
          </cell>
          <cell r="I3276" t="str">
            <v xml:space="preserve">RECONOCIMIENTO Y PAGO BONOS PENSIONALES </v>
          </cell>
          <cell r="J3276">
            <v>45565000</v>
          </cell>
          <cell r="N3276" t="str">
            <v>RECURSO 3-10</v>
          </cell>
          <cell r="W3276" t="str">
            <v>Vigencia Presupuestal</v>
          </cell>
        </row>
        <row r="3277">
          <cell r="A3277">
            <v>327314</v>
          </cell>
          <cell r="B3277" t="str">
            <v>Resolucion</v>
          </cell>
          <cell r="C3277">
            <v>1125</v>
          </cell>
          <cell r="D3277">
            <v>217914</v>
          </cell>
          <cell r="E3277">
            <v>41841</v>
          </cell>
          <cell r="F3277" t="str">
            <v>TALENTO HUMANO ACTIVO Y NO ACTIVO</v>
          </cell>
          <cell r="G3277">
            <v>9003360047</v>
          </cell>
          <cell r="H3277" t="str">
            <v>ADMINISTRADORA COLOMBIANA DE PENSIONES COLPENSIONES</v>
          </cell>
          <cell r="I3277" t="str">
            <v xml:space="preserve">RECONOCIMIENTO Y PAGO BONOS PENSIONALES </v>
          </cell>
          <cell r="J3277">
            <v>112146000</v>
          </cell>
          <cell r="N3277" t="str">
            <v>RECURSO 3-10</v>
          </cell>
          <cell r="W3277" t="str">
            <v>Vigencia Presupuestal</v>
          </cell>
        </row>
        <row r="3278">
          <cell r="A3278">
            <v>327414</v>
          </cell>
          <cell r="B3278" t="str">
            <v>Resolucion</v>
          </cell>
          <cell r="C3278">
            <v>1126</v>
          </cell>
          <cell r="D3278">
            <v>218014</v>
          </cell>
          <cell r="E3278">
            <v>41841</v>
          </cell>
          <cell r="F3278" t="str">
            <v>TALENTO HUMANO ACTIVO Y NO ACTIVO</v>
          </cell>
          <cell r="G3278">
            <v>9003360047</v>
          </cell>
          <cell r="H3278" t="str">
            <v>ADMINISTRADORA COLOMBIANA DE PENSIONES COLPENSIONES</v>
          </cell>
          <cell r="I3278" t="str">
            <v xml:space="preserve">RECONOCIMIENTO Y PAGO BONOS PENSIONALES </v>
          </cell>
          <cell r="J3278">
            <v>50923000</v>
          </cell>
          <cell r="N3278" t="str">
            <v>RECURSO 3-10</v>
          </cell>
          <cell r="W3278" t="str">
            <v>Vigencia Presupuestal</v>
          </cell>
        </row>
        <row r="3279">
          <cell r="A3279">
            <v>327514</v>
          </cell>
          <cell r="B3279" t="str">
            <v>Resolucion</v>
          </cell>
          <cell r="C3279">
            <v>1127</v>
          </cell>
          <cell r="D3279">
            <v>218114</v>
          </cell>
          <cell r="E3279">
            <v>41841</v>
          </cell>
          <cell r="F3279" t="str">
            <v>TALENTO HUMANO ACTIVO Y NO ACTIVO</v>
          </cell>
          <cell r="G3279">
            <v>8999997347</v>
          </cell>
          <cell r="H3279" t="str">
            <v>PREVISORA SOCIAL DEL CONGRESO-PENSIONES</v>
          </cell>
          <cell r="I3279" t="str">
            <v xml:space="preserve">RECONOCIMIENTO Y PAGO CUOTAS PARTES PENSIONALES </v>
          </cell>
          <cell r="J3279">
            <v>230627000</v>
          </cell>
          <cell r="N3279" t="str">
            <v>RECURSO 3-10</v>
          </cell>
          <cell r="W3279" t="str">
            <v>Vigencia Presupuestal</v>
          </cell>
        </row>
        <row r="3280">
          <cell r="A3280">
            <v>327614</v>
          </cell>
          <cell r="B3280" t="str">
            <v>Resolución</v>
          </cell>
          <cell r="C3280">
            <v>1128</v>
          </cell>
          <cell r="D3280">
            <v>218214</v>
          </cell>
          <cell r="E3280">
            <v>41841</v>
          </cell>
          <cell r="F3280" t="str">
            <v>TALENTO HUMANO ACTIVO Y NO ACTIVO</v>
          </cell>
          <cell r="G3280">
            <v>8002297390</v>
          </cell>
          <cell r="H3280" t="str">
            <v>FONDO DE PENSIONES OBLIGATORIAS PROTECCION</v>
          </cell>
          <cell r="I3280" t="str">
            <v xml:space="preserve">RECONOCIMIENTO Y PAGO BONOS PENSIONALES </v>
          </cell>
          <cell r="J3280">
            <v>5754000</v>
          </cell>
          <cell r="N3280" t="str">
            <v>RECURSO 3-10</v>
          </cell>
          <cell r="W3280" t="str">
            <v>Vigencia Presupuestal</v>
          </cell>
        </row>
        <row r="3281">
          <cell r="A3281">
            <v>327714</v>
          </cell>
          <cell r="B3281" t="str">
            <v>Resolución</v>
          </cell>
          <cell r="C3281">
            <v>1129</v>
          </cell>
          <cell r="D3281">
            <v>218414</v>
          </cell>
          <cell r="E3281">
            <v>41841</v>
          </cell>
          <cell r="F3281" t="str">
            <v>TALENTO HUMANO ACTIVO Y NO ACTIVO</v>
          </cell>
          <cell r="G3281">
            <v>8002297390</v>
          </cell>
          <cell r="H3281" t="str">
            <v>FONDO DE PENSIONES OBLIGATORIAS PROTECCION</v>
          </cell>
          <cell r="I3281" t="str">
            <v xml:space="preserve">RECONOCIMIENTO Y PAGO BONOS PENSIONALES </v>
          </cell>
          <cell r="J3281">
            <v>1246000</v>
          </cell>
          <cell r="N3281" t="str">
            <v>RECURSO 3-10</v>
          </cell>
          <cell r="W3281" t="str">
            <v>Vigencia Presupuestal</v>
          </cell>
        </row>
        <row r="3282">
          <cell r="A3282">
            <v>327814</v>
          </cell>
          <cell r="B3282" t="str">
            <v>Resolucion</v>
          </cell>
          <cell r="C3282">
            <v>1131</v>
          </cell>
          <cell r="D3282">
            <v>218514</v>
          </cell>
          <cell r="E3282">
            <v>41841</v>
          </cell>
          <cell r="F3282" t="str">
            <v>TALENTO HUMANO ACTIVO Y NO ACTIVO</v>
          </cell>
          <cell r="G3282">
            <v>8999990941</v>
          </cell>
          <cell r="H3282" t="str">
            <v>EMPRESA DE ACUEDUCTO Y LACANTARILLADO DE BOGOTA ESP</v>
          </cell>
          <cell r="I3282" t="str">
            <v xml:space="preserve">RECONOCIMIENTO Y PAGO CUOTAS PARTES PENSIONALES </v>
          </cell>
          <cell r="J3282">
            <v>1022622</v>
          </cell>
          <cell r="N3282" t="str">
            <v>RECURSO 3-10</v>
          </cell>
          <cell r="W3282" t="str">
            <v>Vigencia Presupuestal</v>
          </cell>
        </row>
        <row r="3283">
          <cell r="A3283">
            <v>327914</v>
          </cell>
          <cell r="B3283" t="str">
            <v>Resolucion</v>
          </cell>
          <cell r="C3283">
            <v>1132</v>
          </cell>
          <cell r="D3283">
            <v>218614</v>
          </cell>
          <cell r="E3283">
            <v>41841</v>
          </cell>
          <cell r="F3283" t="str">
            <v>TALENTO HUMANO ACTIVO Y NO ACTIVO</v>
          </cell>
          <cell r="G3283">
            <v>8999990823</v>
          </cell>
          <cell r="H3283" t="str">
            <v>EMPRESA DE ENERGIA DE BOGOTA SA ESP</v>
          </cell>
          <cell r="I3283" t="str">
            <v xml:space="preserve">RECONOCIMIENTO Y PAGO CUOTAS PARTES PENSIONALES </v>
          </cell>
          <cell r="J3283">
            <v>2590207</v>
          </cell>
          <cell r="N3283" t="str">
            <v>RECURSO 3-10</v>
          </cell>
          <cell r="W3283" t="str">
            <v>Vigencia Presupuestal</v>
          </cell>
        </row>
        <row r="3284">
          <cell r="A3284">
            <v>328014</v>
          </cell>
          <cell r="B3284" t="str">
            <v>Resolucion</v>
          </cell>
          <cell r="C3284">
            <v>1133</v>
          </cell>
          <cell r="D3284">
            <v>218714</v>
          </cell>
          <cell r="E3284">
            <v>41841</v>
          </cell>
          <cell r="F3284" t="str">
            <v>TALENTO HUMANO ACTIVO Y NO ACTIVO</v>
          </cell>
          <cell r="G3284">
            <v>8600052167</v>
          </cell>
          <cell r="H3284" t="str">
            <v>BANCO REPUBLICA</v>
          </cell>
          <cell r="I3284" t="str">
            <v xml:space="preserve">RECONOCIMIENTO Y PAGO CUOTAS PARTES PENSIONALES </v>
          </cell>
          <cell r="J3284">
            <v>382193</v>
          </cell>
          <cell r="N3284" t="str">
            <v>RECURSO 3-10</v>
          </cell>
          <cell r="W3284" t="str">
            <v>Vigencia Presupuestal</v>
          </cell>
        </row>
        <row r="3285">
          <cell r="A3285">
            <v>328114</v>
          </cell>
          <cell r="B3285" t="str">
            <v>Resolucion</v>
          </cell>
          <cell r="C3285">
            <v>1134</v>
          </cell>
          <cell r="D3285">
            <v>218814</v>
          </cell>
          <cell r="E3285">
            <v>41841</v>
          </cell>
          <cell r="F3285" t="str">
            <v>TALENTO HUMANO ACTIVO Y NO ACTIVO</v>
          </cell>
          <cell r="G3285">
            <v>800216278</v>
          </cell>
          <cell r="H3285" t="str">
            <v>PENSIONES DE ANTIOQUIA</v>
          </cell>
          <cell r="I3285" t="str">
            <v xml:space="preserve">RECONOCIMIENTO Y PAGO CUOTAS PARTES PENSIONALES </v>
          </cell>
          <cell r="J3285">
            <v>782955</v>
          </cell>
          <cell r="N3285" t="str">
            <v>RECURSO 3-10</v>
          </cell>
          <cell r="W3285" t="str">
            <v>Vigencia Presupuestal</v>
          </cell>
        </row>
        <row r="3286">
          <cell r="A3286">
            <v>328214</v>
          </cell>
          <cell r="B3286" t="str">
            <v>Resolucion</v>
          </cell>
          <cell r="C3286">
            <v>1135</v>
          </cell>
          <cell r="D3286">
            <v>218914</v>
          </cell>
          <cell r="E3286">
            <v>41841</v>
          </cell>
          <cell r="F3286" t="str">
            <v>TALENTO HUMANO ACTIVO Y NO ACTIVO</v>
          </cell>
          <cell r="G3286">
            <v>8902019006</v>
          </cell>
          <cell r="H3286" t="str">
            <v>MUNICIPIO DE BARRANCABERMEJA</v>
          </cell>
          <cell r="I3286" t="str">
            <v xml:space="preserve">RECONOCIMIENTO Y PAGO CUOTAS PARTES PENSIONALES </v>
          </cell>
          <cell r="J3286">
            <v>99399</v>
          </cell>
          <cell r="N3286" t="str">
            <v>RECURSO 3-10</v>
          </cell>
          <cell r="W3286" t="str">
            <v>Vigencia Presupuestal</v>
          </cell>
        </row>
        <row r="3287">
          <cell r="A3287">
            <v>328314</v>
          </cell>
          <cell r="B3287" t="str">
            <v>Resolucion</v>
          </cell>
          <cell r="C3287">
            <v>1136</v>
          </cell>
          <cell r="D3287">
            <v>219014</v>
          </cell>
          <cell r="E3287">
            <v>41841</v>
          </cell>
          <cell r="F3287" t="str">
            <v>TALENTO HUMANO ACTIVO Y NO ACTIVO</v>
          </cell>
          <cell r="G3287">
            <v>900617999</v>
          </cell>
          <cell r="H3287" t="str">
            <v>CONSORCIO FPB 2013</v>
          </cell>
          <cell r="I3287" t="str">
            <v xml:space="preserve">RECONOCIMIENTO Y PAGO CUOTAS PARTES PENSIONALES </v>
          </cell>
          <cell r="J3287">
            <v>3960879</v>
          </cell>
          <cell r="N3287" t="str">
            <v>RECURSO 3-10</v>
          </cell>
          <cell r="W3287" t="str">
            <v>Vigencia Presupuestal</v>
          </cell>
        </row>
        <row r="3288">
          <cell r="A3288">
            <v>328414</v>
          </cell>
          <cell r="B3288" t="str">
            <v>Resolucion</v>
          </cell>
          <cell r="C3288">
            <v>1137</v>
          </cell>
          <cell r="D3288">
            <v>219114</v>
          </cell>
          <cell r="E3288">
            <v>41841</v>
          </cell>
          <cell r="F3288" t="str">
            <v>TALENTO HUMANO ACTIVO Y NO ACTIVO</v>
          </cell>
          <cell r="G3288">
            <v>8918004981</v>
          </cell>
          <cell r="H3288" t="str">
            <v>DEPARTAMENTO DE BOYACA</v>
          </cell>
          <cell r="I3288" t="str">
            <v xml:space="preserve">RECONOCIMIENTO Y PAGO CUOTAS PARTES PENSIONALES </v>
          </cell>
          <cell r="J3288">
            <v>1275769.67</v>
          </cell>
          <cell r="N3288" t="str">
            <v>RECURSO 3-10</v>
          </cell>
          <cell r="W3288" t="str">
            <v>Vigencia Presupuestal</v>
          </cell>
        </row>
        <row r="3289">
          <cell r="A3289">
            <v>328514</v>
          </cell>
          <cell r="B3289" t="str">
            <v>Resolucion</v>
          </cell>
          <cell r="C3289">
            <v>1138</v>
          </cell>
          <cell r="D3289">
            <v>219214</v>
          </cell>
          <cell r="E3289">
            <v>41841</v>
          </cell>
          <cell r="F3289" t="str">
            <v>TALENTO HUMANO ACTIVO Y NO ACTIVO</v>
          </cell>
          <cell r="G3289">
            <v>899999734</v>
          </cell>
          <cell r="H3289" t="str">
            <v>PREVISORA SOCIAL DEL CONGRESO-PENSIONES</v>
          </cell>
          <cell r="I3289" t="str">
            <v xml:space="preserve">RECONOCIMIENTO Y PAGO CUOTAS PARTES PENSIONALES </v>
          </cell>
          <cell r="J3289">
            <v>2576235</v>
          </cell>
          <cell r="N3289" t="str">
            <v>RECURSO 3-10</v>
          </cell>
          <cell r="W3289" t="str">
            <v>Vigencia Presupuestal</v>
          </cell>
        </row>
        <row r="3290">
          <cell r="A3290">
            <v>328614</v>
          </cell>
          <cell r="B3290" t="str">
            <v>Resolucion</v>
          </cell>
          <cell r="C3290">
            <v>1141</v>
          </cell>
          <cell r="D3290">
            <v>219514</v>
          </cell>
          <cell r="E3290">
            <v>41841</v>
          </cell>
          <cell r="F3290" t="str">
            <v>TALENTO HUMANO ACTIVO Y NO ACTIVO</v>
          </cell>
          <cell r="G3290">
            <v>900474727</v>
          </cell>
          <cell r="H3290" t="str">
            <v>MINISTERIO DE SALUD Y PROTECCION SOCIAL</v>
          </cell>
          <cell r="I3290" t="str">
            <v xml:space="preserve">RECONOCIMIENTO Y PAGO CUOTAS PARTES PENSIONALES </v>
          </cell>
          <cell r="J3290">
            <v>52695224.619999997</v>
          </cell>
          <cell r="N3290" t="str">
            <v>RECURSO 3-10</v>
          </cell>
          <cell r="W3290" t="str">
            <v>Vigencia Presupuestal</v>
          </cell>
        </row>
        <row r="3291">
          <cell r="A3291">
            <v>328714</v>
          </cell>
          <cell r="B3291" t="str">
            <v>Resolucion</v>
          </cell>
          <cell r="C3291">
            <v>1142</v>
          </cell>
          <cell r="D3291">
            <v>219614</v>
          </cell>
          <cell r="E3291">
            <v>41841</v>
          </cell>
          <cell r="F3291" t="str">
            <v>TALENTO HUMANO ACTIVO Y NO ACTIVO</v>
          </cell>
          <cell r="G3291">
            <v>800112806</v>
          </cell>
          <cell r="H3291" t="str">
            <v>FONDO PASIVO SOCIAL FFNN - SALUD</v>
          </cell>
          <cell r="I3291" t="str">
            <v xml:space="preserve">RECONOCIMIENTO Y PAGO CUOTAS PARTES PENSIONALES </v>
          </cell>
          <cell r="J3291">
            <v>237820</v>
          </cell>
          <cell r="N3291" t="str">
            <v>RECURSO 3-10</v>
          </cell>
          <cell r="W3291" t="str">
            <v>Vigencia Presupuestal</v>
          </cell>
        </row>
        <row r="3292">
          <cell r="A3292">
            <v>328814</v>
          </cell>
          <cell r="B3292" t="str">
            <v>Resolucion</v>
          </cell>
          <cell r="C3292">
            <v>1143</v>
          </cell>
          <cell r="D3292">
            <v>219714</v>
          </cell>
          <cell r="E3292">
            <v>41841</v>
          </cell>
          <cell r="F3292" t="str">
            <v>TALENTO HUMANO ACTIVO Y NO ACTIVO</v>
          </cell>
          <cell r="G3292">
            <v>9003360047</v>
          </cell>
          <cell r="H3292" t="str">
            <v>ADMINISTRADORA COLOMBIANA DE PENSIONES COLPENSIONES</v>
          </cell>
          <cell r="I3292" t="str">
            <v xml:space="preserve">RECONOCIMIENTO Y PAGO BONOS PENSIONALES </v>
          </cell>
          <cell r="J3292">
            <v>310879</v>
          </cell>
          <cell r="N3292" t="str">
            <v>RECURSO 3-10</v>
          </cell>
          <cell r="W3292" t="str">
            <v>Vigencia Presupuestal</v>
          </cell>
        </row>
        <row r="3293">
          <cell r="A3293">
            <v>328914</v>
          </cell>
          <cell r="B3293" t="str">
            <v>Resolucion</v>
          </cell>
          <cell r="C3293">
            <v>1144</v>
          </cell>
          <cell r="D3293">
            <v>219814</v>
          </cell>
          <cell r="E3293">
            <v>41841</v>
          </cell>
          <cell r="F3293" t="str">
            <v>TALENTO HUMANO ACTIVO Y NO ACTIVO</v>
          </cell>
          <cell r="G3293">
            <v>900373913</v>
          </cell>
          <cell r="H3293" t="str">
            <v>UNIDAD ADMINISTRATIVA ESPECIAL DE GESTION PENSIONAL Y CONTRIBUCIONES PARAFISCALES DE LA PROTECCION SOCIAL - UGPP</v>
          </cell>
          <cell r="I3293" t="str">
            <v xml:space="preserve">RECONOCIMIENTO Y PAGO CUOTAS PARTES PENSIONALES </v>
          </cell>
          <cell r="J3293">
            <v>4475212.03</v>
          </cell>
          <cell r="N3293" t="str">
            <v>RECURSO 3-10</v>
          </cell>
          <cell r="W3293" t="str">
            <v>Vigencia Presupuestal</v>
          </cell>
        </row>
        <row r="3294">
          <cell r="A3294">
            <v>329014</v>
          </cell>
          <cell r="B3294" t="str">
            <v>Resolución</v>
          </cell>
          <cell r="C3294">
            <v>1146</v>
          </cell>
          <cell r="D3294">
            <v>220114</v>
          </cell>
          <cell r="E3294">
            <v>41841</v>
          </cell>
          <cell r="F3294" t="str">
            <v>TALENTO HUMANO ACTIVO Y NO ACTIVO</v>
          </cell>
          <cell r="G3294">
            <v>8600077389</v>
          </cell>
          <cell r="H3294" t="str">
            <v>BANCO POPULAR S.A</v>
          </cell>
          <cell r="I3294" t="str">
            <v xml:space="preserve">RECONOCIMIENTO Y PAGO CUOTAS PARTES PENSIONALES </v>
          </cell>
          <cell r="J3294">
            <v>360360</v>
          </cell>
          <cell r="N3294" t="str">
            <v>RECURSO 3-10</v>
          </cell>
          <cell r="W3294" t="str">
            <v>Vigencia Presupuestal</v>
          </cell>
        </row>
        <row r="3295">
          <cell r="A3295">
            <v>329114</v>
          </cell>
          <cell r="B3295" t="str">
            <v>Resolucion</v>
          </cell>
          <cell r="C3295">
            <v>1147</v>
          </cell>
          <cell r="D3295">
            <v>220214</v>
          </cell>
          <cell r="E3295">
            <v>41841</v>
          </cell>
          <cell r="F3295" t="str">
            <v>TALENTO HUMANO ACTIVO Y NO ACTIVO</v>
          </cell>
          <cell r="G3295">
            <v>8600052167</v>
          </cell>
          <cell r="H3295" t="str">
            <v>BANCO REPUBLICA</v>
          </cell>
          <cell r="I3295" t="str">
            <v xml:space="preserve">RECONOCIMIENTO Y PAGO CUOTAS PARTES PENSIONALES </v>
          </cell>
          <cell r="J3295">
            <v>764386</v>
          </cell>
          <cell r="N3295" t="str">
            <v>RECURSO 3-10</v>
          </cell>
          <cell r="W3295" t="str">
            <v>Vigencia Presupuestal</v>
          </cell>
        </row>
        <row r="3296">
          <cell r="A3296">
            <v>329214</v>
          </cell>
          <cell r="B3296" t="str">
            <v>Resolucion</v>
          </cell>
          <cell r="C3296">
            <v>1139</v>
          </cell>
          <cell r="D3296">
            <v>219314</v>
          </cell>
          <cell r="E3296">
            <v>41841</v>
          </cell>
          <cell r="F3296" t="str">
            <v>TALENTO HUMANO ACTIVO Y NO ACTIVO</v>
          </cell>
          <cell r="G3296">
            <v>8903990106</v>
          </cell>
          <cell r="H3296" t="str">
            <v>UNIVERSIDAD DEL VALLE</v>
          </cell>
          <cell r="I3296" t="str">
            <v xml:space="preserve">RECONOCIMIENTO Y PAGO CUOTAS PARTES PENSIONALES </v>
          </cell>
          <cell r="J3296">
            <v>4032911</v>
          </cell>
          <cell r="N3296" t="str">
            <v>RECURSO 3-10</v>
          </cell>
          <cell r="W3296" t="str">
            <v>Vigencia Presupuestal</v>
          </cell>
        </row>
        <row r="3297">
          <cell r="A3297">
            <v>329314</v>
          </cell>
          <cell r="B3297" t="str">
            <v>Resolucion</v>
          </cell>
          <cell r="C3297">
            <v>1140</v>
          </cell>
          <cell r="D3297">
            <v>219414</v>
          </cell>
          <cell r="E3297">
            <v>41841</v>
          </cell>
          <cell r="F3297" t="str">
            <v>TALENTO HUMANO ACTIVO Y NO ACTIVO</v>
          </cell>
          <cell r="G3297">
            <v>8999990260</v>
          </cell>
          <cell r="H3297" t="str">
            <v>MINISTERIO PROTECCION SOCIAL  - CAJA DE PREVENSION SOCIAL DE COMUNICACIONES CAPRECOM</v>
          </cell>
          <cell r="I3297" t="str">
            <v xml:space="preserve">RECONOCIMIENTO Y PAGO CUOTAS PARTES PENSIONALES </v>
          </cell>
          <cell r="J3297">
            <v>4434418</v>
          </cell>
          <cell r="N3297" t="str">
            <v>RECURSO 3-10</v>
          </cell>
          <cell r="W3297" t="str">
            <v>Vigencia Presupuestal</v>
          </cell>
        </row>
        <row r="3298">
          <cell r="A3298">
            <v>329414</v>
          </cell>
          <cell r="B3298" t="str">
            <v>Oficio</v>
          </cell>
          <cell r="C3298" t="str">
            <v>8314-3-23558</v>
          </cell>
          <cell r="D3298">
            <v>221314</v>
          </cell>
          <cell r="E3298">
            <v>41841</v>
          </cell>
          <cell r="F3298" t="str">
            <v>SUBDIRECCION ADMINISTRATIVA Y FINANCIERA</v>
          </cell>
          <cell r="G3298">
            <v>8301153951</v>
          </cell>
          <cell r="H3298" t="str">
            <v>MINISTERIO DE AMBIENTE Y DESARROLLO SOSTENIBLE</v>
          </cell>
          <cell r="I3298" t="str">
            <v>REEMBOLSO CAJA MENOR 114 - CONSECUTIVO 4514 -  GASTOS GENERALES - SERVICIOS ADMINISTRATIVOS</v>
          </cell>
          <cell r="J3298">
            <v>2076893</v>
          </cell>
          <cell r="N3298" t="str">
            <v>RECURSO 2-10</v>
          </cell>
          <cell r="W3298" t="str">
            <v>Vigencia Presupuestal</v>
          </cell>
        </row>
        <row r="3299">
          <cell r="A3299">
            <v>329514</v>
          </cell>
          <cell r="B3299" t="str">
            <v>Contrato</v>
          </cell>
          <cell r="C3299">
            <v>104</v>
          </cell>
          <cell r="D3299">
            <v>19014</v>
          </cell>
          <cell r="E3299">
            <v>41842</v>
          </cell>
          <cell r="F3299" t="str">
            <v>SUBDIRECCION ADMINISTRATIVA Y FINANCIERA</v>
          </cell>
          <cell r="G3299">
            <v>20568110</v>
          </cell>
          <cell r="H3299" t="str">
            <v>MARTHA ROSA BARRETO PERILLA</v>
          </cell>
          <cell r="I3299" t="str">
            <v>PAGO 7/12 DESEMBOLSO SEGÚN CERTIFICACION DEL SUPERVISOR (Desc.de la Base RF x Dependientes)</v>
          </cell>
          <cell r="J3299">
            <v>4759090</v>
          </cell>
          <cell r="K3299">
            <v>9.66</v>
          </cell>
          <cell r="O3299" t="str">
            <v>RECURSO 11</v>
          </cell>
          <cell r="V3299" t="str">
            <v>Desc. 10% Dependientes - Base RF $ 4,094,538 RF $ 287,559</v>
          </cell>
          <cell r="W3299" t="str">
            <v>Vigencia Presupuestal</v>
          </cell>
        </row>
        <row r="3300">
          <cell r="A3300">
            <v>329614</v>
          </cell>
          <cell r="B3300" t="str">
            <v>Contrato</v>
          </cell>
          <cell r="C3300">
            <v>96</v>
          </cell>
          <cell r="D3300">
            <v>17714</v>
          </cell>
          <cell r="E3300">
            <v>41842</v>
          </cell>
          <cell r="F3300" t="str">
            <v>DIRECCION DE ASUNTOS MARINOS, COSTEROS Y RECURSOS ACUATICOS</v>
          </cell>
          <cell r="G3300">
            <v>52794345</v>
          </cell>
          <cell r="H3300" t="str">
            <v>PAOLA ANDREA BAUTISTA DUARTE</v>
          </cell>
          <cell r="I3300" t="str">
            <v xml:space="preserve">PAGO 7 DE 10 SEGÚN CERTIFICACION DEL SUPERVISOR </v>
          </cell>
          <cell r="J3300">
            <v>5400000</v>
          </cell>
          <cell r="K3300">
            <v>9.66</v>
          </cell>
          <cell r="O3300" t="str">
            <v>RECURSO 11</v>
          </cell>
          <cell r="V3300" t="str">
            <v>No tiene Dependientes</v>
          </cell>
          <cell r="W3300" t="str">
            <v>Vigencia Presupuestal</v>
          </cell>
        </row>
        <row r="3301">
          <cell r="A3301">
            <v>329714</v>
          </cell>
          <cell r="B3301" t="str">
            <v>Contrato</v>
          </cell>
          <cell r="C3301">
            <v>93</v>
          </cell>
          <cell r="D3301">
            <v>17414</v>
          </cell>
          <cell r="E3301">
            <v>41842</v>
          </cell>
          <cell r="F3301" t="str">
            <v>DIRECCION DE BOSQUES, BIODIVERSIDAD Y SERVICIOS ECOSISTEMICOS</v>
          </cell>
          <cell r="G3301">
            <v>1098678974</v>
          </cell>
          <cell r="H3301" t="str">
            <v>JOHANA MARTINEZ REYES</v>
          </cell>
          <cell r="I3301" t="str">
            <v>PAGO 7 DE12 DESEMBOLSO SEGÚN CERTIFICACION DEL SUPERVISOR</v>
          </cell>
          <cell r="J3301">
            <v>2875000</v>
          </cell>
          <cell r="K3301">
            <v>9.66</v>
          </cell>
          <cell r="O3301" t="str">
            <v>RECURSO 11</v>
          </cell>
          <cell r="V3301" t="str">
            <v>No tiene Dependientes</v>
          </cell>
          <cell r="W3301" t="str">
            <v>Vigencia Presupuestal</v>
          </cell>
        </row>
        <row r="3302">
          <cell r="A3302">
            <v>329814</v>
          </cell>
          <cell r="B3302" t="str">
            <v>Contrato</v>
          </cell>
          <cell r="C3302">
            <v>39</v>
          </cell>
          <cell r="D3302">
            <v>5214</v>
          </cell>
          <cell r="E3302">
            <v>41842</v>
          </cell>
          <cell r="F3302" t="str">
            <v>GRUPO DE COMUNICACIONES</v>
          </cell>
          <cell r="G3302">
            <v>79949823</v>
          </cell>
          <cell r="H3302" t="str">
            <v>DIEGO ALEXANDER CUEVAS GALVIS</v>
          </cell>
          <cell r="I3302" t="str">
            <v>PAGO 7 DE 12 SEGÚN CERTIFICACION DEL SUPERVISOR (Desc.de la Base RF x Dependientes)</v>
          </cell>
          <cell r="J3302">
            <v>4119433</v>
          </cell>
          <cell r="K3302">
            <v>9.66</v>
          </cell>
          <cell r="O3302" t="str">
            <v>RECURSO 11</v>
          </cell>
          <cell r="V3302" t="str">
            <v>Desc. 10% Dependientes - Base RF $ 4,094,538 RF $ 287,559</v>
          </cell>
          <cell r="W3302" t="str">
            <v>Vigencia Presupuestal</v>
          </cell>
        </row>
        <row r="3303">
          <cell r="A3303">
            <v>329914</v>
          </cell>
          <cell r="B3303" t="str">
            <v>Contrato</v>
          </cell>
          <cell r="C3303">
            <v>200</v>
          </cell>
          <cell r="D3303">
            <v>30314</v>
          </cell>
          <cell r="E3303">
            <v>41842</v>
          </cell>
          <cell r="F3303" t="str">
            <v>DIRECCION DE BOSQUES, BIODIVERSIDAD Y SERVICIOS ECOSISTEMICOS</v>
          </cell>
          <cell r="G3303">
            <v>63337114</v>
          </cell>
          <cell r="H3303" t="str">
            <v>CAROLINA ESLAVA GALVIS</v>
          </cell>
          <cell r="I3303" t="str">
            <v>PAGO 7 DE 12 SEGÚN CERTIFICACION DEL SUPERVISOR (Desc. Base RF x Dependientes)</v>
          </cell>
          <cell r="J3303">
            <v>7395044</v>
          </cell>
          <cell r="K3303">
            <v>9.66</v>
          </cell>
          <cell r="O3303" t="str">
            <v>RECURSO 11</v>
          </cell>
          <cell r="V3303" t="str">
            <v>Desc.x Dependientes</v>
          </cell>
          <cell r="W3303" t="str">
            <v>Vigencia Presupuestal</v>
          </cell>
        </row>
        <row r="3304">
          <cell r="A3304">
            <v>330014</v>
          </cell>
          <cell r="B3304" t="str">
            <v>Contrato</v>
          </cell>
          <cell r="C3304">
            <v>37</v>
          </cell>
          <cell r="D3304">
            <v>4914</v>
          </cell>
          <cell r="E3304">
            <v>41842</v>
          </cell>
          <cell r="F3304" t="str">
            <v>GRUPO DE COMUNICACIONES</v>
          </cell>
          <cell r="G3304">
            <v>1032391719</v>
          </cell>
          <cell r="H3304" t="str">
            <v>JAIME ALBERTO SILVA RODRIGUEZ</v>
          </cell>
          <cell r="I3304" t="str">
            <v>SEPTIMO DESEMBOLSO SEGÚN CERTIFICACION DEL SUPERVISOR</v>
          </cell>
          <cell r="J3304">
            <v>4119433</v>
          </cell>
          <cell r="K3304">
            <v>9.66</v>
          </cell>
          <cell r="O3304" t="str">
            <v>RECURSO 11</v>
          </cell>
          <cell r="V3304" t="str">
            <v>No tiene Dependientes</v>
          </cell>
          <cell r="W3304" t="str">
            <v>Vigencia Presupuestal</v>
          </cell>
        </row>
        <row r="3305">
          <cell r="A3305">
            <v>330114</v>
          </cell>
          <cell r="B3305" t="str">
            <v>Contrato</v>
          </cell>
          <cell r="C3305">
            <v>40</v>
          </cell>
          <cell r="D3305">
            <v>5114</v>
          </cell>
          <cell r="E3305">
            <v>41842</v>
          </cell>
          <cell r="F3305" t="str">
            <v>GRUPO DE COMUNICACIONES</v>
          </cell>
          <cell r="G3305">
            <v>80443180</v>
          </cell>
          <cell r="H3305" t="str">
            <v>DIEGO MAURICIO PINEDA ROMERO</v>
          </cell>
          <cell r="I3305" t="str">
            <v>PAGO 7 DE 12 SEGÚN CERTIFICACION DEL SUPERVISOR</v>
          </cell>
          <cell r="J3305">
            <v>4283286</v>
          </cell>
          <cell r="K3305">
            <v>9.66</v>
          </cell>
          <cell r="O3305" t="str">
            <v>RECURSO 11</v>
          </cell>
          <cell r="V3305" t="str">
            <v>No tiene Dependientes</v>
          </cell>
          <cell r="W3305" t="str">
            <v>Vigencia Presupuestal</v>
          </cell>
        </row>
        <row r="3306">
          <cell r="A3306">
            <v>330214</v>
          </cell>
          <cell r="B3306" t="str">
            <v>Contrato</v>
          </cell>
          <cell r="C3306">
            <v>48</v>
          </cell>
          <cell r="D3306">
            <v>7714</v>
          </cell>
          <cell r="E3306">
            <v>41842</v>
          </cell>
          <cell r="F3306" t="str">
            <v>DIRECCION DE BOSQUES, BIODIVERSIDAD YSERVICIOS ECOSISTEMICOS</v>
          </cell>
          <cell r="G3306">
            <v>80095795</v>
          </cell>
          <cell r="H3306" t="str">
            <v>DIEGO ANDRES RUIZ VILLEGAS</v>
          </cell>
          <cell r="I3306" t="str">
            <v>PAGO 7 DE 12 SEGÚN CERTIFICACION DEL SUPERVISOR</v>
          </cell>
          <cell r="J3306">
            <v>5177763</v>
          </cell>
          <cell r="K3306">
            <v>9.66</v>
          </cell>
          <cell r="O3306" t="str">
            <v>RECURSO 11</v>
          </cell>
          <cell r="V3306" t="str">
            <v>No tiene Dependientes</v>
          </cell>
          <cell r="W3306" t="str">
            <v>Vigencia Presupuestal</v>
          </cell>
        </row>
        <row r="3307">
          <cell r="A3307">
            <v>330314</v>
          </cell>
          <cell r="B3307" t="str">
            <v>Contrato</v>
          </cell>
          <cell r="C3307">
            <v>73</v>
          </cell>
          <cell r="D3307">
            <v>15514</v>
          </cell>
          <cell r="E3307">
            <v>41842</v>
          </cell>
          <cell r="F3307" t="str">
            <v>DIRECCION DE ASUNTOS AMBIENTALES, SECTORIAL Y URBANA</v>
          </cell>
          <cell r="G3307">
            <v>53152846</v>
          </cell>
          <cell r="H3307" t="str">
            <v>YUDY LIZETH CANTOR CANTOR</v>
          </cell>
          <cell r="I3307" t="str">
            <v>PAGO 6 DE 10 SEGÚN CERTIFICACION DEL SUPERVISOR</v>
          </cell>
          <cell r="J3307">
            <v>6600000</v>
          </cell>
          <cell r="K3307">
            <v>9.66</v>
          </cell>
          <cell r="O3307" t="str">
            <v>RECURSO 11</v>
          </cell>
          <cell r="V3307" t="str">
            <v>No tiene Dependientes</v>
          </cell>
          <cell r="W3307" t="str">
            <v>Vigencia Presupuestal</v>
          </cell>
        </row>
        <row r="3308">
          <cell r="A3308">
            <v>330414</v>
          </cell>
          <cell r="B3308" t="str">
            <v>Contrato</v>
          </cell>
          <cell r="C3308">
            <v>38</v>
          </cell>
          <cell r="D3308">
            <v>5314</v>
          </cell>
          <cell r="E3308">
            <v>41842</v>
          </cell>
          <cell r="F3308" t="str">
            <v>GRUPO DE COMUNICACIONES</v>
          </cell>
          <cell r="G3308">
            <v>79147965</v>
          </cell>
          <cell r="H3308" t="str">
            <v>JOSE ROBERTO ARANGO ROMERO</v>
          </cell>
          <cell r="I3308" t="str">
            <v>PAGO 7 DE 12 SEGÚN CERTIFICACION DEL SUPERVISOR (Desc.de la Base RF x Dependientes)</v>
          </cell>
          <cell r="J3308">
            <v>4283286</v>
          </cell>
          <cell r="K3308">
            <v>9.66</v>
          </cell>
          <cell r="O3308" t="str">
            <v>RECURSO 11</v>
          </cell>
          <cell r="V3308" t="str">
            <v>Desc. 10% Dependientes - Base RF $ 4,094,538 RF $ 287,559</v>
          </cell>
          <cell r="W3308" t="str">
            <v>Vigencia Presupuestal</v>
          </cell>
        </row>
        <row r="3309">
          <cell r="A3309">
            <v>330514</v>
          </cell>
          <cell r="B3309" t="str">
            <v>Contrato</v>
          </cell>
          <cell r="C3309">
            <v>41</v>
          </cell>
          <cell r="D3309">
            <v>5014</v>
          </cell>
          <cell r="E3309">
            <v>41842</v>
          </cell>
          <cell r="F3309" t="str">
            <v>GRUPO DE COMUNICACIONES</v>
          </cell>
          <cell r="G3309">
            <v>79690254</v>
          </cell>
          <cell r="H3309" t="str">
            <v>GABRIEL GONZALO CLAVIJO SERRANO</v>
          </cell>
          <cell r="I3309" t="str">
            <v>PAGO 7 DE 12 SEGÚN CERTIFICACION DEL SUPERVISOR (Desc.de la Base RF x Dependientes)</v>
          </cell>
          <cell r="J3309">
            <v>4283286</v>
          </cell>
          <cell r="K3309">
            <v>9.66</v>
          </cell>
          <cell r="O3309" t="str">
            <v>RECURSO 11</v>
          </cell>
          <cell r="V3309" t="str">
            <v>Desc. 10% Dependientes - Base RF $ 4,094,538 RF $ 287,559</v>
          </cell>
          <cell r="W3309" t="str">
            <v>Vigencia Presupuestal</v>
          </cell>
        </row>
        <row r="3310">
          <cell r="A3310">
            <v>330614</v>
          </cell>
          <cell r="B3310" t="str">
            <v>Contrato</v>
          </cell>
          <cell r="C3310">
            <v>268</v>
          </cell>
          <cell r="D3310">
            <v>38414</v>
          </cell>
          <cell r="E3310">
            <v>41842</v>
          </cell>
          <cell r="F3310" t="str">
            <v>OFICINA DE TECNOLOGIAS, INFORMACION Y COMUNICACIONES TIC</v>
          </cell>
          <cell r="G3310">
            <v>80794818</v>
          </cell>
          <cell r="H3310" t="str">
            <v>RODRIGO ANTONIO CUBILLOS SANCHEZ</v>
          </cell>
          <cell r="I3310" t="str">
            <v xml:space="preserve">PAGO 7/12 DESEMBOLSO SEGÚN CERTIFICACION DEL SUPERVISOR </v>
          </cell>
          <cell r="J3310">
            <v>3500000</v>
          </cell>
          <cell r="K3310">
            <v>9.66</v>
          </cell>
          <cell r="O3310" t="str">
            <v>RECURSO 11</v>
          </cell>
          <cell r="V3310" t="str">
            <v xml:space="preserve">No tiene Dependientes </v>
          </cell>
          <cell r="W3310" t="str">
            <v>Vigencia Presupuestal</v>
          </cell>
        </row>
        <row r="3311">
          <cell r="A3311">
            <v>330714</v>
          </cell>
          <cell r="B3311" t="str">
            <v>Contrato</v>
          </cell>
          <cell r="C3311">
            <v>234</v>
          </cell>
          <cell r="D3311">
            <v>34414</v>
          </cell>
          <cell r="E3311">
            <v>41842</v>
          </cell>
          <cell r="F3311" t="str">
            <v>DIRECCION DE BOSQUES, BIODIVERSIDAD YSERVICIOS ECOSISTEMICOS</v>
          </cell>
          <cell r="G3311">
            <v>52714435</v>
          </cell>
          <cell r="H3311" t="str">
            <v>JOHANNA ALEXANDRA RUIZ HERNANDEZ</v>
          </cell>
          <cell r="I3311" t="str">
            <v xml:space="preserve">PAGO 6 DE 12 SEGÚN CERTIFICACION DEL SUPERVISOR </v>
          </cell>
          <cell r="J3311">
            <v>4438072</v>
          </cell>
          <cell r="K3311">
            <v>9.66</v>
          </cell>
          <cell r="O3311" t="str">
            <v>RECURSO 11</v>
          </cell>
          <cell r="V3311" t="str">
            <v>No tiene desc x dependientes</v>
          </cell>
          <cell r="W3311" t="str">
            <v>Vigencia Presupuestal</v>
          </cell>
        </row>
        <row r="3312">
          <cell r="A3312">
            <v>330814</v>
          </cell>
          <cell r="B3312" t="str">
            <v>Contrato</v>
          </cell>
          <cell r="C3312">
            <v>172</v>
          </cell>
          <cell r="D3312">
            <v>26414</v>
          </cell>
          <cell r="E3312">
            <v>41842</v>
          </cell>
          <cell r="F3312" t="str">
            <v>GRUPO DE COMUNICACIONES</v>
          </cell>
          <cell r="G3312">
            <v>79589559</v>
          </cell>
          <cell r="H3312" t="str">
            <v>FERNANDO MURIEL PIEDRAHITA</v>
          </cell>
          <cell r="I3312" t="str">
            <v>PAGO 7 DE 12 SEGÚN CERTIFICACION DEL SUPERVISOR (Desc.de la Base RF x Dependientes)</v>
          </cell>
          <cell r="J3312">
            <v>4173913</v>
          </cell>
          <cell r="K3312">
            <v>9.66</v>
          </cell>
          <cell r="O3312" t="str">
            <v>RECURSO 11</v>
          </cell>
          <cell r="V3312" t="str">
            <v>Desc. 10% Dependientes</v>
          </cell>
          <cell r="W3312" t="str">
            <v>Vigencia Presupuestal</v>
          </cell>
        </row>
        <row r="3313">
          <cell r="A3313">
            <v>330914</v>
          </cell>
          <cell r="B3313" t="str">
            <v>Factura</v>
          </cell>
          <cell r="C3313">
            <v>4420647553</v>
          </cell>
          <cell r="D3313">
            <v>221814</v>
          </cell>
          <cell r="E3313">
            <v>41842</v>
          </cell>
          <cell r="F3313" t="str">
            <v>SERVICIOS ADMINISTRATIVOS, ATENCIONA AL USUARIO, ARCHIVO Y CORRESPONDENCIA</v>
          </cell>
          <cell r="G3313">
            <v>8001539937</v>
          </cell>
          <cell r="H3313" t="str">
            <v>COMUNICACIÓN CELULAR S.A - COMCEL S.A</v>
          </cell>
          <cell r="I3313" t="str">
            <v>PAGO SERVICIO CELULAR No.3212638558 FRA 4420647553 CORRESPONDIENTE AL PERIODO 11 JUN - 10 JUL 2014</v>
          </cell>
          <cell r="J3313">
            <v>349749.56</v>
          </cell>
          <cell r="N3313" t="str">
            <v>RECURSO 2-10</v>
          </cell>
          <cell r="W3313" t="str">
            <v>Vigencia Presupuestal</v>
          </cell>
        </row>
        <row r="3314">
          <cell r="A3314">
            <v>331014</v>
          </cell>
          <cell r="B3314" t="str">
            <v>Comisión</v>
          </cell>
          <cell r="C3314" t="str">
            <v>2014-1-0262</v>
          </cell>
          <cell r="D3314">
            <v>140414</v>
          </cell>
          <cell r="E3314">
            <v>41842</v>
          </cell>
          <cell r="F3314" t="str">
            <v>SERVICIOS ADMINISTRATIVOS, ATENCIONA AL USUARIO, ARCHIVO Y CORRESPONDENCIA</v>
          </cell>
          <cell r="G3314">
            <v>53050037</v>
          </cell>
          <cell r="H3314" t="str">
            <v>DENNISE CASTRO ROA</v>
          </cell>
          <cell r="I3314" t="str">
            <v>COMISION A LA CALERA EL 22 DE ABRIL DE 2014</v>
          </cell>
          <cell r="J3314">
            <v>59323</v>
          </cell>
          <cell r="L3314">
            <v>10</v>
          </cell>
          <cell r="O3314" t="str">
            <v>RECURSO 11</v>
          </cell>
          <cell r="W3314" t="str">
            <v>Vigencia Presupuestal</v>
          </cell>
        </row>
        <row r="3315">
          <cell r="A3315">
            <v>331114</v>
          </cell>
          <cell r="B3315" t="str">
            <v>Comisión</v>
          </cell>
          <cell r="C3315" t="str">
            <v>2014-1-0330</v>
          </cell>
          <cell r="D3315">
            <v>162114</v>
          </cell>
          <cell r="E3315">
            <v>41842</v>
          </cell>
          <cell r="F3315" t="str">
            <v>SERVICIOS ADMINISTRATIVOS, ATENCIONA AL USUARIO, ARCHIVO Y CORRESPONDENCIA</v>
          </cell>
          <cell r="G3315">
            <v>79163299</v>
          </cell>
          <cell r="H3315" t="str">
            <v>LUIS HERNANDO MARROQUIN</v>
          </cell>
          <cell r="I3315" t="str">
            <v>COMISION PRORROGA A BUCARAMANGA EL 10 DE MAYO DE 2014</v>
          </cell>
          <cell r="J3315">
            <v>251679</v>
          </cell>
          <cell r="L3315">
            <v>11</v>
          </cell>
          <cell r="O3315" t="str">
            <v>RECURSO 11</v>
          </cell>
          <cell r="W3315" t="str">
            <v>Vigencia Presupuestal</v>
          </cell>
        </row>
        <row r="3316">
          <cell r="A3316">
            <v>331214</v>
          </cell>
          <cell r="B3316" t="str">
            <v>Comisión</v>
          </cell>
          <cell r="C3316" t="str">
            <v>2014-1-0486</v>
          </cell>
          <cell r="D3316">
            <v>193614</v>
          </cell>
          <cell r="E3316">
            <v>41842</v>
          </cell>
          <cell r="F3316" t="str">
            <v>SERVICIOS ADMINISTRATIVOS, ATENCIONA AL USUARIO, ARCHIVO Y CORRESPONDENCIA</v>
          </cell>
          <cell r="G3316">
            <v>80769799</v>
          </cell>
          <cell r="H3316" t="str">
            <v>DEIVIS REYES GONZALEZ</v>
          </cell>
          <cell r="I3316" t="str">
            <v>COMISION A PITALITO DEL 25-27 DE JUNIO DE 2014</v>
          </cell>
          <cell r="J3316">
            <v>296615</v>
          </cell>
          <cell r="L3316">
            <v>10</v>
          </cell>
          <cell r="O3316" t="str">
            <v>RECURSO 11</v>
          </cell>
          <cell r="W3316" t="str">
            <v>Vigencia Presupuestal</v>
          </cell>
        </row>
        <row r="3317">
          <cell r="A3317">
            <v>331314</v>
          </cell>
          <cell r="B3317" t="str">
            <v>Comisión</v>
          </cell>
          <cell r="C3317" t="str">
            <v>2014-1-0506</v>
          </cell>
          <cell r="D3317">
            <v>196914</v>
          </cell>
          <cell r="E3317">
            <v>41842</v>
          </cell>
          <cell r="F3317" t="str">
            <v>SERVICIOS ADMINISTRATIVOS, ATENCIONA AL USUARIO, ARCHIVO Y CORRESPONDENCIA</v>
          </cell>
          <cell r="G3317">
            <v>7180263</v>
          </cell>
          <cell r="H3317" t="str">
            <v>DAVID ORLANDO HERNANDEZ REYES</v>
          </cell>
          <cell r="I3317" t="str">
            <v>COMISION A CALI-BUENAVENTURA DEL 19-20 DE JUNIO DE 2014</v>
          </cell>
          <cell r="J3317">
            <v>177969</v>
          </cell>
          <cell r="L3317">
            <v>10</v>
          </cell>
          <cell r="O3317" t="str">
            <v>RECURSO 11</v>
          </cell>
          <cell r="W3317" t="str">
            <v>Vigencia Presupuestal</v>
          </cell>
        </row>
        <row r="3318">
          <cell r="A3318">
            <v>331414</v>
          </cell>
          <cell r="B3318" t="str">
            <v>Comisión</v>
          </cell>
          <cell r="C3318" t="str">
            <v>2014-1-0529</v>
          </cell>
          <cell r="D3318">
            <v>204114</v>
          </cell>
          <cell r="E3318">
            <v>41842</v>
          </cell>
          <cell r="F3318" t="str">
            <v>SERVICIOS ADMINISTRATIVOS, ATENCIONA AL USUARIO, ARCHIVO Y CORRESPONDENCIA</v>
          </cell>
          <cell r="G3318">
            <v>52714435</v>
          </cell>
          <cell r="H3318" t="str">
            <v>JOHANNA ALEXANDRA RUIS HERNANDEZ</v>
          </cell>
          <cell r="I3318" t="str">
            <v>COMISION A TOLEDO-NORTE DE SANTANDER DEL 25-26 DE JUNIO DE 2014</v>
          </cell>
          <cell r="J3318">
            <v>177969</v>
          </cell>
          <cell r="L3318">
            <v>10</v>
          </cell>
          <cell r="O3318" t="str">
            <v>RECURSO 11</v>
          </cell>
          <cell r="W3318" t="str">
            <v>Vigencia Presupuestal</v>
          </cell>
        </row>
        <row r="3319">
          <cell r="A3319">
            <v>331514</v>
          </cell>
          <cell r="B3319" t="str">
            <v>Comisión</v>
          </cell>
          <cell r="C3319" t="str">
            <v>2014-1-0553</v>
          </cell>
          <cell r="D3319">
            <v>211914</v>
          </cell>
          <cell r="E3319">
            <v>41842</v>
          </cell>
          <cell r="F3319" t="str">
            <v>SERVICIOS ADMINISTRATIVOS, ATENCIONA AL USUARIO, ARCHIVO Y CORRESPONDENCIA</v>
          </cell>
          <cell r="G3319">
            <v>52713119</v>
          </cell>
          <cell r="H3319" t="str">
            <v>MARIA ANGELICA MARTINEZ SILVA</v>
          </cell>
          <cell r="I3319" t="str">
            <v>COMISION A LIMA-PERU DEL 11-14 DE JULIO DE 2014</v>
          </cell>
          <cell r="J3319">
            <v>773138.85</v>
          </cell>
          <cell r="L3319">
            <v>10</v>
          </cell>
          <cell r="O3319" t="str">
            <v>RECURSO 11</v>
          </cell>
          <cell r="W3319" t="str">
            <v>Vigencia Presupuestal</v>
          </cell>
        </row>
        <row r="3320">
          <cell r="A3320">
            <v>331614</v>
          </cell>
          <cell r="B3320" t="str">
            <v>Contrato</v>
          </cell>
          <cell r="C3320">
            <v>108</v>
          </cell>
          <cell r="D3320">
            <v>9014</v>
          </cell>
          <cell r="E3320">
            <v>41842</v>
          </cell>
          <cell r="F3320" t="str">
            <v>SERVICIOS ADMINISTRATIVOS, ATENCIONA AL USUARIO, ARCHIVO Y CORRESPONDENCIA</v>
          </cell>
          <cell r="G3320">
            <v>9001523681</v>
          </cell>
          <cell r="H3320" t="str">
            <v>INGENIERIA DE BOMBAS Y PLANTAS ELECTRICAS</v>
          </cell>
          <cell r="I3320" t="str">
            <v>PAGO FRA 7567 SEXTO DESEMBOLSO SEGÚN CERTIFICACION DEL SUPERVISOR IVA $32,000</v>
          </cell>
          <cell r="J3320">
            <v>232000</v>
          </cell>
          <cell r="K3320">
            <v>9.66</v>
          </cell>
          <cell r="L3320">
            <v>4</v>
          </cell>
          <cell r="M3320">
            <v>16</v>
          </cell>
          <cell r="N3320" t="str">
            <v>RECURSO 2-10</v>
          </cell>
          <cell r="W3320" t="str">
            <v>Vigencia Presupuestal</v>
          </cell>
        </row>
        <row r="3321">
          <cell r="A3321">
            <v>331714</v>
          </cell>
          <cell r="B3321" t="str">
            <v>Comisión</v>
          </cell>
          <cell r="C3321">
            <v>20141268</v>
          </cell>
          <cell r="D3321">
            <v>192614</v>
          </cell>
          <cell r="E3321">
            <v>41842</v>
          </cell>
          <cell r="F3321" t="str">
            <v>SERVICIOS ADMINISTRATIVOS, ATENCIONA AL USUARIO, ARCHIVO Y CORRESPONDENCIA</v>
          </cell>
          <cell r="G3321">
            <v>52433260</v>
          </cell>
          <cell r="H3321" t="str">
            <v>LAURA CAMILA BERMUDEZ WILCHES</v>
          </cell>
          <cell r="I3321" t="str">
            <v>COMISION A MONTERIA DEL 10 AL 11 DE JUNIO DE 2014</v>
          </cell>
          <cell r="J3321">
            <v>293037</v>
          </cell>
          <cell r="O3321" t="str">
            <v>RECURSO 11</v>
          </cell>
          <cell r="W3321" t="str">
            <v>Vigencia Presupuestal</v>
          </cell>
        </row>
        <row r="3322">
          <cell r="A3322">
            <v>331814</v>
          </cell>
          <cell r="B3322" t="str">
            <v>Convenio</v>
          </cell>
          <cell r="C3322">
            <v>94</v>
          </cell>
          <cell r="D3322">
            <v>1713</v>
          </cell>
          <cell r="E3322">
            <v>41842</v>
          </cell>
          <cell r="F3322" t="str">
            <v>DIRECCION DE BOSQUES, BIODIVERSIDAD YSERVICIOS ECOSISTEMICOS</v>
          </cell>
          <cell r="G3322">
            <v>8915018854</v>
          </cell>
          <cell r="H3322" t="str">
            <v>CORPORACION AUTONOMA REGIONAL DEL CAUCA</v>
          </cell>
          <cell r="I3322" t="str">
            <v>PAGO 3 DE 3 SEGÚN CERTIFICACION DEL SUPERVISOR</v>
          </cell>
          <cell r="J3322">
            <v>140000000</v>
          </cell>
          <cell r="O3322" t="str">
            <v>RECURSO 11</v>
          </cell>
          <cell r="W3322" t="str">
            <v>Reserva Presupuestal</v>
          </cell>
        </row>
        <row r="3323">
          <cell r="A3323">
            <v>331914</v>
          </cell>
          <cell r="B3323" t="str">
            <v>Comisión</v>
          </cell>
          <cell r="C3323">
            <v>20141317</v>
          </cell>
          <cell r="D3323">
            <v>197914</v>
          </cell>
          <cell r="E3323">
            <v>41842</v>
          </cell>
          <cell r="F3323" t="str">
            <v>SERVICIOS ADMINISTRATIVOS, ATENCIONA AL USUARIO, ARCHIVO Y CORRESPONDENCIA</v>
          </cell>
          <cell r="G3323">
            <v>51803496</v>
          </cell>
          <cell r="H3323" t="str">
            <v>CLAUDIA LUZ RODRIGUEZ</v>
          </cell>
          <cell r="I3323" t="str">
            <v>COMISION A YOPAL EL 18 DE JUNIO DE 2014</v>
          </cell>
          <cell r="J3323">
            <v>83052</v>
          </cell>
          <cell r="O3323" t="str">
            <v>RECURSO 11</v>
          </cell>
          <cell r="W3323" t="str">
            <v>Vigencia Presupuestal</v>
          </cell>
        </row>
        <row r="3324">
          <cell r="A3324">
            <v>332014</v>
          </cell>
          <cell r="B3324" t="str">
            <v>Comisión</v>
          </cell>
          <cell r="C3324">
            <v>20141405</v>
          </cell>
          <cell r="D3324">
            <v>206114</v>
          </cell>
          <cell r="E3324">
            <v>41842</v>
          </cell>
          <cell r="F3324" t="str">
            <v>SERVICIOS ADMINISTRATIVOS, ATENCIONA AL USUARIO, ARCHIVO Y CORRESPONDENCIA</v>
          </cell>
          <cell r="G3324">
            <v>71709059</v>
          </cell>
          <cell r="H3324" t="str">
            <v>CARLOS ARTURO ALVAREZ M.</v>
          </cell>
          <cell r="I3324" t="str">
            <v>COMISION A CARTAGENA EL 27 DE JUNIO DE 2014</v>
          </cell>
          <cell r="J3324">
            <v>83052</v>
          </cell>
          <cell r="O3324" t="str">
            <v>RECURSO 11</v>
          </cell>
          <cell r="W3324" t="str">
            <v>Vigencia Presupuestal</v>
          </cell>
        </row>
        <row r="3325">
          <cell r="A3325">
            <v>332114</v>
          </cell>
          <cell r="B3325" t="str">
            <v>Comisión</v>
          </cell>
          <cell r="C3325">
            <v>20141406</v>
          </cell>
          <cell r="D3325">
            <v>205614</v>
          </cell>
          <cell r="E3325">
            <v>41842</v>
          </cell>
          <cell r="F3325" t="str">
            <v>SERVICIOS ADMINISTRATIVOS, ATENCIONA AL USUARIO, ARCHIVO Y CORRESPONDENCIA</v>
          </cell>
          <cell r="G3325">
            <v>80409511</v>
          </cell>
          <cell r="H3325" t="str">
            <v>RODOLFO IVAN ALARCON MORA</v>
          </cell>
          <cell r="I3325" t="str">
            <v>COMISION A MEDELLIN EL 27 DE JUNIO DE 2014</v>
          </cell>
          <cell r="J3325">
            <v>97679</v>
          </cell>
          <cell r="O3325" t="str">
            <v>RECURSO 11</v>
          </cell>
          <cell r="W3325" t="str">
            <v>Vigencia Presupuestal</v>
          </cell>
        </row>
        <row r="3326">
          <cell r="A3326">
            <v>332214</v>
          </cell>
          <cell r="B3326" t="str">
            <v>Comisión</v>
          </cell>
          <cell r="C3326">
            <v>20141436</v>
          </cell>
          <cell r="D3326">
            <v>209714</v>
          </cell>
          <cell r="E3326">
            <v>41842</v>
          </cell>
          <cell r="F3326" t="str">
            <v>SERVICIOS ADMINISTRATIVOS, ATENCIONA AL USUARIO, ARCHIVO Y CORRESPONDENCIA</v>
          </cell>
          <cell r="G3326">
            <v>43090068</v>
          </cell>
          <cell r="H3326" t="str">
            <v>BEATRIZ ADRIANA ACEVEDO PEREZ</v>
          </cell>
          <cell r="I3326" t="str">
            <v>COMISION A CARTAGENA DEL 1 AL 4 DE JULIO DE 2014</v>
          </cell>
          <cell r="J3326">
            <v>830522</v>
          </cell>
          <cell r="O3326" t="str">
            <v>RECURSO 11</v>
          </cell>
          <cell r="W3326" t="str">
            <v>Vigencia Presupuestal</v>
          </cell>
        </row>
        <row r="3327">
          <cell r="A3327">
            <v>332314</v>
          </cell>
          <cell r="B3327" t="str">
            <v>Comisión</v>
          </cell>
          <cell r="C3327">
            <v>20141440</v>
          </cell>
          <cell r="D3327">
            <v>212114</v>
          </cell>
          <cell r="E3327">
            <v>41842</v>
          </cell>
          <cell r="F3327" t="str">
            <v>SERVICIOS ADMINISTRATIVOS, ATENCIONA AL USUARIO, ARCHIVO Y CORRESPONDENCIA</v>
          </cell>
          <cell r="G3327">
            <v>52261383</v>
          </cell>
          <cell r="H3327" t="str">
            <v>CLAUDIA LILIANA BUITRAGO AGUIRRE</v>
          </cell>
          <cell r="I3327" t="str">
            <v>COMISION A MEDELLIN EL 11 DE JULIO DE 2014</v>
          </cell>
          <cell r="J3327">
            <v>248646</v>
          </cell>
          <cell r="O3327" t="str">
            <v>RECURSO 11</v>
          </cell>
          <cell r="W3327" t="str">
            <v>Vigencia Presupuestal</v>
          </cell>
        </row>
        <row r="3328">
          <cell r="A3328">
            <v>332414</v>
          </cell>
          <cell r="B3328" t="str">
            <v>Comisión</v>
          </cell>
          <cell r="C3328">
            <v>20141453</v>
          </cell>
          <cell r="D3328">
            <v>212214</v>
          </cell>
          <cell r="E3328">
            <v>41842</v>
          </cell>
          <cell r="F3328" t="str">
            <v>SERVICIOS ADMINISTRATIVOS, ATENCIONA AL USUARIO, ARCHIVO Y CORRESPONDENCIA</v>
          </cell>
          <cell r="G3328">
            <v>51832156</v>
          </cell>
          <cell r="H3328" t="str">
            <v>LUZ ADRIANA JIMENEZ PATIÑO</v>
          </cell>
          <cell r="I3328" t="str">
            <v>COMISION A MANIZALES DEL 9 AL 11 DE JULIO DE 2014</v>
          </cell>
          <cell r="J3328">
            <v>500395</v>
          </cell>
          <cell r="O3328" t="str">
            <v>RECURSO 11</v>
          </cell>
          <cell r="W3328" t="str">
            <v>Vigencia Presupuestal</v>
          </cell>
        </row>
        <row r="3329">
          <cell r="A3329">
            <v>332514</v>
          </cell>
          <cell r="B3329" t="str">
            <v>Comisión</v>
          </cell>
          <cell r="C3329">
            <v>20141486</v>
          </cell>
          <cell r="D3329">
            <v>213014</v>
          </cell>
          <cell r="E3329">
            <v>41842</v>
          </cell>
          <cell r="F3329" t="str">
            <v>SERVICIOS ADMINISTRATIVOS, ATENCIONA AL USUARIO, ARCHIVO Y CORRESPONDENCIA</v>
          </cell>
          <cell r="G3329">
            <v>52821816</v>
          </cell>
          <cell r="H3329" t="str">
            <v>MARTHA LUCIA RODRIGUEZ LOZANO</v>
          </cell>
          <cell r="I3329" t="str">
            <v>COMISION A PUERTO INIRIDA EL 8 DE JULIO DE 2014</v>
          </cell>
          <cell r="J3329">
            <v>160054</v>
          </cell>
          <cell r="N3329" t="str">
            <v>RECURSO 2-10</v>
          </cell>
          <cell r="W3329" t="str">
            <v>Vigencia Presupuestal</v>
          </cell>
        </row>
        <row r="3330">
          <cell r="A3330">
            <v>332614</v>
          </cell>
          <cell r="B3330" t="str">
            <v>Comisión</v>
          </cell>
          <cell r="C3330">
            <v>20141498</v>
          </cell>
          <cell r="D3330">
            <v>214614</v>
          </cell>
          <cell r="E3330">
            <v>41842</v>
          </cell>
          <cell r="F3330" t="str">
            <v>SERVICIOS ADMINISTRATIVOS, ATENCIONA AL USUARIO, ARCHIVO Y CORRESPONDENCIA</v>
          </cell>
          <cell r="G3330">
            <v>52821816</v>
          </cell>
          <cell r="H3330" t="str">
            <v>MARTHA LUCIA RODRIGUEZ LOZANO</v>
          </cell>
          <cell r="I3330" t="str">
            <v>COMISION A POPAYAN EL 16 DE JULIO DE 2014</v>
          </cell>
          <cell r="J3330">
            <v>160054</v>
          </cell>
          <cell r="N3330" t="str">
            <v>RECURSO 2-10</v>
          </cell>
          <cell r="W3330" t="str">
            <v>Vigencia Presupuestal</v>
          </cell>
        </row>
        <row r="3331">
          <cell r="A3331">
            <v>332714</v>
          </cell>
          <cell r="B3331" t="str">
            <v>Comisión</v>
          </cell>
          <cell r="C3331">
            <v>20141506</v>
          </cell>
          <cell r="D3331">
            <v>215514</v>
          </cell>
          <cell r="E3331">
            <v>41842</v>
          </cell>
          <cell r="F3331" t="str">
            <v>SERVICIOS ADMINISTRATIVOS, ATENCIONA AL USUARIO, ARCHIVO Y CORRESPONDENCIA</v>
          </cell>
          <cell r="G3331">
            <v>79411773</v>
          </cell>
          <cell r="H3331" t="str">
            <v>LUIS ALFONSO SIERRA CASTRO</v>
          </cell>
          <cell r="I3331" t="str">
            <v>COMISION A RIOHACHA DEL 14 AL 15 DE JULIO DE 2014</v>
          </cell>
          <cell r="J3331">
            <v>355938</v>
          </cell>
          <cell r="O3331" t="str">
            <v>RECURSO 11</v>
          </cell>
          <cell r="W3331" t="str">
            <v>Vigencia Presupuestal</v>
          </cell>
        </row>
        <row r="3332">
          <cell r="A3332">
            <v>332814</v>
          </cell>
          <cell r="B3332" t="str">
            <v>Comisión</v>
          </cell>
          <cell r="C3332">
            <v>20141512</v>
          </cell>
          <cell r="D3332">
            <v>215614</v>
          </cell>
          <cell r="E3332">
            <v>41842</v>
          </cell>
          <cell r="F3332" t="str">
            <v>SERVICIOS ADMINISTRATIVOS, ATENCIONA AL USUARIO, ARCHIVO Y CORRESPONDENCIA</v>
          </cell>
          <cell r="G3332">
            <v>35455050</v>
          </cell>
          <cell r="H3332" t="str">
            <v>SILVIA ALICIA POMBO CARRILLO</v>
          </cell>
          <cell r="I3332" t="str">
            <v>COMISION A IBAGUE EL 15 DE JULIO DE 2014</v>
          </cell>
          <cell r="J3332">
            <v>208068</v>
          </cell>
          <cell r="O3332" t="str">
            <v>RECURSO 11</v>
          </cell>
          <cell r="W3332" t="str">
            <v>Vigencia Presupuestal</v>
          </cell>
        </row>
        <row r="3333">
          <cell r="A3333">
            <v>332914</v>
          </cell>
          <cell r="B3333" t="str">
            <v>Contrato</v>
          </cell>
          <cell r="C3333">
            <v>71</v>
          </cell>
          <cell r="D3333">
            <v>15314</v>
          </cell>
          <cell r="E3333">
            <v>41843</v>
          </cell>
          <cell r="F3333" t="str">
            <v>TALENTO HUMANO ACTIVO Y NO ACTIVO</v>
          </cell>
          <cell r="G3333">
            <v>13346567</v>
          </cell>
          <cell r="H3333" t="str">
            <v>MANUEL FRANCISCO PARADA CARVAJAL</v>
          </cell>
          <cell r="I3333" t="str">
            <v>PAGO 7 DE 12 SEGÚN CERTIFICACION DEL SUPERVISOR (Desc.de la Base RF x Dependientes)-PENSIONADO</v>
          </cell>
          <cell r="J3333">
            <v>3600000</v>
          </cell>
          <cell r="K3333">
            <v>9.66</v>
          </cell>
          <cell r="O3333" t="str">
            <v>RECURSO 11</v>
          </cell>
          <cell r="V3333" t="str">
            <v>Desc. 10% Dependientes - Base RF $4,094,550 RF $287,562</v>
          </cell>
          <cell r="W3333" t="str">
            <v>Vigencia Presupuestal</v>
          </cell>
        </row>
        <row r="3334">
          <cell r="A3334">
            <v>333014</v>
          </cell>
          <cell r="B3334" t="str">
            <v>Contrato</v>
          </cell>
          <cell r="C3334">
            <v>11</v>
          </cell>
          <cell r="D3334">
            <v>514</v>
          </cell>
          <cell r="E3334">
            <v>41843</v>
          </cell>
          <cell r="F3334" t="str">
            <v>SUBDIRECCION ADMINISTRATIVA Y FINANCIERA</v>
          </cell>
          <cell r="G3334">
            <v>37828595</v>
          </cell>
          <cell r="H3334" t="str">
            <v xml:space="preserve">MARIA TERESA COTE DE ABRIL </v>
          </cell>
          <cell r="I3334" t="str">
            <v>SEPTIMO DESEMBOLSO SEGÚN CERTIFICACION DEL SUPERVISOR (INT.VIVIENDA $638,012) PENSIONADA</v>
          </cell>
          <cell r="J3334">
            <v>4513636</v>
          </cell>
          <cell r="K3334">
            <v>9.66</v>
          </cell>
          <cell r="O3334" t="str">
            <v>RECURSO 11</v>
          </cell>
          <cell r="V3334" t="str">
            <v>Int. Vivienda 7.656.139,39/12 $638,012 -No tiene Dependientes</v>
          </cell>
          <cell r="W3334" t="str">
            <v>Vigencia Presupuestal</v>
          </cell>
        </row>
        <row r="3335">
          <cell r="A3335">
            <v>333114</v>
          </cell>
          <cell r="B3335" t="str">
            <v>Contrato</v>
          </cell>
          <cell r="C3335">
            <v>67</v>
          </cell>
          <cell r="D3335">
            <v>14214</v>
          </cell>
          <cell r="E3335">
            <v>41843</v>
          </cell>
          <cell r="F3335" t="str">
            <v>TALENTO HUMANO ACTIVO Y NO ACTIVO</v>
          </cell>
          <cell r="G3335">
            <v>52748159</v>
          </cell>
          <cell r="H3335" t="str">
            <v>NOHORA ANGELICA MOLINA MOLINA</v>
          </cell>
          <cell r="I3335" t="str">
            <v>PAGO 7 DE 12 SEGÚN CERTIFICACION DEL SUPERVISOR</v>
          </cell>
          <cell r="J3335">
            <v>3300000</v>
          </cell>
          <cell r="K3335">
            <v>9.66</v>
          </cell>
          <cell r="O3335" t="str">
            <v>RECURSO 11</v>
          </cell>
          <cell r="V3335" t="str">
            <v>No tiene Dependientes</v>
          </cell>
          <cell r="W3335" t="str">
            <v>Vigencia Presupuestal</v>
          </cell>
        </row>
        <row r="3336">
          <cell r="A3336">
            <v>333214</v>
          </cell>
          <cell r="B3336" t="str">
            <v>Contrato</v>
          </cell>
          <cell r="C3336">
            <v>68</v>
          </cell>
          <cell r="D3336">
            <v>14014</v>
          </cell>
          <cell r="E3336">
            <v>41843</v>
          </cell>
          <cell r="F3336" t="str">
            <v>TALENTO HUMANO ACTIVO Y NO ACTIVO</v>
          </cell>
          <cell r="G3336">
            <v>1024472818</v>
          </cell>
          <cell r="H3336" t="str">
            <v>JENIFER LADY CAMARGO PARRA</v>
          </cell>
          <cell r="I3336" t="str">
            <v>PAGO 7 DE 12 SEGÚN CERTIFICACION DEL SUPERVISOR (Desc.de la Base RF x Dependientes)</v>
          </cell>
          <cell r="J3336">
            <v>1800000</v>
          </cell>
          <cell r="K3336">
            <v>9.66</v>
          </cell>
          <cell r="O3336" t="str">
            <v>RECURSO 11</v>
          </cell>
          <cell r="V3336" t="str">
            <v>Desc. 10% Dependientes - Base RF $4,094,550 RF $287,562</v>
          </cell>
          <cell r="W3336" t="str">
            <v>Vigencia Presupuestal</v>
          </cell>
        </row>
        <row r="3337">
          <cell r="A3337">
            <v>333314</v>
          </cell>
          <cell r="B3337" t="str">
            <v>Contrato</v>
          </cell>
          <cell r="C3337">
            <v>101</v>
          </cell>
          <cell r="D3337">
            <v>18314</v>
          </cell>
          <cell r="E3337">
            <v>41843</v>
          </cell>
          <cell r="F3337" t="str">
            <v>DIRECCION DE BOSQUES, BIODIVERSIDAD Y SERVICIOS ECOSISTEMICOS</v>
          </cell>
          <cell r="G3337">
            <v>80031924</v>
          </cell>
          <cell r="H3337" t="str">
            <v>TELLY DE JESUS MONTH PARRA</v>
          </cell>
          <cell r="I3337" t="str">
            <v>SEPTIMO DESEMBOLSO SEGÚN CERTIFICACION DEL SUPERVISOR</v>
          </cell>
          <cell r="J3337">
            <v>5613905</v>
          </cell>
          <cell r="K3337">
            <v>9.66</v>
          </cell>
          <cell r="O3337" t="str">
            <v>RECURSO 11</v>
          </cell>
          <cell r="V3337" t="str">
            <v>No tiene Dependientes a Cargo</v>
          </cell>
          <cell r="W3337" t="str">
            <v>Vigencia Presupuestal</v>
          </cell>
        </row>
        <row r="3338">
          <cell r="A3338">
            <v>333414</v>
          </cell>
          <cell r="B3338" t="str">
            <v>Contrato</v>
          </cell>
          <cell r="C3338">
            <v>44</v>
          </cell>
          <cell r="D3338">
            <v>7314</v>
          </cell>
          <cell r="E3338">
            <v>41843</v>
          </cell>
          <cell r="F3338" t="str">
            <v>DIRECCION DE BOSQUES, BIODIVERSIDAD Y SERVICIOS ECOSISTEMICOS</v>
          </cell>
          <cell r="G3338">
            <v>52217561</v>
          </cell>
          <cell r="H3338" t="str">
            <v>LEDYS FARLEY PARRA CUELLAR</v>
          </cell>
          <cell r="I3338" t="str">
            <v>PAGO 7 DE 12 SEGÚN CERTIFICACION DEL SUPERVISOR</v>
          </cell>
          <cell r="J3338">
            <v>3062130</v>
          </cell>
          <cell r="K3338">
            <v>9.66</v>
          </cell>
          <cell r="O3338" t="str">
            <v>RECURSO 11</v>
          </cell>
          <cell r="V3338" t="str">
            <v>No tiene Dependientes</v>
          </cell>
          <cell r="W3338" t="str">
            <v>Vigencia Presupuestal</v>
          </cell>
        </row>
        <row r="3339">
          <cell r="A3339">
            <v>333514</v>
          </cell>
          <cell r="B3339" t="str">
            <v>Contrato</v>
          </cell>
          <cell r="C3339">
            <v>22</v>
          </cell>
          <cell r="D3339">
            <v>3014</v>
          </cell>
          <cell r="E3339">
            <v>41843</v>
          </cell>
          <cell r="F3339" t="str">
            <v>GRUPO DE COMUNICACIONES</v>
          </cell>
          <cell r="G3339">
            <v>19370198</v>
          </cell>
          <cell r="H3339" t="str">
            <v>ANGEL GUSTAVO ZAPATA FERRO</v>
          </cell>
          <cell r="I3339" t="str">
            <v>SEPTIMO DESEMBOLSO SEGÚN CERTIFICACION DEL SUPERVISOR (Desc.de la Base RF x Dependientes)</v>
          </cell>
          <cell r="J3339">
            <v>3050847</v>
          </cell>
          <cell r="K3339">
            <v>9.66</v>
          </cell>
          <cell r="O3339" t="str">
            <v>RECURSO 11</v>
          </cell>
          <cell r="V3339" t="str">
            <v>Desc. 10% Dependientes - Base RF $4,094,550 RF $287,562</v>
          </cell>
          <cell r="W3339" t="str">
            <v>Vigencia Presupuestal</v>
          </cell>
        </row>
        <row r="3340">
          <cell r="A3340">
            <v>333614</v>
          </cell>
          <cell r="B3340" t="str">
            <v>Contrato</v>
          </cell>
          <cell r="C3340">
            <v>214</v>
          </cell>
          <cell r="D3340">
            <v>30814</v>
          </cell>
          <cell r="E3340">
            <v>41843</v>
          </cell>
          <cell r="F3340" t="str">
            <v>DIRECCION DE ORDENAMIENTO AMBIENTAL Y COORDINACION DEL SINA</v>
          </cell>
          <cell r="G3340">
            <v>79297849</v>
          </cell>
          <cell r="H3340" t="str">
            <v>KLAUS HERBERT SCHUTZA PAEZ</v>
          </cell>
          <cell r="I3340" t="str">
            <v>PAGO 6 DE 11 SEGÚN CERTIFICACION DEL SUPERVISOR (Desc. Base RF x Dependientes)</v>
          </cell>
          <cell r="J3340">
            <v>8000000</v>
          </cell>
          <cell r="K3340">
            <v>9.66</v>
          </cell>
          <cell r="O3340" t="str">
            <v>RECURSO 11</v>
          </cell>
          <cell r="V3340" t="str">
            <v xml:space="preserve">Desc. X Dependientes </v>
          </cell>
          <cell r="W3340" t="str">
            <v>Vigencia Presupuestal</v>
          </cell>
        </row>
        <row r="3341">
          <cell r="A3341">
            <v>333714</v>
          </cell>
          <cell r="B3341" t="str">
            <v>Contrato</v>
          </cell>
          <cell r="C3341">
            <v>193</v>
          </cell>
          <cell r="D3341">
            <v>29514</v>
          </cell>
          <cell r="E3341">
            <v>41843</v>
          </cell>
          <cell r="F3341" t="str">
            <v>DIRECCION DE ORDENAMIENTO AMBIENTAL Y COORDINACION DEL SINA</v>
          </cell>
          <cell r="G3341">
            <v>80027406</v>
          </cell>
          <cell r="H3341" t="str">
            <v>DAVID ANDRES ESTRADA CARDONA</v>
          </cell>
          <cell r="I3341" t="str">
            <v>PAGO 6 DE 7 SEGÚN CERTIFICACION DEL SUPERVISOR</v>
          </cell>
          <cell r="J3341">
            <v>4500000</v>
          </cell>
          <cell r="K3341">
            <v>9.66</v>
          </cell>
          <cell r="O3341" t="str">
            <v>RECURSO 11</v>
          </cell>
          <cell r="V3341" t="str">
            <v>No tiene Dependientes</v>
          </cell>
          <cell r="W3341" t="str">
            <v>Vigencia Presupuestal</v>
          </cell>
        </row>
        <row r="3342">
          <cell r="A3342">
            <v>333814</v>
          </cell>
          <cell r="B3342" t="str">
            <v>Contrato</v>
          </cell>
          <cell r="C3342">
            <v>203</v>
          </cell>
          <cell r="D3342">
            <v>29914</v>
          </cell>
          <cell r="E3342">
            <v>41843</v>
          </cell>
          <cell r="F3342" t="str">
            <v>DIRECCION DE ORDENAMIENTO AMBIENTAL Y COORDINACION DEL SINA</v>
          </cell>
          <cell r="G3342">
            <v>52694062</v>
          </cell>
          <cell r="H3342" t="str">
            <v>LILIANA RAMIREZ HERNANDEZ</v>
          </cell>
          <cell r="I3342" t="str">
            <v>SEXTO DESEMBOLSO SEGÚN CERTIFICACION DEL SUPERVISOR</v>
          </cell>
          <cell r="J3342">
            <v>5500000</v>
          </cell>
          <cell r="K3342">
            <v>9.66</v>
          </cell>
          <cell r="O3342" t="str">
            <v>RECURSO 11</v>
          </cell>
          <cell r="V3342" t="str">
            <v>No tiene Dependientes a Cargo</v>
          </cell>
          <cell r="W3342" t="str">
            <v>Vigencia Presupuestal</v>
          </cell>
        </row>
        <row r="3343">
          <cell r="A3343">
            <v>333914</v>
          </cell>
          <cell r="B3343" t="str">
            <v>Contrato</v>
          </cell>
          <cell r="C3343">
            <v>194</v>
          </cell>
          <cell r="D3343">
            <v>29614</v>
          </cell>
          <cell r="E3343">
            <v>41843</v>
          </cell>
          <cell r="F3343" t="str">
            <v>DIRECCION DE ORDENAMIENTO AMBIENTAL Y COORDINACION DEL SINA</v>
          </cell>
          <cell r="G3343">
            <v>42123833</v>
          </cell>
          <cell r="H3343" t="str">
            <v>PAOLA ANDREA MORALES RAMIREZ</v>
          </cell>
          <cell r="I3343" t="str">
            <v>PAGO 6 DE 10 SEGÚN CERTIFICACION DEL SUPERVISOR</v>
          </cell>
          <cell r="J3343">
            <v>7200000</v>
          </cell>
          <cell r="K3343">
            <v>9.66</v>
          </cell>
          <cell r="O3343" t="str">
            <v>RECURSO 11</v>
          </cell>
          <cell r="V3343" t="str">
            <v>No tiene Dependientes a Cargo</v>
          </cell>
          <cell r="W3343" t="str">
            <v>Vigencia Presupuestal</v>
          </cell>
        </row>
        <row r="3344">
          <cell r="A3344">
            <v>334014</v>
          </cell>
          <cell r="B3344" t="str">
            <v>Contrato</v>
          </cell>
          <cell r="C3344">
            <v>171</v>
          </cell>
          <cell r="D3344">
            <v>26314</v>
          </cell>
          <cell r="E3344">
            <v>41843</v>
          </cell>
          <cell r="F3344" t="str">
            <v>DIRECCION DE ORDENAMIENTO AMBIENTAL Y COORDINACION DEL SINA</v>
          </cell>
          <cell r="G3344">
            <v>32503855</v>
          </cell>
          <cell r="H3344" t="str">
            <v>NORA ELENA MOLINA LINCE</v>
          </cell>
          <cell r="I3344" t="str">
            <v>PAGO 6 DE 11 SEGÚN CERTIFICACION DEL SUPERVISOR (Desc. Base RF x Dependientes) PENSIONADA</v>
          </cell>
          <cell r="J3344">
            <v>7000000</v>
          </cell>
          <cell r="K3344">
            <v>9.66</v>
          </cell>
          <cell r="O3344" t="str">
            <v>RECURSO 11</v>
          </cell>
          <cell r="V3344" t="str">
            <v>Desc. 10% Dependientes</v>
          </cell>
          <cell r="W3344" t="str">
            <v>Vigencia Presupuestal</v>
          </cell>
        </row>
        <row r="3345">
          <cell r="A3345">
            <v>334114</v>
          </cell>
          <cell r="B3345" t="str">
            <v>Contrato</v>
          </cell>
          <cell r="C3345">
            <v>167</v>
          </cell>
          <cell r="D3345">
            <v>26614</v>
          </cell>
          <cell r="E3345">
            <v>41843</v>
          </cell>
          <cell r="F3345" t="str">
            <v>DIRECCION DE ORDENAMIENTO AMBIENTAL Y COORDINACION DEL SINA</v>
          </cell>
          <cell r="G3345">
            <v>53911075</v>
          </cell>
          <cell r="H3345" t="str">
            <v>DIANA MARCELA CLAVIJO TELLEZ</v>
          </cell>
          <cell r="I3345" t="str">
            <v>PAGO 6 DE 10 SEGÚN CERTIFICACION DEL SUPERVISOR</v>
          </cell>
          <cell r="J3345">
            <v>4500000</v>
          </cell>
          <cell r="K3345">
            <v>9.66</v>
          </cell>
          <cell r="O3345" t="str">
            <v>RECURSO 11</v>
          </cell>
          <cell r="V3345" t="str">
            <v>No tiene dependientes</v>
          </cell>
          <cell r="W3345" t="str">
            <v>Vigencia Presupuestal</v>
          </cell>
        </row>
        <row r="3346">
          <cell r="A3346">
            <v>334214</v>
          </cell>
          <cell r="B3346" t="str">
            <v>Contrato</v>
          </cell>
          <cell r="C3346">
            <v>287</v>
          </cell>
          <cell r="D3346">
            <v>39714</v>
          </cell>
          <cell r="E3346">
            <v>41843</v>
          </cell>
          <cell r="F3346" t="str">
            <v>DIRECCION DE BOSQUES, BIODIVERSIDAD Y SERVICIOS ECOSISTEMICOS</v>
          </cell>
          <cell r="G3346">
            <v>26431577</v>
          </cell>
          <cell r="H3346" t="str">
            <v>AZALIA INES PARRA CUELLAR</v>
          </cell>
          <cell r="I3346" t="str">
            <v>SEPTIMO DESEMBOLSO SEGÚN CERTIFICACION DEL SUPERVISOR</v>
          </cell>
          <cell r="J3346">
            <v>2755917</v>
          </cell>
          <cell r="K3346">
            <v>9.66</v>
          </cell>
          <cell r="O3346" t="str">
            <v>RECURSO 11</v>
          </cell>
          <cell r="V3346" t="str">
            <v>No tiene Dependientes a Cargo</v>
          </cell>
          <cell r="W3346" t="str">
            <v>Vigencia Presupuestal</v>
          </cell>
        </row>
        <row r="3347">
          <cell r="A3347">
            <v>334314</v>
          </cell>
          <cell r="B3347" t="str">
            <v>Contrato</v>
          </cell>
          <cell r="C3347">
            <v>176</v>
          </cell>
          <cell r="D3347">
            <v>28114</v>
          </cell>
          <cell r="E3347">
            <v>41843</v>
          </cell>
          <cell r="F3347" t="str">
            <v>SUBDIRECCION ADMINISTRATIVA Y FINANCIERA</v>
          </cell>
          <cell r="G3347">
            <v>6757664</v>
          </cell>
          <cell r="H3347" t="str">
            <v>BELISARIO NEIRA MUÑOZ</v>
          </cell>
          <cell r="I3347" t="str">
            <v>SEPTIMO DESEMBOLSO SEGÚN CERTIFICACION DEL SUPERVISOR (Desc de la Bse por Dependientes)-PENSIONADO</v>
          </cell>
          <cell r="J3347">
            <v>5000000</v>
          </cell>
          <cell r="K3347">
            <v>9.66</v>
          </cell>
          <cell r="O3347" t="str">
            <v>RECURSO 11</v>
          </cell>
          <cell r="V3347" t="str">
            <v>Desc. 10% Dependientes</v>
          </cell>
          <cell r="W3347" t="str">
            <v>Vigencia Presupuestal</v>
          </cell>
        </row>
        <row r="3348">
          <cell r="A3348">
            <v>334414</v>
          </cell>
          <cell r="B3348" t="str">
            <v>Contrato</v>
          </cell>
          <cell r="C3348">
            <v>52</v>
          </cell>
          <cell r="D3348">
            <v>8114</v>
          </cell>
          <cell r="E3348">
            <v>41843</v>
          </cell>
          <cell r="F3348" t="str">
            <v>DIRECCION DE ASUNTOS AMBIENTALES, SECTORIAL Y URBANA</v>
          </cell>
          <cell r="G3348">
            <v>64700784</v>
          </cell>
          <cell r="H3348" t="str">
            <v>ANDREA LUCIA ARANGO HERNANDEZ</v>
          </cell>
          <cell r="I3348" t="str">
            <v>PAGO 7 DE 11 SEGÚN CERTIFICACION DEL SUPERVISOR</v>
          </cell>
          <cell r="J3348">
            <v>6272727</v>
          </cell>
          <cell r="K3348">
            <v>9.66</v>
          </cell>
          <cell r="O3348" t="str">
            <v>RECURSO 11</v>
          </cell>
          <cell r="V3348" t="str">
            <v>No tiene Dependientes</v>
          </cell>
          <cell r="W3348" t="str">
            <v>Vigencia Presupuestal</v>
          </cell>
        </row>
        <row r="3349">
          <cell r="A3349">
            <v>334514</v>
          </cell>
          <cell r="B3349" t="str">
            <v>Contrato</v>
          </cell>
          <cell r="C3349">
            <v>199</v>
          </cell>
          <cell r="D3349">
            <v>30614</v>
          </cell>
          <cell r="E3349">
            <v>41844</v>
          </cell>
          <cell r="F3349" t="str">
            <v>DIRECCION DE BOSQUES, BIODIVERSIDAD Y SERVICIOS ECOSISTEMICOS</v>
          </cell>
          <cell r="G3349">
            <v>1032365212</v>
          </cell>
          <cell r="H3349" t="str">
            <v>ALEXANDRA MELO ARDILA</v>
          </cell>
          <cell r="I3349" t="str">
            <v>PAGO 7 DE 12 SEGÚN CERTIFICACION DEL SUPERVISOR</v>
          </cell>
          <cell r="J3349">
            <v>5303610</v>
          </cell>
          <cell r="K3349">
            <v>9.66</v>
          </cell>
          <cell r="O3349" t="str">
            <v>RECURSO 11</v>
          </cell>
          <cell r="V3349" t="str">
            <v>No tiene Dependientes</v>
          </cell>
          <cell r="W3349" t="str">
            <v>Vigencia Presupuestal</v>
          </cell>
        </row>
        <row r="3350">
          <cell r="A3350">
            <v>334614</v>
          </cell>
          <cell r="B3350" t="str">
            <v>Contrato</v>
          </cell>
          <cell r="C3350">
            <v>146</v>
          </cell>
          <cell r="D3350">
            <v>23214</v>
          </cell>
          <cell r="E3350">
            <v>41844</v>
          </cell>
          <cell r="F3350" t="str">
            <v>DIRECCION DE BOSQUES, BIODIVERSIDAD Y SERVICIOS ECOSISTEMICOS</v>
          </cell>
          <cell r="G3350">
            <v>52264205</v>
          </cell>
          <cell r="H3350" t="str">
            <v>PAULA ANDREA CASTAÑEDA GARCIA</v>
          </cell>
          <cell r="I3350" t="str">
            <v>PAGO 7 DE 12 SEGÚN CERTIFICACION DEL SUPERVISOR (Desc.de la Base RF x Dependientes)</v>
          </cell>
          <cell r="J3350">
            <v>5810392</v>
          </cell>
          <cell r="K3350">
            <v>9.66</v>
          </cell>
          <cell r="O3350" t="str">
            <v>RECURSO 11</v>
          </cell>
          <cell r="V3350" t="str">
            <v>Desc. 10% Dependientes</v>
          </cell>
          <cell r="W3350" t="str">
            <v>Vigencia Presupuestal</v>
          </cell>
        </row>
        <row r="3351">
          <cell r="A3351">
            <v>334714</v>
          </cell>
          <cell r="B3351" t="str">
            <v>Contrato</v>
          </cell>
          <cell r="C3351">
            <v>123</v>
          </cell>
          <cell r="D3351">
            <v>20414</v>
          </cell>
          <cell r="E3351">
            <v>41844</v>
          </cell>
          <cell r="F3351" t="str">
            <v>DIRECCION DE BOSQUES, BIODIVERSIDAD Y SERVICIOS ECOSISTEMICOS</v>
          </cell>
          <cell r="G3351">
            <v>52887997</v>
          </cell>
          <cell r="H3351" t="str">
            <v>INGRID REVOLLO CASTAÑEDA</v>
          </cell>
          <cell r="I3351" t="str">
            <v>PAGO 7 DE 12 SEGÚN CERTIFICACION DEL SUPERVISOR (Desc Base Rte Fte por Dependientes)</v>
          </cell>
          <cell r="J3351">
            <v>5659690</v>
          </cell>
          <cell r="K3351">
            <v>9.66</v>
          </cell>
          <cell r="O3351" t="str">
            <v>RECURSO 11</v>
          </cell>
          <cell r="V3351" t="str">
            <v>Desc. 10% Dependientes RF $129,456</v>
          </cell>
          <cell r="W3351" t="str">
            <v>Vigencia Presupuestal</v>
          </cell>
        </row>
        <row r="3352">
          <cell r="A3352">
            <v>334814</v>
          </cell>
          <cell r="B3352" t="str">
            <v>Contrato</v>
          </cell>
          <cell r="C3352">
            <v>198</v>
          </cell>
          <cell r="D3352">
            <v>31714</v>
          </cell>
          <cell r="E3352">
            <v>41844</v>
          </cell>
          <cell r="F3352" t="str">
            <v>DIRECCION DE ORDENAMIENTO AMBIENTAL Y COORDINACION DEL SINA</v>
          </cell>
          <cell r="G3352">
            <v>42127326</v>
          </cell>
          <cell r="H3352" t="str">
            <v>DOROTEA CARDONA HERNANDEZ</v>
          </cell>
          <cell r="I3352" t="str">
            <v>PAGO 6 DE 10 SEGÚN CERTIFICACION DEL SUPERVISOR (Desc.de la Base RF x Dependientes+Prepagada 16/07/2014)</v>
          </cell>
          <cell r="J3352">
            <v>5500000</v>
          </cell>
          <cell r="K3352">
            <v>9.66</v>
          </cell>
          <cell r="O3352" t="str">
            <v>RECURSO 11</v>
          </cell>
          <cell r="V3352" t="str">
            <v>Desc.Prepagada+Desc. 10% Dependientes</v>
          </cell>
          <cell r="W3352" t="str">
            <v>Vigencia Presupuestal</v>
          </cell>
        </row>
        <row r="3353">
          <cell r="A3353">
            <v>334914</v>
          </cell>
          <cell r="B3353" t="str">
            <v>Contrato</v>
          </cell>
          <cell r="C3353">
            <v>196</v>
          </cell>
          <cell r="D3353">
            <v>29714</v>
          </cell>
          <cell r="E3353">
            <v>41844</v>
          </cell>
          <cell r="F3353" t="str">
            <v>DIRECCION DE ORDENAMIENTO AMBIENTAL Y COORDINACION DEL SINA</v>
          </cell>
          <cell r="G3353">
            <v>79946823</v>
          </cell>
          <cell r="H3353" t="str">
            <v>ANDRES MEJIA PIZANO</v>
          </cell>
          <cell r="I3353" t="str">
            <v xml:space="preserve">SEXTO DESEMBOLSO SEGÚN CERTIFICACION DEL SUPERVISOR </v>
          </cell>
          <cell r="J3353">
            <v>5500000</v>
          </cell>
          <cell r="K3353">
            <v>9.66</v>
          </cell>
          <cell r="O3353" t="str">
            <v>RECURSO 11</v>
          </cell>
          <cell r="V3353" t="str">
            <v>No tiene Dependientes</v>
          </cell>
          <cell r="W3353" t="str">
            <v>Vigencia Presupuestal</v>
          </cell>
        </row>
        <row r="3354">
          <cell r="A3354">
            <v>335014</v>
          </cell>
          <cell r="B3354" t="str">
            <v>Contrato</v>
          </cell>
          <cell r="C3354">
            <v>54</v>
          </cell>
          <cell r="D3354">
            <v>8314</v>
          </cell>
          <cell r="E3354">
            <v>41844</v>
          </cell>
          <cell r="F3354" t="str">
            <v>DIRECCION DE BOSQUES, BIODIVERSIDAD Y SERVICIOS ECOSISTEMICOS</v>
          </cell>
          <cell r="G3354">
            <v>52268579</v>
          </cell>
          <cell r="H3354" t="str">
            <v>GIOVANNA DEL CARMEN FERNANDEZ ORJUELA</v>
          </cell>
          <cell r="I3354" t="str">
            <v>PAGO 7 DE 12 SEGÚN CERTIFICACION DEL SUPERVISOR (Desc.de la Base RF x Dependientes)</v>
          </cell>
          <cell r="J3354">
            <v>5627256</v>
          </cell>
          <cell r="K3354">
            <v>9.66</v>
          </cell>
          <cell r="O3354" t="str">
            <v>RECURSO 11</v>
          </cell>
          <cell r="V3354" t="str">
            <v>Desc. 10% Dependientes</v>
          </cell>
          <cell r="W3354" t="str">
            <v>Vigencia Presupuestal</v>
          </cell>
        </row>
        <row r="3355">
          <cell r="A3355">
            <v>335114</v>
          </cell>
          <cell r="B3355" t="str">
            <v>Contrato</v>
          </cell>
          <cell r="C3355">
            <v>226</v>
          </cell>
          <cell r="D3355">
            <v>35314</v>
          </cell>
          <cell r="E3355">
            <v>41844</v>
          </cell>
          <cell r="F3355" t="str">
            <v>SUBDIRECCION ADMINISTRATIVA Y FINANCIERA</v>
          </cell>
          <cell r="G3355">
            <v>52545196</v>
          </cell>
          <cell r="H3355" t="str">
            <v>OLGA LUCIA LADINO HERRERA</v>
          </cell>
          <cell r="I3355" t="str">
            <v>PAGO 7/12 DESEMBOLSO SEGÚN CERTIFICACION DEL SUPERVISOR (Desc Base Rte Fte por Dependientes)</v>
          </cell>
          <cell r="J3355">
            <v>2654545</v>
          </cell>
          <cell r="K3355">
            <v>9.66</v>
          </cell>
          <cell r="O3355" t="str">
            <v>RECURSO 11</v>
          </cell>
          <cell r="V3355" t="str">
            <v>Desc. 10% Dependientes</v>
          </cell>
          <cell r="W3355" t="str">
            <v>Vigencia Presupuestal</v>
          </cell>
        </row>
        <row r="3356">
          <cell r="A3356">
            <v>335214</v>
          </cell>
          <cell r="B3356" t="str">
            <v>Contrato</v>
          </cell>
          <cell r="C3356">
            <v>206</v>
          </cell>
          <cell r="D3356">
            <v>31414</v>
          </cell>
          <cell r="E3356">
            <v>41844</v>
          </cell>
          <cell r="F3356" t="str">
            <v>OFICINA ASESORA JURIDICA</v>
          </cell>
          <cell r="G3356">
            <v>79948885</v>
          </cell>
          <cell r="H3356" t="str">
            <v>ANDRES GOMEZ REY</v>
          </cell>
          <cell r="I3356" t="str">
            <v>PAGO 7 DE 12 SEGÚN CERTIFICACION DEL SUPERVISOR (Desc Base Rte Fte por Dependientes)</v>
          </cell>
          <cell r="J3356">
            <v>7000000</v>
          </cell>
          <cell r="K3356">
            <v>9.66</v>
          </cell>
          <cell r="O3356" t="str">
            <v>RECURSO 11</v>
          </cell>
          <cell r="V3356" t="str">
            <v>Desc. 10% Dependientes</v>
          </cell>
          <cell r="W3356" t="str">
            <v>Vigencia Presupuestal</v>
          </cell>
        </row>
        <row r="3357">
          <cell r="A3357">
            <v>335314</v>
          </cell>
          <cell r="B3357" t="str">
            <v>Contrato</v>
          </cell>
          <cell r="C3357">
            <v>155</v>
          </cell>
          <cell r="D3357">
            <v>25414</v>
          </cell>
          <cell r="E3357">
            <v>41844</v>
          </cell>
          <cell r="F3357" t="str">
            <v>DESPACHO VICEMINISTRA DE AMBIENTE Y DESARROLLO SOSTENIBLE</v>
          </cell>
          <cell r="G3357">
            <v>1140832065</v>
          </cell>
          <cell r="H3357" t="str">
            <v>JENNIFER DARLEEN CHAIN GRANADOS</v>
          </cell>
          <cell r="I3357" t="str">
            <v>SEPTIMO DESEMBOLSO SEGÚN CERTIFICACION DEL SUPERVISOR</v>
          </cell>
          <cell r="J3357">
            <v>2660000</v>
          </cell>
          <cell r="K3357">
            <v>9.66</v>
          </cell>
          <cell r="O3357" t="str">
            <v>RECURSO 11</v>
          </cell>
          <cell r="V3357" t="str">
            <v>No tiene Dependientes</v>
          </cell>
          <cell r="W3357" t="str">
            <v>Vigencia Presupuestal</v>
          </cell>
        </row>
        <row r="3358">
          <cell r="A3358">
            <v>335414</v>
          </cell>
          <cell r="B3358" t="str">
            <v>Contrato</v>
          </cell>
          <cell r="C3358">
            <v>270</v>
          </cell>
          <cell r="D3358">
            <v>38614</v>
          </cell>
          <cell r="E3358">
            <v>41844</v>
          </cell>
          <cell r="F3358" t="str">
            <v>SUBDIRECCION ADMINISTRATIVA Y FINANCIERA</v>
          </cell>
          <cell r="G3358">
            <v>1065607597</v>
          </cell>
          <cell r="H3358" t="str">
            <v>CAROLINA CARRASCAL LOZANO</v>
          </cell>
          <cell r="I3358" t="str">
            <v xml:space="preserve">PAGO 6 DE 11 SEGÚN CERTIFICACION DEL SUPERVISOR </v>
          </cell>
          <cell r="J3358">
            <v>2600000</v>
          </cell>
          <cell r="K3358">
            <v>9.66</v>
          </cell>
          <cell r="O3358" t="str">
            <v>RECURSO 11</v>
          </cell>
          <cell r="V3358" t="str">
            <v>No tiene Dependientes</v>
          </cell>
          <cell r="W3358" t="str">
            <v>Vigencia Presupuestal</v>
          </cell>
        </row>
        <row r="3359">
          <cell r="A3359">
            <v>335514</v>
          </cell>
          <cell r="B3359" t="str">
            <v>Contrato</v>
          </cell>
          <cell r="C3359">
            <v>291</v>
          </cell>
          <cell r="D3359">
            <v>42014</v>
          </cell>
          <cell r="E3359">
            <v>41844</v>
          </cell>
          <cell r="F3359" t="str">
            <v>DIRECCION DE ORDENAMIENTO AMBIENTAL Y COORDINACION DEL SINA</v>
          </cell>
          <cell r="G3359">
            <v>80761251</v>
          </cell>
          <cell r="H3359" t="str">
            <v>NICOLAS NEIRA MANOTAS</v>
          </cell>
          <cell r="I3359" t="str">
            <v xml:space="preserve">PAGO 6/11 DESEMBOLSO SEGÚN CERTIFICACION DEL SUPERVISOR </v>
          </cell>
          <cell r="J3359">
            <v>7090000</v>
          </cell>
          <cell r="K3359">
            <v>9.66</v>
          </cell>
          <cell r="O3359" t="str">
            <v>RECURSO 11</v>
          </cell>
          <cell r="V3359" t="str">
            <v xml:space="preserve">No tiene Dependientes - Base RF $ 3.226.650, RF $128.583 </v>
          </cell>
          <cell r="W3359" t="str">
            <v>Vigencia Presupuestal</v>
          </cell>
        </row>
        <row r="3360">
          <cell r="A3360">
            <v>335614</v>
          </cell>
          <cell r="B3360" t="str">
            <v>Contrato</v>
          </cell>
          <cell r="C3360">
            <v>8</v>
          </cell>
          <cell r="D3360">
            <v>914</v>
          </cell>
          <cell r="E3360">
            <v>41844</v>
          </cell>
          <cell r="F3360" t="str">
            <v>SUBDIRECCION ADMINISTRATIVA Y FINANCIERA</v>
          </cell>
          <cell r="G3360">
            <v>80458697</v>
          </cell>
          <cell r="H3360" t="str">
            <v>MELCO CIFUENTES MAHECHA</v>
          </cell>
          <cell r="I3360" t="str">
            <v>PAGO 7 DE 12 SEGÚN CERTIFICACION DEL SUPERVISOR ( DESC BASE RF DEPENDIENTES)</v>
          </cell>
          <cell r="J3360">
            <v>1805455</v>
          </cell>
          <cell r="K3360">
            <v>9.66</v>
          </cell>
          <cell r="O3360" t="str">
            <v>RECURSO 11</v>
          </cell>
          <cell r="V3360" t="str">
            <v>Desc. 10% Dependientes - Base RF $3,529,774 RF $388,275</v>
          </cell>
          <cell r="W3360" t="str">
            <v>Vigencia Presupuestal</v>
          </cell>
        </row>
        <row r="3361">
          <cell r="A3361">
            <v>335714</v>
          </cell>
          <cell r="B3361" t="str">
            <v>Comisión</v>
          </cell>
          <cell r="C3361" t="str">
            <v>2014-1-0485</v>
          </cell>
          <cell r="D3361">
            <v>193514</v>
          </cell>
          <cell r="E3361">
            <v>41844</v>
          </cell>
          <cell r="F3361" t="str">
            <v>SUBDIRECCION ADMINISTRATIVA Y FINANCIERA</v>
          </cell>
          <cell r="G3361">
            <v>63506593</v>
          </cell>
          <cell r="H3361" t="str">
            <v>NOHORA YOLANDA ARDILA GONZALEZ</v>
          </cell>
          <cell r="I3361" t="str">
            <v>COMISION A PITALITO DEL 25 AL 27 JUNIO 2014</v>
          </cell>
          <cell r="J3361">
            <v>296615</v>
          </cell>
          <cell r="L3361">
            <v>10</v>
          </cell>
          <cell r="O3361" t="str">
            <v>RECURSO 11</v>
          </cell>
          <cell r="W3361" t="str">
            <v>Vigencia Presupuestal</v>
          </cell>
        </row>
        <row r="3362">
          <cell r="A3362">
            <v>335814</v>
          </cell>
          <cell r="B3362" t="str">
            <v>Contrato</v>
          </cell>
          <cell r="C3362">
            <v>6</v>
          </cell>
          <cell r="D3362">
            <v>1414</v>
          </cell>
          <cell r="E3362">
            <v>41844</v>
          </cell>
          <cell r="F3362" t="str">
            <v>SUBDIRECCION ADMINISTRATIVA Y FINANCIERA</v>
          </cell>
          <cell r="G3362">
            <v>1033722027</v>
          </cell>
          <cell r="H3362" t="str">
            <v>ANDERSON STEEVEN PINZON VARGAS</v>
          </cell>
          <cell r="I3362" t="str">
            <v>PAGO 7 DE 12 SEGÚN CERTIFICACION DEL SUPERVISOR</v>
          </cell>
          <cell r="J3362">
            <v>1805455</v>
          </cell>
          <cell r="K3362">
            <v>9.66</v>
          </cell>
          <cell r="O3362" t="str">
            <v>RECURSO 11</v>
          </cell>
          <cell r="V3362" t="str">
            <v>No tiene Dependientes</v>
          </cell>
          <cell r="W3362" t="str">
            <v>Vigencia Presupuestal</v>
          </cell>
        </row>
        <row r="3363">
          <cell r="A3363">
            <v>335914</v>
          </cell>
          <cell r="B3363" t="str">
            <v>Comisión</v>
          </cell>
          <cell r="C3363" t="str">
            <v>2014-1-0523</v>
          </cell>
          <cell r="D3363">
            <v>203414</v>
          </cell>
          <cell r="E3363">
            <v>41844</v>
          </cell>
          <cell r="F3363" t="str">
            <v>SUBDIRECCION ADMINISTRATIVA Y FINANCIERA</v>
          </cell>
          <cell r="G3363">
            <v>78034306</v>
          </cell>
          <cell r="H3363" t="str">
            <v>JUAN CARVAJAL COGOLLO</v>
          </cell>
          <cell r="I3363" t="str">
            <v>COMISION A CALI DEL 24 AL 26 JUNIO 2014</v>
          </cell>
          <cell r="J3363">
            <v>520170</v>
          </cell>
          <cell r="O3363" t="str">
            <v>RECURSO 11</v>
          </cell>
          <cell r="W3363" t="str">
            <v>Vigencia Presupuestal</v>
          </cell>
        </row>
        <row r="3364">
          <cell r="A3364">
            <v>336014</v>
          </cell>
          <cell r="B3364" t="str">
            <v>Contrato</v>
          </cell>
          <cell r="C3364">
            <v>5</v>
          </cell>
          <cell r="D3364">
            <v>714</v>
          </cell>
          <cell r="E3364">
            <v>41844</v>
          </cell>
          <cell r="F3364" t="str">
            <v>SUBDIRECCION ADMINISTRATIVA Y FINANCIERA</v>
          </cell>
          <cell r="G3364">
            <v>79051428</v>
          </cell>
          <cell r="H3364" t="str">
            <v>JAIME ALBERTO GONZALEZ QUIROGA</v>
          </cell>
          <cell r="I3364" t="str">
            <v>PAGO 7 DE 12 SEGÚN CERTIFICACION DEL SUPERVISOR (Desc.de la Base RF x Dependientes)</v>
          </cell>
          <cell r="J3364">
            <v>1805455</v>
          </cell>
          <cell r="K3364">
            <v>9.66</v>
          </cell>
          <cell r="O3364" t="str">
            <v>RECURSO 11</v>
          </cell>
          <cell r="V3364" t="str">
            <v>Desc. 10% Dependientes - Base RF $3,529,774 RF $388,275</v>
          </cell>
          <cell r="W3364" t="str">
            <v>Vigencia Presupuestal</v>
          </cell>
        </row>
        <row r="3365">
          <cell r="A3365">
            <v>336114</v>
          </cell>
          <cell r="B3365" t="str">
            <v>Contrato</v>
          </cell>
          <cell r="C3365">
            <v>9</v>
          </cell>
          <cell r="D3365">
            <v>1014</v>
          </cell>
          <cell r="E3365">
            <v>41844</v>
          </cell>
          <cell r="F3365" t="str">
            <v>SUBDIRECCION ADMINISTRATIVA Y FINANCIERA</v>
          </cell>
          <cell r="G3365">
            <v>79797240</v>
          </cell>
          <cell r="H3365" t="str">
            <v>JONATHAN FELIPE RODRIGUEZ MARTINEZ</v>
          </cell>
          <cell r="I3365" t="str">
            <v>PAGO 7 DE 12 SEGÚN CERTIFICACION DEL SUPERVISOR</v>
          </cell>
          <cell r="J3365">
            <v>1805455</v>
          </cell>
          <cell r="K3365">
            <v>9.66</v>
          </cell>
          <cell r="O3365" t="str">
            <v>RECURSO 11</v>
          </cell>
          <cell r="V3365" t="str">
            <v>No tiene Dependientes</v>
          </cell>
          <cell r="W3365" t="str">
            <v>Vigencia Presupuestal</v>
          </cell>
        </row>
        <row r="3366">
          <cell r="A3366">
            <v>336214</v>
          </cell>
          <cell r="B3366" t="str">
            <v>Comisión</v>
          </cell>
          <cell r="C3366" t="str">
            <v>2014-1-0575</v>
          </cell>
          <cell r="D3366">
            <v>213614</v>
          </cell>
          <cell r="E3366">
            <v>41844</v>
          </cell>
          <cell r="F3366" t="str">
            <v>SUBDIRECCION ADMINISTRATIVA Y FINANCIERA</v>
          </cell>
          <cell r="G3366">
            <v>10527523</v>
          </cell>
          <cell r="H3366" t="str">
            <v>GUSTAVO WILCHES CHAUX</v>
          </cell>
          <cell r="I3366" t="str">
            <v>COMISION A MEDELLIN DEL 15 AJULIO 2014</v>
          </cell>
          <cell r="J3366">
            <v>176175</v>
          </cell>
          <cell r="O3366" t="str">
            <v>RECURSO 11</v>
          </cell>
          <cell r="W3366" t="str">
            <v>Vigencia Presupuestal</v>
          </cell>
        </row>
        <row r="3367">
          <cell r="A3367">
            <v>336314</v>
          </cell>
          <cell r="B3367" t="str">
            <v>Contrato</v>
          </cell>
          <cell r="C3367">
            <v>35</v>
          </cell>
          <cell r="D3367">
            <v>4514</v>
          </cell>
          <cell r="E3367">
            <v>41844</v>
          </cell>
          <cell r="F3367" t="str">
            <v>SUBDIRECCION ADMINISTRATIVA Y FINANCIERA</v>
          </cell>
          <cell r="G3367">
            <v>80232638</v>
          </cell>
          <cell r="H3367" t="str">
            <v>WILSON ALEXANDER CASTAÑEDA RAMIREZ</v>
          </cell>
          <cell r="I3367" t="str">
            <v>PAGO 7 DE 12 SEGÚN CERTIFICACION DEL SUPERVISOR (Desc. Base RF x Dependientes)</v>
          </cell>
          <cell r="J3367">
            <v>2549575</v>
          </cell>
          <cell r="K3367">
            <v>9.66</v>
          </cell>
          <cell r="O3367" t="str">
            <v>RECURSO 11</v>
          </cell>
          <cell r="V3367" t="str">
            <v>Desc.x Dependientes</v>
          </cell>
          <cell r="W3367" t="str">
            <v>Vigencia Presupuestal</v>
          </cell>
        </row>
        <row r="3368">
          <cell r="A3368">
            <v>336414</v>
          </cell>
          <cell r="B3368" t="str">
            <v>Comisión</v>
          </cell>
          <cell r="C3368" t="str">
            <v>2014-1-0578</v>
          </cell>
          <cell r="D3368">
            <v>214114</v>
          </cell>
          <cell r="E3368">
            <v>41844</v>
          </cell>
          <cell r="F3368" t="str">
            <v>SUBDIRECCION ADMINISTRATIVA Y FINANCIERA</v>
          </cell>
          <cell r="G3368">
            <v>1018421457</v>
          </cell>
          <cell r="H3368" t="str">
            <v>JUAN SEBASTIAN HERNANDEZ SUAREZ</v>
          </cell>
          <cell r="I3368" t="str">
            <v>COMISION A VALLEDUPAR DEL 14 AL 16 DE JULIO 2014</v>
          </cell>
          <cell r="J3368">
            <v>249157</v>
          </cell>
          <cell r="O3368" t="str">
            <v>RECURSO 11</v>
          </cell>
          <cell r="W3368" t="str">
            <v>Vigencia Presupuestal</v>
          </cell>
        </row>
        <row r="3369">
          <cell r="A3369">
            <v>336514</v>
          </cell>
          <cell r="B3369" t="str">
            <v>Contrato</v>
          </cell>
          <cell r="C3369">
            <v>34</v>
          </cell>
          <cell r="D3369">
            <v>4614</v>
          </cell>
          <cell r="E3369">
            <v>41844</v>
          </cell>
          <cell r="F3369" t="str">
            <v>SUBDIRECCION ADMINISTRATIVA Y FINANCIERA</v>
          </cell>
          <cell r="G3369">
            <v>1032368586</v>
          </cell>
          <cell r="H3369" t="str">
            <v>ANDRES FERNANDO MENDOZA CHUNZA</v>
          </cell>
          <cell r="I3369" t="str">
            <v>PAGO 7 DE 12 SEGÚN CERTIFICACION DEL SUPERVISOR</v>
          </cell>
          <cell r="J3369">
            <v>1805455</v>
          </cell>
          <cell r="K3369">
            <v>9.66</v>
          </cell>
          <cell r="O3369" t="str">
            <v>RECURSO 11</v>
          </cell>
          <cell r="V3369" t="str">
            <v>No tiene Dependientes</v>
          </cell>
          <cell r="W3369" t="str">
            <v>Vigencia Presupuestal</v>
          </cell>
        </row>
        <row r="3370">
          <cell r="A3370">
            <v>336614</v>
          </cell>
          <cell r="B3370" t="str">
            <v>Contrato</v>
          </cell>
          <cell r="C3370">
            <v>259</v>
          </cell>
          <cell r="D3370">
            <v>37514</v>
          </cell>
          <cell r="E3370">
            <v>41844</v>
          </cell>
          <cell r="F3370" t="str">
            <v>DIRECCION DE ORDENAMIENTO AMBIENTAL Y COORDINACION DEL SINA</v>
          </cell>
          <cell r="G3370">
            <v>80085094</v>
          </cell>
          <cell r="H3370" t="str">
            <v>JUAN CARLOS MESA CARVAJAL</v>
          </cell>
          <cell r="I3370" t="str">
            <v>PAGO 6 DE 11 SEGÚN CERTIFICACION DEL SUPERVISOR (Aporte Voluntario y Prepagada 05-JUL-2014)</v>
          </cell>
          <cell r="J3370">
            <v>7941000</v>
          </cell>
          <cell r="K3370">
            <v>9.66</v>
          </cell>
          <cell r="O3370" t="str">
            <v>RECURSO 11</v>
          </cell>
          <cell r="Q3370" t="str">
            <v>PENSIONES VOLUNTARIAS SKANDIA</v>
          </cell>
          <cell r="R3370">
            <v>1430000</v>
          </cell>
          <cell r="V3370" t="str">
            <v>No tiene dependientes solo Aporte Voluntario y Prepagada</v>
          </cell>
          <cell r="W3370" t="str">
            <v>Vigencia Presupuestal</v>
          </cell>
        </row>
        <row r="3371">
          <cell r="A3371">
            <v>336714</v>
          </cell>
          <cell r="B3371" t="str">
            <v>Comisión</v>
          </cell>
          <cell r="C3371" t="str">
            <v>2014-1-0581</v>
          </cell>
          <cell r="D3371">
            <v>214214</v>
          </cell>
          <cell r="E3371">
            <v>41844</v>
          </cell>
          <cell r="F3371" t="str">
            <v>SUBDIRECCION ADMINISTRATIVA Y FINANCIERA</v>
          </cell>
          <cell r="G3371">
            <v>52378773</v>
          </cell>
          <cell r="H3371" t="str">
            <v>CARMEN RODRIGUEZ MEDINA</v>
          </cell>
          <cell r="I3371" t="str">
            <v>COMISION A MEDELLIN DEL 14 AL 17 JULIO 2014</v>
          </cell>
          <cell r="J3371">
            <v>1019533</v>
          </cell>
          <cell r="O3371" t="str">
            <v>RECURSO 11</v>
          </cell>
          <cell r="W3371" t="str">
            <v>Vigencia Presupuestal</v>
          </cell>
        </row>
        <row r="3372">
          <cell r="A3372">
            <v>336814</v>
          </cell>
          <cell r="B3372" t="str">
            <v>Contrato</v>
          </cell>
          <cell r="C3372">
            <v>45</v>
          </cell>
          <cell r="D3372">
            <v>7514</v>
          </cell>
          <cell r="E3372">
            <v>41844</v>
          </cell>
          <cell r="F3372" t="str">
            <v>DIRECCION DE BOSQUES, BIODIVERSIDAD YSERVICIOS ECOSISTEMICOS</v>
          </cell>
          <cell r="G3372">
            <v>91108705</v>
          </cell>
          <cell r="H3372" t="str">
            <v>HECTOR JAVIER GRISALES GOMEZ</v>
          </cell>
          <cell r="I3372" t="str">
            <v>SEPTIMO DESEMBOLSO SEGÚN CERTIFICACION DEL SUPERVISOR (Desc.de la Base RF x Dependientes)</v>
          </cell>
          <cell r="J3372">
            <v>6124260</v>
          </cell>
          <cell r="K3372">
            <v>9.66</v>
          </cell>
          <cell r="O3372" t="str">
            <v>RECURSO 11</v>
          </cell>
          <cell r="V3372" t="str">
            <v>Desc. 10% Dependientes - Base RF $ 4,094,538 RF $ 287,559</v>
          </cell>
          <cell r="W3372" t="str">
            <v>Vigencia Presupuestal</v>
          </cell>
        </row>
        <row r="3373">
          <cell r="A3373">
            <v>336914</v>
          </cell>
          <cell r="B3373" t="str">
            <v>Comisión</v>
          </cell>
          <cell r="C3373" t="str">
            <v>2014-1-0584</v>
          </cell>
          <cell r="D3373">
            <v>215314</v>
          </cell>
          <cell r="E3373">
            <v>41844</v>
          </cell>
          <cell r="F3373" t="str">
            <v>SUBDIRECCION ADMINISTRATIVA Y FINANCIERA</v>
          </cell>
          <cell r="G3373">
            <v>1018421457</v>
          </cell>
          <cell r="H3373" t="str">
            <v>JUAN SEBASTIAN HERNANDEZ SUAREZ</v>
          </cell>
          <cell r="I3373" t="str">
            <v>COMISION A VALLEDUPAR DEL 14 AL 16 JULIO 2014</v>
          </cell>
          <cell r="J3373">
            <v>166104</v>
          </cell>
          <cell r="O3373" t="str">
            <v>RECURSO 11</v>
          </cell>
          <cell r="W3373" t="str">
            <v>Vigencia Presupuestal</v>
          </cell>
        </row>
        <row r="3374">
          <cell r="A3374">
            <v>337014</v>
          </cell>
          <cell r="B3374" t="str">
            <v>Contrato</v>
          </cell>
          <cell r="C3374">
            <v>92</v>
          </cell>
          <cell r="D3374">
            <v>17214</v>
          </cell>
          <cell r="E3374">
            <v>41844</v>
          </cell>
          <cell r="F3374" t="str">
            <v>DIRECCION DE BOSQUES, BIODIVERSIDAD Y SERVICIOS ECOSISTEMICOS</v>
          </cell>
          <cell r="G3374">
            <v>21032764</v>
          </cell>
          <cell r="H3374" t="str">
            <v>LENNY HAEL GUERRERO URREGO</v>
          </cell>
          <cell r="I3374" t="str">
            <v>PAGO 7 DE 12 SEGÚN CERTIFICACION DEL SUPERVISOR</v>
          </cell>
          <cell r="J3374">
            <v>4971181</v>
          </cell>
          <cell r="K3374">
            <v>9.66</v>
          </cell>
          <cell r="O3374" t="str">
            <v>RECURSO 11</v>
          </cell>
          <cell r="V3374" t="str">
            <v>No tiene Dependientes a Cargo</v>
          </cell>
          <cell r="W3374" t="str">
            <v>Vigencia Presupuestal</v>
          </cell>
        </row>
        <row r="3375">
          <cell r="A3375">
            <v>337114</v>
          </cell>
          <cell r="B3375" t="str">
            <v>Comisión</v>
          </cell>
          <cell r="C3375" t="str">
            <v>2014-1-0601</v>
          </cell>
          <cell r="D3375">
            <v>220814</v>
          </cell>
          <cell r="E3375">
            <v>41844</v>
          </cell>
          <cell r="F3375" t="str">
            <v>SUBDIRECCION ADMINISTRATIVA Y FINANCIERA</v>
          </cell>
          <cell r="G3375">
            <v>42867515</v>
          </cell>
          <cell r="H3375" t="str">
            <v>BLANCA OLIVA POSADA POSADA</v>
          </cell>
          <cell r="I3375" t="str">
            <v>COMISION A SANTA MARTHA DEL 18 AL 19 JULIO 2014</v>
          </cell>
          <cell r="J3375">
            <v>608525</v>
          </cell>
          <cell r="O3375" t="str">
            <v>RECURSO 11</v>
          </cell>
          <cell r="W3375" t="str">
            <v>Vigencia Presupuestal</v>
          </cell>
        </row>
        <row r="3376">
          <cell r="A3376">
            <v>337214</v>
          </cell>
          <cell r="B3376" t="str">
            <v>Contrato</v>
          </cell>
          <cell r="C3376">
            <v>115</v>
          </cell>
          <cell r="D3376">
            <v>19914</v>
          </cell>
          <cell r="E3376">
            <v>41844</v>
          </cell>
          <cell r="F3376" t="str">
            <v>DESPACHO MINISTRO DE AMBIENTE Y DESARROLLO SOSTENIBLE</v>
          </cell>
          <cell r="G3376">
            <v>22086663</v>
          </cell>
          <cell r="H3376" t="str">
            <v>GIRLEZA DEL SOCORRO GOMEZ SIERRA</v>
          </cell>
          <cell r="I3376" t="str">
            <v>SEPTIMO DESEMBOLSO SEGÚN CERTIFICACION DEL SUPERVISOR (PENSIONADA)</v>
          </cell>
          <cell r="J3376">
            <v>2734820</v>
          </cell>
          <cell r="K3376">
            <v>9.66</v>
          </cell>
          <cell r="O3376" t="str">
            <v>RECURSO 11</v>
          </cell>
          <cell r="V3376" t="str">
            <v>No tiene Dependientes</v>
          </cell>
          <cell r="W3376" t="str">
            <v>Vigencia Presupuestal</v>
          </cell>
        </row>
        <row r="3377">
          <cell r="A3377">
            <v>337314</v>
          </cell>
          <cell r="B3377" t="str">
            <v>Contrato</v>
          </cell>
          <cell r="C3377">
            <v>2</v>
          </cell>
          <cell r="D3377">
            <v>214</v>
          </cell>
          <cell r="E3377">
            <v>41844</v>
          </cell>
          <cell r="F3377" t="str">
            <v>DESPACHO MINISTRO DE AMBIENTE Y DESARROLLO SOSTENIBLE</v>
          </cell>
          <cell r="G3377">
            <v>80882158</v>
          </cell>
          <cell r="H3377" t="str">
            <v xml:space="preserve">HAYATO JOSE GARCIA CUESTA </v>
          </cell>
          <cell r="I3377" t="str">
            <v>PAGO 7 DE 12 SEGÚN CERTIFICACION DEL SUPERVISOR</v>
          </cell>
          <cell r="J3377">
            <v>7021212</v>
          </cell>
          <cell r="K3377">
            <v>9.66</v>
          </cell>
          <cell r="O3377" t="str">
            <v>RECURSO 11</v>
          </cell>
          <cell r="V3377" t="str">
            <v>No tiene Dependientes</v>
          </cell>
          <cell r="W3377" t="str">
            <v>Vigencia Presupuestal</v>
          </cell>
        </row>
        <row r="3378">
          <cell r="A3378">
            <v>337414</v>
          </cell>
          <cell r="B3378" t="str">
            <v>Comisión</v>
          </cell>
          <cell r="C3378">
            <v>20141174</v>
          </cell>
          <cell r="D3378">
            <v>181214</v>
          </cell>
          <cell r="E3378">
            <v>41844</v>
          </cell>
          <cell r="F3378" t="str">
            <v>SERVICIOS ADMINISTRATIVOS, ATENCIONA AL USUARIO, ARCHIVO Y CORRESPONDENCIA</v>
          </cell>
          <cell r="G3378">
            <v>79601548</v>
          </cell>
          <cell r="H3378" t="str">
            <v>JAIME EDUARDO SARMIENTO SOTO</v>
          </cell>
          <cell r="I3378" t="str">
            <v>COMISION A CARTAGENA EL 3 DE JUNIO DE 2014</v>
          </cell>
          <cell r="J3378">
            <v>145648</v>
          </cell>
          <cell r="O3378" t="str">
            <v>RECURSO 11</v>
          </cell>
          <cell r="W3378" t="str">
            <v>Vigencia Presupuestal</v>
          </cell>
        </row>
        <row r="3379">
          <cell r="A3379">
            <v>337514</v>
          </cell>
          <cell r="B3379" t="str">
            <v>Contrato</v>
          </cell>
          <cell r="C3379">
            <v>55</v>
          </cell>
          <cell r="D3379">
            <v>10714</v>
          </cell>
          <cell r="E3379">
            <v>41844</v>
          </cell>
          <cell r="F3379" t="str">
            <v>DESPACHO MINISTRO DE AMBIENTE Y DESARROLLO SOSTENIBLE</v>
          </cell>
          <cell r="G3379">
            <v>52416225</v>
          </cell>
          <cell r="H3379" t="str">
            <v>ANA CRISTINA SANCHEZ THORIN</v>
          </cell>
          <cell r="I3379" t="str">
            <v>PAGO 7 DE 12 SEGÚN CERTIFICACION DEL SUPERVISOR - N/A Beneficio AFC $0</v>
          </cell>
          <cell r="J3379">
            <v>13400000</v>
          </cell>
          <cell r="K3379">
            <v>9.66</v>
          </cell>
          <cell r="O3379" t="str">
            <v>RECURSO 11</v>
          </cell>
          <cell r="Q3379" t="str">
            <v>AFC BANCOLOMBIA</v>
          </cell>
          <cell r="R3379">
            <v>0</v>
          </cell>
          <cell r="V3379" t="str">
            <v>No tiene Dependientes +  No presento Beneficio AFC $0</v>
          </cell>
          <cell r="W3379" t="str">
            <v>Vigencia Presupuestal</v>
          </cell>
        </row>
        <row r="3380">
          <cell r="A3380">
            <v>337614</v>
          </cell>
          <cell r="B3380" t="str">
            <v>Contrato</v>
          </cell>
          <cell r="C3380">
            <v>36</v>
          </cell>
          <cell r="D3380">
            <v>4414</v>
          </cell>
          <cell r="E3380">
            <v>41844</v>
          </cell>
          <cell r="F3380" t="str">
            <v>SECRETARIA GENERAL</v>
          </cell>
          <cell r="G3380">
            <v>1094900821</v>
          </cell>
          <cell r="H3380" t="str">
            <v>PABLO ESTEBAN QUIÑONES OSORIO</v>
          </cell>
          <cell r="I3380" t="str">
            <v>PAGO 7 DE 12 SEGÚN CERTIFICACION DEL SUPERVISOR</v>
          </cell>
          <cell r="J3380">
            <v>3519553</v>
          </cell>
          <cell r="K3380">
            <v>9.66</v>
          </cell>
          <cell r="O3380" t="str">
            <v>RECURSO 11</v>
          </cell>
          <cell r="V3380" t="str">
            <v>No tiene Dependientes</v>
          </cell>
          <cell r="W3380" t="str">
            <v>Vigencia Presupuestal</v>
          </cell>
        </row>
        <row r="3381">
          <cell r="A3381">
            <v>337714</v>
          </cell>
          <cell r="B3381" t="str">
            <v>Comisión</v>
          </cell>
          <cell r="C3381">
            <v>20141221</v>
          </cell>
          <cell r="D3381">
            <v>186214</v>
          </cell>
          <cell r="E3381">
            <v>41844</v>
          </cell>
          <cell r="F3381" t="str">
            <v>SERVICIOS ADMINISTRATIVOS, ATENCIONA AL USUARIO, ARCHIVO Y CORRESPONDENCIA</v>
          </cell>
          <cell r="G3381">
            <v>79601548</v>
          </cell>
          <cell r="H3381" t="str">
            <v>JAIME EDUARDO SARMIENTO SOTO</v>
          </cell>
          <cell r="I3381" t="str">
            <v>COMISION A BARRANQUILLA DEL 3 AL 4 DE JUNIO DE 2014</v>
          </cell>
          <cell r="J3381">
            <v>291295</v>
          </cell>
          <cell r="O3381" t="str">
            <v>RECURSO 11</v>
          </cell>
          <cell r="W3381" t="str">
            <v>Vigencia Presupuestal</v>
          </cell>
        </row>
        <row r="3382">
          <cell r="A3382">
            <v>337814</v>
          </cell>
          <cell r="B3382" t="str">
            <v>Contrato</v>
          </cell>
          <cell r="C3382">
            <v>13</v>
          </cell>
          <cell r="D3382">
            <v>1614</v>
          </cell>
          <cell r="E3382">
            <v>41844</v>
          </cell>
          <cell r="F3382" t="str">
            <v>SECRETARIA GENERAL</v>
          </cell>
          <cell r="G3382">
            <v>51938927</v>
          </cell>
          <cell r="H3382" t="str">
            <v>LIDIA PATRICIA TOVAR SALAMANCA</v>
          </cell>
          <cell r="I3382" t="str">
            <v>PAGO 7 DE 12 SEGÚN CERTIFICACION DEL SUPERVISOR (Desc.de la Base RF x Dependientes)</v>
          </cell>
          <cell r="J3382">
            <v>3519553</v>
          </cell>
          <cell r="K3382">
            <v>9.66</v>
          </cell>
          <cell r="O3382" t="str">
            <v>RECURSO 11</v>
          </cell>
          <cell r="V3382" t="str">
            <v>Desc. X Dependientes</v>
          </cell>
          <cell r="W3382" t="str">
            <v>Vigencia Presupuestal</v>
          </cell>
        </row>
        <row r="3383">
          <cell r="A3383">
            <v>337914</v>
          </cell>
          <cell r="B3383" t="str">
            <v>Comisión</v>
          </cell>
          <cell r="C3383">
            <v>20141369</v>
          </cell>
          <cell r="D3383">
            <v>202714</v>
          </cell>
          <cell r="E3383">
            <v>41844</v>
          </cell>
          <cell r="F3383" t="str">
            <v>SERVICIOS ADMINISTRATIVOS, ATENCIONA AL USUARIO, ARCHIVO Y CORRESPONDENCIA</v>
          </cell>
          <cell r="G3383">
            <v>52157164</v>
          </cell>
          <cell r="H3383" t="str">
            <v>CLAUDIA PATRICIA PINEDA GONZALEZ</v>
          </cell>
          <cell r="I3383" t="str">
            <v>COMISION A PEREIRA DEL 19 AL 20 DE JUNIO DE 2014</v>
          </cell>
          <cell r="J3383">
            <v>436943</v>
          </cell>
          <cell r="O3383" t="str">
            <v>RECURSO 11</v>
          </cell>
          <cell r="W3383" t="str">
            <v>Vigencia Presupuestal</v>
          </cell>
        </row>
        <row r="3384">
          <cell r="A3384">
            <v>338014</v>
          </cell>
          <cell r="B3384" t="str">
            <v>Contrato</v>
          </cell>
          <cell r="C3384">
            <v>273</v>
          </cell>
          <cell r="D3384">
            <v>203514</v>
          </cell>
          <cell r="E3384">
            <v>41844</v>
          </cell>
          <cell r="F3384" t="str">
            <v>SUBDIRECCION DE EDUCACION Y PARTICIPACION</v>
          </cell>
          <cell r="G3384">
            <v>53038369</v>
          </cell>
          <cell r="H3384" t="str">
            <v>DIANA MARCELA MENDOZA OSPINA</v>
          </cell>
          <cell r="I3384" t="str">
            <v>SEXTO DESEMBOLSO SEGÚN CERTIFICACION DEL SUPERVISOR</v>
          </cell>
          <cell r="J3384">
            <v>5150000</v>
          </cell>
          <cell r="K3384">
            <v>9.66</v>
          </cell>
          <cell r="O3384" t="str">
            <v>RECURSO 11</v>
          </cell>
          <cell r="V3384" t="str">
            <v>No tiene Dependientes</v>
          </cell>
          <cell r="W3384" t="str">
            <v>Vigencia Presupuestal</v>
          </cell>
        </row>
        <row r="3385">
          <cell r="A3385">
            <v>338114</v>
          </cell>
          <cell r="B3385" t="str">
            <v>Comisión</v>
          </cell>
          <cell r="C3385">
            <v>20141402</v>
          </cell>
          <cell r="D3385">
            <v>206414</v>
          </cell>
          <cell r="E3385">
            <v>41844</v>
          </cell>
          <cell r="F3385" t="str">
            <v>SERVICIOS ADMINISTRATIVOS, ATENCIONA AL USUARIO, ARCHIVO Y CORRESPONDENCIA</v>
          </cell>
          <cell r="G3385">
            <v>79149043</v>
          </cell>
          <cell r="H3385" t="str">
            <v>ERNESTO ROMERO TOBON</v>
          </cell>
          <cell r="I3385" t="str">
            <v>COMISION A CUBARA DEL 26 AL 27 DE JUNIO DE 2014</v>
          </cell>
          <cell r="J3385">
            <v>336112</v>
          </cell>
          <cell r="O3385" t="str">
            <v>RECURSO 11</v>
          </cell>
          <cell r="W3385" t="str">
            <v>Vigencia Presupuestal</v>
          </cell>
        </row>
        <row r="3386">
          <cell r="A3386">
            <v>338214</v>
          </cell>
          <cell r="B3386" t="str">
            <v>Contrato</v>
          </cell>
          <cell r="C3386">
            <v>4</v>
          </cell>
          <cell r="D3386">
            <v>614</v>
          </cell>
          <cell r="E3386">
            <v>41844</v>
          </cell>
          <cell r="F3386" t="str">
            <v>SUBDIRECCION ADMINISTRATIVA Y FINANCIERA</v>
          </cell>
          <cell r="G3386">
            <v>51995430</v>
          </cell>
          <cell r="H3386" t="str">
            <v>LILIANA DEL PILAR BECERRA CANDIA</v>
          </cell>
          <cell r="I3386" t="str">
            <v>PAGO 7/12  DESEMBOLSO SEGÚN CERTIFICACION DEL SUPERVISOR (DESC BASE RF DEPENDIENTES)</v>
          </cell>
          <cell r="J3386">
            <v>5015152</v>
          </cell>
          <cell r="K3386">
            <v>9.66</v>
          </cell>
          <cell r="O3386" t="str">
            <v>RECURSO 11</v>
          </cell>
          <cell r="V3386" t="str">
            <v>Desc. 10% Dependientes - Base RF $3,529,774 RF $388,275</v>
          </cell>
          <cell r="W3386" t="str">
            <v>Vigencia Presupuestal</v>
          </cell>
        </row>
        <row r="3387">
          <cell r="A3387">
            <v>338314</v>
          </cell>
          <cell r="B3387" t="str">
            <v>Contrato</v>
          </cell>
          <cell r="C3387">
            <v>250</v>
          </cell>
          <cell r="D3387">
            <v>36214</v>
          </cell>
          <cell r="E3387">
            <v>41844</v>
          </cell>
          <cell r="F3387" t="str">
            <v>DIRECCION DE BOSQUES, BIODIVERSIDAD Y SERVICIOS ECOSISTEMICOS</v>
          </cell>
          <cell r="G3387">
            <v>79314746</v>
          </cell>
          <cell r="H3387" t="str">
            <v>LEONARDO MOLINA SUAREZ</v>
          </cell>
          <cell r="I3387" t="str">
            <v>PAGO 7 DE 12 SEGÚN CERTIFICACION DEL SUPERVISOR (Desc.de la Base RF x Dependientes)</v>
          </cell>
          <cell r="J3387">
            <v>6634615</v>
          </cell>
          <cell r="K3387">
            <v>9.66</v>
          </cell>
          <cell r="O3387" t="str">
            <v>RECURSO 11</v>
          </cell>
          <cell r="V3387" t="str">
            <v>Desc. 10% Dependientes</v>
          </cell>
          <cell r="W3387" t="str">
            <v>Vigencia Presupuestal</v>
          </cell>
        </row>
        <row r="3388">
          <cell r="A3388">
            <v>338414</v>
          </cell>
          <cell r="B3388" t="str">
            <v>Contrato</v>
          </cell>
          <cell r="C3388">
            <v>263</v>
          </cell>
          <cell r="D3388">
            <v>37714</v>
          </cell>
          <cell r="E3388">
            <v>41844</v>
          </cell>
          <cell r="F3388" t="str">
            <v>DIRECCION DE BOSQUES, BIODIVERSIDAD Y SERVICIOS ECOSISTEMICOS</v>
          </cell>
          <cell r="G3388">
            <v>38227057</v>
          </cell>
          <cell r="H3388" t="str">
            <v>MARIA FANNY MONDRAGON LEONEL</v>
          </cell>
          <cell r="I3388" t="str">
            <v>PAGO 7 DE 12 SEGÚN CERTIFICACION DEL SUPERVISOR (PENSIONADA)</v>
          </cell>
          <cell r="J3388">
            <v>7990000</v>
          </cell>
          <cell r="K3388">
            <v>9.66</v>
          </cell>
          <cell r="O3388" t="str">
            <v>RECURSO 11</v>
          </cell>
          <cell r="V3388" t="str">
            <v>No tiene Dependientes a Cargo</v>
          </cell>
          <cell r="W3388" t="str">
            <v>Vigencia Presupuestal</v>
          </cell>
        </row>
        <row r="3389">
          <cell r="A3389">
            <v>338514</v>
          </cell>
          <cell r="B3389" t="str">
            <v>Contrato</v>
          </cell>
          <cell r="C3389">
            <v>211</v>
          </cell>
          <cell r="D3389">
            <v>31014</v>
          </cell>
          <cell r="E3389">
            <v>41844</v>
          </cell>
          <cell r="F3389" t="str">
            <v>DIRECCION DE BOSQUES, BIODIVERSIDAD Y SERVICIOS ECOSISTEMICOS</v>
          </cell>
          <cell r="G3389">
            <v>28557782</v>
          </cell>
          <cell r="H3389" t="str">
            <v>XIMENA CARRANZA HERNANDEZ</v>
          </cell>
          <cell r="I3389" t="str">
            <v>PAGO 7 DE 12 SEGÚN CERTIFICACION DEL SUPERVISOR (Desc Base Rte Fte por Dependientes)</v>
          </cell>
          <cell r="J3389">
            <v>3052000</v>
          </cell>
          <cell r="K3389">
            <v>9.66</v>
          </cell>
          <cell r="O3389" t="str">
            <v>RECURSO 11</v>
          </cell>
          <cell r="V3389" t="str">
            <v>Desc. 10% Dependientes RF $129,456</v>
          </cell>
          <cell r="W3389" t="str">
            <v>Vigencia Presupuestal</v>
          </cell>
        </row>
        <row r="3390">
          <cell r="A3390">
            <v>338614</v>
          </cell>
          <cell r="B3390" t="str">
            <v>Contrato</v>
          </cell>
          <cell r="C3390">
            <v>75</v>
          </cell>
          <cell r="D3390">
            <v>15114</v>
          </cell>
          <cell r="E3390">
            <v>41844</v>
          </cell>
          <cell r="F3390" t="str">
            <v>OFICINA ASESORA DE PLANEACION</v>
          </cell>
          <cell r="G3390">
            <v>88213055</v>
          </cell>
          <cell r="H3390" t="str">
            <v>JOSE EDUARDO PATIÑO SANTAFE</v>
          </cell>
          <cell r="I3390" t="str">
            <v>PAGO 7 DE 12 SEGÚN CERTIFICACION DEL SUPERVISOR (Desc x Dependientes+ Int.Vivienda $542.465+ Retencion Contingente AFC $42,581)</v>
          </cell>
          <cell r="J3390">
            <v>5900000</v>
          </cell>
          <cell r="K3390">
            <v>9.66</v>
          </cell>
          <cell r="O3390" t="str">
            <v>RECURSO 11</v>
          </cell>
          <cell r="Q3390" t="str">
            <v>AFC AV VILLAS</v>
          </cell>
          <cell r="R3390">
            <v>900000</v>
          </cell>
          <cell r="V3390" t="str">
            <v>Desc X Dependientes+ Int.Vivienda $542.465+AFC)</v>
          </cell>
          <cell r="W3390" t="str">
            <v>Vigencia Presupuestal</v>
          </cell>
        </row>
        <row r="3391">
          <cell r="A3391">
            <v>338714</v>
          </cell>
          <cell r="B3391" t="str">
            <v>Comisión</v>
          </cell>
          <cell r="C3391">
            <v>20141474</v>
          </cell>
          <cell r="D3391">
            <v>213314</v>
          </cell>
          <cell r="E3391">
            <v>41844</v>
          </cell>
          <cell r="F3391" t="str">
            <v>SERVICIOS ADMINISTRATIVOS, ATENCIONA AL USUARIO, ARCHIVO Y CORRESPONDENCIA</v>
          </cell>
          <cell r="G3391">
            <v>52261383</v>
          </cell>
          <cell r="H3391" t="str">
            <v>CLAUDIA LILIANA BUITRAGO AGUIRRE</v>
          </cell>
          <cell r="I3391" t="str">
            <v>COMISION A VALLEDUPAR  DEL 14 AL 16 DE JULIO DE 2014</v>
          </cell>
          <cell r="J3391">
            <v>593230</v>
          </cell>
          <cell r="O3391" t="str">
            <v>RECURSO 11</v>
          </cell>
          <cell r="W3391" t="str">
            <v>Vigencia Presupuestal</v>
          </cell>
        </row>
        <row r="3392">
          <cell r="A3392">
            <v>338814</v>
          </cell>
          <cell r="B3392" t="str">
            <v>Anulada</v>
          </cell>
          <cell r="C3392">
            <v>20141484</v>
          </cell>
          <cell r="D3392">
            <v>213114</v>
          </cell>
          <cell r="E3392">
            <v>41844</v>
          </cell>
          <cell r="F3392" t="str">
            <v>SERVICIOS ADMINISTRATIVOS, ATENCIONA AL USUARIO, ARCHIVO Y CORRESPONDENCIA</v>
          </cell>
          <cell r="G3392">
            <v>79778817</v>
          </cell>
          <cell r="H3392" t="str">
            <v>PABLO ABBA VIEIRA SAMPER</v>
          </cell>
          <cell r="I3392" t="str">
            <v>ANULADA ---- COMISION A PUERTO INIRIDA EL 8 DE JULIO DE 2014</v>
          </cell>
          <cell r="J3392">
            <v>296390</v>
          </cell>
          <cell r="O3392" t="str">
            <v>RECURSO 11</v>
          </cell>
          <cell r="W3392" t="str">
            <v>Vigencia Presupuestal</v>
          </cell>
        </row>
        <row r="3393">
          <cell r="A3393">
            <v>338914</v>
          </cell>
          <cell r="B3393" t="str">
            <v>Comisión</v>
          </cell>
          <cell r="C3393">
            <v>20141485</v>
          </cell>
          <cell r="D3393">
            <v>213514</v>
          </cell>
          <cell r="E3393">
            <v>41844</v>
          </cell>
          <cell r="F3393" t="str">
            <v>SERVICIOS ADMINISTRATIVOS, ATENCIONA AL USUARIO, ARCHIVO Y CORRESPONDENCIA</v>
          </cell>
          <cell r="G3393">
            <v>52261383</v>
          </cell>
          <cell r="H3393" t="str">
            <v>CLAUDIA LILIANA BUITRAGO AGUIRRE</v>
          </cell>
          <cell r="I3393" t="str">
            <v>COMISION A SAN GIL DEL 17 AL 18 DE JULIO DE 2014</v>
          </cell>
          <cell r="J3393">
            <v>435938</v>
          </cell>
          <cell r="O3393" t="str">
            <v>RECURSO 11</v>
          </cell>
          <cell r="W3393" t="str">
            <v>Vigencia Presupuestal</v>
          </cell>
        </row>
        <row r="3394">
          <cell r="A3394">
            <v>339014</v>
          </cell>
          <cell r="B3394" t="str">
            <v>Comisión</v>
          </cell>
          <cell r="C3394">
            <v>20141495</v>
          </cell>
          <cell r="D3394">
            <v>213714</v>
          </cell>
          <cell r="E3394">
            <v>41844</v>
          </cell>
          <cell r="F3394" t="str">
            <v>SERVICIOS ADMINISTRATIVOS, ATENCIONA AL USUARIO, ARCHIVO Y CORRESPONDENCIA</v>
          </cell>
          <cell r="G3394">
            <v>53139309</v>
          </cell>
          <cell r="H3394" t="str">
            <v>DIANA CAROLINA CALLEJAS MONCALEANO</v>
          </cell>
          <cell r="I3394" t="str">
            <v>COMISION A MEDELLIN EL 15 DE JULIO DE 2014</v>
          </cell>
          <cell r="J3394">
            <v>97679</v>
          </cell>
          <cell r="O3394" t="str">
            <v>RECURSO 11</v>
          </cell>
          <cell r="W3394" t="str">
            <v>Vigencia Presupuestal</v>
          </cell>
        </row>
        <row r="3395">
          <cell r="A3395">
            <v>339114</v>
          </cell>
          <cell r="B3395" t="str">
            <v>Comisión</v>
          </cell>
          <cell r="C3395">
            <v>20141497</v>
          </cell>
          <cell r="D3395">
            <v>214514</v>
          </cell>
          <cell r="E3395">
            <v>41844</v>
          </cell>
          <cell r="F3395" t="str">
            <v>SERVICIOS ADMINISTRATIVOS, ATENCIONA AL USUARIO, ARCHIVO Y CORRESPONDENCIA</v>
          </cell>
          <cell r="G3395">
            <v>19402255</v>
          </cell>
          <cell r="H3395" t="str">
            <v>PABLO MANUEL HURTADO RINCON</v>
          </cell>
          <cell r="I3395" t="str">
            <v>COMISION A PASTO DEL 13 AL 16 DE JULIO DE 2014</v>
          </cell>
          <cell r="J3395">
            <v>894522</v>
          </cell>
          <cell r="O3395" t="str">
            <v>RECURSO 11</v>
          </cell>
          <cell r="W3395" t="str">
            <v>Vigencia Presupuestal</v>
          </cell>
        </row>
        <row r="3396">
          <cell r="A3396">
            <v>339214</v>
          </cell>
          <cell r="B3396" t="str">
            <v>Comisión</v>
          </cell>
          <cell r="C3396">
            <v>20141510</v>
          </cell>
          <cell r="D3396">
            <v>215414</v>
          </cell>
          <cell r="E3396">
            <v>41844</v>
          </cell>
          <cell r="F3396" t="str">
            <v>SERVICIOS ADMINISTRATIVOS, ATENCIONA AL USUARIO, ARCHIVO Y CORRESPONDENCIA</v>
          </cell>
          <cell r="G3396">
            <v>50903114</v>
          </cell>
          <cell r="H3396" t="str">
            <v>KARIN BERNARDA ROMERO MARTINEZ</v>
          </cell>
          <cell r="I3396" t="str">
            <v>COMISION A SANTA MARTA DEL 14 AL 15 DE JULIO DE 2014</v>
          </cell>
          <cell r="J3396">
            <v>342037</v>
          </cell>
          <cell r="O3396" t="str">
            <v>RECURSO 11</v>
          </cell>
          <cell r="W3396" t="str">
            <v>Vigencia Presupuestal</v>
          </cell>
        </row>
        <row r="3397">
          <cell r="A3397">
            <v>339314</v>
          </cell>
          <cell r="B3397" t="str">
            <v>Comisión</v>
          </cell>
          <cell r="C3397">
            <v>20141511</v>
          </cell>
          <cell r="D3397">
            <v>215714</v>
          </cell>
          <cell r="E3397">
            <v>41844</v>
          </cell>
          <cell r="F3397" t="str">
            <v>SERVICIOS ADMINISTRATIVOS, ATENCIONA AL USUARIO, ARCHIVO Y CORRESPONDENCIA</v>
          </cell>
          <cell r="G3397">
            <v>41732216</v>
          </cell>
          <cell r="H3397" t="str">
            <v>MERY ASUNCION TONCEL GAVIRIA</v>
          </cell>
          <cell r="I3397" t="str">
            <v>COMISION A SANTA MARTA DEL 14 AL 15 DE JULIO DE 2014</v>
          </cell>
          <cell r="J3397">
            <v>355938</v>
          </cell>
          <cell r="O3397" t="str">
            <v>RECURSO 11</v>
          </cell>
          <cell r="W3397" t="str">
            <v>Vigencia Presupuestal</v>
          </cell>
        </row>
        <row r="3398">
          <cell r="A3398">
            <v>339414</v>
          </cell>
          <cell r="B3398" t="str">
            <v>Comisión</v>
          </cell>
          <cell r="C3398">
            <v>20141513</v>
          </cell>
          <cell r="D3398">
            <v>215214</v>
          </cell>
          <cell r="E3398">
            <v>41844</v>
          </cell>
          <cell r="F3398" t="str">
            <v>SERVICIOS ADMINISTRATIVOS, ATENCIONA AL USUARIO, ARCHIVO Y CORRESPONDENCIA</v>
          </cell>
          <cell r="G3398">
            <v>52789391</v>
          </cell>
          <cell r="H3398" t="str">
            <v>OLGA ANGELICA DIAZ BARRAGAN</v>
          </cell>
          <cell r="I3398" t="str">
            <v>COMISION A QUIBDO DEL 15 AL 16 DE JULIO DE 2014</v>
          </cell>
          <cell r="J3398">
            <v>259623</v>
          </cell>
          <cell r="O3398" t="str">
            <v>RECURSO 11</v>
          </cell>
          <cell r="W3398" t="str">
            <v>Vigencia Presupuestal</v>
          </cell>
        </row>
        <row r="3399">
          <cell r="A3399">
            <v>339514</v>
          </cell>
          <cell r="B3399" t="str">
            <v>Comisión</v>
          </cell>
          <cell r="C3399">
            <v>20141526</v>
          </cell>
          <cell r="D3399">
            <v>216214</v>
          </cell>
          <cell r="E3399">
            <v>41844</v>
          </cell>
          <cell r="F3399" t="str">
            <v>SERVICIOS ADMINISTRATIVOS, ATENCIONA AL USUARIO, ARCHIVO Y CORRESPONDENCIA</v>
          </cell>
          <cell r="G3399">
            <v>79870933</v>
          </cell>
          <cell r="H3399" t="str">
            <v>RODRIGO SUAREZ CASTAÑO</v>
          </cell>
          <cell r="I3399" t="str">
            <v>COMISION A SANTA MARTA DEL 14 AL 15 DE JULIO DE 2014</v>
          </cell>
          <cell r="J3399">
            <v>624204</v>
          </cell>
          <cell r="O3399" t="str">
            <v>RECURSO 11</v>
          </cell>
          <cell r="W3399" t="str">
            <v>Vigencia Presupuestal</v>
          </cell>
        </row>
        <row r="3400">
          <cell r="A3400">
            <v>339614</v>
          </cell>
          <cell r="B3400" t="str">
            <v>Comisión</v>
          </cell>
          <cell r="C3400">
            <v>20141527</v>
          </cell>
          <cell r="D3400">
            <v>216714</v>
          </cell>
          <cell r="E3400">
            <v>41844</v>
          </cell>
          <cell r="F3400" t="str">
            <v>SERVICIOS ADMINISTRATIVOS</v>
          </cell>
          <cell r="G3400">
            <v>80034920</v>
          </cell>
          <cell r="H3400" t="str">
            <v>DIEGO FERNANDO MOLANO VARGAS</v>
          </cell>
          <cell r="I3400" t="str">
            <v>COMISION A TUNJA DEL 16 AL 17 DE JULIO DE 2014</v>
          </cell>
          <cell r="J3400">
            <v>327037</v>
          </cell>
          <cell r="O3400" t="str">
            <v>RECURSO 11</v>
          </cell>
          <cell r="W3400" t="str">
            <v>Vigencia Presupuestal</v>
          </cell>
        </row>
        <row r="3401">
          <cell r="A3401">
            <v>339714</v>
          </cell>
          <cell r="B3401" t="str">
            <v>Comisión</v>
          </cell>
          <cell r="C3401">
            <v>20141528</v>
          </cell>
          <cell r="D3401">
            <v>216614</v>
          </cell>
          <cell r="E3401">
            <v>41844</v>
          </cell>
          <cell r="F3401" t="str">
            <v>SERVICIOS ADMINISTRATIVOS</v>
          </cell>
          <cell r="G3401">
            <v>51832156</v>
          </cell>
          <cell r="H3401" t="str">
            <v>LUZ ADRIANA JIMENEZ PATIÑO</v>
          </cell>
          <cell r="I3401" t="str">
            <v>COMISION A TUNJA DEL 16 AL 17 DE 2014</v>
          </cell>
          <cell r="J3401">
            <v>331037</v>
          </cell>
          <cell r="O3401" t="str">
            <v>RECURSO 11</v>
          </cell>
          <cell r="W3401" t="str">
            <v>Vigencia Presupuestal</v>
          </cell>
        </row>
        <row r="3402">
          <cell r="A3402">
            <v>339814</v>
          </cell>
          <cell r="B3402" t="str">
            <v>Convenio</v>
          </cell>
          <cell r="C3402">
            <v>163</v>
          </cell>
          <cell r="D3402">
            <v>32614</v>
          </cell>
          <cell r="E3402">
            <v>41844</v>
          </cell>
          <cell r="F3402" t="str">
            <v>DIRECCION DE ASUNTOS MARINOS, COSTEROS Y RECURSOS ACUATICOS</v>
          </cell>
          <cell r="G3402">
            <v>8999992385</v>
          </cell>
          <cell r="H3402" t="str">
            <v>CODECHO - CORPORACION AUTONOMA REGIONAL PARA EL DESARROLLO</v>
          </cell>
          <cell r="I3402" t="str">
            <v>PAGO 1 DE 4 SEGÚN CERTIFICACION DEL SUPERVISOR</v>
          </cell>
          <cell r="J3402">
            <v>20000000</v>
          </cell>
          <cell r="O3402" t="str">
            <v>RECURSO 11</v>
          </cell>
          <cell r="W3402" t="str">
            <v>Vigencia Presupuestal</v>
          </cell>
        </row>
        <row r="3403">
          <cell r="A3403">
            <v>339914</v>
          </cell>
          <cell r="B3403" t="str">
            <v>Comisión</v>
          </cell>
          <cell r="C3403">
            <v>20141529</v>
          </cell>
          <cell r="D3403">
            <v>216514</v>
          </cell>
          <cell r="E3403">
            <v>41844</v>
          </cell>
          <cell r="F3403" t="str">
            <v>SERVICIOS ADMINISTRATIVOS, ATENCIONA AL USUARIO, ARCHIVO Y CORRESPONDENCIA</v>
          </cell>
          <cell r="G3403">
            <v>19334916</v>
          </cell>
          <cell r="H3403" t="str">
            <v>JORGE HUMBERTO BOHORQUEZ BENJUMEA</v>
          </cell>
          <cell r="I3403" t="str">
            <v>COMISION A TUNJA DEL 16 AL 17 DE JULIO DE 2014</v>
          </cell>
          <cell r="J3403">
            <v>331037</v>
          </cell>
          <cell r="O3403" t="str">
            <v>RECURSO 11</v>
          </cell>
          <cell r="W3403" t="str">
            <v>Vigencia Presupuestal</v>
          </cell>
        </row>
        <row r="3404">
          <cell r="A3404">
            <v>340014</v>
          </cell>
          <cell r="B3404" t="str">
            <v>Contrato</v>
          </cell>
          <cell r="C3404">
            <v>261</v>
          </cell>
          <cell r="D3404">
            <v>37114</v>
          </cell>
          <cell r="E3404">
            <v>41845</v>
          </cell>
          <cell r="F3404" t="str">
            <v>DIRECCION DE ORDENAMIENTO AMBIENTAL Y COORDINACION DEL SINA</v>
          </cell>
          <cell r="G3404">
            <v>51714629</v>
          </cell>
          <cell r="H3404" t="str">
            <v>MARIA TERESA PALACIOS LOZANO</v>
          </cell>
          <cell r="I3404" t="str">
            <v>FRA 055 PAGO 6 DE 11 SEGÚN CERTIFICACION DEL SUPERVISOR (Desc. Base RF x Dependientes) SE AJU RTE FTE SOBRE TOTAL CUENTAS RECIBIDAS EN EL MES OP 315514 DEL 8 JUL 2014</v>
          </cell>
          <cell r="J3404">
            <v>7100000</v>
          </cell>
          <cell r="K3404">
            <v>9.66</v>
          </cell>
          <cell r="M3404">
            <v>16</v>
          </cell>
          <cell r="O3404" t="str">
            <v>RECURSO 11</v>
          </cell>
          <cell r="V3404" t="str">
            <v>Desc x Dependientes</v>
          </cell>
          <cell r="W3404" t="str">
            <v>Vigencia Presupuestal</v>
          </cell>
        </row>
        <row r="3405">
          <cell r="A3405">
            <v>340114</v>
          </cell>
          <cell r="B3405" t="str">
            <v>Contrato</v>
          </cell>
          <cell r="C3405">
            <v>89</v>
          </cell>
          <cell r="D3405">
            <v>18614</v>
          </cell>
          <cell r="E3405">
            <v>41845</v>
          </cell>
          <cell r="F3405" t="str">
            <v>DIRECCION DE BOSQUES, BIODIVERSIDAD Y SERVICIOS ECOSISTEMICOS</v>
          </cell>
          <cell r="G3405">
            <v>52258642</v>
          </cell>
          <cell r="H3405" t="str">
            <v>EUGENIA MENDEZ REYEZ</v>
          </cell>
          <cell r="I3405" t="str">
            <v>FRA 23 PAGO 7 DE 12 SEGÚN CERTIFICACION DEL SUPERVISOR (DESC BASE POR DEPENDIENTES)</v>
          </cell>
          <cell r="J3405">
            <v>10000000</v>
          </cell>
          <cell r="K3405">
            <v>9.66</v>
          </cell>
          <cell r="M3405">
            <v>16</v>
          </cell>
          <cell r="O3405" t="str">
            <v>RECURSO 11</v>
          </cell>
          <cell r="V3405" t="str">
            <v>Desc. X Dependientes</v>
          </cell>
          <cell r="W3405" t="str">
            <v>Vigencia Presupuestal</v>
          </cell>
        </row>
        <row r="3406">
          <cell r="A3406">
            <v>340214</v>
          </cell>
          <cell r="B3406" t="str">
            <v>Contrato</v>
          </cell>
          <cell r="C3406">
            <v>3</v>
          </cell>
          <cell r="D3406">
            <v>1314</v>
          </cell>
          <cell r="E3406">
            <v>41845</v>
          </cell>
          <cell r="F3406" t="str">
            <v>OFICINA ASESORA DE PLANEACION</v>
          </cell>
          <cell r="G3406">
            <v>39778512</v>
          </cell>
          <cell r="H3406" t="str">
            <v>BEATRIZ RINCON NIETO</v>
          </cell>
          <cell r="I3406" t="str">
            <v>SEPTIMO DESEMBOLSO SEGÚN CERTIFICACION DEL SUPERVISOR (Desc.de la Base RF x Dependientes)</v>
          </cell>
          <cell r="J3406">
            <v>6018181</v>
          </cell>
          <cell r="K3406">
            <v>9.66</v>
          </cell>
          <cell r="O3406" t="str">
            <v>RECURSO 11</v>
          </cell>
          <cell r="V3406" t="str">
            <v>Desc. 10% Dependientes - Base RF $3,529,774 RF $388,275</v>
          </cell>
          <cell r="W3406" t="str">
            <v>Vigencia Presupuestal</v>
          </cell>
        </row>
        <row r="3407">
          <cell r="A3407">
            <v>340314</v>
          </cell>
          <cell r="B3407" t="str">
            <v>Contrato</v>
          </cell>
          <cell r="C3407">
            <v>128</v>
          </cell>
          <cell r="D3407">
            <v>21214</v>
          </cell>
          <cell r="E3407">
            <v>41845</v>
          </cell>
          <cell r="F3407" t="str">
            <v>SUBDIRECCION ADMINISTRATIVA Y FINANCIERA</v>
          </cell>
          <cell r="G3407">
            <v>79859642</v>
          </cell>
          <cell r="H3407" t="str">
            <v>CARLOS HERNAN USECHE JARAMILLO</v>
          </cell>
          <cell r="I3407" t="str">
            <v xml:space="preserve">PAGO 7/12 DESEMBOLSO SEGÚN CERTIFICACION DEL SUPERVISOR (Desc.de la Base x Dependientes) </v>
          </cell>
          <cell r="J3407">
            <v>4759090</v>
          </cell>
          <cell r="K3407">
            <v>9.66</v>
          </cell>
          <cell r="O3407" t="str">
            <v>RECURSO 11</v>
          </cell>
          <cell r="V3407" t="str">
            <v>Desc. 10% Dependientes</v>
          </cell>
          <cell r="W3407" t="str">
            <v>Vigencia Presupuestal</v>
          </cell>
        </row>
        <row r="3408">
          <cell r="A3408">
            <v>340414</v>
          </cell>
          <cell r="B3408" t="str">
            <v>Contrato</v>
          </cell>
          <cell r="C3408">
            <v>262</v>
          </cell>
          <cell r="D3408">
            <v>37914</v>
          </cell>
          <cell r="E3408">
            <v>41845</v>
          </cell>
          <cell r="F3408" t="str">
            <v>SUBDIRECCION ADMINISTRATIVA Y FINANCIERA</v>
          </cell>
          <cell r="G3408">
            <v>80022525</v>
          </cell>
          <cell r="H3408" t="str">
            <v>CARLOS JULIO VANEGAS YUMAYUZA</v>
          </cell>
          <cell r="I3408" t="str">
            <v>PAGO 7 DE 12 SEGÚN CERTIFICACION DEL SUPERVISOR (Desc.de la Base x Dependientes) + (Desc Embargo $125,547)</v>
          </cell>
          <cell r="J3408">
            <v>1243733</v>
          </cell>
          <cell r="K3408">
            <v>9.66</v>
          </cell>
          <cell r="O3408" t="str">
            <v>RECURSO 11</v>
          </cell>
          <cell r="Q3408" t="str">
            <v>EMBARGO OF 1534</v>
          </cell>
          <cell r="R3408">
            <v>125547</v>
          </cell>
          <cell r="V3408" t="str">
            <v>Desc. X Dependientes</v>
          </cell>
          <cell r="W3408" t="str">
            <v>Vigencia Presupuestal</v>
          </cell>
        </row>
        <row r="3409">
          <cell r="A3409">
            <v>340514</v>
          </cell>
          <cell r="B3409" t="str">
            <v>Contrato</v>
          </cell>
          <cell r="C3409">
            <v>83</v>
          </cell>
          <cell r="D3409">
            <v>14814</v>
          </cell>
          <cell r="E3409">
            <v>41845</v>
          </cell>
          <cell r="F3409" t="str">
            <v>DIRECCION DE BOSQUES, BIODIVERSIDAD Y SERVICIOS ECOSISTEMICOS</v>
          </cell>
          <cell r="G3409">
            <v>52539015</v>
          </cell>
          <cell r="H3409" t="str">
            <v>LUZ HELENA ESCOBAR MARTINEZ</v>
          </cell>
          <cell r="I3409" t="str">
            <v>PAGO 7 DE 12 SEGÚN CERTIFICACION DEL SUPERVISOR</v>
          </cell>
          <cell r="J3409">
            <v>6217000</v>
          </cell>
          <cell r="K3409">
            <v>9.66</v>
          </cell>
          <cell r="O3409" t="str">
            <v>RECURSO 11</v>
          </cell>
          <cell r="V3409" t="str">
            <v>No tiene Dependientes a Cargo</v>
          </cell>
          <cell r="W3409" t="str">
            <v>Vigencia Presupuestal</v>
          </cell>
        </row>
        <row r="3410">
          <cell r="A3410">
            <v>340614</v>
          </cell>
          <cell r="B3410" t="str">
            <v>Contrato</v>
          </cell>
          <cell r="C3410">
            <v>72</v>
          </cell>
          <cell r="D3410">
            <v>15414</v>
          </cell>
          <cell r="E3410">
            <v>41845</v>
          </cell>
          <cell r="F3410" t="str">
            <v>DIRECCION DE BOSQUES, BIODIVERSIDAD Y SERVICIOS ECOSISTEMICOS</v>
          </cell>
          <cell r="G3410">
            <v>80074172</v>
          </cell>
          <cell r="H3410" t="str">
            <v>LUIS ALEJANDRO GARCIA ROMERO</v>
          </cell>
          <cell r="I3410" t="str">
            <v>PAGO 7 DE 12 SEGÚN CERTIFICACION DEL SUPERVISOR</v>
          </cell>
          <cell r="J3410">
            <v>3052000</v>
          </cell>
          <cell r="K3410">
            <v>9.66</v>
          </cell>
          <cell r="O3410" t="str">
            <v>RECURSO 11</v>
          </cell>
          <cell r="V3410" t="str">
            <v>No tiene Dependientes</v>
          </cell>
          <cell r="W3410" t="str">
            <v>Vigencia Presupuestal</v>
          </cell>
        </row>
        <row r="3411">
          <cell r="A3411">
            <v>340714</v>
          </cell>
          <cell r="B3411" t="str">
            <v>Contrato</v>
          </cell>
          <cell r="C3411">
            <v>213</v>
          </cell>
          <cell r="D3411">
            <v>30914</v>
          </cell>
          <cell r="E3411">
            <v>41845</v>
          </cell>
          <cell r="F3411" t="str">
            <v>DIRECCION DE BOSQUES, BIODIVERSIDAD Y SERVICIOS ECOSISTEMICOS</v>
          </cell>
          <cell r="G3411">
            <v>52258551</v>
          </cell>
          <cell r="H3411" t="str">
            <v>MARIA CLAUDIA ORJUELA MARQUEZ</v>
          </cell>
          <cell r="I3411" t="str">
            <v xml:space="preserve">PAGO 7 DE 12 SEGÚN CERTIFICACION DEL SUPERVISOR (Desc Base Rte Fte por Dependientes)   </v>
          </cell>
          <cell r="J3411">
            <v>6880000</v>
          </cell>
          <cell r="K3411">
            <v>9.66</v>
          </cell>
          <cell r="O3411" t="str">
            <v>RECURSO 11</v>
          </cell>
          <cell r="V3411" t="str">
            <v>Desc. 10% Dependientes RF $129,456</v>
          </cell>
          <cell r="W3411" t="str">
            <v>Vigencia Presupuestal</v>
          </cell>
        </row>
        <row r="3412">
          <cell r="A3412">
            <v>340814</v>
          </cell>
          <cell r="B3412" t="str">
            <v>Contrato</v>
          </cell>
          <cell r="C3412">
            <v>266</v>
          </cell>
          <cell r="D3412">
            <v>38914</v>
          </cell>
          <cell r="E3412">
            <v>41845</v>
          </cell>
          <cell r="F3412" t="str">
            <v>DIRECCION DE BOSQUES, BIODIVERSIDAD Y SERVICIOS ECOSISTEMICOS</v>
          </cell>
          <cell r="G3412">
            <v>79984170</v>
          </cell>
          <cell r="H3412" t="str">
            <v>FREDY ALEXANDER NIÑO MORALES</v>
          </cell>
          <cell r="I3412" t="str">
            <v>PAGO 7 DE 12 SEGÚN CERTIFICACION DEL SUPERVISOR</v>
          </cell>
          <cell r="J3412">
            <v>3062130</v>
          </cell>
          <cell r="K3412">
            <v>9.66</v>
          </cell>
          <cell r="O3412" t="str">
            <v>RECURSO 11</v>
          </cell>
          <cell r="V3412" t="str">
            <v>No tiene Dependientes</v>
          </cell>
          <cell r="W3412" t="str">
            <v>Vigencia Presupuestal</v>
          </cell>
        </row>
        <row r="3413">
          <cell r="A3413">
            <v>340914</v>
          </cell>
          <cell r="B3413" t="str">
            <v>Contrato</v>
          </cell>
          <cell r="C3413">
            <v>141</v>
          </cell>
          <cell r="D3413">
            <v>24214</v>
          </cell>
          <cell r="E3413">
            <v>41845</v>
          </cell>
          <cell r="F3413" t="str">
            <v>DIRECCION DE BOSQUES, BIODIVERSIDAD Y SERVICIOS ECOSISTEMICOS</v>
          </cell>
          <cell r="G3413">
            <v>7184973</v>
          </cell>
          <cell r="H3413" t="str">
            <v>WINSTON WILCHES ALVAREZ</v>
          </cell>
          <cell r="I3413" t="str">
            <v>PAGO 7 DE 12 SEGÚN CERTIFICACION DEL SUPERVISOR  ( DESC BASE RF DEPENDIENTES)</v>
          </cell>
          <cell r="J3413">
            <v>3349582</v>
          </cell>
          <cell r="K3413">
            <v>9.66</v>
          </cell>
          <cell r="O3413" t="str">
            <v>RECURSO 11</v>
          </cell>
          <cell r="V3413" t="str">
            <v>Desc. X Dependientes</v>
          </cell>
          <cell r="W3413" t="str">
            <v>Vigencia Presupuestal</v>
          </cell>
        </row>
        <row r="3414">
          <cell r="A3414">
            <v>341014</v>
          </cell>
          <cell r="B3414" t="str">
            <v>Contrato</v>
          </cell>
          <cell r="C3414">
            <v>74</v>
          </cell>
          <cell r="D3414">
            <v>15614</v>
          </cell>
          <cell r="E3414">
            <v>41845</v>
          </cell>
          <cell r="F3414" t="str">
            <v>DIRECCION DE BOSQUES, BIODIVERSIDAD Y SERVICIOS ECOSISTEMICOS</v>
          </cell>
          <cell r="G3414">
            <v>52855392</v>
          </cell>
          <cell r="H3414" t="str">
            <v>YESMIN MAYERLLY VILLAMIZAR ALBARRACIN</v>
          </cell>
          <cell r="I3414" t="str">
            <v>SEPTIMO DESEMBOLSO SEGÚN CERTIFICACION DEL SUPERVISOR (Desc.de la Base RF x Dependientes)</v>
          </cell>
          <cell r="J3414">
            <v>3438759</v>
          </cell>
          <cell r="K3414">
            <v>9.66</v>
          </cell>
          <cell r="O3414" t="str">
            <v>RECURSO 11</v>
          </cell>
          <cell r="V3414" t="str">
            <v>Desc. 10% Dependientes RF $129,456</v>
          </cell>
          <cell r="W3414" t="str">
            <v>Vigencia Presupuestal</v>
          </cell>
        </row>
        <row r="3415">
          <cell r="A3415">
            <v>341114</v>
          </cell>
          <cell r="B3415" t="str">
            <v>Contrato</v>
          </cell>
          <cell r="C3415">
            <v>144</v>
          </cell>
          <cell r="D3415">
            <v>23014</v>
          </cell>
          <cell r="E3415">
            <v>41845</v>
          </cell>
          <cell r="F3415" t="str">
            <v>DIRECCION DE BOSQUES, BIODIVERSIDAD Y SERVICIOS ECOSISTEMICOS</v>
          </cell>
          <cell r="G3415">
            <v>1023863075</v>
          </cell>
          <cell r="H3415" t="str">
            <v>DAVID FERNANDO URREGO HERNANDEZ</v>
          </cell>
          <cell r="I3415" t="str">
            <v>SEPTIMO DESEMBOLSO SEGÚN CERTIFICACION DEL SUPERVISOR</v>
          </cell>
          <cell r="J3415">
            <v>2982709</v>
          </cell>
          <cell r="K3415">
            <v>9.66</v>
          </cell>
          <cell r="O3415" t="str">
            <v>RECURSO 11</v>
          </cell>
          <cell r="V3415" t="str">
            <v>No tiene Dependientes a Cargo</v>
          </cell>
          <cell r="W3415" t="str">
            <v>Vigencia Presupuestal</v>
          </cell>
        </row>
        <row r="3416">
          <cell r="A3416">
            <v>341214</v>
          </cell>
          <cell r="B3416" t="str">
            <v>Contrato</v>
          </cell>
          <cell r="C3416">
            <v>139</v>
          </cell>
          <cell r="D3416">
            <v>23814</v>
          </cell>
          <cell r="E3416">
            <v>41845</v>
          </cell>
          <cell r="F3416" t="str">
            <v>DIRECCION DE BOSQUES, BIODIVERSIDAD Y SERVICIOS ECOSISTEMICOS</v>
          </cell>
          <cell r="G3416">
            <v>40047300</v>
          </cell>
          <cell r="H3416" t="str">
            <v>MARIA FERNANDA RODRIGUEZ SANTAMARIA</v>
          </cell>
          <cell r="I3416" t="str">
            <v>PAGO 7 DE 12 SEGÚN CERTIFICACION DEL SUPERVISOR</v>
          </cell>
          <cell r="J3416">
            <v>3349582</v>
          </cell>
          <cell r="K3416">
            <v>9.66</v>
          </cell>
          <cell r="O3416" t="str">
            <v>RECURSO 11</v>
          </cell>
          <cell r="V3416" t="str">
            <v>No tiene Dependientes</v>
          </cell>
          <cell r="W3416" t="str">
            <v>Vigencia Presupuestal</v>
          </cell>
        </row>
        <row r="3417">
          <cell r="A3417">
            <v>341314</v>
          </cell>
          <cell r="B3417" t="str">
            <v>Contrato</v>
          </cell>
          <cell r="C3417">
            <v>231</v>
          </cell>
          <cell r="D3417">
            <v>35014</v>
          </cell>
          <cell r="E3417">
            <v>41845</v>
          </cell>
          <cell r="F3417" t="str">
            <v>OFICINA DE TECNOLOGIAS, INFORMACION Y COMUNICACIONES TIC</v>
          </cell>
          <cell r="G3417">
            <v>1019062803</v>
          </cell>
          <cell r="H3417" t="str">
            <v>CAMILO ANDRES PULIDO RODRIGUEZ</v>
          </cell>
          <cell r="I3417" t="str">
            <v>PAGO 7 DE 12 SEGÚN CERTIFICACION DEL SUPERVISOR</v>
          </cell>
          <cell r="J3417">
            <v>3500000</v>
          </cell>
          <cell r="K3417">
            <v>9.66</v>
          </cell>
          <cell r="O3417" t="str">
            <v>RECURSO 11</v>
          </cell>
          <cell r="V3417" t="str">
            <v>No tiene Dependientes</v>
          </cell>
          <cell r="W3417" t="str">
            <v>Vigencia Presupuestal</v>
          </cell>
        </row>
        <row r="3418">
          <cell r="A3418">
            <v>341414</v>
          </cell>
          <cell r="B3418" t="str">
            <v>Contrato</v>
          </cell>
          <cell r="C3418">
            <v>145</v>
          </cell>
          <cell r="D3418">
            <v>23114</v>
          </cell>
          <cell r="E3418">
            <v>41845</v>
          </cell>
          <cell r="F3418" t="str">
            <v>DIRECCION DE BOSQUES, BIODIVERSIDAD YSERVICIOS ECOSISTEMICOS</v>
          </cell>
          <cell r="G3418">
            <v>53074556</v>
          </cell>
          <cell r="H3418" t="str">
            <v>NATHALIA ANDREA RAMIREZ MORAN</v>
          </cell>
          <cell r="I3418" t="str">
            <v>PAGO 7 DE 12 SEGÚN CERTIFICACION DEL SUPERVISOR</v>
          </cell>
          <cell r="J3418">
            <v>2982709</v>
          </cell>
          <cell r="K3418">
            <v>9.66</v>
          </cell>
          <cell r="O3418" t="str">
            <v>RECURSO 11</v>
          </cell>
          <cell r="V3418" t="str">
            <v>No tiene Dependientes</v>
          </cell>
          <cell r="W3418" t="str">
            <v>Vigencia Presupuestal</v>
          </cell>
        </row>
        <row r="3419">
          <cell r="A3419">
            <v>341514</v>
          </cell>
          <cell r="B3419" t="str">
            <v>Contrato</v>
          </cell>
          <cell r="C3419">
            <v>137</v>
          </cell>
          <cell r="D3419">
            <v>25014</v>
          </cell>
          <cell r="E3419">
            <v>41845</v>
          </cell>
          <cell r="F3419" t="str">
            <v>DIRECCION DE BOSQUES, BIODIVERSIDAD YSERVICIOS ECOSISTEMICOS</v>
          </cell>
          <cell r="G3419">
            <v>79866324</v>
          </cell>
          <cell r="H3419" t="str">
            <v>MANUEL DAVID CORTES PARDO</v>
          </cell>
          <cell r="I3419" t="str">
            <v>PAGO 6 Y 7 DE 12 SEGÚN CERTIFICACION DEL SUPERVISOR (Desc. Base RF x Dependientes)</v>
          </cell>
          <cell r="J3419">
            <v>10332104</v>
          </cell>
          <cell r="K3419">
            <v>9.66</v>
          </cell>
          <cell r="O3419" t="str">
            <v>RECURSO 11</v>
          </cell>
          <cell r="V3419" t="str">
            <v xml:space="preserve">Desc. 10% Dependientes </v>
          </cell>
          <cell r="W3419" t="str">
            <v>Vigencia Presupuestal</v>
          </cell>
        </row>
        <row r="3420">
          <cell r="A3420">
            <v>341614</v>
          </cell>
          <cell r="B3420" t="str">
            <v>Contrato</v>
          </cell>
          <cell r="C3420">
            <v>116</v>
          </cell>
          <cell r="D3420">
            <v>20014</v>
          </cell>
          <cell r="E3420">
            <v>41845</v>
          </cell>
          <cell r="F3420" t="str">
            <v>DESPACHO MINISTRO DE AMBIENTE Y DESARROLLO SOSTENIBLE</v>
          </cell>
          <cell r="G3420">
            <v>35472517</v>
          </cell>
          <cell r="H3420" t="str">
            <v>ROSA ESMERALDA HOYOS BAZURTO</v>
          </cell>
          <cell r="I3420" t="str">
            <v>SEPTIMO DESEMBOLSO SEGÚN CERTIFICACION DEL SUPERVISOR</v>
          </cell>
          <cell r="J3420">
            <v>2734820</v>
          </cell>
          <cell r="K3420">
            <v>9.66</v>
          </cell>
          <cell r="O3420" t="str">
            <v>RECURSO 11</v>
          </cell>
          <cell r="V3420" t="str">
            <v>No tiene Dependientes</v>
          </cell>
          <cell r="W3420" t="str">
            <v>Vigencia Presupuestal</v>
          </cell>
        </row>
        <row r="3421">
          <cell r="A3421">
            <v>341714</v>
          </cell>
          <cell r="B3421" t="str">
            <v>Contrato</v>
          </cell>
          <cell r="C3421">
            <v>106</v>
          </cell>
          <cell r="D3421">
            <v>19214</v>
          </cell>
          <cell r="E3421">
            <v>41845</v>
          </cell>
          <cell r="F3421" t="str">
            <v>OFICINA ASESORA DE PLANEACION</v>
          </cell>
          <cell r="G3421">
            <v>1032383639</v>
          </cell>
          <cell r="H3421" t="str">
            <v>CARLOS EDUARDO ORTEGA PEÑA</v>
          </cell>
          <cell r="I3421" t="str">
            <v>PAGO 7 DE 12 SEGÚN CERTIFICACION DEL SUPERVISOR</v>
          </cell>
          <cell r="J3421">
            <v>3320000</v>
          </cell>
          <cell r="K3421">
            <v>9.66</v>
          </cell>
          <cell r="O3421" t="str">
            <v>RECURSO 11</v>
          </cell>
          <cell r="V3421" t="str">
            <v>No tiene Dependientes</v>
          </cell>
          <cell r="W3421" t="str">
            <v>Vigencia Presupuestal</v>
          </cell>
        </row>
        <row r="3422">
          <cell r="A3422">
            <v>341814</v>
          </cell>
          <cell r="B3422" t="str">
            <v>Contrato</v>
          </cell>
          <cell r="C3422">
            <v>108</v>
          </cell>
          <cell r="D3422">
            <v>19814</v>
          </cell>
          <cell r="E3422">
            <v>41845</v>
          </cell>
          <cell r="F3422" t="str">
            <v>OFICINA ASESORA DE PLANEACION</v>
          </cell>
          <cell r="G3422">
            <v>39800954</v>
          </cell>
          <cell r="H3422" t="str">
            <v>DINEIDA ORTIZ ROJAS</v>
          </cell>
          <cell r="I3422" t="str">
            <v>SEPTIMO DESEMBOLSO SEGÚN CERTIFICACION DEL SUPERVISOR</v>
          </cell>
          <cell r="J3422">
            <v>3300000</v>
          </cell>
          <cell r="K3422">
            <v>9.66</v>
          </cell>
          <cell r="O3422" t="str">
            <v>RECURSO 11</v>
          </cell>
          <cell r="V3422" t="str">
            <v>No tiene Dependientes</v>
          </cell>
          <cell r="W3422" t="str">
            <v>Vigencia Presupuestal</v>
          </cell>
        </row>
        <row r="3423">
          <cell r="A3423">
            <v>341914</v>
          </cell>
          <cell r="B3423" t="str">
            <v>Contrato</v>
          </cell>
          <cell r="C3423">
            <v>107</v>
          </cell>
          <cell r="D3423">
            <v>19414</v>
          </cell>
          <cell r="E3423">
            <v>41845</v>
          </cell>
          <cell r="F3423" t="str">
            <v>OFICINA ASESORA DE PLANEACION</v>
          </cell>
          <cell r="G3423">
            <v>42111704</v>
          </cell>
          <cell r="H3423" t="str">
            <v>LUZ ANGELA QUINTERO AGUDELO</v>
          </cell>
          <cell r="I3423" t="str">
            <v>SEPTIMO DESEMBOLSO SEGÚN CERTIFICACION DEL SUPERVISOR (Desc Base Rte Fte por Dependientes)</v>
          </cell>
          <cell r="J3423">
            <v>7000000</v>
          </cell>
          <cell r="K3423">
            <v>9.66</v>
          </cell>
          <cell r="O3423" t="str">
            <v>RECURSO 11</v>
          </cell>
          <cell r="V3423" t="str">
            <v>Desc. 10% Dependientes</v>
          </cell>
          <cell r="W3423" t="str">
            <v>Vigencia Presupuestal</v>
          </cell>
        </row>
        <row r="3424">
          <cell r="A3424">
            <v>342014</v>
          </cell>
          <cell r="B3424" t="str">
            <v>Contrato</v>
          </cell>
          <cell r="C3424">
            <v>58</v>
          </cell>
          <cell r="D3424">
            <v>12914</v>
          </cell>
          <cell r="E3424">
            <v>41845</v>
          </cell>
          <cell r="F3424" t="str">
            <v>DIRECCION DE ASUNTOS AMBIENTALES, SECTORIAL Y URBANA</v>
          </cell>
          <cell r="G3424">
            <v>35250839</v>
          </cell>
          <cell r="H3424" t="str">
            <v>HEIDDY JOHANNA LAITON MORALES</v>
          </cell>
          <cell r="I3424" t="str">
            <v>PAGO 7 DE 12 DESEMBOLSO SEGUN CERTIFICACION DEL SUPERVISOR (Desc.de la Base x Dependientes)</v>
          </cell>
          <cell r="J3424">
            <v>3868182</v>
          </cell>
          <cell r="K3424">
            <v>9.66</v>
          </cell>
          <cell r="O3424" t="str">
            <v>RECURSO 11</v>
          </cell>
          <cell r="V3424" t="str">
            <v xml:space="preserve">Desc. 10% Dependientes </v>
          </cell>
          <cell r="W3424" t="str">
            <v>Vigencia Presupuestal</v>
          </cell>
        </row>
        <row r="3425">
          <cell r="A3425">
            <v>342114</v>
          </cell>
          <cell r="B3425" t="str">
            <v>Contrato</v>
          </cell>
          <cell r="C3425">
            <v>109</v>
          </cell>
          <cell r="D3425">
            <v>20214</v>
          </cell>
          <cell r="E3425">
            <v>41845</v>
          </cell>
          <cell r="F3425" t="str">
            <v>OFICINA ASESORA DE PLANEACION</v>
          </cell>
          <cell r="G3425">
            <v>80111519</v>
          </cell>
          <cell r="H3425" t="str">
            <v>DIEGO ALEJANDRO MORENO BARCO</v>
          </cell>
          <cell r="I3425" t="str">
            <v>SEPTIMO DESEMBOLSO SEGÚN CERTIFICACION DEL SUPERVISOR (Desc de la Bse por Dependientes)</v>
          </cell>
          <cell r="J3425">
            <v>4000000</v>
          </cell>
          <cell r="K3425">
            <v>9.66</v>
          </cell>
          <cell r="O3425" t="str">
            <v>RECURSO 11</v>
          </cell>
          <cell r="V3425" t="str">
            <v>Desc. 10% Dependientes</v>
          </cell>
          <cell r="W3425" t="str">
            <v>Vigencia Presupuestal</v>
          </cell>
        </row>
        <row r="3426">
          <cell r="A3426">
            <v>342214</v>
          </cell>
          <cell r="B3426" t="str">
            <v>Contrato</v>
          </cell>
          <cell r="C3426">
            <v>175</v>
          </cell>
          <cell r="D3426">
            <v>27914</v>
          </cell>
          <cell r="E3426">
            <v>41845</v>
          </cell>
          <cell r="F3426" t="str">
            <v>GRUPO DE COMUNICACIONES</v>
          </cell>
          <cell r="G3426">
            <v>79163299</v>
          </cell>
          <cell r="H3426" t="str">
            <v>LUIS HERNANDO MARROQUIN FRANCO</v>
          </cell>
          <cell r="I3426" t="str">
            <v>FRA 007 PAGO 7 DE 12 SEGÚN CERTIFICACION DEL SUPERVISOR (Desc de la Base x Dependientes)</v>
          </cell>
          <cell r="J3426">
            <v>11169380</v>
          </cell>
          <cell r="K3426">
            <v>9.66</v>
          </cell>
          <cell r="M3426">
            <v>16</v>
          </cell>
          <cell r="O3426" t="str">
            <v>RECURSO 11</v>
          </cell>
          <cell r="V3426" t="str">
            <v>Desc.x Dependientes</v>
          </cell>
          <cell r="W3426" t="str">
            <v>Vigencia Presupuestal</v>
          </cell>
        </row>
        <row r="3427">
          <cell r="A3427">
            <v>342314</v>
          </cell>
          <cell r="B3427" t="str">
            <v>Contrato</v>
          </cell>
          <cell r="C3427">
            <v>98</v>
          </cell>
          <cell r="D3427">
            <v>18014</v>
          </cell>
          <cell r="E3427">
            <v>41845</v>
          </cell>
          <cell r="F3427" t="str">
            <v>OFICINA DE ASUNTOS INTERNACIONALES</v>
          </cell>
          <cell r="G3427">
            <v>52437472</v>
          </cell>
          <cell r="H3427" t="str">
            <v>VIVIANA ANGELICA CASTRO PORRAS</v>
          </cell>
          <cell r="I3427" t="str">
            <v>PAGO 7 DE 12 SEGÚN CERTIFICACION DEL SUPERVISOR (Desc de la Bse por Dependientes + AFC FNA Beneficio $161,516)</v>
          </cell>
          <cell r="J3427">
            <v>6580000</v>
          </cell>
          <cell r="K3427">
            <v>9.66</v>
          </cell>
          <cell r="O3427" t="str">
            <v>RECURSO 11</v>
          </cell>
          <cell r="Q3427" t="str">
            <v>AFC FNA</v>
          </cell>
          <cell r="R3427">
            <v>1300000</v>
          </cell>
          <cell r="V3427" t="str">
            <v xml:space="preserve">AFC FNA 22/07/2014 $1,300,000 + Desc. X Dependientes </v>
          </cell>
          <cell r="W3427" t="str">
            <v>Vigencia Presupuestal</v>
          </cell>
        </row>
        <row r="3428">
          <cell r="A3428">
            <v>342414</v>
          </cell>
          <cell r="B3428" t="str">
            <v>Contrato</v>
          </cell>
          <cell r="C3428">
            <v>246</v>
          </cell>
          <cell r="D3428">
            <v>35914</v>
          </cell>
          <cell r="E3428">
            <v>41845</v>
          </cell>
          <cell r="F3428" t="str">
            <v>DIRECCION DE BOSQUES, BIODIVERSIDAD Y SERVICIOS ECOSISTEMICOS</v>
          </cell>
          <cell r="G3428">
            <v>80433842</v>
          </cell>
          <cell r="H3428" t="str">
            <v>MANUEL ANTONIO ZAMBRANO GUERRERO</v>
          </cell>
          <cell r="I3428" t="str">
            <v>SEPTIMO DESEMBOLSO SEGÚN CERTIFICACION DEL SUPERVISOR (Desc. De la Base Por Dependientes)</v>
          </cell>
          <cell r="J3428">
            <v>3438759</v>
          </cell>
          <cell r="K3428">
            <v>9.66</v>
          </cell>
          <cell r="O3428" t="str">
            <v>RECURSO 11</v>
          </cell>
          <cell r="V3428" t="str">
            <v>Desc. 10% Dependientes - Base RF $4,094,550 RF $287,562</v>
          </cell>
          <cell r="W3428" t="str">
            <v>Vigencia Presupuestal</v>
          </cell>
        </row>
        <row r="3429">
          <cell r="A3429">
            <v>342514</v>
          </cell>
          <cell r="B3429" t="str">
            <v>Contrato</v>
          </cell>
          <cell r="C3429">
            <v>212</v>
          </cell>
          <cell r="D3429">
            <v>31214</v>
          </cell>
          <cell r="E3429">
            <v>41845</v>
          </cell>
          <cell r="F3429" t="str">
            <v>DIRECCION DE BOSQUES, BIODIVERSIDAD Y SERVICIOS ECOSISTEMICOS</v>
          </cell>
          <cell r="G3429">
            <v>80544407</v>
          </cell>
          <cell r="H3429" t="str">
            <v>ANDRES FERNANDO FRANCO FANDIÑO</v>
          </cell>
          <cell r="I3429" t="str">
            <v>PAGO 7 DE 12 SEGÚN CERTIFICACION DEL SUPERVISOR (Desc.de la Base RF x Dependientes)</v>
          </cell>
          <cell r="J3429">
            <v>5214196</v>
          </cell>
          <cell r="K3429">
            <v>9.66</v>
          </cell>
          <cell r="O3429" t="str">
            <v>RECURSO 11</v>
          </cell>
          <cell r="V3429" t="str">
            <v xml:space="preserve">Desc. x Dependientes </v>
          </cell>
          <cell r="W3429" t="str">
            <v>Vigencia Presupuestal</v>
          </cell>
        </row>
        <row r="3430">
          <cell r="A3430">
            <v>342614</v>
          </cell>
          <cell r="B3430" t="str">
            <v>Contrato</v>
          </cell>
          <cell r="C3430">
            <v>7</v>
          </cell>
          <cell r="D3430">
            <v>1514</v>
          </cell>
          <cell r="E3430">
            <v>41845</v>
          </cell>
          <cell r="F3430" t="str">
            <v>GRUPO CONTRATOS</v>
          </cell>
          <cell r="G3430">
            <v>1032431429</v>
          </cell>
          <cell r="H3430" t="str">
            <v>JUAN FRANCISCO CORREDOR ORDOÑEZ</v>
          </cell>
          <cell r="I3430" t="str">
            <v>SEPTIMO DESEMBOLSO SEGÚN CERTIFICACION DEL SUPERVISOR (Desc. Base RF x Dependientes)</v>
          </cell>
          <cell r="J3430">
            <v>2005636</v>
          </cell>
          <cell r="K3430">
            <v>9.66</v>
          </cell>
          <cell r="O3430" t="str">
            <v>RECURSO 11</v>
          </cell>
          <cell r="V3430" t="str">
            <v>Desc. 10% Dependientes - Base RF $3,529,774 RF $388,275</v>
          </cell>
          <cell r="W3430" t="str">
            <v>Vigencia Presupuestal</v>
          </cell>
        </row>
        <row r="3431">
          <cell r="A3431">
            <v>342714</v>
          </cell>
          <cell r="B3431" t="str">
            <v>Contrato</v>
          </cell>
          <cell r="C3431">
            <v>57</v>
          </cell>
          <cell r="D3431">
            <v>12714</v>
          </cell>
          <cell r="E3431">
            <v>41845</v>
          </cell>
          <cell r="F3431" t="str">
            <v>DIRECCION DE GENTION INTEGRAL DEL RECURSO HIDRICO</v>
          </cell>
          <cell r="G3431">
            <v>1010166732</v>
          </cell>
          <cell r="H3431" t="str">
            <v>ADRIANA CARRIAZO BAQUERO</v>
          </cell>
          <cell r="I3431" t="str">
            <v>PAGO 7 DE 12 DESEMBOLSO SEGÚN CERTIFICACION DEL SUPERVISOR</v>
          </cell>
          <cell r="J3431">
            <v>2660000</v>
          </cell>
          <cell r="K3431">
            <v>9.66</v>
          </cell>
          <cell r="O3431" t="str">
            <v>RECURSO 11</v>
          </cell>
          <cell r="V3431" t="str">
            <v>No tiene Dependientes</v>
          </cell>
          <cell r="W3431" t="str">
            <v>Vigencia Presupuestal</v>
          </cell>
        </row>
        <row r="3432">
          <cell r="A3432">
            <v>342814</v>
          </cell>
          <cell r="B3432" t="str">
            <v>Contrato</v>
          </cell>
          <cell r="C3432">
            <v>79</v>
          </cell>
          <cell r="D3432">
            <v>14714</v>
          </cell>
          <cell r="E3432">
            <v>41845</v>
          </cell>
          <cell r="F3432" t="str">
            <v>DIRECCION DE GENTION INTEGRAL DEL RECURSO HIDRICO</v>
          </cell>
          <cell r="G3432">
            <v>1018421457</v>
          </cell>
          <cell r="H3432" t="str">
            <v>JUAN SEBASTIAN HERNANDEZ SUAREZ</v>
          </cell>
          <cell r="I3432" t="str">
            <v>PAGO 7 DE 12 DESEMBOLSO SEGÚN CERTIFICACION DEL SUPERVISOR</v>
          </cell>
          <cell r="J3432">
            <v>4220000</v>
          </cell>
          <cell r="K3432">
            <v>9.66</v>
          </cell>
          <cell r="O3432" t="str">
            <v>RECURSO 11</v>
          </cell>
          <cell r="V3432" t="str">
            <v>No tiene Dependientes a Cargo</v>
          </cell>
          <cell r="W3432" t="str">
            <v>Vigencia Presupuestal</v>
          </cell>
        </row>
        <row r="3433">
          <cell r="A3433">
            <v>342914</v>
          </cell>
          <cell r="B3433" t="str">
            <v>Contrato</v>
          </cell>
          <cell r="C3433">
            <v>240</v>
          </cell>
          <cell r="D3433">
            <v>34314</v>
          </cell>
          <cell r="E3433">
            <v>41845</v>
          </cell>
          <cell r="F3433" t="str">
            <v>DIRECCION DE BOSQUES, BIODIVERSIDAD Y SERVICIOS ECOSISTEMICOS</v>
          </cell>
          <cell r="G3433">
            <v>1010172281</v>
          </cell>
          <cell r="H3433" t="str">
            <v>ESTEFANIA ARDILA ROBLES</v>
          </cell>
          <cell r="I3433" t="str">
            <v>PAGO 7 DE 12 SEGÚN CERTIFICACION DEL SUPERVISOR</v>
          </cell>
          <cell r="J3433">
            <v>5000000</v>
          </cell>
          <cell r="K3433">
            <v>9.66</v>
          </cell>
          <cell r="O3433" t="str">
            <v>RECURSO 11</v>
          </cell>
          <cell r="V3433" t="str">
            <v>No tiene Dependientes a Cargo</v>
          </cell>
          <cell r="W3433" t="str">
            <v>Vigencia Presupuestal</v>
          </cell>
        </row>
        <row r="3434">
          <cell r="A3434">
            <v>343014</v>
          </cell>
          <cell r="B3434" t="str">
            <v>Contrato</v>
          </cell>
          <cell r="C3434">
            <v>50</v>
          </cell>
          <cell r="D3434">
            <v>7914</v>
          </cell>
          <cell r="E3434">
            <v>41845</v>
          </cell>
          <cell r="F3434" t="str">
            <v>DIRECCION DE ASUNTOS AMBIENTALES, SECTORIAL Y URBANA</v>
          </cell>
          <cell r="G3434">
            <v>63459707</v>
          </cell>
          <cell r="H3434" t="str">
            <v>RUTH MARGARITA OCHOA RAMIREZ</v>
          </cell>
          <cell r="I3434" t="str">
            <v>SEPTIMO DESEMBOLSO SEGÚN CERTIFICACION DEL SUPERVISOR (Desc.de la Base RF x Dependientes)</v>
          </cell>
          <cell r="J3434">
            <v>4781212</v>
          </cell>
          <cell r="K3434">
            <v>9.66</v>
          </cell>
          <cell r="O3434" t="str">
            <v>RECURSO 11</v>
          </cell>
          <cell r="V3434" t="str">
            <v>No tiene Dependientes</v>
          </cell>
          <cell r="W3434" t="str">
            <v>Vigencia Presupuestal</v>
          </cell>
        </row>
        <row r="3435">
          <cell r="A3435">
            <v>343114</v>
          </cell>
          <cell r="B3435" t="str">
            <v>Contrato</v>
          </cell>
          <cell r="C3435">
            <v>21</v>
          </cell>
          <cell r="D3435">
            <v>2814</v>
          </cell>
          <cell r="E3435">
            <v>41845</v>
          </cell>
          <cell r="F3435" t="str">
            <v>OFICINA ASESORA DE PLANEACION</v>
          </cell>
          <cell r="G3435">
            <v>80350493</v>
          </cell>
          <cell r="H3435" t="str">
            <v>HECTOR CAMELO PAEZ</v>
          </cell>
          <cell r="I3435" t="str">
            <v>PAGO 7 DE 12 SEGÚN CERTIFICACION DEL SUPERVISOR</v>
          </cell>
          <cell r="J3435">
            <v>5000000</v>
          </cell>
          <cell r="K3435">
            <v>9.66</v>
          </cell>
          <cell r="O3435" t="str">
            <v>RECURSO 11</v>
          </cell>
          <cell r="V3435" t="str">
            <v>No tiene Dependientes</v>
          </cell>
          <cell r="W3435" t="str">
            <v>Vigencia Presupuestal</v>
          </cell>
        </row>
        <row r="3436">
          <cell r="A3436">
            <v>343214</v>
          </cell>
          <cell r="B3436" t="str">
            <v>Contrato</v>
          </cell>
          <cell r="C3436">
            <v>292</v>
          </cell>
          <cell r="D3436">
            <v>40014</v>
          </cell>
          <cell r="E3436">
            <v>41845</v>
          </cell>
          <cell r="F3436" t="str">
            <v>SECRETARIA GENERAL</v>
          </cell>
          <cell r="G3436">
            <v>9005838484</v>
          </cell>
          <cell r="H3436" t="str">
            <v>IDGL SAS</v>
          </cell>
          <cell r="I3436" t="str">
            <v>PAGO FRA 329 SEXTO DESEMBOLSO SEGÚN CERTIFICAICION DEL SUPERVISOR (REG. COMUN)</v>
          </cell>
          <cell r="J3436">
            <v>11000000</v>
          </cell>
          <cell r="K3436">
            <v>9.66</v>
          </cell>
          <cell r="L3436">
            <v>11</v>
          </cell>
          <cell r="M3436">
            <v>16</v>
          </cell>
          <cell r="O3436" t="str">
            <v>RECURSO 11</v>
          </cell>
          <cell r="W3436" t="str">
            <v>Vigencia Presupuestal</v>
          </cell>
        </row>
        <row r="3437">
          <cell r="A3437">
            <v>343314</v>
          </cell>
          <cell r="B3437" t="str">
            <v>Contrato</v>
          </cell>
          <cell r="C3437">
            <v>271</v>
          </cell>
          <cell r="D3437">
            <v>38014</v>
          </cell>
          <cell r="E3437">
            <v>41845</v>
          </cell>
          <cell r="F3437" t="str">
            <v>DIRECCION DE BOSQUES, BIODIVERSIDAD Y SERVICIOS ECOSISTEMICOS</v>
          </cell>
          <cell r="G3437">
            <v>80164442</v>
          </cell>
          <cell r="H3437" t="str">
            <v>JOHN JAIRO SANCHEZ CORREA</v>
          </cell>
          <cell r="I3437" t="str">
            <v>PAGO 7 DE 12 SEGÚN CERTIFICACION DEL SUPERVISOR (Desc. Base RF x Dependientes)</v>
          </cell>
          <cell r="J3437">
            <v>5103550</v>
          </cell>
          <cell r="K3437">
            <v>9.66</v>
          </cell>
          <cell r="O3437" t="str">
            <v>RECURSO 11</v>
          </cell>
          <cell r="V3437" t="str">
            <v>Desc. 10% Dependientes</v>
          </cell>
          <cell r="W3437" t="str">
            <v>Vigencia Presupuestal</v>
          </cell>
        </row>
        <row r="3438">
          <cell r="A3438">
            <v>343414</v>
          </cell>
          <cell r="B3438" t="str">
            <v>Resolucion</v>
          </cell>
          <cell r="C3438">
            <v>1081</v>
          </cell>
          <cell r="D3438">
            <v>224714</v>
          </cell>
          <cell r="E3438">
            <v>41845</v>
          </cell>
          <cell r="F3438" t="str">
            <v>TALENTO HUMANO ACTIVO Y NO ACTIVO</v>
          </cell>
          <cell r="G3438">
            <v>41684879</v>
          </cell>
          <cell r="H3438" t="str">
            <v>OFELIA DIAZ SABOGAL</v>
          </cell>
          <cell r="I3438" t="str">
            <v>RECONOCIMIENTO Y PAGO DE PRESTACIONES SOCIALES (SALUDCOOP $7,288 + COLPENSIONES $7,288 + LIBRANZA BANCO POPULAR $1,755,876 )</v>
          </cell>
          <cell r="J3438">
            <v>2575070</v>
          </cell>
          <cell r="N3438" t="str">
            <v>RECURSO 1-10</v>
          </cell>
          <cell r="Q3438" t="str">
            <v>SALUD + PENSION + LIBRANZA BCO POPULAR</v>
          </cell>
          <cell r="R3438">
            <v>1770452</v>
          </cell>
          <cell r="W3438" t="str">
            <v>Vigencia Presupuestal</v>
          </cell>
        </row>
        <row r="3439">
          <cell r="A3439">
            <v>343514</v>
          </cell>
          <cell r="B3439" t="str">
            <v>Contrato</v>
          </cell>
          <cell r="C3439">
            <v>47</v>
          </cell>
          <cell r="D3439">
            <v>7614</v>
          </cell>
          <cell r="E3439">
            <v>41845</v>
          </cell>
          <cell r="F3439" t="str">
            <v>DIRECCION DE BOSQUES, BIODIVERSIDAD Y SERVICIOS ECOSISTEMICOS</v>
          </cell>
          <cell r="G3439">
            <v>39775923</v>
          </cell>
          <cell r="H3439" t="str">
            <v>MARIA CAROLINA CARDENAS VILLAMIL</v>
          </cell>
          <cell r="I3439" t="str">
            <v>PAGO 7 DE 12 SEGÚN CERTIFICACION DEL SUPERVISOR (Desc.de la Base RF x Dependientes)</v>
          </cell>
          <cell r="J3439">
            <v>8000000</v>
          </cell>
          <cell r="K3439">
            <v>9.66</v>
          </cell>
          <cell r="O3439" t="str">
            <v>RECURSO 11</v>
          </cell>
          <cell r="V3439" t="str">
            <v xml:space="preserve">Desc. 10% Dependientes </v>
          </cell>
          <cell r="W3439" t="str">
            <v>Vigencia Presupuestal</v>
          </cell>
        </row>
        <row r="3440">
          <cell r="A3440">
            <v>343614</v>
          </cell>
          <cell r="B3440" t="str">
            <v>Contrato</v>
          </cell>
          <cell r="C3440">
            <v>252</v>
          </cell>
          <cell r="D3440">
            <v>135314</v>
          </cell>
          <cell r="E3440">
            <v>41845</v>
          </cell>
          <cell r="F3440" t="str">
            <v>DIRECCION DE BOSQUES, BIODIVERSIDAD Y SERVICIOS ECOSISTEMICOS</v>
          </cell>
          <cell r="G3440">
            <v>79841202</v>
          </cell>
          <cell r="H3440" t="str">
            <v>JAVIER AUGUSTO GONZALEZ VEGA</v>
          </cell>
          <cell r="I3440" t="str">
            <v>PAGO 4 DE 9 SEGÚN CERTIFICACION DEL SUPERVISOR</v>
          </cell>
          <cell r="J3440">
            <v>2723254</v>
          </cell>
          <cell r="K3440">
            <v>9.66</v>
          </cell>
          <cell r="O3440" t="str">
            <v>RECURSO 11</v>
          </cell>
          <cell r="V3440" t="str">
            <v xml:space="preserve">Desc. x Dependientes </v>
          </cell>
          <cell r="W3440" t="str">
            <v>Vigencia Presupuestal</v>
          </cell>
        </row>
        <row r="3441">
          <cell r="A3441">
            <v>343714</v>
          </cell>
          <cell r="B3441" t="str">
            <v>Contrato</v>
          </cell>
          <cell r="C3441">
            <v>249</v>
          </cell>
          <cell r="D3441">
            <v>36314</v>
          </cell>
          <cell r="E3441">
            <v>41845</v>
          </cell>
          <cell r="F3441" t="str">
            <v>DIRECCION DE BOSQUES, BIODIVERSIDAD Y SERVICIOS ECOSISTEMICOS</v>
          </cell>
          <cell r="G3441">
            <v>52771733</v>
          </cell>
          <cell r="H3441" t="str">
            <v>MARIA ALEXANDRA GARZON PATIÑO</v>
          </cell>
          <cell r="I3441" t="str">
            <v>PAGO 7 DE 12 SEGÚN CERTIFICACION DEL SUPERVISOR (Desc. Base RF x Dependientes)</v>
          </cell>
          <cell r="J3441">
            <v>2723254</v>
          </cell>
          <cell r="K3441">
            <v>9.66</v>
          </cell>
          <cell r="O3441" t="str">
            <v>RECURSO 11</v>
          </cell>
          <cell r="V3441" t="str">
            <v>Desc.x Dependientes</v>
          </cell>
          <cell r="W3441" t="str">
            <v>Vigencia Presupuestal</v>
          </cell>
        </row>
        <row r="3442">
          <cell r="A3442">
            <v>343814</v>
          </cell>
          <cell r="B3442" t="str">
            <v>Contrato</v>
          </cell>
          <cell r="C3442">
            <v>237</v>
          </cell>
          <cell r="D3442">
            <v>34214</v>
          </cell>
          <cell r="E3442">
            <v>41845</v>
          </cell>
          <cell r="F3442" t="str">
            <v>DIRECCION DE BOSQUES, BIODIVERSIDAD Y SERVICIOS ECOSISTEMICOS</v>
          </cell>
          <cell r="G3442">
            <v>1015431834</v>
          </cell>
          <cell r="H3442" t="str">
            <v>LIDA ANDREA VALBUENA MUÑOZ</v>
          </cell>
          <cell r="I3442" t="str">
            <v>PAGO 7 DE 12 SEGÚN CERTIFICACION DEL SUPERVISOR</v>
          </cell>
          <cell r="J3442">
            <v>2723254</v>
          </cell>
          <cell r="K3442">
            <v>9.66</v>
          </cell>
          <cell r="O3442" t="str">
            <v>RECURSO 11</v>
          </cell>
          <cell r="V3442" t="str">
            <v>No tiene Dependientes a Cargo</v>
          </cell>
          <cell r="W3442" t="str">
            <v>Vigencia Presupuestal</v>
          </cell>
        </row>
        <row r="3443">
          <cell r="A3443">
            <v>343914</v>
          </cell>
          <cell r="B3443" t="str">
            <v>Contrato</v>
          </cell>
          <cell r="C3443">
            <v>20</v>
          </cell>
          <cell r="D3443">
            <v>2714</v>
          </cell>
          <cell r="E3443">
            <v>41845</v>
          </cell>
          <cell r="F3443" t="str">
            <v>OFICINA ASESORA DE PLANEACION</v>
          </cell>
          <cell r="G3443">
            <v>51881783</v>
          </cell>
          <cell r="H3443" t="str">
            <v>IRMA GARDEAZABAL JARAMILLO</v>
          </cell>
          <cell r="I3443" t="str">
            <v>SEXTO DESEMBOLSO SEGÚN CERTIFICACION DEL SUPERVISOR (Desc.de la Base RF x Dependientes)</v>
          </cell>
          <cell r="J3443">
            <v>7000000</v>
          </cell>
          <cell r="K3443">
            <v>9.66</v>
          </cell>
          <cell r="O3443" t="str">
            <v>RECURSO 11</v>
          </cell>
          <cell r="V3443" t="str">
            <v xml:space="preserve">Desc. X Dependientes </v>
          </cell>
          <cell r="W3443" t="str">
            <v>Vigencia Presupuestal</v>
          </cell>
        </row>
        <row r="3444">
          <cell r="A3444">
            <v>344014</v>
          </cell>
          <cell r="B3444" t="str">
            <v>Contrato</v>
          </cell>
          <cell r="C3444">
            <v>140</v>
          </cell>
          <cell r="D3444">
            <v>23914</v>
          </cell>
          <cell r="E3444">
            <v>41845</v>
          </cell>
          <cell r="F3444" t="str">
            <v>DIRECCION DE BOSQUES, BIODIVERSIDAD YSERVICIOS ECOSISTEMICOS</v>
          </cell>
          <cell r="G3444">
            <v>1032380732</v>
          </cell>
          <cell r="H3444" t="str">
            <v>LAURA MANUELA LOPEZ GUTIERREZ</v>
          </cell>
          <cell r="I3444" t="str">
            <v>PAGO 7 DE 12 SEGÚN CERTIFICACION DEL SUPERVISOR</v>
          </cell>
          <cell r="J3444">
            <v>3349582</v>
          </cell>
          <cell r="K3444">
            <v>9.66</v>
          </cell>
          <cell r="O3444" t="str">
            <v>RECURSO 11</v>
          </cell>
          <cell r="V3444" t="str">
            <v>No tiene Dependientes a Cargo</v>
          </cell>
          <cell r="W3444" t="str">
            <v>Vigencia Presupuestal</v>
          </cell>
        </row>
        <row r="3445">
          <cell r="A3445">
            <v>344114</v>
          </cell>
          <cell r="B3445" t="str">
            <v>Contrato</v>
          </cell>
          <cell r="C3445">
            <v>143</v>
          </cell>
          <cell r="D3445">
            <v>22614</v>
          </cell>
          <cell r="E3445">
            <v>41845</v>
          </cell>
          <cell r="F3445" t="str">
            <v>DIRECCION DE BOSQUES, BIODIVERSIDAD Y SERVICIOS ECOSISTEMICOS</v>
          </cell>
          <cell r="G3445">
            <v>53016588</v>
          </cell>
          <cell r="H3445" t="str">
            <v>ASTRID MILENA CARO ROA</v>
          </cell>
          <cell r="I3445" t="str">
            <v>PAGO 7 DE 12 SEGÚN CERTIFICACION DEL SUPERVISOR</v>
          </cell>
          <cell r="J3445">
            <v>2982709</v>
          </cell>
          <cell r="K3445">
            <v>9.66</v>
          </cell>
          <cell r="O3445" t="str">
            <v>RECURSO 11</v>
          </cell>
          <cell r="V3445" t="str">
            <v>No tiene Dependientes - Firma del Contrato 30 Oct/13-Afiliación ARL 18 Nov/13- Pago Novedad ARL Dic/2013</v>
          </cell>
          <cell r="W3445" t="str">
            <v>Vigencia Presupuestal</v>
          </cell>
        </row>
        <row r="3446">
          <cell r="A3446">
            <v>344214</v>
          </cell>
          <cell r="B3446" t="str">
            <v>Contrato</v>
          </cell>
          <cell r="C3446">
            <v>179</v>
          </cell>
          <cell r="D3446">
            <v>28214</v>
          </cell>
          <cell r="E3446">
            <v>41845</v>
          </cell>
          <cell r="F3446" t="str">
            <v>DIRECCION DE ORDENAMIENTO AMBIENTAL Y COORDINACION DEL SINA</v>
          </cell>
          <cell r="G3446">
            <v>40022236</v>
          </cell>
          <cell r="H3446" t="str">
            <v>ANA ELVIA OCHOA JIMENEZ</v>
          </cell>
          <cell r="I3446" t="str">
            <v>PAGO 6/11 DESEMBOLSO SEGÚN CERTIFICACION DEL SUPERVISOR (Desc x dependientes)</v>
          </cell>
          <cell r="J3446">
            <v>8000000</v>
          </cell>
          <cell r="K3446">
            <v>9.66</v>
          </cell>
          <cell r="O3446" t="str">
            <v>RECURSO 11</v>
          </cell>
          <cell r="V3446" t="str">
            <v>Desc. 10% Dependientes</v>
          </cell>
          <cell r="W3446" t="str">
            <v>Vigencia Presupuestal</v>
          </cell>
        </row>
        <row r="3447">
          <cell r="A3447">
            <v>344314</v>
          </cell>
          <cell r="B3447" t="str">
            <v>Contrato</v>
          </cell>
          <cell r="C3447">
            <v>201</v>
          </cell>
          <cell r="D3447">
            <v>30114</v>
          </cell>
          <cell r="E3447">
            <v>41845</v>
          </cell>
          <cell r="F3447" t="str">
            <v>DIRECCION DE BOSQUES, BIODIVERSIDAD Y SERVICIOS ECOSISTEMICOS</v>
          </cell>
          <cell r="G3447">
            <v>1019029489</v>
          </cell>
          <cell r="H3447" t="str">
            <v>IVAN ANDRES ROJAS SARMIENTO</v>
          </cell>
          <cell r="I3447" t="str">
            <v>PAGO 7 DE 12 SEGÚN CERTIFICACION DEL SUPERVISOR</v>
          </cell>
          <cell r="J3447">
            <v>3062130</v>
          </cell>
          <cell r="K3447">
            <v>9.66</v>
          </cell>
          <cell r="O3447" t="str">
            <v>RECURSO 11</v>
          </cell>
          <cell r="V3447" t="str">
            <v>No tiene Dependientes a Cargo</v>
          </cell>
          <cell r="W3447" t="str">
            <v>Vigencia Presupuestal</v>
          </cell>
        </row>
        <row r="3448">
          <cell r="A3448">
            <v>344414</v>
          </cell>
          <cell r="B3448" t="str">
            <v>Oficio</v>
          </cell>
          <cell r="C3448" t="str">
            <v>8320-3-24955</v>
          </cell>
          <cell r="D3448">
            <v>228314</v>
          </cell>
          <cell r="E3448">
            <v>41845</v>
          </cell>
          <cell r="F3448" t="str">
            <v>TALENTO HUMANO ACTIVO Y NO ACTIVO</v>
          </cell>
          <cell r="G3448">
            <v>8999992844</v>
          </cell>
          <cell r="H3448" t="str">
            <v>FONDO NACIONAL DEL AHORRO</v>
          </cell>
          <cell r="I3448" t="str">
            <v>APORTES FNA CESANTIAS PERIODO JULIO /2014</v>
          </cell>
          <cell r="J3448">
            <v>168091928</v>
          </cell>
          <cell r="N3448" t="str">
            <v>RECURSO 1-10</v>
          </cell>
          <cell r="W3448" t="str">
            <v>Vigencia Presupuestal</v>
          </cell>
        </row>
        <row r="3449">
          <cell r="A3449">
            <v>344514</v>
          </cell>
          <cell r="B3449" t="str">
            <v>Oficio</v>
          </cell>
          <cell r="E3449">
            <v>41845</v>
          </cell>
          <cell r="F3449" t="str">
            <v>TALENTO HUMANO ACTIVO Y NO ACTIVO</v>
          </cell>
          <cell r="G3449" t="str">
            <v>900.156.264-2</v>
          </cell>
          <cell r="H3449" t="str">
            <v>NUEVA EPS</v>
          </cell>
          <cell r="I3449" t="str">
            <v>PAGO SEGURIDAD SOCIAL JULIO 2014</v>
          </cell>
        </row>
        <row r="3450">
          <cell r="A3450">
            <v>344614</v>
          </cell>
          <cell r="B3450" t="str">
            <v>Oficio</v>
          </cell>
          <cell r="E3450">
            <v>41845</v>
          </cell>
          <cell r="F3450" t="str">
            <v>TALENTO HUMANO ACTIVO Y NO ACTIVO</v>
          </cell>
          <cell r="G3450" t="str">
            <v>830.113.831-0</v>
          </cell>
          <cell r="H3450" t="str">
            <v>ALIANSALUD EPS - Colmena</v>
          </cell>
          <cell r="I3450" t="str">
            <v>PAGO SEGURIDAD SOCIAL JULIO 2014</v>
          </cell>
        </row>
        <row r="3451">
          <cell r="A3451">
            <v>344714</v>
          </cell>
          <cell r="B3451" t="str">
            <v>Oficio</v>
          </cell>
          <cell r="E3451">
            <v>41845</v>
          </cell>
          <cell r="F3451" t="str">
            <v>TALENTO HUMANO ACTIVO Y NO ACTIVO</v>
          </cell>
          <cell r="G3451" t="str">
            <v>800,251,440-6</v>
          </cell>
          <cell r="H3451" t="str">
            <v>SANITAS EPS</v>
          </cell>
          <cell r="I3451" t="str">
            <v>PAGO SEGURIDAD SOCIAL JULIO 2014</v>
          </cell>
        </row>
        <row r="3452">
          <cell r="A3452">
            <v>344814</v>
          </cell>
          <cell r="B3452" t="str">
            <v>Oficio</v>
          </cell>
          <cell r="E3452">
            <v>41845</v>
          </cell>
          <cell r="F3452" t="str">
            <v>TALENTO HUMANO ACTIVO Y NO ACTIVO</v>
          </cell>
          <cell r="G3452" t="str">
            <v>800,140,949-6</v>
          </cell>
          <cell r="H3452" t="str">
            <v>CAFESALUD EPS</v>
          </cell>
          <cell r="I3452" t="str">
            <v>PAGO SEGURIDAD SOCIAL JULIO 2014</v>
          </cell>
        </row>
        <row r="3453">
          <cell r="A3453">
            <v>344914</v>
          </cell>
          <cell r="B3453" t="str">
            <v>Oficio</v>
          </cell>
          <cell r="E3453">
            <v>41845</v>
          </cell>
          <cell r="F3453" t="str">
            <v>TALENTO HUMANO ACTIVO Y NO ACTIVO</v>
          </cell>
          <cell r="G3453" t="str">
            <v>900.047.282-8</v>
          </cell>
          <cell r="H3453" t="str">
            <v>UNISALUD -  FOSYGA</v>
          </cell>
          <cell r="I3453" t="str">
            <v>PAGO SEGURIDAD SOCIAL JULIO 2014</v>
          </cell>
        </row>
        <row r="3454">
          <cell r="A3454">
            <v>345014</v>
          </cell>
          <cell r="B3454" t="str">
            <v>Oficio</v>
          </cell>
          <cell r="E3454">
            <v>41845</v>
          </cell>
          <cell r="F3454" t="str">
            <v>TALENTO HUMANO ACTIVO Y NO ACTIVO</v>
          </cell>
          <cell r="G3454" t="str">
            <v>860,066,942-7</v>
          </cell>
          <cell r="H3454" t="str">
            <v>COMPENSAR EPS</v>
          </cell>
          <cell r="I3454" t="str">
            <v>PAGO SEGURIDAD SOCIAL JULIO 2014</v>
          </cell>
        </row>
        <row r="3455">
          <cell r="A3455">
            <v>345114</v>
          </cell>
          <cell r="B3455" t="str">
            <v>Oficio</v>
          </cell>
          <cell r="E3455">
            <v>41845</v>
          </cell>
          <cell r="F3455" t="str">
            <v>TALENTO HUMANO ACTIVO Y NO ACTIVO</v>
          </cell>
          <cell r="G3455" t="str">
            <v>800.250.119-1</v>
          </cell>
          <cell r="H3455" t="str">
            <v xml:space="preserve">SALUDCOOP </v>
          </cell>
          <cell r="I3455" t="str">
            <v>PAGO SEGURIDAD SOCIAL JULIO 2014</v>
          </cell>
        </row>
        <row r="3456">
          <cell r="A3456">
            <v>345214</v>
          </cell>
          <cell r="B3456" t="str">
            <v>Oficio</v>
          </cell>
          <cell r="E3456">
            <v>41845</v>
          </cell>
          <cell r="F3456" t="str">
            <v>TALENTO HUMANO ACTIVO Y NO ACTIVO</v>
          </cell>
          <cell r="G3456" t="str">
            <v>800.088.702-2</v>
          </cell>
          <cell r="H3456" t="str">
            <v>SUSALUD EPS -SURA</v>
          </cell>
          <cell r="I3456" t="str">
            <v>PAGO SEGURIDAD SOCIAL JULIO 2014</v>
          </cell>
        </row>
        <row r="3457">
          <cell r="A3457">
            <v>345314</v>
          </cell>
          <cell r="B3457" t="str">
            <v>Oficio</v>
          </cell>
          <cell r="E3457">
            <v>41845</v>
          </cell>
          <cell r="F3457" t="str">
            <v>TALENTO HUMANO ACTIVO Y NO ACTIVO</v>
          </cell>
          <cell r="G3457" t="str">
            <v>830.003.564-7</v>
          </cell>
          <cell r="H3457" t="str">
            <v>FAMISANAR EPS</v>
          </cell>
          <cell r="I3457" t="str">
            <v>PAGO SEGURIDAD SOCIAL JULIO 2014</v>
          </cell>
        </row>
        <row r="3458">
          <cell r="A3458">
            <v>345414</v>
          </cell>
          <cell r="B3458" t="str">
            <v>Oficio</v>
          </cell>
          <cell r="E3458">
            <v>41845</v>
          </cell>
          <cell r="F3458" t="str">
            <v>TALENTO HUMANO ACTIVO Y NO ACTIVO</v>
          </cell>
          <cell r="G3458" t="str">
            <v>830.009.783-0</v>
          </cell>
          <cell r="H3458" t="str">
            <v>CRUZ BLANCA E.P.S. S.A.</v>
          </cell>
          <cell r="I3458" t="str">
            <v>PAGO SEGURIDAD SOCIAL JULIO 2014</v>
          </cell>
        </row>
        <row r="3459">
          <cell r="A3459">
            <v>345514</v>
          </cell>
          <cell r="B3459" t="str">
            <v>Oficio</v>
          </cell>
          <cell r="E3459">
            <v>41845</v>
          </cell>
          <cell r="F3459" t="str">
            <v>TALENTO HUMANO ACTIVO Y NO ACTIVO</v>
          </cell>
          <cell r="G3459" t="str">
            <v>805.000.427-1</v>
          </cell>
          <cell r="H3459" t="str">
            <v>COOMEVA E.P.S.</v>
          </cell>
          <cell r="I3459" t="str">
            <v>PAGO SEGURIDAD SOCIAL JULIO 2014</v>
          </cell>
        </row>
        <row r="3460">
          <cell r="A3460">
            <v>345614</v>
          </cell>
          <cell r="B3460" t="str">
            <v>Oficio</v>
          </cell>
          <cell r="E3460">
            <v>41845</v>
          </cell>
          <cell r="F3460" t="str">
            <v>TALENTO HUMANO ACTIVO Y NO ACTIVO</v>
          </cell>
          <cell r="G3460" t="str">
            <v>800.130.907-4</v>
          </cell>
          <cell r="H3460" t="str">
            <v>SALUD TOTAL  EPS</v>
          </cell>
          <cell r="I3460" t="str">
            <v>PAGO SEGURIDAD SOCIAL JULIO 2014</v>
          </cell>
        </row>
        <row r="3461">
          <cell r="A3461">
            <v>345714</v>
          </cell>
          <cell r="B3461" t="str">
            <v>Oficio</v>
          </cell>
          <cell r="E3461">
            <v>41845</v>
          </cell>
          <cell r="F3461" t="str">
            <v>TALENTO HUMANO ACTIVO Y NO ACTIVO</v>
          </cell>
          <cell r="G3461" t="str">
            <v>900.074.992.3</v>
          </cell>
          <cell r="H3461" t="str">
            <v>GOLDEN GROUP EPS</v>
          </cell>
          <cell r="I3461" t="str">
            <v>PAGO SEGURIDAD SOCIAL JULIO 2014</v>
          </cell>
        </row>
        <row r="3462">
          <cell r="A3462">
            <v>345814</v>
          </cell>
          <cell r="B3462" t="str">
            <v>Oficio</v>
          </cell>
          <cell r="E3462">
            <v>41845</v>
          </cell>
          <cell r="F3462" t="str">
            <v>TALENTO HUMANO ACTIVO Y NO ACTIVO</v>
          </cell>
          <cell r="G3462" t="str">
            <v>900,336,004-7</v>
          </cell>
          <cell r="H3462" t="str">
            <v>I.S.S PENS - COLPENSIONES</v>
          </cell>
          <cell r="I3462" t="str">
            <v>PAGO SEGURIDAD SOCIAL JULIO 2014</v>
          </cell>
        </row>
        <row r="3463">
          <cell r="A3463">
            <v>345914</v>
          </cell>
          <cell r="B3463" t="str">
            <v>Oficio</v>
          </cell>
          <cell r="E3463">
            <v>41845</v>
          </cell>
          <cell r="F3463" t="str">
            <v>TALENTO HUMANO ACTIVO Y NO ACTIVO</v>
          </cell>
          <cell r="G3463" t="str">
            <v>800.224.808-8</v>
          </cell>
          <cell r="H3463" t="str">
            <v>PORVENIR PENSIONES Y CESANTIAS</v>
          </cell>
          <cell r="I3463" t="str">
            <v>PAGO SEGURIDAD SOCIAL JULIO 2014</v>
          </cell>
        </row>
        <row r="3464">
          <cell r="A3464">
            <v>346014</v>
          </cell>
          <cell r="B3464" t="str">
            <v>Oficio</v>
          </cell>
          <cell r="E3464">
            <v>41845</v>
          </cell>
          <cell r="F3464" t="str">
            <v>TALENTO HUMANO ACTIVO Y NO ACTIVO</v>
          </cell>
          <cell r="G3464" t="str">
            <v>800.227.940-6</v>
          </cell>
          <cell r="H3464" t="str">
            <v>COLFONDOS PENSIONES Y CESANTIAS</v>
          </cell>
          <cell r="I3464" t="str">
            <v>PAGO SEGURIDAD SOCIAL JULIO 2014</v>
          </cell>
        </row>
        <row r="3465">
          <cell r="A3465">
            <v>346114</v>
          </cell>
          <cell r="B3465" t="str">
            <v>Oficio</v>
          </cell>
          <cell r="E3465">
            <v>41845</v>
          </cell>
          <cell r="F3465" t="str">
            <v>TALENTO HUMANO ACTIVO Y NO ACTIVO</v>
          </cell>
          <cell r="G3465" t="str">
            <v>800.229.739-0</v>
          </cell>
          <cell r="H3465" t="str">
            <v>PROTECCION PENSION Y CESANTIAS</v>
          </cell>
          <cell r="I3465" t="str">
            <v>PAGO SEGURIDAD SOCIAL JULIO 2014</v>
          </cell>
        </row>
        <row r="3466">
          <cell r="A3466">
            <v>346214</v>
          </cell>
          <cell r="B3466" t="str">
            <v>Oficio</v>
          </cell>
          <cell r="E3466">
            <v>41845</v>
          </cell>
          <cell r="F3466" t="str">
            <v>TALENTO HUMANO ACTIVO Y NO ACTIVO</v>
          </cell>
          <cell r="G3466" t="str">
            <v>800.253.055-2</v>
          </cell>
          <cell r="H3466" t="str">
            <v>SKANDIA PENSIONES Y CESANTIAS</v>
          </cell>
          <cell r="I3466" t="str">
            <v>PAGO SEGURIDAD SOCIAL JULIO 2014</v>
          </cell>
        </row>
        <row r="3467">
          <cell r="A3467">
            <v>346314</v>
          </cell>
          <cell r="B3467" t="str">
            <v>Oficio</v>
          </cell>
          <cell r="E3467">
            <v>41845</v>
          </cell>
          <cell r="F3467" t="str">
            <v>TALENTO HUMANO ACTIVO Y NO ACTIVO</v>
          </cell>
          <cell r="G3467" t="str">
            <v>860.011.153-6</v>
          </cell>
          <cell r="H3467" t="str">
            <v>POSITIVA CIA DE SEGUROS - ARP</v>
          </cell>
          <cell r="I3467" t="str">
            <v>PAGO SEGURIDAD SOCIAL JULIO 2014</v>
          </cell>
        </row>
        <row r="3468">
          <cell r="A3468">
            <v>346414</v>
          </cell>
          <cell r="B3468" t="str">
            <v>Oficio</v>
          </cell>
          <cell r="E3468">
            <v>41845</v>
          </cell>
          <cell r="F3468" t="str">
            <v>TALENTO HUMANO ACTIVO Y NO ACTIVO</v>
          </cell>
          <cell r="G3468" t="str">
            <v>860,007,336-1</v>
          </cell>
          <cell r="H3468" t="str">
            <v>CCF COLSUBSIDIO</v>
          </cell>
          <cell r="I3468" t="str">
            <v>PAGO SEGURIDAD SOCIAL JULIO 2014</v>
          </cell>
        </row>
        <row r="3469">
          <cell r="A3469">
            <v>346514</v>
          </cell>
          <cell r="B3469" t="str">
            <v>Oficio</v>
          </cell>
          <cell r="E3469">
            <v>41845</v>
          </cell>
          <cell r="F3469" t="str">
            <v>TALENTO HUMANO ACTIVO Y NO ACTIVO</v>
          </cell>
          <cell r="G3469" t="str">
            <v>899.999.034-1</v>
          </cell>
          <cell r="H3469" t="str">
            <v>SENA</v>
          </cell>
          <cell r="I3469" t="str">
            <v>PAGO SEGURIDAD SOCIAL JULIO 2014</v>
          </cell>
        </row>
        <row r="3470">
          <cell r="A3470">
            <v>346614</v>
          </cell>
          <cell r="B3470" t="str">
            <v>Oficio</v>
          </cell>
          <cell r="E3470">
            <v>41845</v>
          </cell>
          <cell r="F3470" t="str">
            <v>TALENTO HUMANO ACTIVO Y NO ACTIVO</v>
          </cell>
          <cell r="G3470" t="str">
            <v>899.999.239-2</v>
          </cell>
          <cell r="H3470" t="str">
            <v>ICBF</v>
          </cell>
          <cell r="I3470" t="str">
            <v>PAGO SEGURIDAD SOCIAL JULIO 2014</v>
          </cell>
        </row>
        <row r="3471">
          <cell r="A3471">
            <v>346714</v>
          </cell>
          <cell r="B3471" t="str">
            <v>Oficio</v>
          </cell>
          <cell r="E3471">
            <v>41845</v>
          </cell>
          <cell r="F3471" t="str">
            <v>TALENTO HUMANO ACTIVO Y NO ACTIVO</v>
          </cell>
          <cell r="G3471" t="str">
            <v>899.999.054-7</v>
          </cell>
          <cell r="H3471" t="str">
            <v>ESAP</v>
          </cell>
          <cell r="I3471" t="str">
            <v>PAGO SEGURIDAD SOCIAL JULIO 2014</v>
          </cell>
        </row>
        <row r="3472">
          <cell r="A3472">
            <v>346814</v>
          </cell>
          <cell r="B3472" t="str">
            <v>Oficio</v>
          </cell>
          <cell r="E3472">
            <v>41845</v>
          </cell>
          <cell r="F3472" t="str">
            <v>TALENTO HUMANO ACTIVO Y NO ACTIVO</v>
          </cell>
          <cell r="G3472" t="str">
            <v>899.999.001-7</v>
          </cell>
          <cell r="H3472" t="str">
            <v>ESCUELAS E INSTITUTOS</v>
          </cell>
          <cell r="I3472" t="str">
            <v>PAGO SEGURIDAD SOCIAL JULIO 2014</v>
          </cell>
        </row>
        <row r="3473">
          <cell r="A3473">
            <v>346914</v>
          </cell>
          <cell r="B3473" t="str">
            <v>Contrato</v>
          </cell>
          <cell r="C3473">
            <v>354</v>
          </cell>
          <cell r="D3473">
            <v>204614</v>
          </cell>
          <cell r="E3473">
            <v>41850</v>
          </cell>
          <cell r="F3473" t="str">
            <v>OFICINA ASESORA DE PLANEACION</v>
          </cell>
          <cell r="G3473">
            <v>79062119</v>
          </cell>
          <cell r="H3473" t="str">
            <v>LUIS IDINAEL LONDOÑO PARGA</v>
          </cell>
          <cell r="I3473" t="str">
            <v>PAGO 1 Y 2 DE 7 SEGÚN CERTIFICACION DEL SUPERVISOR (DESC X DEPENDIENTES)</v>
          </cell>
          <cell r="J3473">
            <v>9750000</v>
          </cell>
          <cell r="K3473">
            <v>9.66</v>
          </cell>
          <cell r="O3473" t="str">
            <v>RECURSO 11</v>
          </cell>
          <cell r="V3473" t="str">
            <v>Desc. X Dependientes</v>
          </cell>
          <cell r="W3473" t="str">
            <v>Vigencia Presupuestal</v>
          </cell>
        </row>
        <row r="3474">
          <cell r="A3474">
            <v>347014</v>
          </cell>
          <cell r="B3474" t="str">
            <v>Contrato</v>
          </cell>
          <cell r="C3474">
            <v>119</v>
          </cell>
          <cell r="D3474">
            <v>20514</v>
          </cell>
          <cell r="E3474">
            <v>41848</v>
          </cell>
          <cell r="F3474" t="str">
            <v>DIRECCION DE BOSQUES, BIODIVERSIDAD Y SERVICIOS ECOSISTEMICOS</v>
          </cell>
          <cell r="G3474">
            <v>53050037</v>
          </cell>
          <cell r="H3474" t="str">
            <v>DENISSE CASTRO ROA</v>
          </cell>
          <cell r="I3474" t="str">
            <v>PAGO 6 DE 12 SEGÚN CERTIFICACION DEL SUPERVISOR (AJU RTE FTE SOBRE TOTAL CUENTAS RECIBIDAS EN EL MES OP 311714 DEL 11 JUL/2014 - BASE RTE FTE $2.890.128</v>
          </cell>
          <cell r="J3474">
            <v>4359600</v>
          </cell>
          <cell r="K3474">
            <v>9.66</v>
          </cell>
          <cell r="O3474" t="str">
            <v>RECURSO 11</v>
          </cell>
          <cell r="V3474" t="str">
            <v>No tiene Dependientes</v>
          </cell>
          <cell r="W3474" t="str">
            <v>Vigencia Presupuestal</v>
          </cell>
        </row>
        <row r="3475">
          <cell r="A3475">
            <v>347114</v>
          </cell>
          <cell r="B3475" t="str">
            <v>Contrato</v>
          </cell>
          <cell r="C3475">
            <v>360</v>
          </cell>
          <cell r="D3475">
            <v>214714</v>
          </cell>
          <cell r="E3475">
            <v>41848</v>
          </cell>
          <cell r="F3475" t="str">
            <v>OFICINA ASESORA DE PLANEACION</v>
          </cell>
          <cell r="G3475">
            <v>1049611291</v>
          </cell>
          <cell r="H3475" t="str">
            <v>RODULFO EXNEYDER VELASCO BURGOS</v>
          </cell>
          <cell r="I3475" t="str">
            <v>PAGO 1 DE 6 SEGÚN CERTIFICACION DEL SUPERVISOR (DESC X DEPENDIENTES)</v>
          </cell>
          <cell r="J3475">
            <v>3593333</v>
          </cell>
          <cell r="K3475">
            <v>9.66</v>
          </cell>
          <cell r="O3475" t="str">
            <v>RECURSO 11</v>
          </cell>
          <cell r="V3475" t="str">
            <v>Desc. X Dependientes</v>
          </cell>
          <cell r="W3475" t="str">
            <v>Vigencia Presupuestal</v>
          </cell>
        </row>
        <row r="3476">
          <cell r="A3476">
            <v>347214</v>
          </cell>
          <cell r="B3476" t="str">
            <v>Contrato</v>
          </cell>
          <cell r="C3476">
            <v>353</v>
          </cell>
          <cell r="D3476">
            <v>204514</v>
          </cell>
          <cell r="E3476">
            <v>41848</v>
          </cell>
          <cell r="F3476" t="str">
            <v>OFICINA ASESORA DE PLANEACION</v>
          </cell>
          <cell r="G3476">
            <v>53905320</v>
          </cell>
          <cell r="H3476" t="str">
            <v>JENNY ADRIANA RODRIGUEZ FRANCO</v>
          </cell>
          <cell r="I3476" t="str">
            <v>PAGO 1 Y 2 DE 7 SEGÚN CERTIFICACION DEL SUPERVISOR (DESC X DEPENDIENTES)</v>
          </cell>
          <cell r="J3476">
            <v>7149999</v>
          </cell>
          <cell r="K3476">
            <v>9.66</v>
          </cell>
          <cell r="O3476" t="str">
            <v>RECURSO 11</v>
          </cell>
          <cell r="V3476" t="str">
            <v>Desc. X Dependientes</v>
          </cell>
          <cell r="W3476" t="str">
            <v>Vigencia Presupuestal</v>
          </cell>
        </row>
        <row r="3477">
          <cell r="A3477">
            <v>347314</v>
          </cell>
          <cell r="B3477" t="str">
            <v>Contrato</v>
          </cell>
          <cell r="C3477">
            <v>278</v>
          </cell>
          <cell r="D3477">
            <v>40814</v>
          </cell>
          <cell r="E3477">
            <v>41848</v>
          </cell>
          <cell r="F3477" t="str">
            <v>DIRECCION DE BOSQUES, BIODIVERSIDAD Y SERVICIOS ECOSISTEMICOS</v>
          </cell>
          <cell r="G3477">
            <v>19384110</v>
          </cell>
          <cell r="H3477" t="str">
            <v>JAFET BEJARANO SANCHEZ</v>
          </cell>
          <cell r="I3477" t="str">
            <v>PAGO 7 DE 12 SEGÚN CERTIFICACION DEL SUPERVISOR</v>
          </cell>
          <cell r="J3477">
            <v>6634615</v>
          </cell>
          <cell r="K3477">
            <v>9.66</v>
          </cell>
          <cell r="O3477" t="str">
            <v>RECURSO 11</v>
          </cell>
          <cell r="V3477" t="str">
            <v>No tiene Dependientes a Cargo</v>
          </cell>
          <cell r="W3477" t="str">
            <v>Vigencia Presupuestal</v>
          </cell>
        </row>
        <row r="3478">
          <cell r="A3478">
            <v>347414</v>
          </cell>
          <cell r="B3478" t="str">
            <v>Contrato</v>
          </cell>
          <cell r="C3478">
            <v>134</v>
          </cell>
          <cell r="D3478">
            <v>24414</v>
          </cell>
          <cell r="E3478">
            <v>41848</v>
          </cell>
          <cell r="F3478" t="str">
            <v>DIRECCION DE BOSQUES, BIODIVERSIDAD Y SERVICIOS ECOSISTEMICOS</v>
          </cell>
          <cell r="G3478">
            <v>38070121</v>
          </cell>
          <cell r="H3478" t="str">
            <v>TANIA ROCIO OSPINA DELGADO</v>
          </cell>
          <cell r="I3478" t="str">
            <v>PAGO 7 DE 12 SEGÚN CERTIFICACION DEL SUPERVISOR</v>
          </cell>
          <cell r="J3478">
            <v>5166052</v>
          </cell>
          <cell r="K3478">
            <v>9.66</v>
          </cell>
          <cell r="O3478" t="str">
            <v>RECURSO 11</v>
          </cell>
          <cell r="V3478" t="str">
            <v>No tiene Dependientes a Cargo</v>
          </cell>
          <cell r="W3478" t="str">
            <v>Vigencia Presupuestal</v>
          </cell>
        </row>
        <row r="3479">
          <cell r="A3479">
            <v>347514</v>
          </cell>
          <cell r="B3479" t="str">
            <v>Contrato</v>
          </cell>
          <cell r="C3479">
            <v>177</v>
          </cell>
          <cell r="D3479">
            <v>28314</v>
          </cell>
          <cell r="E3479">
            <v>41848</v>
          </cell>
          <cell r="F3479" t="str">
            <v>SUBDIRECCION ADMINISTRATIVA Y FINANCIERA</v>
          </cell>
          <cell r="G3479">
            <v>35325209</v>
          </cell>
          <cell r="H3479" t="str">
            <v>LUZ ESMERALDA MANRIQUE DIAZ</v>
          </cell>
          <cell r="I3479" t="str">
            <v>PAGO 7 DE 12 SEGÚN CERTIFICACION DEL SUPERVISOR (PENSIONADA)</v>
          </cell>
          <cell r="J3479">
            <v>6000000</v>
          </cell>
          <cell r="K3479">
            <v>9.66</v>
          </cell>
          <cell r="O3479" t="str">
            <v>RECURSO 11</v>
          </cell>
          <cell r="V3479" t="str">
            <v>No tiene Dependientes</v>
          </cell>
          <cell r="W3479" t="str">
            <v>Vigencia Presupuestal</v>
          </cell>
        </row>
        <row r="3480">
          <cell r="A3480">
            <v>347614</v>
          </cell>
          <cell r="B3480" t="str">
            <v>Contrato</v>
          </cell>
          <cell r="C3480">
            <v>126</v>
          </cell>
          <cell r="D3480">
            <v>21114</v>
          </cell>
          <cell r="E3480">
            <v>41848</v>
          </cell>
          <cell r="F3480" t="str">
            <v>SUBDIRECCION ADMINISTRATIVA Y FINANCIERA</v>
          </cell>
          <cell r="G3480">
            <v>52390218</v>
          </cell>
          <cell r="H3480" t="str">
            <v>ROCIO RODRIGUEZ GRANADOS</v>
          </cell>
          <cell r="I3480" t="str">
            <v>PAGO 7 DE 11 SEGÚN CERTIFICACION DEL SUPERVISOR (Desc. Base RF x Dependientes)</v>
          </cell>
          <cell r="J3480">
            <v>4950000</v>
          </cell>
          <cell r="K3480">
            <v>9.66</v>
          </cell>
          <cell r="O3480" t="str">
            <v>RECURSO 11</v>
          </cell>
          <cell r="V3480" t="str">
            <v>Desc.x Dependientes</v>
          </cell>
          <cell r="W3480" t="str">
            <v>Vigencia Presupuestal</v>
          </cell>
        </row>
        <row r="3481">
          <cell r="A3481">
            <v>347714</v>
          </cell>
          <cell r="B3481" t="str">
            <v>Contrato</v>
          </cell>
          <cell r="C3481">
            <v>183</v>
          </cell>
          <cell r="D3481">
            <v>28714</v>
          </cell>
          <cell r="E3481">
            <v>41848</v>
          </cell>
          <cell r="F3481" t="str">
            <v>SUBDIRECCION DE EDUCACION Y PARTICIPACION</v>
          </cell>
          <cell r="G3481">
            <v>52927596</v>
          </cell>
          <cell r="H3481" t="str">
            <v>SANDRA LILIANA ROJAS PAEZ</v>
          </cell>
          <cell r="I3481" t="str">
            <v>PAGO 7 DE 12  SEGÚN CERTIFICACION DEL SUPERVISOR</v>
          </cell>
          <cell r="J3481">
            <v>6500000</v>
          </cell>
          <cell r="K3481">
            <v>9.66</v>
          </cell>
          <cell r="O3481" t="str">
            <v>RECURSO 11</v>
          </cell>
          <cell r="V3481" t="str">
            <v>no tiene dependienes</v>
          </cell>
          <cell r="W3481" t="str">
            <v>Vigencia Presupuestal</v>
          </cell>
        </row>
        <row r="3482">
          <cell r="A3482">
            <v>347814</v>
          </cell>
          <cell r="B3482" t="str">
            <v>Contrato</v>
          </cell>
          <cell r="C3482">
            <v>110</v>
          </cell>
          <cell r="D3482">
            <v>21814</v>
          </cell>
          <cell r="E3482">
            <v>41848</v>
          </cell>
          <cell r="F3482" t="str">
            <v>DIRECCION DE CAMBIO CLIMATICO</v>
          </cell>
          <cell r="G3482">
            <v>53125079</v>
          </cell>
          <cell r="H3482" t="str">
            <v>DIANA CATALINA QUINTERO PINZON</v>
          </cell>
          <cell r="I3482" t="str">
            <v>PAGO 7 DE 12SEGÚN CERTIFICACION DEL SUPERVISOR</v>
          </cell>
          <cell r="J3482">
            <v>4090909</v>
          </cell>
          <cell r="K3482">
            <v>9.66</v>
          </cell>
          <cell r="O3482" t="str">
            <v>RECURSO 11</v>
          </cell>
          <cell r="V3482" t="str">
            <v>No tiene Dependientes</v>
          </cell>
          <cell r="W3482" t="str">
            <v>Vigencia Presupuestal</v>
          </cell>
        </row>
        <row r="3483">
          <cell r="A3483">
            <v>347914</v>
          </cell>
          <cell r="B3483" t="str">
            <v>Contrato</v>
          </cell>
          <cell r="C3483">
            <v>288</v>
          </cell>
          <cell r="D3483">
            <v>39914</v>
          </cell>
          <cell r="E3483">
            <v>41848</v>
          </cell>
          <cell r="F3483" t="str">
            <v>SUBDIRECCION DE EDUCACION Y PARTICIPACION</v>
          </cell>
          <cell r="G3483">
            <v>52185841</v>
          </cell>
          <cell r="H3483" t="str">
            <v>ANDREA MILENA OVALLE PINZON</v>
          </cell>
          <cell r="I3483" t="str">
            <v>PAGO 7 DE 12 SEGÚN CERTIFICACION DEL SUPERVISOR (Desc Base Rte Fte por Dependientes)</v>
          </cell>
          <cell r="J3483">
            <v>3500000</v>
          </cell>
          <cell r="K3483">
            <v>9.66</v>
          </cell>
          <cell r="O3483" t="str">
            <v>RECURSO 11</v>
          </cell>
          <cell r="V3483" t="str">
            <v>Desc. 10% Dependientes</v>
          </cell>
          <cell r="W3483" t="str">
            <v>Vigencia Presupuestal</v>
          </cell>
        </row>
        <row r="3484">
          <cell r="A3484">
            <v>348014</v>
          </cell>
          <cell r="B3484" t="str">
            <v>Contrato</v>
          </cell>
          <cell r="C3484">
            <v>222</v>
          </cell>
          <cell r="D3484">
            <v>32714</v>
          </cell>
          <cell r="E3484">
            <v>41848</v>
          </cell>
          <cell r="F3484" t="str">
            <v>SUBDIRECCION ADMINISTRATIVA Y FINANCIERA</v>
          </cell>
          <cell r="G3484">
            <v>79626003</v>
          </cell>
          <cell r="H3484" t="str">
            <v>CARLOS ERNESTO FUENTES TASCON</v>
          </cell>
          <cell r="I3484" t="str">
            <v>SEPTIMO DESEMBOLSO SEGÚN CERTIFICACION DEL SUPERVISOR</v>
          </cell>
          <cell r="J3484">
            <v>1800000</v>
          </cell>
          <cell r="K3484">
            <v>9.66</v>
          </cell>
          <cell r="O3484" t="str">
            <v>RECURSO 11</v>
          </cell>
          <cell r="V3484" t="str">
            <v>No tiene Dependientes a Cargo</v>
          </cell>
          <cell r="W3484" t="str">
            <v>Vigencia Presupuestal</v>
          </cell>
        </row>
        <row r="3485">
          <cell r="A3485">
            <v>348114</v>
          </cell>
          <cell r="B3485" t="str">
            <v>Contrato</v>
          </cell>
          <cell r="C3485">
            <v>223</v>
          </cell>
          <cell r="D3485">
            <v>36114</v>
          </cell>
          <cell r="E3485">
            <v>41848</v>
          </cell>
          <cell r="F3485" t="str">
            <v>SUBDIRECCION ADMINISTRATIVA Y FINANCIERA</v>
          </cell>
          <cell r="G3485">
            <v>80778307</v>
          </cell>
          <cell r="H3485" t="str">
            <v>JOSE LEONARDO LOPEZ</v>
          </cell>
          <cell r="I3485" t="str">
            <v>PAGO 7 DE 7 SEGÚN CERTIFICACION DEL SUPERVISOR</v>
          </cell>
          <cell r="J3485">
            <v>1733334</v>
          </cell>
          <cell r="K3485">
            <v>9.66</v>
          </cell>
          <cell r="O3485" t="str">
            <v>RECURSO 11</v>
          </cell>
          <cell r="V3485" t="str">
            <v>No tiene Dependientes</v>
          </cell>
          <cell r="W3485" t="str">
            <v>Vigencia Presupuestal</v>
          </cell>
        </row>
        <row r="3486">
          <cell r="A3486">
            <v>348214</v>
          </cell>
          <cell r="B3486" t="str">
            <v>Contrato</v>
          </cell>
          <cell r="C3486">
            <v>136</v>
          </cell>
          <cell r="D3486">
            <v>24814</v>
          </cell>
          <cell r="E3486">
            <v>41848</v>
          </cell>
          <cell r="F3486" t="str">
            <v>DIRECCION DE BOSQUES, BIODIVERSIDAD Y SERVICIOS ECOSISTEMICOS</v>
          </cell>
          <cell r="G3486">
            <v>52994360</v>
          </cell>
          <cell r="H3486" t="str">
            <v>MONICA BORRAS ULLOA</v>
          </cell>
          <cell r="I3486" t="str">
            <v>PAGO 7 DE 12 SEGÚN CERTIFICACION DEL SUPERVISOR</v>
          </cell>
          <cell r="J3486">
            <v>5000000</v>
          </cell>
          <cell r="K3486">
            <v>9.66</v>
          </cell>
          <cell r="O3486" t="str">
            <v>RECURSO 11</v>
          </cell>
          <cell r="V3486" t="str">
            <v>No tiene Dependientes a Cargo</v>
          </cell>
          <cell r="W3486" t="str">
            <v>Vigencia Presupuestal</v>
          </cell>
        </row>
        <row r="3487">
          <cell r="A3487">
            <v>348314</v>
          </cell>
          <cell r="B3487" t="str">
            <v>Contrato</v>
          </cell>
          <cell r="C3487">
            <v>217</v>
          </cell>
          <cell r="D3487">
            <v>30514</v>
          </cell>
          <cell r="E3487">
            <v>41848</v>
          </cell>
          <cell r="F3487" t="str">
            <v>DIRECCION DE ASUNTOS MARINOS, COSTEROS Y RECURSOS ACUATICOS</v>
          </cell>
          <cell r="G3487">
            <v>56078300</v>
          </cell>
          <cell r="H3487" t="str">
            <v>SANDRA MILENA ACOSTA GONZALEZ</v>
          </cell>
          <cell r="I3487" t="str">
            <v>PAGO 7 DE 10 SEGÚN CERTIFICACION DEL SUPERVISOR (Desc Base Rte Fte por Dependientes)</v>
          </cell>
          <cell r="J3487">
            <v>5700000</v>
          </cell>
          <cell r="K3487">
            <v>9.66</v>
          </cell>
          <cell r="O3487" t="str">
            <v>RECURSO 11</v>
          </cell>
          <cell r="V3487" t="str">
            <v>Desc. 10% Dependientes</v>
          </cell>
          <cell r="W3487" t="str">
            <v>Vigencia Presupuestal</v>
          </cell>
        </row>
        <row r="3488">
          <cell r="A3488">
            <v>348414</v>
          </cell>
          <cell r="B3488" t="str">
            <v>Contrato</v>
          </cell>
          <cell r="C3488">
            <v>102</v>
          </cell>
          <cell r="D3488">
            <v>18414</v>
          </cell>
          <cell r="E3488">
            <v>41848</v>
          </cell>
          <cell r="F3488" t="str">
            <v>SUBDIRECCION DE EDUCACION Y PARTICIPACION</v>
          </cell>
          <cell r="G3488">
            <v>1032392064</v>
          </cell>
          <cell r="H3488" t="str">
            <v>DORA JACQUELINE ORJUELA CALDERON</v>
          </cell>
          <cell r="I3488" t="str">
            <v>PAGO 7 DE 12 SEGÚN CERTIFICACION DEL SUPERVISOR</v>
          </cell>
          <cell r="J3488">
            <v>3000000</v>
          </cell>
          <cell r="K3488">
            <v>9.66</v>
          </cell>
          <cell r="O3488" t="str">
            <v>RECURSO 11</v>
          </cell>
          <cell r="V3488" t="str">
            <v>No tiene Dependientes</v>
          </cell>
          <cell r="W3488" t="str">
            <v>Vigencia Presupuestal</v>
          </cell>
        </row>
        <row r="3489">
          <cell r="A3489">
            <v>348514</v>
          </cell>
          <cell r="B3489" t="str">
            <v>Contrato</v>
          </cell>
          <cell r="C3489">
            <v>18</v>
          </cell>
          <cell r="D3489">
            <v>2514</v>
          </cell>
          <cell r="E3489">
            <v>41848</v>
          </cell>
          <cell r="F3489" t="str">
            <v>SUBDIRECCION ADMINISTRATIVA Y FINANCIERA</v>
          </cell>
          <cell r="G3489">
            <v>79221739</v>
          </cell>
          <cell r="H3489" t="str">
            <v>JOSE MANUEL MORENO MORA</v>
          </cell>
          <cell r="I3489" t="str">
            <v>PAGO 7 DE 7 SEGÚN CERTIFICACION DEL SUPERVISOR (Desc.de la Base RF x Dependientes)</v>
          </cell>
          <cell r="J3489">
            <v>1924230</v>
          </cell>
          <cell r="K3489">
            <v>9.66</v>
          </cell>
          <cell r="O3489" t="str">
            <v>RECURSO 11</v>
          </cell>
          <cell r="V3489" t="str">
            <v>Desc. X Dependientes</v>
          </cell>
          <cell r="W3489" t="str">
            <v>Vigencia Presupuestal</v>
          </cell>
        </row>
        <row r="3490">
          <cell r="A3490">
            <v>348614</v>
          </cell>
          <cell r="B3490" t="str">
            <v>Contrato</v>
          </cell>
          <cell r="C3490">
            <v>264</v>
          </cell>
          <cell r="D3490">
            <v>37614</v>
          </cell>
          <cell r="E3490">
            <v>41848</v>
          </cell>
          <cell r="F3490" t="str">
            <v>DIRECCION DE BOSQUES, BIODIVERSIDAD Y SERVICIOS ECOSISTEMICOS</v>
          </cell>
          <cell r="G3490">
            <v>79699715</v>
          </cell>
          <cell r="H3490" t="str">
            <v>MARCEL CORZO GARCIA</v>
          </cell>
          <cell r="I3490" t="str">
            <v>PAGO 6 Y 7 DE 12 SEGÚN CERTIFICACION DEL SUPERVISOR (Desc.de la Base RF x Dependientes) SE ANEXA ACTA DE SUSPENSION DEL CONTRATO PARA EL PAGO 6</v>
          </cell>
          <cell r="J3490">
            <v>7323076</v>
          </cell>
          <cell r="K3490">
            <v>9.66</v>
          </cell>
          <cell r="O3490" t="str">
            <v>RECURSO 11</v>
          </cell>
          <cell r="V3490" t="str">
            <v>Desc.x Dependientes ( No se tomo en cuenta la Certificación para Credito hipotecario ya que el beneficio para disminuir la retencion solo aplica para cuentas AFC o Una certificación de los Intereses pagados durante el año 2013</v>
          </cell>
          <cell r="W3490" t="str">
            <v>Vigencia Presupuestal</v>
          </cell>
        </row>
        <row r="3491">
          <cell r="A3491">
            <v>348714</v>
          </cell>
          <cell r="B3491" t="str">
            <v>Contrato</v>
          </cell>
          <cell r="C3491">
            <v>113</v>
          </cell>
          <cell r="D3491">
            <v>19514</v>
          </cell>
          <cell r="E3491">
            <v>41848</v>
          </cell>
          <cell r="F3491" t="str">
            <v>DIRECCION DE CAMBIO CLIMATICO</v>
          </cell>
          <cell r="G3491">
            <v>52430539</v>
          </cell>
          <cell r="H3491" t="str">
            <v>JOSEFINA HELENA SANCHEZ CUERVO</v>
          </cell>
          <cell r="I3491" t="str">
            <v>PAGO 7 DE 9 SEGÚN CERTIFICACION DEL SUPERVISOR (Desc. Base RF x Dependientes)</v>
          </cell>
          <cell r="J3491">
            <v>7000000</v>
          </cell>
          <cell r="K3491">
            <v>9.66</v>
          </cell>
          <cell r="O3491" t="str">
            <v>RECURSO 11</v>
          </cell>
          <cell r="V3491" t="str">
            <v>Desc.x Dependientes</v>
          </cell>
          <cell r="W3491" t="str">
            <v>Vigencia Presupuestal</v>
          </cell>
        </row>
        <row r="3492">
          <cell r="A3492">
            <v>348814</v>
          </cell>
          <cell r="B3492" t="str">
            <v>Contrato</v>
          </cell>
          <cell r="C3492">
            <v>178</v>
          </cell>
          <cell r="D3492">
            <v>28414</v>
          </cell>
          <cell r="E3492">
            <v>41848</v>
          </cell>
          <cell r="F3492" t="str">
            <v>DIRECCION DE BOSQUES, BIODIVERSIDAD Y SERVICIOS ECOSISTEMICOS</v>
          </cell>
          <cell r="G3492">
            <v>19342385</v>
          </cell>
          <cell r="H3492" t="str">
            <v>RICARDO LINARES PRIETO</v>
          </cell>
          <cell r="I3492" t="str">
            <v xml:space="preserve">FRA 00** PAGO 7 DE 12 SEGÚN CERTIFICACION DEL SUPERVISOR  (Desc Base Rte Fte por Dependientes) </v>
          </cell>
          <cell r="J3492">
            <v>8451479</v>
          </cell>
          <cell r="K3492">
            <v>9.66</v>
          </cell>
          <cell r="M3492">
            <v>16</v>
          </cell>
          <cell r="O3492" t="str">
            <v>RECURSO 11</v>
          </cell>
          <cell r="V3492" t="str">
            <v>Desc. X Dependientes</v>
          </cell>
          <cell r="W3492" t="str">
            <v>Vigencia Presupuestal</v>
          </cell>
        </row>
        <row r="3493">
          <cell r="A3493">
            <v>348914</v>
          </cell>
          <cell r="B3493" t="str">
            <v>Contrato</v>
          </cell>
          <cell r="C3493">
            <v>236</v>
          </cell>
          <cell r="D3493">
            <v>33914</v>
          </cell>
          <cell r="E3493">
            <v>41848</v>
          </cell>
          <cell r="F3493" t="str">
            <v>DIRECCION DE BOSQUES, BIODIVERSIDAD Y SERVICIOS ECOSISTEMICOS</v>
          </cell>
          <cell r="G3493">
            <v>1019036153</v>
          </cell>
          <cell r="H3493" t="str">
            <v>ANDRES FELIPE MIRANDA DIAZ</v>
          </cell>
          <cell r="I3493" t="str">
            <v>PAGO 7 DE 12 SEGÚN CERTIFICACION DEL SUPERVISOR</v>
          </cell>
          <cell r="J3493">
            <v>2723254</v>
          </cell>
          <cell r="K3493">
            <v>9.66</v>
          </cell>
          <cell r="O3493" t="str">
            <v>RECURSO 11</v>
          </cell>
          <cell r="V3493" t="str">
            <v>No tiene Dependientes</v>
          </cell>
          <cell r="W3493" t="str">
            <v>Vigencia Presupuestal</v>
          </cell>
        </row>
        <row r="3494">
          <cell r="A3494">
            <v>349014</v>
          </cell>
          <cell r="B3494" t="str">
            <v>Contrato</v>
          </cell>
          <cell r="C3494">
            <v>135</v>
          </cell>
          <cell r="D3494">
            <v>24514</v>
          </cell>
          <cell r="E3494">
            <v>41848</v>
          </cell>
          <cell r="F3494" t="str">
            <v>DIRECCION DE BOSQUES, BIODIVERSIDAD Y SERVICIOS ECOSISTEMICOS</v>
          </cell>
          <cell r="G3494">
            <v>52411563</v>
          </cell>
          <cell r="H3494" t="str">
            <v>MARIA STELLA SACHICA ALVAREZ</v>
          </cell>
          <cell r="I3494" t="str">
            <v>PAGO 7 DE 12 SEGÚN CERTIFICACION DEL SUPERVISOR</v>
          </cell>
          <cell r="J3494">
            <v>7703805</v>
          </cell>
          <cell r="K3494">
            <v>9.66</v>
          </cell>
          <cell r="O3494" t="str">
            <v>RECURSO 11</v>
          </cell>
          <cell r="V3494" t="str">
            <v>No tiene Dependientes a Cargo</v>
          </cell>
          <cell r="W3494" t="str">
            <v>Vigencia Presupuestal</v>
          </cell>
        </row>
        <row r="3495">
          <cell r="A3495">
            <v>349114</v>
          </cell>
          <cell r="B3495" t="str">
            <v>Contrato</v>
          </cell>
          <cell r="C3495">
            <v>161</v>
          </cell>
          <cell r="D3495">
            <v>25914</v>
          </cell>
          <cell r="E3495">
            <v>41848</v>
          </cell>
          <cell r="F3495" t="str">
            <v>OFICINA ASESORA DE PLANEACION</v>
          </cell>
          <cell r="G3495">
            <v>6775088</v>
          </cell>
          <cell r="H3495" t="str">
            <v>JOSE MIGUEL GARAY BARRERA</v>
          </cell>
          <cell r="I3495" t="str">
            <v>PAGO 6 DE 8 SEGÚN CERTIFICACION DEL SUPERVISOR (Desc. Base RF x Dependientes)</v>
          </cell>
          <cell r="J3495">
            <v>7000000</v>
          </cell>
          <cell r="K3495">
            <v>9.66</v>
          </cell>
          <cell r="O3495" t="str">
            <v>RECURSO 11</v>
          </cell>
          <cell r="V3495" t="str">
            <v>Desc. x Dependientes</v>
          </cell>
          <cell r="W3495" t="str">
            <v>Vigencia Presupuestal</v>
          </cell>
        </row>
        <row r="3496">
          <cell r="A3496">
            <v>349214</v>
          </cell>
          <cell r="B3496" t="str">
            <v>Contrato</v>
          </cell>
          <cell r="C3496">
            <v>295</v>
          </cell>
          <cell r="D3496">
            <v>41614</v>
          </cell>
          <cell r="E3496">
            <v>41848</v>
          </cell>
          <cell r="F3496" t="str">
            <v>SUBDIRECCION ADMINISTRATIVA Y FINANCIERA</v>
          </cell>
          <cell r="G3496">
            <v>53080337</v>
          </cell>
          <cell r="H3496" t="str">
            <v>BRIGITTE DELGADO GARCIA</v>
          </cell>
          <cell r="I3496" t="str">
            <v>SEPTIMO DESEMBOLSO SEGÚN CERTIFICACION DEL SUPERVISOR (Desc Base Rte Fte por Dependientes)</v>
          </cell>
          <cell r="J3496">
            <v>1898334</v>
          </cell>
          <cell r="K3496">
            <v>9.66</v>
          </cell>
          <cell r="O3496" t="str">
            <v>RECURSO 11</v>
          </cell>
          <cell r="V3496" t="str">
            <v>Desc. 10% Dependientes</v>
          </cell>
          <cell r="W3496" t="str">
            <v>Vigencia Presupuestal</v>
          </cell>
        </row>
        <row r="3497">
          <cell r="A3497">
            <v>349314</v>
          </cell>
          <cell r="B3497" t="str">
            <v>Contrato</v>
          </cell>
          <cell r="C3497">
            <v>192</v>
          </cell>
          <cell r="D3497">
            <v>29314</v>
          </cell>
          <cell r="E3497">
            <v>41848</v>
          </cell>
          <cell r="F3497" t="str">
            <v>DIRECCION DE ORDENAMIENTO AMBIENTAL Y COORDINACION DEL SINA</v>
          </cell>
          <cell r="G3497">
            <v>91105686</v>
          </cell>
          <cell r="H3497" t="str">
            <v>OSCAR JAVIER ACEVEDO AMAYA</v>
          </cell>
          <cell r="I3497" t="str">
            <v>SEXTO DESEMBOLSO SEGÚN CERTIFICACION DEL SUPERVISOR (Desc. Base RF x Dependientes)</v>
          </cell>
          <cell r="J3497">
            <v>5500000</v>
          </cell>
          <cell r="K3497">
            <v>9.66</v>
          </cell>
          <cell r="O3497" t="str">
            <v>RECURSO 11</v>
          </cell>
          <cell r="V3497" t="str">
            <v>Desc.x Dependientes</v>
          </cell>
          <cell r="W3497" t="str">
            <v>Vigencia Presupuestal</v>
          </cell>
        </row>
        <row r="3498">
          <cell r="A3498">
            <v>349414</v>
          </cell>
          <cell r="B3498" t="str">
            <v>Contrato</v>
          </cell>
          <cell r="C3498">
            <v>91</v>
          </cell>
          <cell r="D3498">
            <v>18814</v>
          </cell>
          <cell r="E3498">
            <v>41848</v>
          </cell>
          <cell r="F3498" t="str">
            <v>DIRECCION DE BOSQUES, BIODIVERSIDAD Y SERVICIOS ECOSISTEMICOS</v>
          </cell>
          <cell r="G3498">
            <v>33376130</v>
          </cell>
          <cell r="H3498" t="str">
            <v>GINA CAROLINA AVELLA CASTIBLANCO</v>
          </cell>
          <cell r="I3498" t="str">
            <v>PAGO 7 DE 12 DESEMBOLSO SEGÚN CERTIFICACION DEL SUPERVISOR</v>
          </cell>
          <cell r="J3498">
            <v>5000000</v>
          </cell>
          <cell r="K3498">
            <v>9.66</v>
          </cell>
          <cell r="O3498" t="str">
            <v>RECURSO 11</v>
          </cell>
          <cell r="V3498" t="str">
            <v>No tiene Dependientes a Cargo</v>
          </cell>
          <cell r="W3498" t="str">
            <v>Vigencia Presupuestal</v>
          </cell>
        </row>
        <row r="3499">
          <cell r="A3499">
            <v>349514</v>
          </cell>
          <cell r="B3499" t="str">
            <v>Contrato</v>
          </cell>
          <cell r="C3499">
            <v>233</v>
          </cell>
          <cell r="D3499">
            <v>34514</v>
          </cell>
          <cell r="E3499">
            <v>41848</v>
          </cell>
          <cell r="F3499" t="str">
            <v>DIRECCION DE BOSQUES, BIODIVERSIDAD Y SERVICIOS ECOSISTEMICOS</v>
          </cell>
          <cell r="G3499">
            <v>80244702</v>
          </cell>
          <cell r="H3499" t="str">
            <v>FRANCISCO BELTRAN CARRASCO</v>
          </cell>
          <cell r="I3499" t="str">
            <v>PAGO 7 DE 12 SEGÚN CERTIFICACION DEL SUPERVISOR</v>
          </cell>
          <cell r="J3499">
            <v>6634615</v>
          </cell>
          <cell r="K3499">
            <v>9.66</v>
          </cell>
          <cell r="O3499" t="str">
            <v>RECURSO 11</v>
          </cell>
          <cell r="V3499" t="str">
            <v>No tiene Dependientes a Cargo</v>
          </cell>
          <cell r="W3499" t="str">
            <v>Vigencia Presupuestal</v>
          </cell>
        </row>
        <row r="3500">
          <cell r="A3500">
            <v>349614</v>
          </cell>
          <cell r="B3500" t="str">
            <v>Oficio</v>
          </cell>
          <cell r="E3500">
            <v>41848</v>
          </cell>
          <cell r="F3500" t="str">
            <v>SUBDIRECCION ADMINISTRATIVA Y FINANCIERA</v>
          </cell>
          <cell r="G3500">
            <v>8301153951</v>
          </cell>
          <cell r="H3500" t="str">
            <v>MINISTERIO DE AMBIENTE Y DESARROLLO SOSTENIBLE</v>
          </cell>
          <cell r="I3500" t="str">
            <v>RADICACION CAJA MENOR 314 - VIATICOS</v>
          </cell>
          <cell r="J3500">
            <v>14680297</v>
          </cell>
        </row>
        <row r="3501">
          <cell r="A3501">
            <v>349714</v>
          </cell>
          <cell r="B3501" t="str">
            <v>Contrato</v>
          </cell>
          <cell r="C3501">
            <v>187</v>
          </cell>
          <cell r="D3501">
            <v>27614</v>
          </cell>
          <cell r="E3501">
            <v>41848</v>
          </cell>
          <cell r="F3501" t="str">
            <v>OFICINA ASESORA JURIDICA</v>
          </cell>
          <cell r="G3501">
            <v>1014200539</v>
          </cell>
          <cell r="H3501" t="str">
            <v>LAURA ANGELICA RUBIO MONCADA</v>
          </cell>
          <cell r="I3501" t="str">
            <v>SEPTIMO DESEMBOLSO SEGÚN CERTIFICACION DEL SUPERVISOR</v>
          </cell>
          <cell r="J3501">
            <v>1700000</v>
          </cell>
          <cell r="K3501">
            <v>9.66</v>
          </cell>
          <cell r="O3501" t="str">
            <v>RECURSO 11</v>
          </cell>
          <cell r="V3501" t="str">
            <v>No tiene Dependientes a Cargo</v>
          </cell>
          <cell r="W3501" t="str">
            <v>Vigencia Presupuestal</v>
          </cell>
        </row>
        <row r="3502">
          <cell r="A3502">
            <v>349814</v>
          </cell>
          <cell r="B3502" t="str">
            <v>Contrato</v>
          </cell>
          <cell r="C3502">
            <v>152</v>
          </cell>
          <cell r="D3502">
            <v>25114</v>
          </cell>
          <cell r="E3502">
            <v>41848</v>
          </cell>
          <cell r="F3502" t="str">
            <v>OFICINA ASESORA JURIDICA</v>
          </cell>
          <cell r="G3502">
            <v>52818031</v>
          </cell>
          <cell r="H3502" t="str">
            <v>SANDRA CAROLINA SIMANCAS CARDENAS</v>
          </cell>
          <cell r="I3502" t="str">
            <v>SEPTIMO DESEMBOLSO SEGÚN CERTIFICACION DEL SUPERVISOR</v>
          </cell>
          <cell r="J3502">
            <v>4000000</v>
          </cell>
          <cell r="K3502">
            <v>9.66</v>
          </cell>
          <cell r="O3502" t="str">
            <v>RECURSO 11</v>
          </cell>
          <cell r="V3502" t="str">
            <v>No tiene Dependientes a Cargo</v>
          </cell>
          <cell r="W3502" t="str">
            <v>Vigencia Presupuestal</v>
          </cell>
        </row>
        <row r="3503">
          <cell r="A3503">
            <v>349914</v>
          </cell>
          <cell r="B3503" t="str">
            <v>Contrato</v>
          </cell>
          <cell r="C3503">
            <v>112</v>
          </cell>
          <cell r="D3503">
            <v>19614</v>
          </cell>
          <cell r="E3503">
            <v>41848</v>
          </cell>
          <cell r="F3503" t="str">
            <v>DIRECCION DE CAMBIO CLIMATICO</v>
          </cell>
          <cell r="G3503">
            <v>1020727432</v>
          </cell>
          <cell r="H3503" t="str">
            <v>DIANA CAMILA RODRIGUEZ VARGAS</v>
          </cell>
          <cell r="I3503" t="str">
            <v>PAGO 7 DE 12 SEGÚN CERTIFICACION DEL SUPERVISOR (AJU RTE FTE SOBRE TOTAL CTAS RECIBIDAS EN EL MES OP 321014 DEL 14-07-2014)</v>
          </cell>
          <cell r="J3503">
            <v>3500000</v>
          </cell>
          <cell r="K3503">
            <v>9.66</v>
          </cell>
          <cell r="O3503" t="str">
            <v>RECURSO 11</v>
          </cell>
          <cell r="V3503" t="str">
            <v>No tiene Dependientes</v>
          </cell>
          <cell r="W3503" t="str">
            <v>Vigencia Presupuestal</v>
          </cell>
        </row>
        <row r="3504">
          <cell r="A3504">
            <v>350014</v>
          </cell>
          <cell r="B3504" t="str">
            <v>Contrato</v>
          </cell>
          <cell r="C3504">
            <v>111</v>
          </cell>
          <cell r="D3504">
            <v>19314</v>
          </cell>
          <cell r="E3504">
            <v>41848</v>
          </cell>
          <cell r="F3504" t="str">
            <v>DIRECCION DE CAMBIO CLIMATICO</v>
          </cell>
          <cell r="G3504">
            <v>1032413304</v>
          </cell>
          <cell r="H3504" t="str">
            <v>LAURA MARIA ARANGURE NIÑO</v>
          </cell>
          <cell r="I3504" t="str">
            <v>PAGO 6 DE 12 SEGÚN CERTIFICACION DEL SUPERVISOR</v>
          </cell>
          <cell r="J3504">
            <v>3600000</v>
          </cell>
          <cell r="K3504">
            <v>9.66</v>
          </cell>
          <cell r="O3504" t="str">
            <v>RECURSO 11</v>
          </cell>
          <cell r="V3504" t="str">
            <v>No tiene Dependientes</v>
          </cell>
          <cell r="W3504" t="str">
            <v>Vigencia Presupuestal</v>
          </cell>
        </row>
        <row r="3505">
          <cell r="A3505">
            <v>350114</v>
          </cell>
          <cell r="B3505" t="str">
            <v>Contrato</v>
          </cell>
          <cell r="C3505">
            <v>82</v>
          </cell>
          <cell r="D3505">
            <v>14614</v>
          </cell>
          <cell r="E3505">
            <v>41848</v>
          </cell>
          <cell r="F3505" t="str">
            <v>OFICINA ASESORA JURIDICA</v>
          </cell>
          <cell r="G3505">
            <v>40043339</v>
          </cell>
          <cell r="H3505" t="str">
            <v>SANDRA PATRICIA ALFONSO PALACIOS</v>
          </cell>
          <cell r="I3505" t="str">
            <v>SEPTIMO DESEMBOLSO SEGÚN CERTIFICACION DEL SUPERVISOR (Desc Base Rte Fte por Dependientes)</v>
          </cell>
          <cell r="J3505">
            <v>3500000</v>
          </cell>
          <cell r="K3505">
            <v>9.66</v>
          </cell>
          <cell r="O3505" t="str">
            <v>RECURSO 11</v>
          </cell>
          <cell r="V3505" t="str">
            <v>Desc. 10% Dependientes RF $129,456</v>
          </cell>
          <cell r="W3505" t="str">
            <v>Vigencia Presupuestal</v>
          </cell>
        </row>
        <row r="3506">
          <cell r="A3506">
            <v>350214</v>
          </cell>
          <cell r="B3506" t="str">
            <v>Contrato</v>
          </cell>
          <cell r="C3506">
            <v>77</v>
          </cell>
          <cell r="D3506">
            <v>15014</v>
          </cell>
          <cell r="E3506">
            <v>41848</v>
          </cell>
          <cell r="F3506" t="str">
            <v>TALENTO HUMANO ACTIVO Y NO ACTIVO</v>
          </cell>
          <cell r="G3506">
            <v>20735657</v>
          </cell>
          <cell r="H3506" t="str">
            <v>MARTHA NYDIA LOZANO PORTELA</v>
          </cell>
          <cell r="I3506" t="str">
            <v>PAGO 7 DE 12 SEGÚN CERTIFICACION DEL SUPERVISOR (Desc. x Dependientes) PENSIONADA</v>
          </cell>
          <cell r="J3506">
            <v>6026000</v>
          </cell>
          <cell r="K3506">
            <v>9.66</v>
          </cell>
          <cell r="O3506" t="str">
            <v>RECURSO 11</v>
          </cell>
          <cell r="V3506" t="str">
            <v>Desc. 10% Dependientes</v>
          </cell>
          <cell r="W3506" t="str">
            <v>Vigencia Presupuestal</v>
          </cell>
        </row>
        <row r="3507">
          <cell r="A3507">
            <v>350314</v>
          </cell>
          <cell r="B3507" t="str">
            <v>Contrato</v>
          </cell>
          <cell r="C3507">
            <v>114</v>
          </cell>
          <cell r="D3507">
            <v>19714</v>
          </cell>
          <cell r="E3507">
            <v>41848</v>
          </cell>
          <cell r="F3507" t="str">
            <v>DIRECCION DE CAMBIO CLIMATICO</v>
          </cell>
          <cell r="G3507">
            <v>1020759690</v>
          </cell>
          <cell r="H3507" t="str">
            <v>JENNY ANDREA ACOSTA GIRALDO</v>
          </cell>
          <cell r="I3507" t="str">
            <v>PAGO 7 DE 11 SEGÚN CERTIFICACION DEL SUPERVISOR</v>
          </cell>
          <cell r="J3507">
            <v>2900000</v>
          </cell>
          <cell r="K3507">
            <v>9.66</v>
          </cell>
          <cell r="O3507" t="str">
            <v>RECURSO 11</v>
          </cell>
          <cell r="V3507" t="str">
            <v>No tiene Dependientes</v>
          </cell>
          <cell r="W3507" t="str">
            <v>Vigencia Presupuestal</v>
          </cell>
        </row>
        <row r="3508">
          <cell r="A3508">
            <v>350414</v>
          </cell>
          <cell r="B3508" t="str">
            <v>Contrato</v>
          </cell>
          <cell r="C3508">
            <v>99</v>
          </cell>
          <cell r="D3508">
            <v>18114</v>
          </cell>
          <cell r="E3508">
            <v>41848</v>
          </cell>
          <cell r="F3508" t="str">
            <v>DIRECCION DE CAMBIO CLIMATICO</v>
          </cell>
          <cell r="G3508">
            <v>1016022479</v>
          </cell>
          <cell r="H3508" t="str">
            <v>ANGIE CAROLINA CORTES SALGADO</v>
          </cell>
          <cell r="I3508" t="str">
            <v>PAGO 7 DE 12 SEGÚN CERTIFICACION DEL SUPERVISOR (Desc. Base RF x Dependientes)</v>
          </cell>
          <cell r="J3508">
            <v>2200000</v>
          </cell>
          <cell r="K3508">
            <v>9.66</v>
          </cell>
          <cell r="O3508" t="str">
            <v>RECURSO 11</v>
          </cell>
          <cell r="V3508" t="str">
            <v>Desc.x Dependientes</v>
          </cell>
          <cell r="W3508" t="str">
            <v>Vigencia Presupuestal</v>
          </cell>
        </row>
        <row r="3509">
          <cell r="A3509">
            <v>350514</v>
          </cell>
          <cell r="B3509" t="str">
            <v>Contrato</v>
          </cell>
          <cell r="C3509">
            <v>224</v>
          </cell>
          <cell r="D3509">
            <v>35814</v>
          </cell>
          <cell r="E3509">
            <v>41848</v>
          </cell>
          <cell r="F3509" t="str">
            <v>DIRECCION DE ORDENAMIENTO AMBIENTAL Y COORDINACION DEL SINA</v>
          </cell>
          <cell r="G3509">
            <v>40040854</v>
          </cell>
          <cell r="H3509" t="str">
            <v>DIANA MARCELA OCHOA PARRA</v>
          </cell>
          <cell r="I3509" t="str">
            <v>QUINTO DESEMBOLSO SEGÚN CERTIFICACION DEL SUPERVISOR (DESC BASE POR DEPENDIENTES)</v>
          </cell>
          <cell r="J3509">
            <v>6600000</v>
          </cell>
          <cell r="K3509">
            <v>9.66</v>
          </cell>
          <cell r="O3509" t="str">
            <v>RECURSO 11</v>
          </cell>
          <cell r="V3509" t="str">
            <v>Desc. 10% Dependientes - Base RF $3,529,774 RF $388,275</v>
          </cell>
          <cell r="W3509" t="str">
            <v>Vigencia Presupuestal</v>
          </cell>
        </row>
        <row r="3510">
          <cell r="A3510">
            <v>350614</v>
          </cell>
          <cell r="B3510" t="str">
            <v>Contrato</v>
          </cell>
          <cell r="C3510">
            <v>12</v>
          </cell>
          <cell r="D3510">
            <v>814</v>
          </cell>
          <cell r="E3510">
            <v>41848</v>
          </cell>
          <cell r="F3510" t="str">
            <v>SUBDIRECCION ADMINISTRATIVA Y FINANCIERA</v>
          </cell>
          <cell r="G3510">
            <v>40610737</v>
          </cell>
          <cell r="H3510" t="str">
            <v>CAROLINA POLANCO HOLGUIN</v>
          </cell>
          <cell r="I3510" t="str">
            <v>PAGO 7 DE 12 SEGÚN CERTIFICACION DEL SUPERVISOR ( DESC BASE RF DEPENDIENTES)</v>
          </cell>
          <cell r="J3510">
            <v>3009091</v>
          </cell>
          <cell r="K3510">
            <v>9.66</v>
          </cell>
          <cell r="O3510" t="str">
            <v>RECURSO 11</v>
          </cell>
          <cell r="V3510" t="str">
            <v xml:space="preserve">Desc. 10% Dependientes </v>
          </cell>
          <cell r="W3510" t="str">
            <v>Vigencia Presupuestal</v>
          </cell>
        </row>
        <row r="3511">
          <cell r="A3511">
            <v>350714</v>
          </cell>
          <cell r="B3511" t="str">
            <v>Contrato</v>
          </cell>
          <cell r="C3511">
            <v>1</v>
          </cell>
          <cell r="D3511">
            <v>414</v>
          </cell>
          <cell r="E3511">
            <v>41848</v>
          </cell>
          <cell r="F3511" t="str">
            <v>SUBDIRECCION ADMINISTRATIVA Y FINANCIERA</v>
          </cell>
          <cell r="G3511">
            <v>79883661</v>
          </cell>
          <cell r="H3511" t="str">
            <v>RONALD STIVE SANCHEZ POSADA</v>
          </cell>
          <cell r="I3511" t="str">
            <v>PAGO 7  DE 12 SEGÚN CERTIFICACION DEL SUPERVISOR (Desc.de la Base RF x Dependientes)</v>
          </cell>
          <cell r="J3511">
            <v>5015152</v>
          </cell>
          <cell r="K3511">
            <v>9.66</v>
          </cell>
          <cell r="O3511" t="str">
            <v>RECURSO 11</v>
          </cell>
          <cell r="V3511" t="str">
            <v>Desc. 10% Dependientes</v>
          </cell>
          <cell r="W3511" t="str">
            <v>Vigencia Presupuestal</v>
          </cell>
        </row>
        <row r="3512">
          <cell r="A3512">
            <v>350814</v>
          </cell>
          <cell r="B3512" t="str">
            <v>Contrato</v>
          </cell>
          <cell r="C3512">
            <v>216</v>
          </cell>
          <cell r="D3512">
            <v>30414</v>
          </cell>
          <cell r="E3512">
            <v>41848</v>
          </cell>
          <cell r="F3512" t="str">
            <v>DIRECCION DE ORDENAMIENTO AMBIENTAL Y COORDINACION DEL SINA</v>
          </cell>
          <cell r="G3512">
            <v>16071055</v>
          </cell>
          <cell r="H3512" t="str">
            <v>DAVID FERNANDO ARIAS ARISTIZABAL</v>
          </cell>
          <cell r="I3512" t="str">
            <v>PAGO 6 DE 12 SEGÚN CERTIFICACION DEL SUPERVISOR</v>
          </cell>
          <cell r="J3512">
            <v>7150000</v>
          </cell>
          <cell r="K3512">
            <v>9.66</v>
          </cell>
          <cell r="O3512" t="str">
            <v>RECURSO 11</v>
          </cell>
          <cell r="V3512" t="str">
            <v>no tiene dependienes</v>
          </cell>
          <cell r="W3512" t="str">
            <v>Vigencia Presupuestal</v>
          </cell>
        </row>
        <row r="3513">
          <cell r="A3513">
            <v>350914</v>
          </cell>
          <cell r="B3513" t="str">
            <v>Contrato</v>
          </cell>
          <cell r="C3513">
            <v>17</v>
          </cell>
          <cell r="D3513">
            <v>2414</v>
          </cell>
          <cell r="E3513">
            <v>41848</v>
          </cell>
          <cell r="F3513" t="str">
            <v>SUBDIRECCION ADMINISTRATIVA Y FINANCIERA</v>
          </cell>
          <cell r="G3513">
            <v>80415684</v>
          </cell>
          <cell r="H3513" t="str">
            <v>LUIS HUMBERTO ESPINOSA FULA</v>
          </cell>
          <cell r="I3513" t="str">
            <v>PAGO 7 DE 7 SEGÚN CERTIFICACION DEL SUPERVISOR</v>
          </cell>
          <cell r="J3513">
            <v>1742125</v>
          </cell>
          <cell r="K3513">
            <v>9.66</v>
          </cell>
          <cell r="O3513" t="str">
            <v>RECURSO 11</v>
          </cell>
          <cell r="V3513" t="str">
            <v>No tiene Dependientes</v>
          </cell>
          <cell r="W3513" t="str">
            <v>Vigencia Presupuestal</v>
          </cell>
        </row>
        <row r="3514">
          <cell r="A3514">
            <v>351014</v>
          </cell>
          <cell r="B3514" t="str">
            <v>Contrato</v>
          </cell>
          <cell r="C3514">
            <v>239</v>
          </cell>
          <cell r="D3514">
            <v>34714</v>
          </cell>
          <cell r="E3514">
            <v>41848</v>
          </cell>
          <cell r="F3514" t="str">
            <v>SUBDIRECCION ADMINISTRATIVA Y FINANCIERA</v>
          </cell>
          <cell r="G3514">
            <v>51845216</v>
          </cell>
          <cell r="H3514" t="str">
            <v>CLAUDIA PATRICIA FORERO TELLEZ</v>
          </cell>
          <cell r="I3514" t="str">
            <v>PAGO 7 DE 7 SEGÚN CERTIFICACION DEL SUPERVISOR</v>
          </cell>
          <cell r="J3514">
            <v>1706250</v>
          </cell>
          <cell r="K3514">
            <v>9.66</v>
          </cell>
          <cell r="O3514" t="str">
            <v>RECURSO 11</v>
          </cell>
          <cell r="V3514" t="str">
            <v>No tiene Dependientes</v>
          </cell>
          <cell r="W3514" t="str">
            <v>Vigencia Presupuestal</v>
          </cell>
        </row>
        <row r="3515">
          <cell r="A3515">
            <v>351114</v>
          </cell>
          <cell r="B3515" t="str">
            <v>Contrato</v>
          </cell>
          <cell r="C3515">
            <v>148</v>
          </cell>
          <cell r="D3515">
            <v>23414</v>
          </cell>
          <cell r="E3515">
            <v>41848</v>
          </cell>
          <cell r="F3515" t="str">
            <v>SUBDIRECCION ADMINISTRATIVA Y FINANCIERA</v>
          </cell>
          <cell r="G3515">
            <v>1018453657</v>
          </cell>
          <cell r="H3515" t="str">
            <v>ANDRES FELIPE CABRERA RENDON</v>
          </cell>
          <cell r="I3515" t="str">
            <v>PAGO 7 DE 7 SEGÚN CERTIFICACION DEL SUPERVISOR (Desc.de la Base RF x Dependientes)</v>
          </cell>
          <cell r="J3515">
            <v>1847127</v>
          </cell>
          <cell r="K3515">
            <v>9.66</v>
          </cell>
          <cell r="O3515" t="str">
            <v>RECURSO 11</v>
          </cell>
          <cell r="V3515" t="str">
            <v>Desc. 10% Dependientes</v>
          </cell>
          <cell r="W3515" t="str">
            <v>Vigencia Presupuestal</v>
          </cell>
        </row>
        <row r="3516">
          <cell r="A3516">
            <v>351214</v>
          </cell>
          <cell r="B3516" t="str">
            <v>Contrato</v>
          </cell>
          <cell r="C3516">
            <v>15</v>
          </cell>
          <cell r="D3516">
            <v>2214</v>
          </cell>
          <cell r="E3516">
            <v>41848</v>
          </cell>
          <cell r="F3516" t="str">
            <v>SUBDIRECCION ADMINISTRATIVA Y FINANCIERA</v>
          </cell>
          <cell r="G3516">
            <v>1010207237</v>
          </cell>
          <cell r="H3516" t="str">
            <v>NANCY KATHERIN ARIAS GAITAN</v>
          </cell>
          <cell r="I3516" t="str">
            <v>PAGO 7 DE 12 SEGÚN CERTIFICACION DEL SUPERVISOR</v>
          </cell>
          <cell r="J3516">
            <v>1709444</v>
          </cell>
          <cell r="K3516">
            <v>9.66</v>
          </cell>
          <cell r="O3516" t="str">
            <v>RECURSO 11</v>
          </cell>
          <cell r="V3516" t="str">
            <v>No tiene Dependientes</v>
          </cell>
          <cell r="W3516" t="str">
            <v>Vigencia Presupuestal</v>
          </cell>
        </row>
        <row r="3517">
          <cell r="A3517">
            <v>351314</v>
          </cell>
          <cell r="B3517" t="str">
            <v>Comisión</v>
          </cell>
          <cell r="C3517" t="str">
            <v>2014-1-0264</v>
          </cell>
          <cell r="D3517">
            <v>142914</v>
          </cell>
          <cell r="E3517">
            <v>41848</v>
          </cell>
          <cell r="F3517" t="str">
            <v>SERVICIOS ADMINISTRATIVOS, ATENCIONA AL USUARIO, ARCHIVO Y CORRESPONDENCIA</v>
          </cell>
          <cell r="G3517">
            <v>80882158</v>
          </cell>
          <cell r="H3517" t="str">
            <v>HAYATO JOSE GARCIA CUESTA</v>
          </cell>
          <cell r="I3517" t="str">
            <v>COMISION A BUCARAMANGA DEL 23-25 DE ABRIL DE 2014</v>
          </cell>
          <cell r="J3517">
            <v>520170</v>
          </cell>
          <cell r="L3517">
            <v>10</v>
          </cell>
          <cell r="O3517" t="str">
            <v>RECURSO 11</v>
          </cell>
          <cell r="W3517" t="str">
            <v>Vigencia Presupuestal</v>
          </cell>
        </row>
        <row r="3518">
          <cell r="A3518">
            <v>351414</v>
          </cell>
          <cell r="B3518" t="str">
            <v>Contrato</v>
          </cell>
          <cell r="C3518">
            <v>103</v>
          </cell>
          <cell r="D3518">
            <v>18914</v>
          </cell>
          <cell r="E3518">
            <v>41848</v>
          </cell>
          <cell r="F3518" t="str">
            <v>SUBDIRECCION ADMINISTRATIVA Y FINANCIERA</v>
          </cell>
          <cell r="G3518">
            <v>1014216096</v>
          </cell>
          <cell r="H3518" t="str">
            <v>MARIA ANDREA ROMERO MONTEJO</v>
          </cell>
          <cell r="I3518" t="str">
            <v>PAGO 7 DE 7 SEGÚN CERTIFICACION DEL SUPERVISOR</v>
          </cell>
          <cell r="J3518">
            <v>1741250</v>
          </cell>
          <cell r="K3518">
            <v>9.66</v>
          </cell>
          <cell r="O3518" t="str">
            <v>RECURSO 11</v>
          </cell>
          <cell r="V3518" t="str">
            <v>No tiene Dependientes</v>
          </cell>
          <cell r="W3518" t="str">
            <v>Vigencia Presupuestal</v>
          </cell>
        </row>
        <row r="3519">
          <cell r="A3519">
            <v>351514</v>
          </cell>
          <cell r="B3519" t="str">
            <v>Contrato</v>
          </cell>
          <cell r="C3519">
            <v>19</v>
          </cell>
          <cell r="D3519">
            <v>2614</v>
          </cell>
          <cell r="E3519">
            <v>41848</v>
          </cell>
          <cell r="F3519" t="str">
            <v>SUBDIRECCION ADMINISTRATIVA Y FINANCIERA</v>
          </cell>
          <cell r="G3519">
            <v>1032366573</v>
          </cell>
          <cell r="H3519" t="str">
            <v>KAREN XIMENA MAHECHA PEREZ</v>
          </cell>
          <cell r="I3519" t="str">
            <v>PAGO 7 DE 7 SEGÚN CERTIFICACION DEL SUPERVISOR</v>
          </cell>
          <cell r="J3519">
            <v>1583750</v>
          </cell>
          <cell r="K3519">
            <v>9.66</v>
          </cell>
          <cell r="O3519" t="str">
            <v>RECURSO 11</v>
          </cell>
          <cell r="V3519" t="str">
            <v>No tiene Dependientes</v>
          </cell>
          <cell r="W3519" t="str">
            <v>Vigencia Presupuestal</v>
          </cell>
        </row>
        <row r="3520">
          <cell r="A3520">
            <v>351614</v>
          </cell>
          <cell r="B3520" t="str">
            <v>Comisión</v>
          </cell>
          <cell r="C3520" t="str">
            <v>2014-1-0327</v>
          </cell>
          <cell r="D3520">
            <v>162214</v>
          </cell>
          <cell r="E3520">
            <v>41848</v>
          </cell>
          <cell r="F3520" t="str">
            <v>SERVICIOS ADMINISTRATIVOS, ATENCIONA AL USUARIO, ARCHIVO Y CORRESPONDENCIA</v>
          </cell>
          <cell r="G3520">
            <v>51656073</v>
          </cell>
          <cell r="H3520" t="str">
            <v>YOLANDA CALDERON LARRAÑAGA</v>
          </cell>
          <cell r="I3520" t="str">
            <v>COMISION A MEDELLIN EL 9 DE MAYO DE 2014</v>
          </cell>
          <cell r="J3520">
            <v>125839</v>
          </cell>
          <cell r="L3520">
            <v>10</v>
          </cell>
          <cell r="O3520" t="str">
            <v>RECURSO 11</v>
          </cell>
          <cell r="W3520" t="str">
            <v>Vigencia Presupuestal</v>
          </cell>
        </row>
        <row r="3521">
          <cell r="A3521">
            <v>351714</v>
          </cell>
          <cell r="B3521" t="str">
            <v>Comisión</v>
          </cell>
          <cell r="C3521" t="str">
            <v>2014-1-0541</v>
          </cell>
          <cell r="D3521">
            <v>210014</v>
          </cell>
          <cell r="E3521">
            <v>41848</v>
          </cell>
          <cell r="F3521" t="str">
            <v>SERVICIOS ADMINISTRATIVOS, ATENCIONA AL USUARIO, ARCHIVO Y CORRESPONDENCIA</v>
          </cell>
          <cell r="G3521">
            <v>80882158</v>
          </cell>
          <cell r="H3521" t="str">
            <v>HAYATO JOSE GARCIA CUESTA</v>
          </cell>
          <cell r="I3521" t="str">
            <v>COMISION A CARTAGENA EL 1 DE JULIO DE 2014</v>
          </cell>
          <cell r="J3521">
            <v>145648</v>
          </cell>
          <cell r="L3521">
            <v>10</v>
          </cell>
          <cell r="O3521" t="str">
            <v>RECURSO 11</v>
          </cell>
          <cell r="W3521" t="str">
            <v>Vigencia Presupuestal</v>
          </cell>
        </row>
        <row r="3522">
          <cell r="A3522">
            <v>351814</v>
          </cell>
          <cell r="B3522" t="str">
            <v>Contrato</v>
          </cell>
          <cell r="C3522">
            <v>147</v>
          </cell>
          <cell r="D3522">
            <v>23314</v>
          </cell>
          <cell r="E3522">
            <v>41848</v>
          </cell>
          <cell r="F3522" t="str">
            <v>SUBDIRECCION ADMINISTRATIVA Y FINANCIERA</v>
          </cell>
          <cell r="G3522">
            <v>80121924</v>
          </cell>
          <cell r="H3522" t="str">
            <v>JONATHAN JIMENEZ ALVARADO</v>
          </cell>
          <cell r="I3522" t="str">
            <v>PAGO 7 DE 7 SEGÚN CERTIFICACION DEL SUPERVISOR</v>
          </cell>
          <cell r="J3522">
            <v>1983333</v>
          </cell>
          <cell r="K3522">
            <v>9.66</v>
          </cell>
          <cell r="O3522" t="str">
            <v>RECURSO 11</v>
          </cell>
          <cell r="V3522" t="str">
            <v>No tiene Dependientes</v>
          </cell>
          <cell r="W3522" t="str">
            <v>Vigencia Presupuestal</v>
          </cell>
        </row>
        <row r="3523">
          <cell r="A3523">
            <v>351914</v>
          </cell>
          <cell r="B3523" t="str">
            <v>Comisión</v>
          </cell>
          <cell r="C3523" t="str">
            <v>2014-1-0556</v>
          </cell>
          <cell r="D3523">
            <v>211714</v>
          </cell>
          <cell r="E3523">
            <v>41848</v>
          </cell>
          <cell r="F3523" t="str">
            <v>SERVICIOS ADMINISTRATIVOS, ATENCIONA AL USUARIO, ARCHIVO Y CORRESPONDENCIA</v>
          </cell>
          <cell r="G3523">
            <v>34602626</v>
          </cell>
          <cell r="H3523" t="str">
            <v>ASTRID ELIANA REYES PEÑA</v>
          </cell>
          <cell r="I3523" t="str">
            <v>COMISION A QUIBDO DEL 7-8 DE JULIO DE 2014</v>
          </cell>
          <cell r="J3523">
            <v>436943</v>
          </cell>
          <cell r="L3523">
            <v>10</v>
          </cell>
          <cell r="O3523" t="str">
            <v>RECURSO 11</v>
          </cell>
          <cell r="W3523" t="str">
            <v>Vigencia Presupuestal</v>
          </cell>
        </row>
        <row r="3524">
          <cell r="A3524">
            <v>352014</v>
          </cell>
          <cell r="B3524" t="str">
            <v>Contrato</v>
          </cell>
          <cell r="C3524">
            <v>127</v>
          </cell>
          <cell r="D3524">
            <v>21014</v>
          </cell>
          <cell r="E3524">
            <v>41848</v>
          </cell>
          <cell r="F3524" t="str">
            <v>SUBDIRECCION ADMINISTRATIVA Y FINANCIERA</v>
          </cell>
          <cell r="G3524">
            <v>1030556883</v>
          </cell>
          <cell r="H3524" t="str">
            <v>YEFERSSON ALEXANDER MELO GARCIA</v>
          </cell>
          <cell r="I3524" t="str">
            <v>PAGO 7 DE 7 SEGÚN CERTIFICACION DEL SUPERVISOR</v>
          </cell>
          <cell r="J3524">
            <v>1741250</v>
          </cell>
          <cell r="K3524">
            <v>9.66</v>
          </cell>
          <cell r="O3524" t="str">
            <v>RECURSO 11</v>
          </cell>
          <cell r="V3524" t="str">
            <v>No tiene Dependientes</v>
          </cell>
          <cell r="W3524" t="str">
            <v>Vigencia Presupuestal</v>
          </cell>
        </row>
        <row r="3525">
          <cell r="A3525">
            <v>352114</v>
          </cell>
          <cell r="B3525" t="str">
            <v>Comisión</v>
          </cell>
          <cell r="C3525" t="str">
            <v>2014-1-0563</v>
          </cell>
          <cell r="D3525">
            <v>212914</v>
          </cell>
          <cell r="E3525">
            <v>41848</v>
          </cell>
          <cell r="F3525" t="str">
            <v>SERVICIOS ADMINISTRATIVOS, ATENCIONA AL USUARIO, ARCHIVO Y CORRESPONDENCIA</v>
          </cell>
          <cell r="G3525">
            <v>80882158</v>
          </cell>
          <cell r="H3525" t="str">
            <v>HAYATO JOSE GARCIA CUESTA</v>
          </cell>
          <cell r="I3525" t="str">
            <v>COMISION A PUERTO INIRIDA EL 8 DE JULIO DE 2014</v>
          </cell>
          <cell r="J3525">
            <v>145648</v>
          </cell>
          <cell r="L3525">
            <v>10</v>
          </cell>
          <cell r="O3525" t="str">
            <v>RECURSO 11</v>
          </cell>
          <cell r="W3525" t="str">
            <v>Vigencia Presupuestal</v>
          </cell>
        </row>
        <row r="3526">
          <cell r="A3526">
            <v>352214</v>
          </cell>
          <cell r="B3526" t="str">
            <v>Contrato</v>
          </cell>
          <cell r="C3526">
            <v>16</v>
          </cell>
          <cell r="D3526">
            <v>2314</v>
          </cell>
          <cell r="E3526">
            <v>41848</v>
          </cell>
          <cell r="F3526" t="str">
            <v>SUBDIRECCION ADMINISTRATIVA Y FINANCIERA</v>
          </cell>
          <cell r="G3526">
            <v>80154185</v>
          </cell>
          <cell r="H3526" t="str">
            <v>JOHN RAUL APONTE CASTEBLANCO</v>
          </cell>
          <cell r="I3526" t="str">
            <v>PAGO 6 DE 7 SEGÚN CERTIFICACION DEL SUPERVISOR</v>
          </cell>
          <cell r="J3526">
            <v>1709444</v>
          </cell>
          <cell r="K3526">
            <v>9.66</v>
          </cell>
          <cell r="O3526" t="str">
            <v>RECURSO 11</v>
          </cell>
          <cell r="V3526" t="str">
            <v>No tiene Dependientes</v>
          </cell>
          <cell r="W3526" t="str">
            <v>Vigencia Presupuestal</v>
          </cell>
        </row>
        <row r="3527">
          <cell r="A3527">
            <v>352314</v>
          </cell>
          <cell r="B3527" t="str">
            <v>Contrato</v>
          </cell>
          <cell r="C3527">
            <v>14</v>
          </cell>
          <cell r="D3527">
            <v>2114</v>
          </cell>
          <cell r="E3527">
            <v>41848</v>
          </cell>
          <cell r="F3527" t="str">
            <v>SUBDIRECCION ADMINISTRATIVA Y FINANCIERA</v>
          </cell>
          <cell r="G3527">
            <v>52544132</v>
          </cell>
          <cell r="H3527" t="str">
            <v>CLARA PAULINA MARTHA BASTIDAS</v>
          </cell>
          <cell r="I3527" t="str">
            <v>PAGO 7 DE 7 SEGÚN CERTIFICACION DEL SUPERVISOR (Desc.de la Base RF x Dependientes)</v>
          </cell>
          <cell r="J3527">
            <v>1583750</v>
          </cell>
          <cell r="K3527">
            <v>9.66</v>
          </cell>
          <cell r="O3527" t="str">
            <v>RECURSO 11</v>
          </cell>
          <cell r="V3527" t="str">
            <v>Desc. 10% Dependientes - Base RF $4,094,550 RF $287,562</v>
          </cell>
          <cell r="W3527" t="str">
            <v>Vigencia Presupuestal</v>
          </cell>
        </row>
        <row r="3528">
          <cell r="A3528">
            <v>352414</v>
          </cell>
          <cell r="B3528" t="str">
            <v>Anulada</v>
          </cell>
          <cell r="E3528">
            <v>41848</v>
          </cell>
        </row>
        <row r="3529">
          <cell r="A3529">
            <v>352514</v>
          </cell>
          <cell r="B3529" t="str">
            <v>Contrato</v>
          </cell>
          <cell r="C3529">
            <v>150</v>
          </cell>
          <cell r="D3529">
            <v>24614</v>
          </cell>
          <cell r="E3529">
            <v>41848</v>
          </cell>
          <cell r="F3529" t="str">
            <v>SUBDIRECCION ADMINISTRATIVA Y FINANCIERA</v>
          </cell>
          <cell r="G3529">
            <v>51699085</v>
          </cell>
          <cell r="H3529" t="str">
            <v>SILVIA PILAR RODRIGUEZ SILVA</v>
          </cell>
          <cell r="I3529" t="str">
            <v>PAGO 7 DE 7 DESEMBOLSO SEGÚN CERTIFICACION DEL SUPERVISOR (Desc.de la Base RF x Dependientes)</v>
          </cell>
          <cell r="J3529">
            <v>2275000</v>
          </cell>
          <cell r="K3529">
            <v>9.66</v>
          </cell>
          <cell r="O3529" t="str">
            <v>RECURSO 11</v>
          </cell>
          <cell r="V3529" t="str">
            <v xml:space="preserve">Desc. 10% Dependientes </v>
          </cell>
          <cell r="W3529" t="str">
            <v>Vigencia Presupuestal</v>
          </cell>
        </row>
        <row r="3530">
          <cell r="A3530">
            <v>352614</v>
          </cell>
          <cell r="B3530" t="str">
            <v>Contrato</v>
          </cell>
          <cell r="C3530">
            <v>105</v>
          </cell>
          <cell r="D3530">
            <v>19114</v>
          </cell>
          <cell r="E3530">
            <v>41848</v>
          </cell>
          <cell r="F3530" t="str">
            <v>SUBDIRECCION ADMINISTRATIVA Y FINANCIERA</v>
          </cell>
          <cell r="G3530">
            <v>51709470</v>
          </cell>
          <cell r="H3530" t="str">
            <v>LUZ DERI ROJAS DE MENESES</v>
          </cell>
          <cell r="I3530" t="str">
            <v>PAGO 7/7 DESEMBOLSO SEGÚN CERTIFICACION DEL SUPERVISOR (Desc.de la Base RF x Dependientes)</v>
          </cell>
          <cell r="J3530">
            <v>1741250</v>
          </cell>
          <cell r="K3530">
            <v>9.66</v>
          </cell>
          <cell r="O3530" t="str">
            <v>RECURSO 11</v>
          </cell>
          <cell r="V3530" t="str">
            <v>Desc. 10% Dependientes - Base RF $4,094,550 RF $287,562</v>
          </cell>
          <cell r="W3530" t="str">
            <v>Vigencia Presupuestal</v>
          </cell>
        </row>
        <row r="3531">
          <cell r="A3531">
            <v>352714</v>
          </cell>
          <cell r="B3531" t="str">
            <v>Contrato</v>
          </cell>
          <cell r="C3531">
            <v>275</v>
          </cell>
          <cell r="D3531">
            <v>38314</v>
          </cell>
          <cell r="E3531">
            <v>41848</v>
          </cell>
          <cell r="F3531" t="str">
            <v>DIRECCION DE BOSQUES, BIODIVERSIDAD Y SERVICIOS ECOSISTEMICOS</v>
          </cell>
          <cell r="G3531">
            <v>80116715</v>
          </cell>
          <cell r="H3531" t="str">
            <v>WILSON ALEXANDER GUTIERREZ VANEGAS</v>
          </cell>
          <cell r="I3531" t="str">
            <v>PAGO 7 DE 12 SEGÚN CERTIFICACION DEL SUPERVISOR (Desc Base por Dependientes)</v>
          </cell>
          <cell r="J3531">
            <v>2755913</v>
          </cell>
          <cell r="K3531">
            <v>9.66</v>
          </cell>
          <cell r="O3531" t="str">
            <v>RECURSO 11</v>
          </cell>
          <cell r="V3531" t="str">
            <v>Desc.x Dependientes</v>
          </cell>
          <cell r="W3531" t="str">
            <v>Vigencia Presupuestal</v>
          </cell>
        </row>
        <row r="3532">
          <cell r="A3532">
            <v>352814</v>
          </cell>
          <cell r="B3532" t="str">
            <v>Anulada</v>
          </cell>
          <cell r="C3532">
            <v>20141437</v>
          </cell>
          <cell r="D3532">
            <v>210114</v>
          </cell>
          <cell r="E3532">
            <v>41848</v>
          </cell>
          <cell r="F3532" t="str">
            <v>SERVICIOS ADMINISTRATIVOS, ATENCIONA AL USUARIO, ARCHIVO Y CORRESPONDENCIA</v>
          </cell>
          <cell r="G3532">
            <v>80196438</v>
          </cell>
          <cell r="H3532" t="str">
            <v>MAURICIO  GAITAN VARON</v>
          </cell>
          <cell r="I3532" t="str">
            <v>ANULADA ---- COMISION A MEDELLIN DEL 1 AL 2 DE JULIO DE 2014</v>
          </cell>
          <cell r="J3532">
            <v>293037</v>
          </cell>
          <cell r="O3532" t="str">
            <v>RECURSO 11</v>
          </cell>
          <cell r="W3532" t="str">
            <v>Vigencia Presupuestal</v>
          </cell>
        </row>
        <row r="3533">
          <cell r="A3533">
            <v>352914</v>
          </cell>
          <cell r="B3533" t="str">
            <v>Contrato</v>
          </cell>
          <cell r="C3533">
            <v>286</v>
          </cell>
          <cell r="D3533">
            <v>40514</v>
          </cell>
          <cell r="E3533">
            <v>41848</v>
          </cell>
          <cell r="F3533" t="str">
            <v>SUBDIRECCION ADMINISTRATIVA Y FINANCIERA</v>
          </cell>
          <cell r="G3533">
            <v>80725460</v>
          </cell>
          <cell r="H3533" t="str">
            <v>JAIME ANDRES LOPEZ GARZON</v>
          </cell>
          <cell r="I3533" t="str">
            <v>PAGO 7 DE 12 DESEMBOLSO SEGÚN CERTIFICACION DEL SUPERVISOR</v>
          </cell>
          <cell r="J3533">
            <v>2240000</v>
          </cell>
          <cell r="K3533">
            <v>9.66</v>
          </cell>
          <cell r="O3533" t="str">
            <v>RECURSO 11</v>
          </cell>
          <cell r="V3533" t="str">
            <v>No tiene Dependientes</v>
          </cell>
          <cell r="W3533" t="str">
            <v>Vigencia Presupuestal</v>
          </cell>
        </row>
        <row r="3534">
          <cell r="A3534">
            <v>353014</v>
          </cell>
          <cell r="B3534" t="str">
            <v>Contrato</v>
          </cell>
          <cell r="C3534">
            <v>129</v>
          </cell>
          <cell r="D3534">
            <v>21314</v>
          </cell>
          <cell r="E3534">
            <v>41848</v>
          </cell>
          <cell r="F3534" t="str">
            <v>SUBDIRECCION ADMINISTRATIVA Y FINANCIERA</v>
          </cell>
          <cell r="G3534">
            <v>10770944</v>
          </cell>
          <cell r="H3534" t="str">
            <v>LEVER CIRON ORTIZ MORALES</v>
          </cell>
          <cell r="I3534" t="str">
            <v>PAGO 7/7 DESEMBOLSO SEGÚN CERTIFICACION DEL SUPERVISOR (Desc. Base RF x Dependientes)</v>
          </cell>
          <cell r="J3534">
            <v>1741250</v>
          </cell>
          <cell r="K3534">
            <v>9.66</v>
          </cell>
          <cell r="O3534" t="str">
            <v>RECURSO 11</v>
          </cell>
          <cell r="V3534" t="str">
            <v>Desc.x Dependientes</v>
          </cell>
          <cell r="W3534" t="str">
            <v>Vigencia Presupuestal</v>
          </cell>
        </row>
        <row r="3535">
          <cell r="A3535">
            <v>353114</v>
          </cell>
          <cell r="B3535" t="str">
            <v>Comisiòn</v>
          </cell>
          <cell r="C3535">
            <v>20141462</v>
          </cell>
          <cell r="D3535">
            <v>212814</v>
          </cell>
          <cell r="E3535">
            <v>41848</v>
          </cell>
          <cell r="F3535" t="str">
            <v>SUBDIRECCION ADMINISTRATIVA Y FINANCIERA</v>
          </cell>
          <cell r="G3535">
            <v>52827756</v>
          </cell>
          <cell r="H3535" t="str">
            <v>MAYRA ALEJANDRA LANCHEROS BARRAGAN</v>
          </cell>
          <cell r="I3535" t="str">
            <v>COMISION A CARTAGENA EL 8 DE JULIO E 2014</v>
          </cell>
          <cell r="J3535">
            <v>97679</v>
          </cell>
          <cell r="O3535" t="str">
            <v>RECURSO 11</v>
          </cell>
          <cell r="W3535" t="str">
            <v>Vigencia Presupuestal</v>
          </cell>
        </row>
        <row r="3536">
          <cell r="A3536">
            <v>353214</v>
          </cell>
          <cell r="B3536" t="str">
            <v>Contrato</v>
          </cell>
          <cell r="C3536">
            <v>244</v>
          </cell>
          <cell r="D3536">
            <v>9514</v>
          </cell>
          <cell r="E3536">
            <v>41849</v>
          </cell>
          <cell r="F3536" t="str">
            <v>SERVICIOS ADMINISTRATIVOS, ATENCIONA AL USUARIO, ARCHIVO Y CORRESPONDENCIA</v>
          </cell>
          <cell r="G3536">
            <v>8300011131</v>
          </cell>
          <cell r="H3536" t="str">
            <v>IMPRENTA NACIONAL DE COLOMBIA</v>
          </cell>
          <cell r="I3536" t="str">
            <v>FRA 78547-78557 PAGO 15 SEGÚN CERTIFICACION DEL SUPERVISOR - ENTIDAD DEL ESTADO</v>
          </cell>
          <cell r="J3536">
            <v>1162600</v>
          </cell>
          <cell r="N3536" t="str">
            <v>RECURSO 2-10</v>
          </cell>
          <cell r="W3536" t="str">
            <v>Vigencia Presupuestal</v>
          </cell>
        </row>
        <row r="3537">
          <cell r="A3537">
            <v>353314</v>
          </cell>
          <cell r="B3537" t="str">
            <v>Contrato</v>
          </cell>
          <cell r="C3537">
            <v>346</v>
          </cell>
          <cell r="D3537">
            <v>193914</v>
          </cell>
          <cell r="E3537">
            <v>41849</v>
          </cell>
          <cell r="F3537" t="str">
            <v>DIRECCION DE ASUNTOS AMBIENTALES, SECTORIAL Y URBANA</v>
          </cell>
          <cell r="G3537">
            <v>8600019861</v>
          </cell>
          <cell r="H3537" t="str">
            <v>INGENIEROS CONSULTORES CIVILES Y ELECTRICOS S.A</v>
          </cell>
          <cell r="I3537" t="str">
            <v>FRA 19469 PAGO 1 DE 3 SEGÚN CERTIFICACION DEL SUPERVISOR (GC N/A RTE IVA SOLO SE APLICA RTE IVA Y RTE ICA)</v>
          </cell>
          <cell r="J3537">
            <v>119798350</v>
          </cell>
          <cell r="K3537">
            <v>6.9</v>
          </cell>
          <cell r="L3537">
            <v>11</v>
          </cell>
          <cell r="M3537">
            <v>16</v>
          </cell>
          <cell r="O3537" t="str">
            <v>RECURSO 11</v>
          </cell>
          <cell r="W3537" t="str">
            <v>Vigencia Presupuestal</v>
          </cell>
        </row>
        <row r="3538">
          <cell r="A3538">
            <v>353414</v>
          </cell>
          <cell r="B3538" t="str">
            <v>Oficio</v>
          </cell>
          <cell r="C3538" t="str">
            <v>8310-3-25036</v>
          </cell>
          <cell r="D3538">
            <v>230914</v>
          </cell>
          <cell r="E3538">
            <v>41849</v>
          </cell>
          <cell r="F3538" t="str">
            <v>SUBDIRECCION ADMINISTRATIVA Y FINANCIERA</v>
          </cell>
          <cell r="G3538">
            <v>8301153951</v>
          </cell>
          <cell r="H3538" t="str">
            <v>MINISTERIO DE AMBIENTE Y DESARROLLO SOSTENIBLE</v>
          </cell>
          <cell r="I3538" t="str">
            <v>REEMBOLSO CAJA MENOR 314 - CONSECUTIVO 4714 - VIATICOS Y COMISIONES AL INTERIOR</v>
          </cell>
          <cell r="J3538">
            <v>14680297</v>
          </cell>
          <cell r="O3538" t="str">
            <v>RECURSO 11</v>
          </cell>
          <cell r="W3538" t="str">
            <v>Vigencia Presupuestal</v>
          </cell>
        </row>
        <row r="3539">
          <cell r="A3539">
            <v>353514</v>
          </cell>
          <cell r="B3539" t="str">
            <v>Contrato</v>
          </cell>
          <cell r="C3539">
            <v>244</v>
          </cell>
          <cell r="D3539">
            <v>9514</v>
          </cell>
          <cell r="E3539">
            <v>41849</v>
          </cell>
          <cell r="F3539" t="str">
            <v>SERVICIOS ADMINISTRATIVOS, ATENCIONA AL USUARIO, ARCHIVO Y CORRESPONDENCIA</v>
          </cell>
          <cell r="G3539">
            <v>8300011131</v>
          </cell>
          <cell r="H3539" t="str">
            <v>IMPRENTA NACIONAL DE COLOMBIA</v>
          </cell>
          <cell r="I3539" t="str">
            <v>FRA 78644 PAGO (PARCIAL) 16 SEGÚN CERTIFICACION DEL SUPERVISOR - ENTIDAD DEL ESTADO</v>
          </cell>
          <cell r="J3539">
            <v>3518328</v>
          </cell>
          <cell r="N3539" t="str">
            <v>RECURSO 2-10</v>
          </cell>
          <cell r="W3539" t="str">
            <v>Vigencia Presupuestal</v>
          </cell>
        </row>
        <row r="3540">
          <cell r="A3540">
            <v>353614</v>
          </cell>
          <cell r="B3540" t="str">
            <v>Contrato</v>
          </cell>
          <cell r="C3540">
            <v>244</v>
          </cell>
          <cell r="D3540">
            <v>137914</v>
          </cell>
          <cell r="E3540">
            <v>41849</v>
          </cell>
          <cell r="F3540" t="str">
            <v>SERVICIOS ADMINISTRATIVOS, ATENCIONA AL USUARIO, ARCHIVO Y CORRESPONDENCIA</v>
          </cell>
          <cell r="G3540">
            <v>8300011131</v>
          </cell>
          <cell r="H3540" t="str">
            <v>IMPRENTA NACIONAL DE COLOMBIA</v>
          </cell>
          <cell r="I3540" t="str">
            <v>FRA 78644 PAGO (SALDO) 16 SEGÚN CERTIFICACION DEL SUPERVISOR - ENTIDAD DEL ESTADO</v>
          </cell>
          <cell r="J3540">
            <v>2519340</v>
          </cell>
          <cell r="N3540" t="str">
            <v>RECURSO 2-10</v>
          </cell>
          <cell r="W3540" t="str">
            <v>Vigencia Presupuestal</v>
          </cell>
        </row>
        <row r="3541">
          <cell r="A3541">
            <v>353714</v>
          </cell>
          <cell r="B3541" t="str">
            <v>Contrato</v>
          </cell>
          <cell r="C3541">
            <v>135</v>
          </cell>
          <cell r="D3541">
            <v>197214</v>
          </cell>
          <cell r="E3541">
            <v>41849</v>
          </cell>
          <cell r="F3541" t="str">
            <v>SERVICIOS ADMINISTRATIVOS, ATENCIONA AL USUARIO, ARCHIVO Y CORRESPONDENCIA</v>
          </cell>
          <cell r="G3541">
            <v>9004417559</v>
          </cell>
          <cell r="H3541" t="str">
            <v>UNION TEMPORAL MAFRE SEGUROS GENERALES DE COLOMBIA S.A - LA PREVISORA S.A COMPAÑÍA DE SEGUROS</v>
          </cell>
          <cell r="I3541" t="str">
            <v>PAGO 2 DE 2 SEGÚN CERTIFICACION DEL SUPERVISOR - SON AUTORRETENEDORES Y GC ( SOLO APLICAR ICA)</v>
          </cell>
          <cell r="J3541">
            <v>67133484</v>
          </cell>
          <cell r="K3541">
            <v>11.04</v>
          </cell>
          <cell r="M3541">
            <v>16</v>
          </cell>
          <cell r="N3541" t="str">
            <v>RECURSO 2-10</v>
          </cell>
          <cell r="W3541" t="str">
            <v>Vigencia Presupuestal</v>
          </cell>
        </row>
        <row r="3542">
          <cell r="A3542">
            <v>353814</v>
          </cell>
          <cell r="B3542" t="str">
            <v>Resolucion</v>
          </cell>
          <cell r="C3542">
            <v>1187</v>
          </cell>
          <cell r="D3542">
            <v>230114</v>
          </cell>
          <cell r="E3542">
            <v>41849</v>
          </cell>
          <cell r="F3542" t="str">
            <v>TALENTO HUMANO ACTIVO Y NO ACTIVO</v>
          </cell>
          <cell r="G3542">
            <v>8600077593</v>
          </cell>
          <cell r="H3542" t="str">
            <v>COLEGIO MAYOR DE NUESTRA SENORA DEL ROSARIO</v>
          </cell>
          <cell r="I3542" t="str">
            <v>RECONOCIMIENTO Y PAGO DE UNA INSCRIPCION A UNA CAPACITACION</v>
          </cell>
          <cell r="J3542">
            <v>1848000</v>
          </cell>
          <cell r="O3542" t="str">
            <v>RECURSO 11</v>
          </cell>
          <cell r="W3542" t="str">
            <v>Vigencia Presupuestal</v>
          </cell>
        </row>
        <row r="3543">
          <cell r="A3543">
            <v>353914</v>
          </cell>
          <cell r="B3543" t="str">
            <v>Resolucion</v>
          </cell>
          <cell r="C3543">
            <v>1170</v>
          </cell>
          <cell r="D3543">
            <v>231014</v>
          </cell>
          <cell r="E3543">
            <v>41849</v>
          </cell>
          <cell r="F3543" t="str">
            <v>TALENTO HUMANO ACTIVO Y NO ACTIVO</v>
          </cell>
          <cell r="G3543">
            <v>34523900</v>
          </cell>
          <cell r="H3543" t="str">
            <v>ANA MIREYA LLANTEN DE VIDAL</v>
          </cell>
          <cell r="I3543" t="str">
            <v>PAGO AUXILIO FUNERARIO DE NESTOR MOISES VIDAL A LA SRA ANA MIREYA LLANTEN</v>
          </cell>
          <cell r="J3543">
            <v>3080000</v>
          </cell>
          <cell r="N3543" t="str">
            <v>RECURSO 2-10</v>
          </cell>
          <cell r="W3543" t="str">
            <v>Vigencia Presupuestal</v>
          </cell>
        </row>
        <row r="3544">
          <cell r="A3544">
            <v>354014</v>
          </cell>
          <cell r="B3544" t="str">
            <v>Contrato</v>
          </cell>
          <cell r="C3544">
            <v>142</v>
          </cell>
          <cell r="D3544">
            <v>24314</v>
          </cell>
          <cell r="E3544">
            <v>41849</v>
          </cell>
          <cell r="F3544" t="str">
            <v>DIRECCION DE BOSQUES, BIODIVERSIDAD Y SERVICIOS ECOSISTEMICOS</v>
          </cell>
          <cell r="G3544">
            <v>51993845</v>
          </cell>
          <cell r="H3544" t="str">
            <v xml:space="preserve">EMILCE MORA JAIME </v>
          </cell>
          <cell r="I3544" t="str">
            <v>PAGO 7 DE 12 SEGÚN CERTIFICACION DEL SUPERVISOR</v>
          </cell>
          <cell r="J3544">
            <v>6000000</v>
          </cell>
          <cell r="K3544">
            <v>9.66</v>
          </cell>
          <cell r="O3544" t="str">
            <v>RECURSO 11</v>
          </cell>
          <cell r="V3544" t="str">
            <v>No tiene Dependientes a Cargo</v>
          </cell>
          <cell r="W3544" t="str">
            <v>Vigencia Presupuestal</v>
          </cell>
        </row>
        <row r="3545">
          <cell r="A3545">
            <v>354114</v>
          </cell>
          <cell r="B3545" t="str">
            <v>Contrato</v>
          </cell>
          <cell r="C3545">
            <v>227</v>
          </cell>
          <cell r="D3545">
            <v>33714</v>
          </cell>
          <cell r="E3545">
            <v>41849</v>
          </cell>
          <cell r="F3545" t="str">
            <v>DIRECCION GESTION INTEGRAL DEL RECURSO HIDRICO</v>
          </cell>
          <cell r="G3545">
            <v>46361834</v>
          </cell>
          <cell r="H3545" t="str">
            <v>NANCY YOLANDA ALFONSO BERNAL</v>
          </cell>
          <cell r="I3545" t="str">
            <v>PAGO 6 DE 6 SEGÚN CERTIFICACION DEL SUPERVISOR (Desc. Base RF x Dependientes-Presenta Plan Complem.Salud 10-jul-2014)</v>
          </cell>
          <cell r="J3545">
            <v>3960000</v>
          </cell>
          <cell r="K3545">
            <v>9.66</v>
          </cell>
          <cell r="O3545" t="str">
            <v>RECURSO 11</v>
          </cell>
          <cell r="V3545" t="str">
            <v xml:space="preserve">Presenta Plan Complementario Salud 10-jul-2014+Desc. X Dependientes </v>
          </cell>
          <cell r="W3545" t="str">
            <v>Vigencia Presupuestal</v>
          </cell>
        </row>
        <row r="3546">
          <cell r="A3546">
            <v>354214</v>
          </cell>
          <cell r="B3546" t="str">
            <v>Contrato</v>
          </cell>
          <cell r="C3546">
            <v>181</v>
          </cell>
          <cell r="D3546">
            <v>28514</v>
          </cell>
          <cell r="E3546">
            <v>41849</v>
          </cell>
          <cell r="F3546" t="str">
            <v>OFICINA DE ASUNTOS INTERNACIONALES</v>
          </cell>
          <cell r="G3546">
            <v>52418599</v>
          </cell>
          <cell r="H3546" t="str">
            <v>TATIANA NUÑEZ SUAREZ</v>
          </cell>
          <cell r="I3546" t="str">
            <v>FRA 7 PAGO 7 DE 12 SEGÚN CERTIFICACION DEL SUPERVISOR (Beneficio Rte Fuente AFC $246,990)</v>
          </cell>
          <cell r="J3546">
            <v>8600000</v>
          </cell>
          <cell r="K3546">
            <v>9.66</v>
          </cell>
          <cell r="M3546">
            <v>16</v>
          </cell>
          <cell r="O3546" t="str">
            <v>RECURSO 11</v>
          </cell>
          <cell r="Q3546" t="str">
            <v>AFC BANCOLOMBIA</v>
          </cell>
          <cell r="R3546">
            <v>1500000</v>
          </cell>
          <cell r="V3546" t="str">
            <v>No tiene Dependientes a Cargo</v>
          </cell>
          <cell r="W3546" t="str">
            <v>Vigencia Presupuestal</v>
          </cell>
        </row>
        <row r="3547">
          <cell r="A3547">
            <v>354314</v>
          </cell>
          <cell r="B3547" t="str">
            <v>Contrato</v>
          </cell>
          <cell r="C3547">
            <v>186</v>
          </cell>
          <cell r="D3547">
            <v>28814</v>
          </cell>
          <cell r="E3547">
            <v>41849</v>
          </cell>
          <cell r="F3547" t="str">
            <v>OFICINA DE ASUNTOS INTERNACIONALES</v>
          </cell>
          <cell r="G3547">
            <v>1019035820</v>
          </cell>
          <cell r="H3547" t="str">
            <v>LAURA JULIANA ARCINIEGAS ROJAS</v>
          </cell>
          <cell r="I3547" t="str">
            <v>PAGO 7 DE 12 SEGÚN CERTIFICACION DEL SUPERVISOR</v>
          </cell>
          <cell r="J3547">
            <v>3500000</v>
          </cell>
          <cell r="K3547">
            <v>9.66</v>
          </cell>
          <cell r="O3547" t="str">
            <v>RECURSO 11</v>
          </cell>
          <cell r="V3547" t="str">
            <v>No tiene Dependientes a Cargo</v>
          </cell>
          <cell r="W3547" t="str">
            <v>Vigencia Presupuestal</v>
          </cell>
        </row>
        <row r="3548">
          <cell r="A3548">
            <v>354414</v>
          </cell>
          <cell r="B3548" t="str">
            <v>Contrato</v>
          </cell>
          <cell r="C3548">
            <v>133</v>
          </cell>
          <cell r="D3548">
            <v>24114</v>
          </cell>
          <cell r="E3548">
            <v>41849</v>
          </cell>
          <cell r="F3548" t="str">
            <v>DIRECCION DE ASUNTOS AMBIENTALES, SECTORIAL Y URBANA</v>
          </cell>
          <cell r="G3548">
            <v>5946720</v>
          </cell>
          <cell r="H3548" t="str">
            <v>LUIS ERNESTO LOMBANA ARROYAVE</v>
          </cell>
          <cell r="I3548" t="str">
            <v>PAGO 6 DE 11 SEGÚN CERTIFICACION DEL SUPERVISOR</v>
          </cell>
          <cell r="J3548">
            <v>6500000</v>
          </cell>
          <cell r="K3548">
            <v>9.66</v>
          </cell>
          <cell r="O3548" t="str">
            <v>RECURSO 11</v>
          </cell>
          <cell r="V3548" t="str">
            <v>No tiene Dependientes</v>
          </cell>
          <cell r="W3548" t="str">
            <v>Vigencia Presupuestal</v>
          </cell>
        </row>
        <row r="3549">
          <cell r="A3549">
            <v>354514</v>
          </cell>
          <cell r="B3549" t="str">
            <v>Contrato</v>
          </cell>
          <cell r="C3549">
            <v>202</v>
          </cell>
          <cell r="D3549">
            <v>30214</v>
          </cell>
          <cell r="E3549">
            <v>41849</v>
          </cell>
          <cell r="F3549" t="str">
            <v>DIRECCION DE ASUNTOS MARINOS, COSTEROS Y RECURSOS ACUATICOS</v>
          </cell>
          <cell r="G3549">
            <v>18009973</v>
          </cell>
          <cell r="H3549" t="str">
            <v>LINCON CALVIN BENT LLERENA</v>
          </cell>
          <cell r="I3549" t="str">
            <v>PAGO 7 DE 10 SEGÚN CERTIFICACION DEL SUPERVISOR ( Desc de Base Rte Fte por Dependientes)</v>
          </cell>
          <cell r="J3549">
            <v>2750000</v>
          </cell>
          <cell r="K3549">
            <v>9.66</v>
          </cell>
          <cell r="O3549" t="str">
            <v>RECURSO 11</v>
          </cell>
          <cell r="V3549" t="str">
            <v>Desc. X Dependientes</v>
          </cell>
          <cell r="W3549" t="str">
            <v>Vigencia Presupuestal</v>
          </cell>
        </row>
        <row r="3550">
          <cell r="A3550">
            <v>354614</v>
          </cell>
          <cell r="B3550" t="str">
            <v>Contrato</v>
          </cell>
          <cell r="C3550">
            <v>207</v>
          </cell>
          <cell r="D3550">
            <v>31314</v>
          </cell>
          <cell r="E3550">
            <v>41849</v>
          </cell>
          <cell r="F3550" t="str">
            <v>DIRECCION DE GENTION INTEGRAL DEL RECURSO HIDRICO</v>
          </cell>
          <cell r="G3550">
            <v>10527523</v>
          </cell>
          <cell r="H3550" t="str">
            <v>GUSTAVO WILCHES CHAUX</v>
          </cell>
          <cell r="I3550" t="str">
            <v>FRA 322 PAGO 7 DE 11 SEGÚN CERTIFICACION DEL SUPERVISOR (PENSIONADO)</v>
          </cell>
          <cell r="J3550">
            <v>10000000</v>
          </cell>
          <cell r="K3550">
            <v>9.66</v>
          </cell>
          <cell r="M3550">
            <v>16</v>
          </cell>
          <cell r="O3550" t="str">
            <v>RECURSO 11</v>
          </cell>
          <cell r="V3550" t="str">
            <v>No tiene Dependientes</v>
          </cell>
          <cell r="W3550" t="str">
            <v>Vigencia Presupuestal</v>
          </cell>
        </row>
        <row r="3551">
          <cell r="A3551">
            <v>354714</v>
          </cell>
          <cell r="B3551" t="str">
            <v>Contrato</v>
          </cell>
          <cell r="C3551">
            <v>76</v>
          </cell>
          <cell r="D3551">
            <v>14914</v>
          </cell>
          <cell r="E3551">
            <v>41849</v>
          </cell>
          <cell r="F3551" t="str">
            <v>DIRECCION DE GENTION INTEGRAL DEL RECURSO HIDRICO</v>
          </cell>
          <cell r="G3551">
            <v>1057918195</v>
          </cell>
          <cell r="H3551" t="str">
            <v>LIZBETH GISELLA RAMIREZ RAMIREZ</v>
          </cell>
          <cell r="I3551" t="str">
            <v>PAGO 7 DE 12 DESEMBOLSO SEGÚN CERTIFICACION DEL SUPERVISOR</v>
          </cell>
          <cell r="J3551">
            <v>4220000</v>
          </cell>
          <cell r="K3551">
            <v>9.66</v>
          </cell>
          <cell r="O3551" t="str">
            <v>RECURSO 11</v>
          </cell>
          <cell r="V3551" t="str">
            <v>No tiene Dependientes</v>
          </cell>
          <cell r="W3551" t="str">
            <v>Vigencia Presupuestal</v>
          </cell>
        </row>
        <row r="3552">
          <cell r="A3552">
            <v>354814</v>
          </cell>
          <cell r="B3552" t="str">
            <v>Contrato</v>
          </cell>
          <cell r="C3552">
            <v>182</v>
          </cell>
          <cell r="D3552">
            <v>28914</v>
          </cell>
          <cell r="E3552">
            <v>41849</v>
          </cell>
          <cell r="F3552" t="str">
            <v>OFICINA DE ASUNTOS INTERNACIONALES</v>
          </cell>
          <cell r="G3552">
            <v>79968625</v>
          </cell>
          <cell r="H3552" t="str">
            <v>IVAN DARIO VALENCIA RODRIGUEZ</v>
          </cell>
          <cell r="I3552" t="str">
            <v>PAGO 7 DE 12 SEGÚN CERTIFICACION DEL SUPERVISOR (Beneficio Prepagada 07/JUL/2014)</v>
          </cell>
          <cell r="J3552">
            <v>7826087</v>
          </cell>
          <cell r="K3552">
            <v>9.66</v>
          </cell>
          <cell r="O3552" t="str">
            <v>RECURSO 11</v>
          </cell>
          <cell r="V3552" t="str">
            <v>Prepagada 07/JUL/2014 - No tiene Dependientes</v>
          </cell>
          <cell r="W3552" t="str">
            <v>Vigencia Presupuestal</v>
          </cell>
        </row>
        <row r="3553">
          <cell r="A3553">
            <v>354914</v>
          </cell>
          <cell r="B3553" t="str">
            <v>Contrato</v>
          </cell>
          <cell r="C3553">
            <v>51</v>
          </cell>
          <cell r="D3553">
            <v>8014</v>
          </cell>
          <cell r="E3553">
            <v>41849</v>
          </cell>
          <cell r="F3553" t="str">
            <v>DIRECCION DE ASUNTOS AMBIENTALES, SECTORIAL Y URBANA</v>
          </cell>
          <cell r="G3553">
            <v>34602626</v>
          </cell>
          <cell r="H3553" t="str">
            <v>ASTRID ELIANA REYES PEÑA</v>
          </cell>
          <cell r="I3553" t="str">
            <v>PAGO 7 DE 11 SEGÚN CERTIFICACION DEL SUPERVISOR</v>
          </cell>
          <cell r="J3553">
            <v>7000000</v>
          </cell>
          <cell r="K3553">
            <v>9.66</v>
          </cell>
          <cell r="O3553" t="str">
            <v>RECURSO 11</v>
          </cell>
          <cell r="V3553" t="str">
            <v>No tiene Dependientes</v>
          </cell>
          <cell r="W3553" t="str">
            <v>Vigencia Presupuestal</v>
          </cell>
        </row>
        <row r="3554">
          <cell r="A3554">
            <v>355014</v>
          </cell>
          <cell r="B3554" t="str">
            <v>Contrato</v>
          </cell>
          <cell r="C3554">
            <v>185</v>
          </cell>
          <cell r="D3554">
            <v>27714</v>
          </cell>
          <cell r="E3554">
            <v>41849</v>
          </cell>
          <cell r="F3554" t="str">
            <v>OFICINA ASESORA JURIDICA</v>
          </cell>
          <cell r="G3554">
            <v>78691601</v>
          </cell>
          <cell r="H3554" t="str">
            <v>RODRIGO ELIAS NEGRETE</v>
          </cell>
          <cell r="I3554" t="str">
            <v>FRA 509 PAGO 3 DE 3 SEGÚN CERTIFICACION DEL SUPERVISOR (Desc x Dependientes) Beneficio Tributario  Int. Vivienda 2013 $ 2.182.294 -------- RETENCION MINIMA RTE FTE $151,168--------</v>
          </cell>
          <cell r="J3554">
            <v>9000000</v>
          </cell>
          <cell r="K3554">
            <v>9.66</v>
          </cell>
          <cell r="M3554">
            <v>16</v>
          </cell>
          <cell r="O3554" t="str">
            <v>RECURSO 11</v>
          </cell>
          <cell r="V3554" t="str">
            <v>Desc. X Dependientes + Int. Vivienda 2013 (26.187.531/12)=2.182.294</v>
          </cell>
          <cell r="W3554" t="str">
            <v>Vigencia Presupuestal</v>
          </cell>
        </row>
        <row r="3555">
          <cell r="A3555">
            <v>355114</v>
          </cell>
          <cell r="B3555" t="str">
            <v>Contrato</v>
          </cell>
          <cell r="C3555">
            <v>228</v>
          </cell>
          <cell r="D3555">
            <v>33814</v>
          </cell>
          <cell r="E3555">
            <v>41849</v>
          </cell>
          <cell r="F3555" t="str">
            <v>DIRECCION DE ORDENAMIENTO AMBIENTAL Y COORDINACION DEL SINA</v>
          </cell>
          <cell r="G3555">
            <v>71875120</v>
          </cell>
          <cell r="H3555" t="str">
            <v>JOSE DIDIER ZAPATA SUAREZ</v>
          </cell>
          <cell r="I3555" t="str">
            <v>PAGO 6 DE 9 SEGÚN CERTIFICACION DEL SUPERVISOR</v>
          </cell>
          <cell r="J3555">
            <v>3960000</v>
          </cell>
          <cell r="K3555">
            <v>9.66</v>
          </cell>
          <cell r="O3555" t="str">
            <v>RECURSO 11</v>
          </cell>
          <cell r="V3555" t="str">
            <v>No tiene Dependientes a Cargo</v>
          </cell>
          <cell r="W3555" t="str">
            <v>Vigencia Presupuestal</v>
          </cell>
        </row>
        <row r="3556">
          <cell r="A3556">
            <v>355214</v>
          </cell>
          <cell r="B3556" t="str">
            <v>Contrato</v>
          </cell>
          <cell r="C3556">
            <v>280</v>
          </cell>
          <cell r="D3556">
            <v>39114</v>
          </cell>
          <cell r="E3556">
            <v>41849</v>
          </cell>
          <cell r="F3556" t="str">
            <v>OFICINA DE TECNOLOGIAS, INFORMACION Y COMUNICACIONES TIC</v>
          </cell>
          <cell r="G3556">
            <v>80778973</v>
          </cell>
          <cell r="H3556" t="str">
            <v>FABIO FELIPE BELTRAN PINTO</v>
          </cell>
          <cell r="I3556" t="str">
            <v>PAGO 7 DE 12 DESEMBOLSO SEGÚN CERTIFICACION DEL SUPERVISOR (Desc Base Rte Fte por Dependientes+ Prepagada 11 Julio/2014)</v>
          </cell>
          <cell r="J3556">
            <v>4500000</v>
          </cell>
          <cell r="K3556">
            <v>9.66</v>
          </cell>
          <cell r="O3556" t="str">
            <v>RECURSO 11</v>
          </cell>
          <cell r="V3556" t="str">
            <v>Desc. X Dependientes + Prepagada 11 jul/2014</v>
          </cell>
          <cell r="W3556" t="str">
            <v>Vigencia Presupuestal</v>
          </cell>
        </row>
        <row r="3557">
          <cell r="A3557">
            <v>355314</v>
          </cell>
          <cell r="B3557" t="str">
            <v>Contrato</v>
          </cell>
          <cell r="C3557">
            <v>125</v>
          </cell>
          <cell r="D3557">
            <v>20714</v>
          </cell>
          <cell r="E3557">
            <v>41849</v>
          </cell>
          <cell r="F3557" t="str">
            <v>DIRECCION DE BOSQUES, BIODIVERSIDAD Y SERVICIOS ECOSISTEMICOS</v>
          </cell>
          <cell r="G3557">
            <v>52909876</v>
          </cell>
          <cell r="H3557" t="str">
            <v>LUZ STELLA CARRERO MORALES</v>
          </cell>
          <cell r="I3557" t="str">
            <v>PAGO 7 DE 12 SEGÚN CERTIFICACION DEL SUPERVISOR (Desc.de la Base RF x Dependientes)</v>
          </cell>
          <cell r="J3557">
            <v>4334473</v>
          </cell>
          <cell r="K3557">
            <v>9.66</v>
          </cell>
          <cell r="O3557" t="str">
            <v>RECURSO 11</v>
          </cell>
          <cell r="V3557" t="str">
            <v>Desc. 10% Dependientes</v>
          </cell>
          <cell r="W3557" t="str">
            <v>Vigencia Presupuestal</v>
          </cell>
        </row>
        <row r="3558">
          <cell r="A3558">
            <v>355414</v>
          </cell>
          <cell r="B3558" t="str">
            <v>Contrato</v>
          </cell>
          <cell r="C3558">
            <v>255</v>
          </cell>
          <cell r="D3558">
            <v>36914</v>
          </cell>
          <cell r="E3558">
            <v>41849</v>
          </cell>
          <cell r="F3558" t="str">
            <v>GRUPO CONTRATOS</v>
          </cell>
          <cell r="G3558">
            <v>53176793</v>
          </cell>
          <cell r="H3558" t="str">
            <v>MARIA JIMENA MAESTRE PIÑERES</v>
          </cell>
          <cell r="I3558" t="str">
            <v>PAGO 7 DE 11 SEGÚN CERTIFICACION DEL SUPERVISOR</v>
          </cell>
          <cell r="J3558">
            <v>7000000</v>
          </cell>
          <cell r="K3558">
            <v>9.66</v>
          </cell>
          <cell r="O3558" t="str">
            <v>RECURSO 11</v>
          </cell>
          <cell r="V3558" t="str">
            <v>No tiene Dependientes</v>
          </cell>
          <cell r="W3558" t="str">
            <v>Vigencia Presupuestal</v>
          </cell>
        </row>
        <row r="3559">
          <cell r="A3559">
            <v>355514</v>
          </cell>
          <cell r="B3559" t="str">
            <v>Contrato</v>
          </cell>
          <cell r="C3559">
            <v>169</v>
          </cell>
          <cell r="D3559">
            <v>26914</v>
          </cell>
          <cell r="E3559">
            <v>41849</v>
          </cell>
          <cell r="F3559" t="str">
            <v>DIRECCION DE ASUNTOS AMBIENTALES, SECTORIAL Y URBANA</v>
          </cell>
          <cell r="G3559">
            <v>10317177</v>
          </cell>
          <cell r="H3559" t="str">
            <v>DIMER YASMANI SOTELO ZEMANATE</v>
          </cell>
          <cell r="I3559" t="str">
            <v>PAGO 7 DE 10 SEGÚN CERTIFICACION DEL SUPERVISOR</v>
          </cell>
          <cell r="J3559">
            <v>4000000</v>
          </cell>
          <cell r="K3559">
            <v>9.66</v>
          </cell>
          <cell r="O3559" t="str">
            <v>RECURSO 11</v>
          </cell>
          <cell r="V3559" t="str">
            <v>No tiene Dependientes</v>
          </cell>
          <cell r="W3559" t="str">
            <v>Vigencia Presupuestal</v>
          </cell>
        </row>
        <row r="3560">
          <cell r="A3560">
            <v>355614</v>
          </cell>
          <cell r="B3560" t="str">
            <v>Contrato</v>
          </cell>
          <cell r="C3560">
            <v>90</v>
          </cell>
          <cell r="D3560">
            <v>18714</v>
          </cell>
          <cell r="E3560">
            <v>41849</v>
          </cell>
          <cell r="F3560" t="str">
            <v>SUBDIRECCION DE EDUCACION Y PARTICIPACION</v>
          </cell>
          <cell r="G3560">
            <v>38222274</v>
          </cell>
          <cell r="H3560" t="str">
            <v>MARIA MERCEDES CALLEJAS</v>
          </cell>
          <cell r="I3560" t="str">
            <v>PAGO 6 DE 11 SEGÚN CERTIFICACION DEL SUPERVISOR (PENSIONADA)</v>
          </cell>
          <cell r="J3560">
            <v>5000000</v>
          </cell>
          <cell r="K3560">
            <v>9.66</v>
          </cell>
          <cell r="O3560" t="str">
            <v>RECURSO 11</v>
          </cell>
          <cell r="V3560" t="str">
            <v>No tiene Dependientes</v>
          </cell>
          <cell r="W3560" t="str">
            <v>Vigencia Presupuestal</v>
          </cell>
        </row>
        <row r="3561">
          <cell r="A3561">
            <v>355714</v>
          </cell>
          <cell r="B3561" t="str">
            <v>Resolucion</v>
          </cell>
          <cell r="C3561">
            <v>1192</v>
          </cell>
          <cell r="D3561">
            <v>230714</v>
          </cell>
          <cell r="E3561">
            <v>41850</v>
          </cell>
          <cell r="F3561" t="str">
            <v>TALENTO HUMANO ACTIVO Y NO ACTIVO</v>
          </cell>
          <cell r="G3561">
            <v>39789422</v>
          </cell>
          <cell r="H3561" t="str">
            <v>ALEJANDRA TORRES DROMGOLD</v>
          </cell>
          <cell r="I3561" t="str">
            <v>RECONOCIMIENTO Y PAGO DE PRESTACIONES SOCIALES (DESC RTE FTE $2,456,000) + (PORVENIR $26.853+ALIANSALUD $26.853+FSP $6.713)</v>
          </cell>
          <cell r="J3561">
            <v>21090463</v>
          </cell>
          <cell r="N3561" t="str">
            <v>RECURSO 1-10</v>
          </cell>
          <cell r="Q3561" t="str">
            <v>APORTES SEGURIDAD SOCIAL</v>
          </cell>
          <cell r="R3561">
            <v>60419</v>
          </cell>
          <cell r="W3561" t="str">
            <v>Vigencia Presupuestal</v>
          </cell>
        </row>
        <row r="3562">
          <cell r="A3562">
            <v>355814</v>
          </cell>
          <cell r="B3562" t="str">
            <v>Contrato</v>
          </cell>
          <cell r="C3562">
            <v>189</v>
          </cell>
          <cell r="D3562">
            <v>29014</v>
          </cell>
          <cell r="E3562">
            <v>41850</v>
          </cell>
          <cell r="F3562" t="str">
            <v>SECRETARIA GENERAL</v>
          </cell>
          <cell r="G3562">
            <v>1020741755</v>
          </cell>
          <cell r="H3562" t="str">
            <v>HENRY ANDRES CEPEDA RUEDA</v>
          </cell>
          <cell r="I3562" t="str">
            <v xml:space="preserve">PAGO 7 DE 12 SEGÚN CERTIFICACION DEL SUPERVISOR </v>
          </cell>
          <cell r="J3562">
            <v>2000000</v>
          </cell>
          <cell r="K3562">
            <v>9.66</v>
          </cell>
          <cell r="O3562" t="str">
            <v>RECURSO 11</v>
          </cell>
          <cell r="V3562" t="str">
            <v>No tiene Dependientes</v>
          </cell>
          <cell r="W3562" t="str">
            <v>Vigencia Presupuestal</v>
          </cell>
        </row>
        <row r="3563">
          <cell r="A3563">
            <v>355914</v>
          </cell>
          <cell r="B3563" t="str">
            <v>Factura</v>
          </cell>
          <cell r="C3563">
            <v>356</v>
          </cell>
          <cell r="D3563">
            <v>204714</v>
          </cell>
          <cell r="E3563">
            <v>41850</v>
          </cell>
          <cell r="F3563" t="str">
            <v>DIRECCION DE CAMBIO CLIMATICO</v>
          </cell>
          <cell r="G3563">
            <v>9001398671</v>
          </cell>
          <cell r="H3563" t="str">
            <v>ENVIROMENTAL BUSINESS AND TECNOLOGI LTDA</v>
          </cell>
          <cell r="I3563" t="str">
            <v>FRA 198 PAGO 1 DE 4 SEGÚN CERTIFICACION DEL SUPERVISOR</v>
          </cell>
          <cell r="J3563">
            <v>53359250</v>
          </cell>
          <cell r="K3563">
            <v>6.9</v>
          </cell>
          <cell r="L3563">
            <v>11</v>
          </cell>
          <cell r="M3563">
            <v>16</v>
          </cell>
          <cell r="O3563" t="str">
            <v>RECURSO 11</v>
          </cell>
          <cell r="V3563" t="str">
            <v>CIIU 71101</v>
          </cell>
          <cell r="W3563" t="str">
            <v>Vigencia Presupuestal</v>
          </cell>
        </row>
        <row r="3564">
          <cell r="A3564">
            <v>356014</v>
          </cell>
          <cell r="B3564" t="str">
            <v>Contrato</v>
          </cell>
          <cell r="C3564">
            <v>121</v>
          </cell>
          <cell r="D3564">
            <v>197414</v>
          </cell>
          <cell r="E3564">
            <v>41850</v>
          </cell>
          <cell r="F3564" t="str">
            <v>SERVICIOS ADMINISTRATIVOS, ATENCIONA AL USUARIO, ARCHIVO Y CORRESPONDENCIA</v>
          </cell>
          <cell r="G3564">
            <v>8605246546</v>
          </cell>
          <cell r="H3564" t="str">
            <v>ASEGURADORA SOLIDARIA DE COLOMBIA</v>
          </cell>
          <cell r="I3564" t="str">
            <v>PAGO 2 DE 2 SEGÚN CERTIFICACION DEL SUPERVISOR (SOLO SE APLICA RTE ICA)</v>
          </cell>
          <cell r="J3564">
            <v>33073289</v>
          </cell>
          <cell r="K3564">
            <v>11.04</v>
          </cell>
          <cell r="M3564">
            <v>16</v>
          </cell>
          <cell r="N3564" t="str">
            <v>RECURSO 2-10</v>
          </cell>
          <cell r="W3564" t="str">
            <v>Vigencia Presupuestal</v>
          </cell>
        </row>
        <row r="3565">
          <cell r="A3565">
            <v>356114</v>
          </cell>
          <cell r="B3565" t="str">
            <v>Resolucion</v>
          </cell>
          <cell r="C3565">
            <v>1193</v>
          </cell>
          <cell r="D3565">
            <v>230814</v>
          </cell>
          <cell r="E3565">
            <v>41850</v>
          </cell>
          <cell r="F3565" t="str">
            <v>TALENTO HUMANO ACTIVO Y NO ACTIVO</v>
          </cell>
          <cell r="G3565">
            <v>98554292</v>
          </cell>
          <cell r="H3565" t="str">
            <v>JAVIER EDUARDO POSADA MUÑOZ</v>
          </cell>
          <cell r="I3565" t="str">
            <v>RECONOCIMIENTO Y PAGO DE PRESTACIONES SOCIALES (DESC RTE FTE $520,000) + (COLPENSIONES $29,860+SURA $29,860+FSP $25,354)</v>
          </cell>
          <cell r="J3565">
            <v>6749713</v>
          </cell>
          <cell r="N3565" t="str">
            <v>RECURSO 1-10</v>
          </cell>
          <cell r="Q3565" t="str">
            <v>APORTES SEGURIDAD SOCIAL</v>
          </cell>
          <cell r="R3565">
            <v>85074</v>
          </cell>
          <cell r="W3565" t="str">
            <v>Vigencia Presupuestal</v>
          </cell>
        </row>
        <row r="3566">
          <cell r="A3566">
            <v>356214</v>
          </cell>
          <cell r="B3566" t="str">
            <v>Resolución</v>
          </cell>
          <cell r="C3566">
            <v>1059</v>
          </cell>
          <cell r="D3566">
            <v>214014</v>
          </cell>
          <cell r="E3566">
            <v>41850</v>
          </cell>
          <cell r="F3566" t="str">
            <v>SUBDIRECCION ADMINISTRATIVA Y FINANCIERA</v>
          </cell>
          <cell r="G3566">
            <v>79778817</v>
          </cell>
          <cell r="H3566" t="str">
            <v>PABLO ABBA VIEIRA SAMPER</v>
          </cell>
          <cell r="I3566" t="str">
            <v>PAGO SALDO COMISION INTERNACIONAL A BERLIN - ALEMANIA DEL 13 AL 15 JULIO 2014 (SE LEGALIZA CON LA FECHA DE INICIO Y TERMINACION DE LA COMSION 11 AL 16 JULIO 2014)</v>
          </cell>
          <cell r="J3566">
            <v>1857249</v>
          </cell>
          <cell r="O3566" t="str">
            <v>RECURSO 11</v>
          </cell>
          <cell r="W3566" t="str">
            <v>Vigencia Presupuestal</v>
          </cell>
        </row>
        <row r="3567">
          <cell r="A3567">
            <v>356314</v>
          </cell>
          <cell r="B3567" t="str">
            <v>Resolución</v>
          </cell>
          <cell r="C3567">
            <v>751</v>
          </cell>
          <cell r="D3567">
            <v>172914</v>
          </cell>
          <cell r="E3567">
            <v>41850</v>
          </cell>
          <cell r="F3567" t="str">
            <v>SUBDIRECCION ADMINISTRATIVA Y FINANCIERA</v>
          </cell>
          <cell r="G3567">
            <v>52538471</v>
          </cell>
          <cell r="H3567" t="str">
            <v>MARIA MARGARITA GUTIERREZ ARIAS</v>
          </cell>
          <cell r="I3567" t="str">
            <v xml:space="preserve">PAGO TOTAL COMISION INTERNACIONAL A SANTIAGO DE CHILE DEL 23 AL 27 MAYO 2014 </v>
          </cell>
          <cell r="J3567">
            <v>2999997</v>
          </cell>
          <cell r="O3567" t="str">
            <v>RECURSO 11</v>
          </cell>
          <cell r="W3567" t="str">
            <v>Vigencia Presupuestal</v>
          </cell>
        </row>
        <row r="3568">
          <cell r="A3568">
            <v>356414</v>
          </cell>
          <cell r="B3568" t="str">
            <v>Resolución</v>
          </cell>
          <cell r="C3568">
            <v>933</v>
          </cell>
          <cell r="D3568">
            <v>201914</v>
          </cell>
          <cell r="E3568">
            <v>41850</v>
          </cell>
          <cell r="F3568" t="str">
            <v>SUBDIRECCION ADMINISTRATIVA Y FINANCIERA</v>
          </cell>
          <cell r="G3568">
            <v>79778817</v>
          </cell>
          <cell r="H3568" t="str">
            <v>PABLO ABBA VIEIRA SAMPER</v>
          </cell>
          <cell r="I3568" t="str">
            <v>PAGO SALDO COMISION INTERNACIONAL A ESTOCOLMO-SUECIA DEL 26 AL 27 JUNIO 2014 (SE LEGALIZA CON LA FECHA DE INICIO Y TERMINACION DE LA COMSION 24 AL 28 JULIO 2014)</v>
          </cell>
          <cell r="J3568">
            <v>1457571</v>
          </cell>
          <cell r="O3568" t="str">
            <v>RECURSO 11</v>
          </cell>
          <cell r="W3568" t="str">
            <v>Vigencia Presupuestal</v>
          </cell>
        </row>
        <row r="3569">
          <cell r="A3569">
            <v>356514</v>
          </cell>
          <cell r="B3569" t="str">
            <v>Resolución</v>
          </cell>
          <cell r="C3569">
            <v>940</v>
          </cell>
          <cell r="D3569">
            <v>202914</v>
          </cell>
          <cell r="E3569">
            <v>41850</v>
          </cell>
          <cell r="F3569" t="str">
            <v>SUBDIRECCION ADMINISTRATIVA Y FINANCIERA</v>
          </cell>
          <cell r="G3569">
            <v>52157164</v>
          </cell>
          <cell r="H3569" t="str">
            <v>CLAUDIA PATRICIA PINEDA GONZALEZ</v>
          </cell>
          <cell r="I3569" t="str">
            <v xml:space="preserve">PAGO TOTAL COMISION INTERNACIONAL A MEXICO DEL 22 AL 28 JUNIO 2014 </v>
          </cell>
          <cell r="J3569">
            <v>5449499</v>
          </cell>
          <cell r="O3569" t="str">
            <v>RECURSO 11</v>
          </cell>
          <cell r="W3569" t="str">
            <v>Vigencia Presupuestal</v>
          </cell>
        </row>
        <row r="3570">
          <cell r="A3570">
            <v>356614</v>
          </cell>
          <cell r="B3570" t="str">
            <v>Resolución</v>
          </cell>
          <cell r="C3570">
            <v>1026</v>
          </cell>
          <cell r="D3570">
            <v>211514</v>
          </cell>
          <cell r="E3570">
            <v>41850</v>
          </cell>
          <cell r="F3570" t="str">
            <v>SUBDIRECCION ADMINISTRATIVA Y FINANCIERA</v>
          </cell>
          <cell r="G3570">
            <v>51985995</v>
          </cell>
          <cell r="H3570" t="str">
            <v>ANA MARIA GONZALEZ DELGADILLO</v>
          </cell>
          <cell r="I3570" t="str">
            <v xml:space="preserve">PAGO TOTAL COMISION INTERNACIONAL A PERU-LIMA DEL 06 AL 08 JULIO 2014 </v>
          </cell>
          <cell r="J3570">
            <v>785838</v>
          </cell>
          <cell r="O3570" t="str">
            <v>RECURSO 11</v>
          </cell>
          <cell r="W3570" t="str">
            <v>Vigencia Presupuestal</v>
          </cell>
        </row>
        <row r="3571">
          <cell r="A3571">
            <v>356714</v>
          </cell>
          <cell r="B3571" t="str">
            <v>Resolución</v>
          </cell>
          <cell r="C3571">
            <v>1010</v>
          </cell>
          <cell r="D3571">
            <v>210714</v>
          </cell>
          <cell r="E3571">
            <v>41850</v>
          </cell>
          <cell r="F3571" t="str">
            <v>SUBDIRECCION ADMINISTRATIVA Y FINANCIERA</v>
          </cell>
          <cell r="G3571">
            <v>39790569</v>
          </cell>
          <cell r="H3571" t="str">
            <v>MARIA CLAUDIA GARCIA DAVILA</v>
          </cell>
          <cell r="I3571" t="str">
            <v xml:space="preserve">PAGO TOTAL COMISION INTERNACIONAL A PARIS - GINEBRA DEL 06 AL 12 JULIO 2014 </v>
          </cell>
          <cell r="J3571">
            <v>5360352</v>
          </cell>
          <cell r="O3571" t="str">
            <v>RECURSO 11</v>
          </cell>
          <cell r="W3571" t="str">
            <v>Vigencia Presupuestal</v>
          </cell>
        </row>
        <row r="3572">
          <cell r="A3572">
            <v>356814</v>
          </cell>
          <cell r="B3572" t="str">
            <v>Resolución</v>
          </cell>
          <cell r="C3572">
            <v>781</v>
          </cell>
          <cell r="D3572">
            <v>178614</v>
          </cell>
          <cell r="E3572">
            <v>41850</v>
          </cell>
          <cell r="F3572" t="str">
            <v>SUBDIRECCION ADMINISTRATIVA Y FINANCIERA</v>
          </cell>
          <cell r="G3572">
            <v>39790569</v>
          </cell>
          <cell r="H3572" t="str">
            <v>MARIA CLAUDIA GARCIA DAVILA</v>
          </cell>
          <cell r="I3572" t="str">
            <v xml:space="preserve">PAGO TOTAL COMISION INTERNACIONAL A EEUU DEL 28 AL 30 MAYO 2014 </v>
          </cell>
          <cell r="J3572">
            <v>1505204</v>
          </cell>
          <cell r="O3572" t="str">
            <v>RECURSO 11</v>
          </cell>
          <cell r="W3572" t="str">
            <v>Vigencia Presupuestal</v>
          </cell>
        </row>
        <row r="3573">
          <cell r="A3573">
            <v>356914</v>
          </cell>
          <cell r="B3573" t="str">
            <v>Contrato</v>
          </cell>
          <cell r="C3573">
            <v>368</v>
          </cell>
          <cell r="D3573">
            <v>221914</v>
          </cell>
          <cell r="E3573">
            <v>41850</v>
          </cell>
          <cell r="F3573" t="str">
            <v>DESPACHO VICEMINISTRA DE AMBIENTE Y DESARROLLO SOSTENIBLE</v>
          </cell>
          <cell r="G3573">
            <v>1018416839</v>
          </cell>
          <cell r="H3573" t="str">
            <v>JESSETH DAHANE TRIANA VEGA</v>
          </cell>
          <cell r="I3573" t="str">
            <v>PAGO 1 DE 5 SEGÚN CERTIFICACION DEL SUPERVISOR</v>
          </cell>
          <cell r="J3573">
            <v>1156923</v>
          </cell>
          <cell r="K3573">
            <v>9.66</v>
          </cell>
          <cell r="O3573" t="str">
            <v>RECURSO 11</v>
          </cell>
          <cell r="V3573" t="str">
            <v>No tiene Dependientes</v>
          </cell>
          <cell r="W3573" t="str">
            <v>Vigencia Presupuestal</v>
          </cell>
        </row>
        <row r="3574">
          <cell r="A3574">
            <v>357014</v>
          </cell>
          <cell r="B3574" t="str">
            <v>Contrato</v>
          </cell>
          <cell r="C3574">
            <v>369</v>
          </cell>
          <cell r="D3574">
            <v>222514</v>
          </cell>
          <cell r="E3574">
            <v>41850</v>
          </cell>
          <cell r="F3574" t="str">
            <v>DESPACHO VICEMINISTRA DE AMBIENTE Y DESARROLLO SOSTENIBLE</v>
          </cell>
          <cell r="G3574">
            <v>20469519</v>
          </cell>
          <cell r="H3574" t="str">
            <v>ROSALINA CERQUERA ARANDA</v>
          </cell>
          <cell r="I3574" t="str">
            <v>PAGO 1 DE 6 SEGÚN CERTIFICACION DEL SUPERVISOR - PENSIONADA</v>
          </cell>
          <cell r="J3574">
            <v>2837500</v>
          </cell>
          <cell r="K3574">
            <v>9.66</v>
          </cell>
          <cell r="O3574" t="str">
            <v>RECURSO 11</v>
          </cell>
          <cell r="V3574" t="str">
            <v>No tiene Dependientes</v>
          </cell>
          <cell r="W3574" t="str">
            <v>Vigencia Presupuestal</v>
          </cell>
        </row>
        <row r="3575">
          <cell r="A3575">
            <v>357114</v>
          </cell>
          <cell r="B3575" t="str">
            <v>Contrato</v>
          </cell>
          <cell r="C3575">
            <v>151</v>
          </cell>
          <cell r="D3575">
            <v>24914</v>
          </cell>
          <cell r="E3575">
            <v>41850</v>
          </cell>
          <cell r="F3575" t="str">
            <v>DIRECCION DE ASUNTOS AMBIENTALES, SECTORIAL Y URBANA</v>
          </cell>
          <cell r="G3575">
            <v>66947078</v>
          </cell>
          <cell r="H3575" t="str">
            <v>ANA MARIA OCAMPO GOMEZ</v>
          </cell>
          <cell r="I3575" t="str">
            <v>FRA 7 PAGO 7 DE 11 SEGÚN CERTIFICACION DEL SUPERVISOR</v>
          </cell>
          <cell r="J3575">
            <v>10000000</v>
          </cell>
          <cell r="K3575">
            <v>9.66</v>
          </cell>
          <cell r="M3575">
            <v>16</v>
          </cell>
          <cell r="O3575" t="str">
            <v>RECURSO 11</v>
          </cell>
          <cell r="V3575" t="str">
            <v xml:space="preserve">No tiene Dependientes </v>
          </cell>
          <cell r="W3575" t="str">
            <v>Vigencia Presupuestal</v>
          </cell>
        </row>
        <row r="3576">
          <cell r="A3576">
            <v>357214</v>
          </cell>
          <cell r="B3576" t="str">
            <v>Contrato</v>
          </cell>
          <cell r="C3576">
            <v>225</v>
          </cell>
          <cell r="D3576">
            <v>172214</v>
          </cell>
          <cell r="E3576">
            <v>41850</v>
          </cell>
          <cell r="F3576" t="str">
            <v>DIRECCION GESTION INTEGRAL DEL RECURSO HIDRICO</v>
          </cell>
          <cell r="G3576">
            <v>79295230</v>
          </cell>
          <cell r="H3576" t="str">
            <v>WALTER LEONARDO NIÑO PARRA</v>
          </cell>
          <cell r="I3576" t="str">
            <v>FRA 86 PAGO 6 SEGÚN CERTIFICACION DEL SUPERVISOR (Desc. De la Base x Dependientes)</v>
          </cell>
          <cell r="J3576">
            <v>8912500</v>
          </cell>
          <cell r="K3576">
            <v>9.66</v>
          </cell>
          <cell r="M3576">
            <v>16</v>
          </cell>
          <cell r="O3576" t="str">
            <v>RECURSO 11</v>
          </cell>
          <cell r="V3576" t="str">
            <v>Desc. X Dependientes</v>
          </cell>
          <cell r="W3576" t="str">
            <v>Vigencia Presupuestal</v>
          </cell>
        </row>
        <row r="3577">
          <cell r="A3577">
            <v>357314</v>
          </cell>
          <cell r="B3577" t="str">
            <v>Contrato</v>
          </cell>
          <cell r="C3577">
            <v>131</v>
          </cell>
          <cell r="D3577">
            <v>23514</v>
          </cell>
          <cell r="E3577">
            <v>41850</v>
          </cell>
          <cell r="F3577" t="str">
            <v>DIRECCION DE CAMBIO CLIMATICO</v>
          </cell>
          <cell r="G3577">
            <v>52515167</v>
          </cell>
          <cell r="H3577" t="str">
            <v>ASTRID EUGENIA CRUZ JIMENEZ</v>
          </cell>
          <cell r="I3577" t="str">
            <v>PAGO 7 DE 11 SEGÚN CERTIFICACION DEL SUPERVISOR - Int Vivienda Davivienda $201,182</v>
          </cell>
          <cell r="J3577">
            <v>6000000</v>
          </cell>
          <cell r="K3577">
            <v>9.66</v>
          </cell>
          <cell r="O3577" t="str">
            <v>RECURSO 11</v>
          </cell>
          <cell r="V3577" t="str">
            <v>Int Vivienda Davivienda $2414187,36/12= $201,182 -No tiene Dependientes a Cargo</v>
          </cell>
          <cell r="W3577" t="str">
            <v>Vigencia Presupuestal</v>
          </cell>
        </row>
        <row r="3578">
          <cell r="A3578">
            <v>357414</v>
          </cell>
          <cell r="B3578" t="str">
            <v>Contrato</v>
          </cell>
          <cell r="C3578">
            <v>197</v>
          </cell>
          <cell r="D3578">
            <v>31814</v>
          </cell>
          <cell r="E3578">
            <v>41850</v>
          </cell>
          <cell r="F3578" t="str">
            <v>OFICINA DE ASUNTOS INTERNACIONALES</v>
          </cell>
          <cell r="G3578">
            <v>80076285</v>
          </cell>
          <cell r="H3578" t="str">
            <v>JUAN PABLO LIEVANO GAMBOA</v>
          </cell>
          <cell r="I3578" t="str">
            <v>PAGO 7 DE 12 SEGÚN CERTIFICACION DEL SUPERVISOR</v>
          </cell>
          <cell r="J3578">
            <v>3867267</v>
          </cell>
          <cell r="K3578">
            <v>9.66</v>
          </cell>
          <cell r="O3578" t="str">
            <v>RECURSO 11</v>
          </cell>
          <cell r="V3578" t="str">
            <v>No tiene Dependientes a Cargo</v>
          </cell>
          <cell r="W3578" t="str">
            <v>Vigencia Presupuestal</v>
          </cell>
        </row>
        <row r="3579">
          <cell r="A3579">
            <v>357514</v>
          </cell>
          <cell r="B3579" t="str">
            <v>Contrato</v>
          </cell>
          <cell r="C3579">
            <v>81</v>
          </cell>
          <cell r="D3579">
            <v>14414</v>
          </cell>
          <cell r="E3579">
            <v>41850</v>
          </cell>
          <cell r="F3579" t="str">
            <v>OFICINA ASESORA JURIDICA</v>
          </cell>
          <cell r="G3579">
            <v>51838162</v>
          </cell>
          <cell r="H3579" t="str">
            <v>LILIAN BIBIANA ROJAS MEJIA</v>
          </cell>
          <cell r="I3579" t="str">
            <v>PAGO 7 DE 12 SEGÚN CERTIFICACION DEL SUPERVISOR (Desc Base Rte Fte por Dependientes)</v>
          </cell>
          <cell r="J3579">
            <v>7814492</v>
          </cell>
          <cell r="K3579">
            <v>9.66</v>
          </cell>
          <cell r="O3579" t="str">
            <v>RECURSO 11</v>
          </cell>
          <cell r="V3579" t="str">
            <v>Desc.x Dependientes</v>
          </cell>
          <cell r="W3579" t="str">
            <v>Vigencia Presupuestal</v>
          </cell>
        </row>
        <row r="3580">
          <cell r="A3580">
            <v>357614</v>
          </cell>
          <cell r="B3580" t="str">
            <v>Contrato</v>
          </cell>
          <cell r="C3580">
            <v>95</v>
          </cell>
          <cell r="D3580">
            <v>17614</v>
          </cell>
          <cell r="E3580">
            <v>41850</v>
          </cell>
          <cell r="F3580" t="str">
            <v>OFICINA DE TECNOLOGIAS, INFORMACION Y COMUNICACIONES TIC</v>
          </cell>
          <cell r="G3580">
            <v>52538575</v>
          </cell>
          <cell r="H3580" t="str">
            <v>MARITZABEL MUÑOZ CARRERO</v>
          </cell>
          <cell r="I3580" t="str">
            <v>PAGO 7 DE 8 SEGÚN CERTIFICACION DEL SUPERVISOR (Desc.de la Base RF x Dependientes)</v>
          </cell>
          <cell r="J3580">
            <v>1700000</v>
          </cell>
          <cell r="K3580">
            <v>9.66</v>
          </cell>
          <cell r="O3580" t="str">
            <v>RECURSO 11</v>
          </cell>
          <cell r="V3580" t="str">
            <v>Desc. 10% Dependientes RF $129,456</v>
          </cell>
          <cell r="W3580" t="str">
            <v>Vigencia Presupuestal</v>
          </cell>
        </row>
        <row r="3581">
          <cell r="A3581">
            <v>357714</v>
          </cell>
          <cell r="B3581" t="str">
            <v>Contrato</v>
          </cell>
          <cell r="C3581">
            <v>384</v>
          </cell>
          <cell r="D3581">
            <v>8814</v>
          </cell>
          <cell r="E3581">
            <v>41850</v>
          </cell>
          <cell r="F3581" t="str">
            <v>OFICINA TECNOLOGIAS DE INFORMACION Y COMUNICACIÓN</v>
          </cell>
          <cell r="G3581">
            <v>9000923859</v>
          </cell>
          <cell r="H3581" t="str">
            <v>UNE EPM TELECOMUNICACIONES</v>
          </cell>
          <cell r="I3581" t="str">
            <v>CTA 90040095  PAGO 24 DE 24 SERVICIO DE INTERNET MES JULIO 2014 IVA $2,876,690</v>
          </cell>
          <cell r="J3581">
            <v>20856000</v>
          </cell>
          <cell r="M3581">
            <v>16</v>
          </cell>
          <cell r="N3581" t="str">
            <v>RECURSO 2-10</v>
          </cell>
          <cell r="W3581" t="str">
            <v>Vigencia Presupuestal</v>
          </cell>
        </row>
        <row r="3582">
          <cell r="A3582">
            <v>357814</v>
          </cell>
          <cell r="B3582" t="str">
            <v>Contrato</v>
          </cell>
          <cell r="C3582">
            <v>94</v>
          </cell>
          <cell r="D3582">
            <v>17514</v>
          </cell>
          <cell r="E3582">
            <v>41850</v>
          </cell>
          <cell r="F3582" t="str">
            <v>DIRECCION DE CAMBIO CLIMATICO</v>
          </cell>
          <cell r="G3582">
            <v>42124986</v>
          </cell>
          <cell r="H3582" t="str">
            <v>KATHERINE ARCILA BURGOS</v>
          </cell>
          <cell r="I3582" t="str">
            <v>PAGO 7 DE 11 SEGÚN CERTIFICACION DEL SUPERVISOR</v>
          </cell>
          <cell r="J3582">
            <v>6000000</v>
          </cell>
          <cell r="K3582">
            <v>9.66</v>
          </cell>
          <cell r="O3582" t="str">
            <v>RECURSO 11</v>
          </cell>
          <cell r="V3582" t="str">
            <v>No tiene Dependientes</v>
          </cell>
          <cell r="W3582" t="str">
            <v>Vigencia Presupuestal</v>
          </cell>
        </row>
        <row r="3583">
          <cell r="A3583">
            <v>357914</v>
          </cell>
          <cell r="B3583" t="str">
            <v>Contrato</v>
          </cell>
          <cell r="C3583">
            <v>154</v>
          </cell>
          <cell r="D3583">
            <v>25214</v>
          </cell>
          <cell r="E3583">
            <v>41850</v>
          </cell>
          <cell r="F3583" t="str">
            <v>OFICINA ASESORA JURIDICA</v>
          </cell>
          <cell r="G3583">
            <v>9005832525</v>
          </cell>
          <cell r="H3583" t="str">
            <v>VELEÑO ORREGO MARTINEZ DIAZ ABOGADOS  ASOCIADOS</v>
          </cell>
          <cell r="I3583" t="str">
            <v>FRAS 70-71 Y 72, CUARTO, QUINTO Y SEXTO DESEMBOLSO SEGÚN CERTIFICACION DEL SUPERVISOR</v>
          </cell>
          <cell r="J3583">
            <v>24545454</v>
          </cell>
          <cell r="K3583">
            <v>9.66</v>
          </cell>
          <cell r="L3583">
            <v>11</v>
          </cell>
          <cell r="M3583">
            <v>16</v>
          </cell>
          <cell r="O3583" t="str">
            <v>RECURSO 11</v>
          </cell>
          <cell r="W3583" t="str">
            <v>Vigencia Presupuestal</v>
          </cell>
        </row>
        <row r="3584">
          <cell r="A3584">
            <v>358014</v>
          </cell>
          <cell r="B3584" t="str">
            <v>Contrato</v>
          </cell>
          <cell r="C3584">
            <v>238</v>
          </cell>
          <cell r="D3584">
            <v>34614</v>
          </cell>
          <cell r="E3584">
            <v>41850</v>
          </cell>
          <cell r="F3584" t="str">
            <v>SUBDIRECCION ADMINISTRATIVA Y FINANCIERA</v>
          </cell>
          <cell r="G3584">
            <v>1074129339</v>
          </cell>
          <cell r="H3584" t="str">
            <v>ANGELICA MARIA RICAURTE GOMEZ</v>
          </cell>
          <cell r="I3584" t="str">
            <v>PAGO 7 DE 12 SEGÚN CERTIFICACION DEL SUPERVISOR</v>
          </cell>
          <cell r="J3584">
            <v>4181818</v>
          </cell>
          <cell r="K3584">
            <v>9.66</v>
          </cell>
          <cell r="O3584" t="str">
            <v>RECURSO 11</v>
          </cell>
          <cell r="V3584" t="str">
            <v>No tiene Dependientes</v>
          </cell>
          <cell r="W3584" t="str">
            <v>Vigencia Presupuestal</v>
          </cell>
        </row>
        <row r="3585">
          <cell r="A3585">
            <v>358114</v>
          </cell>
          <cell r="B3585" t="str">
            <v>Contrato</v>
          </cell>
          <cell r="C3585">
            <v>56</v>
          </cell>
          <cell r="D3585">
            <v>13114</v>
          </cell>
          <cell r="E3585">
            <v>41851</v>
          </cell>
          <cell r="F3585" t="str">
            <v>DIRECCION DE ORDENAMIENTO AMBIENTAL Y COORDINACION DEL SINA</v>
          </cell>
          <cell r="G3585">
            <v>34545710</v>
          </cell>
          <cell r="H3585" t="str">
            <v>MARIA  CECILIA CONCHA ALBAN</v>
          </cell>
          <cell r="I3585" t="str">
            <v>PAGO 7 DE 11 SEGÚN CERTIFICACION DEL SUPERVISOR (Desc.de la Base RF x Dependientes)</v>
          </cell>
          <cell r="J3585">
            <v>8000000</v>
          </cell>
          <cell r="K3585">
            <v>9.66</v>
          </cell>
          <cell r="O3585" t="str">
            <v>RECURSO 11</v>
          </cell>
          <cell r="V3585" t="str">
            <v>Desc.x Dependientes</v>
          </cell>
          <cell r="W3585" t="str">
            <v>Vigencia Presupuestal</v>
          </cell>
        </row>
        <row r="3586">
          <cell r="A3586">
            <v>358214</v>
          </cell>
          <cell r="B3586" t="str">
            <v>Contrato</v>
          </cell>
          <cell r="C3586">
            <v>188</v>
          </cell>
          <cell r="D3586">
            <v>27514</v>
          </cell>
          <cell r="E3586">
            <v>41851</v>
          </cell>
          <cell r="F3586" t="str">
            <v>SUBDIRECCION DE EDUCACION Y PARTICIPACION</v>
          </cell>
          <cell r="G3586">
            <v>41365653</v>
          </cell>
          <cell r="H3586" t="str">
            <v>HILDA DUGAND CARLING</v>
          </cell>
          <cell r="I3586" t="str">
            <v>PAGO 7 DE 8 SEGÚN CERTIFICACION DEL SUPERVISOR (PENSIONADA)</v>
          </cell>
          <cell r="J3586">
            <v>4285000</v>
          </cell>
          <cell r="K3586">
            <v>9.66</v>
          </cell>
          <cell r="O3586" t="str">
            <v>RECURSO 11</v>
          </cell>
          <cell r="V3586" t="str">
            <v>No tiene Dependientes</v>
          </cell>
          <cell r="W3586" t="str">
            <v>Vigencia Presupuestal</v>
          </cell>
        </row>
        <row r="3587">
          <cell r="A3587">
            <v>358314</v>
          </cell>
          <cell r="B3587" t="str">
            <v>Contrato</v>
          </cell>
          <cell r="C3587">
            <v>153</v>
          </cell>
          <cell r="D3587">
            <v>24714</v>
          </cell>
          <cell r="E3587">
            <v>41851</v>
          </cell>
          <cell r="F3587" t="str">
            <v>DIRECCION DE ASUNTOS AMBIENTALES, SECTORIAL Y URBANA</v>
          </cell>
          <cell r="G3587">
            <v>52410498</v>
          </cell>
          <cell r="H3587" t="str">
            <v>CAROLINA GONZALEZ BARRETO</v>
          </cell>
          <cell r="I3587" t="str">
            <v>PAGO 7 DE 12 SEGÚN CERTIFICACION DEL SUPERVISOR (Desc. Base RF x Dependientes+AFC 23 JUL 2014 $800,000) BENEF.TRIBUTARIO AFC $151,737</v>
          </cell>
          <cell r="J3587">
            <v>8000000</v>
          </cell>
          <cell r="K3587">
            <v>9.66</v>
          </cell>
          <cell r="O3587" t="str">
            <v>RECURSO 11</v>
          </cell>
          <cell r="V3587" t="str">
            <v>Desc.x Dependientes+AFC 23 JUL 2014 $800,000)</v>
          </cell>
          <cell r="W3587" t="str">
            <v>Vigencia Presupuestal</v>
          </cell>
        </row>
        <row r="3588">
          <cell r="A3588">
            <v>358414</v>
          </cell>
          <cell r="B3588" t="str">
            <v>Contrato</v>
          </cell>
          <cell r="C3588">
            <v>269</v>
          </cell>
          <cell r="D3588">
            <v>38214</v>
          </cell>
          <cell r="E3588">
            <v>41851</v>
          </cell>
          <cell r="F3588" t="str">
            <v>OFICINA DE NEGOCIOS VERDES Y SOSTENIBLES</v>
          </cell>
          <cell r="G3588">
            <v>19316905</v>
          </cell>
          <cell r="H3588" t="str">
            <v>ROBERTO ESGUERRA BARRAGAN</v>
          </cell>
          <cell r="I3588" t="str">
            <v>PAGO 4 DE 9 SEGÚN CERTIFICACION DEL SUPERVISOR (Desc.de la Base RF x Dependientes)</v>
          </cell>
          <cell r="J3588">
            <v>5000000</v>
          </cell>
          <cell r="K3588">
            <v>9.66</v>
          </cell>
          <cell r="O3588" t="str">
            <v>RECURSO 11</v>
          </cell>
          <cell r="V3588" t="str">
            <v xml:space="preserve">Desc. 10% Dependientes </v>
          </cell>
          <cell r="W3588" t="str">
            <v>Vigencia Presupuestal</v>
          </cell>
        </row>
        <row r="3589">
          <cell r="A3589">
            <v>358514</v>
          </cell>
          <cell r="B3589" t="str">
            <v>Anulada</v>
          </cell>
          <cell r="C3589">
            <v>100</v>
          </cell>
          <cell r="D3589">
            <v>18214</v>
          </cell>
          <cell r="E3589">
            <v>41851</v>
          </cell>
          <cell r="F3589" t="str">
            <v>DIRECCION DE BOSQUES, BIODIVERSIDAD Y SERVICIOS ECOSISTEMICOS</v>
          </cell>
          <cell r="G3589">
            <v>6768778</v>
          </cell>
          <cell r="H3589" t="str">
            <v>SAMUEL LOZANO BARON</v>
          </cell>
          <cell r="I3589" t="str">
            <v>ANULADA ----- FRA 8 PAGO 7 DE 12 SEGÚN CERTIFICACION DEL SUPERVISOR (Desc.de la Base RF x Dependientes+Benefic.x Int. Vivienda/2013+ Beneficio AFC) RETENCION MINIMA ART 384</v>
          </cell>
          <cell r="J3589">
            <v>8502514</v>
          </cell>
          <cell r="K3589">
            <v>9.66</v>
          </cell>
          <cell r="M3589">
            <v>16</v>
          </cell>
          <cell r="O3589" t="str">
            <v>RECURSO 11</v>
          </cell>
          <cell r="Q3589" t="str">
            <v>AFC DAVIVIENDA</v>
          </cell>
          <cell r="R3589">
            <v>700000</v>
          </cell>
          <cell r="V3589" t="str">
            <v xml:space="preserve">Presento AFC+Beneficio Int. Vivienda $10,729,620/12meses $894,135- Desc. 10% Dependientes </v>
          </cell>
          <cell r="W3589" t="str">
            <v>Vigencia Presupuestal</v>
          </cell>
        </row>
        <row r="3590">
          <cell r="A3590">
            <v>358614</v>
          </cell>
          <cell r="B3590" t="str">
            <v>Contrato</v>
          </cell>
          <cell r="C3590">
            <v>248</v>
          </cell>
          <cell r="D3590">
            <v>36614</v>
          </cell>
          <cell r="E3590">
            <v>41851</v>
          </cell>
          <cell r="F3590" t="str">
            <v>DIRECCION DE BOSQUES, BIODIVERSIDAD Y SERVICIOS ECOSISTEMICOS</v>
          </cell>
          <cell r="G3590">
            <v>65778539</v>
          </cell>
          <cell r="H3590" t="str">
            <v>LEDY NOHEMY TRUJILLO ORTIZ</v>
          </cell>
          <cell r="I3590" t="str">
            <v>PAGO 7 DE 12 SEGÚN CERTIFICACION DEL SUPERVISOR</v>
          </cell>
          <cell r="J3590">
            <v>5100000</v>
          </cell>
          <cell r="K3590">
            <v>9.66</v>
          </cell>
          <cell r="O3590" t="str">
            <v>RECURSO 11</v>
          </cell>
          <cell r="V3590" t="str">
            <v>No tiene Dependientes a Cargo</v>
          </cell>
          <cell r="W3590" t="str">
            <v>Vigencia Presupuestal</v>
          </cell>
        </row>
        <row r="3591">
          <cell r="A3591">
            <v>358714</v>
          </cell>
          <cell r="B3591" t="str">
            <v>Contrato</v>
          </cell>
          <cell r="C3591">
            <v>124</v>
          </cell>
          <cell r="D3591">
            <v>24014</v>
          </cell>
          <cell r="E3591">
            <v>41851</v>
          </cell>
          <cell r="F3591" t="str">
            <v>DIRECCION DE BOSQUES, BIODIVERSIDAD Y SERVICIOS ECOSISTEMICOS</v>
          </cell>
          <cell r="G3591">
            <v>1018407749</v>
          </cell>
          <cell r="H3591" t="str">
            <v>WILLIAN GILBERTO PINTO MUÑOZ</v>
          </cell>
          <cell r="I3591" t="str">
            <v>PAGO 6 DE 12 SEGÚN CERTIFICACION DEL SUPERVISOR</v>
          </cell>
          <cell r="J3591">
            <v>3656052</v>
          </cell>
          <cell r="K3591">
            <v>9.66</v>
          </cell>
          <cell r="O3591" t="str">
            <v>RECURSO 11</v>
          </cell>
          <cell r="V3591" t="str">
            <v>No tiene Dependientes</v>
          </cell>
          <cell r="W3591" t="str">
            <v>Vigencia Presupuestal</v>
          </cell>
        </row>
        <row r="3592">
          <cell r="A3592">
            <v>358814</v>
          </cell>
          <cell r="B3592" t="str">
            <v>Contrato</v>
          </cell>
          <cell r="C3592">
            <v>229</v>
          </cell>
          <cell r="D3592">
            <v>33614</v>
          </cell>
          <cell r="E3592">
            <v>41851</v>
          </cell>
          <cell r="F3592" t="str">
            <v>DIRECCION DE BOSQUES, BIODIVERSIDAD Y SERVICIOS ECOSISTEMICOS</v>
          </cell>
          <cell r="G3592">
            <v>63506593</v>
          </cell>
          <cell r="H3592" t="str">
            <v>NOHORA YOLANDA ARDILA GONZALEZ</v>
          </cell>
          <cell r="I3592" t="str">
            <v>PAGO 7 DE 12 SEGÚN CERTIFICACION DEL SUPERVISOR - (Desc Base Rte Fte por Dependientes)</v>
          </cell>
          <cell r="J3592">
            <v>4438072</v>
          </cell>
          <cell r="K3592">
            <v>9.66</v>
          </cell>
          <cell r="O3592" t="str">
            <v>RECURSO 11</v>
          </cell>
          <cell r="V3592" t="str">
            <v xml:space="preserve">Desc. X Dependientes </v>
          </cell>
          <cell r="W3592" t="str">
            <v>Vigencia Presupuestal</v>
          </cell>
        </row>
        <row r="3593">
          <cell r="A3593">
            <v>358914</v>
          </cell>
          <cell r="B3593" t="str">
            <v>Contrato</v>
          </cell>
          <cell r="C3593">
            <v>100</v>
          </cell>
          <cell r="D3593">
            <v>18214</v>
          </cell>
          <cell r="E3593">
            <v>41851</v>
          </cell>
          <cell r="F3593" t="str">
            <v>DIRECCION DE BOSQUES, BIODIVERSIDAD Y SERVICIOS ECOSISTEMICOS</v>
          </cell>
          <cell r="G3593">
            <v>6768778</v>
          </cell>
          <cell r="H3593" t="str">
            <v>SAMUEL LOZANO BARON</v>
          </cell>
          <cell r="I3593" t="str">
            <v>FRA 8 PAGO 7 DE 12 SEGÚN CERTIFICACION DEL SUPERVISOR (Desc.de la Base RF x Dependientes+Benefic.x Int. Vivienda/2013+ Beneficio AFC) RETENCION MINIMA ART 384</v>
          </cell>
          <cell r="J3593">
            <v>8502514</v>
          </cell>
          <cell r="K3593">
            <v>9.66</v>
          </cell>
          <cell r="M3593">
            <v>16</v>
          </cell>
          <cell r="O3593" t="str">
            <v>RECURSO 11</v>
          </cell>
          <cell r="Q3593" t="str">
            <v>AFC DAVIVIENDA</v>
          </cell>
          <cell r="R3593">
            <v>0</v>
          </cell>
          <cell r="V3593" t="str">
            <v xml:space="preserve">Presento AFC+Beneficio Int. Vivienda $10,729,620/12meses $894,135- Desc. 10% Dependientes </v>
          </cell>
          <cell r="W3593" t="str">
            <v>Vigencia Presupuestal</v>
          </cell>
        </row>
        <row r="3594">
          <cell r="A3594">
            <v>359014</v>
          </cell>
          <cell r="B3594" t="str">
            <v>Anulada</v>
          </cell>
          <cell r="C3594" t="str">
            <v>2014-1-0558</v>
          </cell>
          <cell r="D3594">
            <v>212314</v>
          </cell>
          <cell r="E3594">
            <v>41852</v>
          </cell>
          <cell r="F3594" t="str">
            <v>SERVICIOS ADMINISTRATIVOS, ATENCIONA AL USUARIO, ARCHIVO Y CORRESPONDENCIA</v>
          </cell>
          <cell r="G3594">
            <v>1018421457</v>
          </cell>
          <cell r="H3594" t="str">
            <v>JUAN SEBASTIAN HERNANDEZ SUAREZ</v>
          </cell>
          <cell r="I3594" t="str">
            <v>ANULADA ---------COMISION A MEDELLIN EL 11 DE JULIO DE 2014</v>
          </cell>
          <cell r="J3594">
            <v>83052</v>
          </cell>
          <cell r="L3594">
            <v>10</v>
          </cell>
          <cell r="O3594" t="str">
            <v>RECURSO 11</v>
          </cell>
          <cell r="W3594" t="str">
            <v>Vigencia Presupuestal</v>
          </cell>
        </row>
        <row r="3595">
          <cell r="A3595">
            <v>359114</v>
          </cell>
          <cell r="B3595" t="str">
            <v>Comisión</v>
          </cell>
          <cell r="C3595" t="str">
            <v>2014-1-0605</v>
          </cell>
          <cell r="D3595">
            <v>221214</v>
          </cell>
          <cell r="E3595">
            <v>41852</v>
          </cell>
          <cell r="F3595" t="str">
            <v>SERVICIOS ADMINISTRATIVOS, ATENCIONA AL USUARIO, ARCHIVO Y CORRESPONDENCIA</v>
          </cell>
          <cell r="G3595">
            <v>1057918195</v>
          </cell>
          <cell r="H3595" t="str">
            <v>LIZBETH GISELLA RAMIREZ RAMIREZ</v>
          </cell>
          <cell r="I3595" t="str">
            <v>COMISION A YOPAL EL 21 DE JULIO DE 2014</v>
          </cell>
          <cell r="J3595">
            <v>83052</v>
          </cell>
          <cell r="L3595">
            <v>10</v>
          </cell>
          <cell r="O3595" t="str">
            <v>RECURSO 11</v>
          </cell>
          <cell r="W3595" t="str">
            <v>Vigencia Presupuestal</v>
          </cell>
        </row>
        <row r="3596">
          <cell r="A3596">
            <v>359214</v>
          </cell>
          <cell r="B3596" t="str">
            <v>Comisión</v>
          </cell>
          <cell r="C3596" t="str">
            <v>2014-1-0615</v>
          </cell>
          <cell r="D3596">
            <v>222914</v>
          </cell>
          <cell r="E3596">
            <v>41852</v>
          </cell>
          <cell r="F3596" t="str">
            <v>SERVICIOS ADMINISTRATIVOS, ATENCIONA AL USUARIO, ARCHIVO Y CORRESPONDENCIA</v>
          </cell>
          <cell r="G3596">
            <v>79799400</v>
          </cell>
          <cell r="H3596" t="str">
            <v>ABEL BARRERA HURTADO</v>
          </cell>
          <cell r="I3596" t="str">
            <v>COMISION A PUERTO COLOMBIA EL 23 DE JULIO DE 2014</v>
          </cell>
          <cell r="J3596">
            <v>212037</v>
          </cell>
          <cell r="L3596">
            <v>10</v>
          </cell>
          <cell r="O3596" t="str">
            <v>RECURSO 11</v>
          </cell>
          <cell r="W3596" t="str">
            <v>Vigencia Presupuestal</v>
          </cell>
        </row>
        <row r="3597">
          <cell r="A3597">
            <v>359314</v>
          </cell>
          <cell r="B3597" t="str">
            <v>Comisión</v>
          </cell>
          <cell r="C3597" t="str">
            <v>2014-1-0636</v>
          </cell>
          <cell r="D3597">
            <v>231714</v>
          </cell>
          <cell r="E3597">
            <v>41852</v>
          </cell>
          <cell r="F3597" t="str">
            <v>SERVICIOS ADMINISTRATIVOS, ATENCIONA AL USUARIO, ARCHIVO Y CORRESPONDENCIA</v>
          </cell>
          <cell r="G3597">
            <v>42124986</v>
          </cell>
          <cell r="H3597" t="str">
            <v>KATHERINE ARCILA BURGOS</v>
          </cell>
          <cell r="I3597" t="str">
            <v>COMISION A CALI EL 28 DE JULIO DE 2014</v>
          </cell>
          <cell r="J3597">
            <v>137037</v>
          </cell>
          <cell r="L3597">
            <v>10</v>
          </cell>
          <cell r="O3597" t="str">
            <v>RECURSO 11</v>
          </cell>
          <cell r="W3597" t="str">
            <v>Vigencia Presupuestal</v>
          </cell>
        </row>
        <row r="3598">
          <cell r="A3598">
            <v>359414</v>
          </cell>
          <cell r="B3598" t="str">
            <v>Comisión</v>
          </cell>
          <cell r="C3598" t="str">
            <v>2014-1-0587</v>
          </cell>
          <cell r="D3598">
            <v>216014</v>
          </cell>
          <cell r="E3598">
            <v>41852</v>
          </cell>
          <cell r="F3598" t="str">
            <v>SERVICIOS ADMINISTRATIVOS, ATENCIONA AL USUARIO, ARCHIVO Y CORRESPONDENCIA</v>
          </cell>
          <cell r="G3598">
            <v>53905320</v>
          </cell>
          <cell r="H3598" t="str">
            <v>JENNY ADRIANA RODRIGUEZ FRANCO</v>
          </cell>
          <cell r="I3598" t="str">
            <v>COMISION A VILLAVICENCIO DEL 14-15 DE JULIO DE 2014</v>
          </cell>
          <cell r="J3598">
            <v>336112</v>
          </cell>
          <cell r="L3598">
            <v>10</v>
          </cell>
          <cell r="O3598" t="str">
            <v>RECURSO 11</v>
          </cell>
          <cell r="W3598" t="str">
            <v>Vigencia Presupuestal</v>
          </cell>
        </row>
        <row r="3599">
          <cell r="A3599">
            <v>359514</v>
          </cell>
          <cell r="B3599" t="str">
            <v>Comisión</v>
          </cell>
          <cell r="C3599" t="str">
            <v>2014-1-0590</v>
          </cell>
          <cell r="D3599">
            <v>217014</v>
          </cell>
          <cell r="E3599">
            <v>41852</v>
          </cell>
          <cell r="F3599" t="str">
            <v>SERVICIOS ADMINISTRATIVOS, ATENCIONA AL USUARIO, ARCHIVO Y CORRESPONDENCIA</v>
          </cell>
          <cell r="G3599">
            <v>53905320</v>
          </cell>
          <cell r="H3599" t="str">
            <v>JENNY ADRIANA RODRIGUEZ FRANCO</v>
          </cell>
          <cell r="I3599" t="str">
            <v>COMISION A RIOHACHA DEL 16-18 DE JULIO DE 2014</v>
          </cell>
          <cell r="J3599">
            <v>560187</v>
          </cell>
          <cell r="L3599">
            <v>10</v>
          </cell>
          <cell r="O3599" t="str">
            <v>RECURSO 11</v>
          </cell>
          <cell r="W3599" t="str">
            <v>Vigencia Presupuestal</v>
          </cell>
        </row>
        <row r="3600">
          <cell r="A3600">
            <v>359614</v>
          </cell>
          <cell r="B3600" t="str">
            <v>Comisión</v>
          </cell>
          <cell r="C3600" t="str">
            <v>2014-1-0592</v>
          </cell>
          <cell r="D3600">
            <v>217214</v>
          </cell>
          <cell r="E3600">
            <v>41852</v>
          </cell>
          <cell r="F3600" t="str">
            <v>SERVICIOS ADMINISTRATIVOS, ATENCIONA AL USUARIO, ARCHIVO Y CORRESPONDENCIA</v>
          </cell>
          <cell r="G3600">
            <v>53905320</v>
          </cell>
          <cell r="H3600" t="str">
            <v>JENNY ADRIANA RODRIGUEZ FRANCO</v>
          </cell>
          <cell r="I3600" t="str">
            <v>COMISION A SINCELEJO DEL 21-23 DE JULIO DE 2014</v>
          </cell>
          <cell r="J3600">
            <v>560187</v>
          </cell>
          <cell r="L3600">
            <v>10</v>
          </cell>
          <cell r="O3600" t="str">
            <v>RECURSO 11</v>
          </cell>
          <cell r="W3600" t="str">
            <v>Vigencia Presupuestal</v>
          </cell>
        </row>
        <row r="3601">
          <cell r="A3601">
            <v>359714</v>
          </cell>
          <cell r="B3601" t="str">
            <v>Comisión</v>
          </cell>
          <cell r="C3601" t="str">
            <v>2014-1-0608</v>
          </cell>
          <cell r="D3601">
            <v>222114</v>
          </cell>
          <cell r="E3601">
            <v>41852</v>
          </cell>
          <cell r="F3601" t="str">
            <v>SERVICIOS ADMINISTRATIVOS, ATENCIONA AL USUARIO, ARCHIVO Y CORRESPONDENCIA</v>
          </cell>
          <cell r="G3601">
            <v>74180161</v>
          </cell>
          <cell r="H3601" t="str">
            <v>ANDRES BALCAZAR</v>
          </cell>
          <cell r="I3601" t="str">
            <v>COMISION A CARTAGENA DEL 22-25 DE JULIO DE 2014</v>
          </cell>
          <cell r="J3601">
            <v>1299533</v>
          </cell>
          <cell r="L3601">
            <v>10</v>
          </cell>
          <cell r="O3601" t="str">
            <v>RECURSO 11</v>
          </cell>
          <cell r="W3601" t="str">
            <v>Vigencia Presupuestal</v>
          </cell>
        </row>
        <row r="3602">
          <cell r="A3602">
            <v>359814</v>
          </cell>
          <cell r="B3602" t="str">
            <v>Comisión</v>
          </cell>
          <cell r="C3602">
            <v>20140779</v>
          </cell>
          <cell r="D3602">
            <v>138214</v>
          </cell>
          <cell r="E3602">
            <v>41852</v>
          </cell>
          <cell r="F3602" t="str">
            <v>SERVICIOS ADMINISTRATIVOS, ATENCIONA AL USUARIO, ARCHIVO Y CORRESPONDENCIA</v>
          </cell>
          <cell r="G3602">
            <v>80882158</v>
          </cell>
          <cell r="H3602" t="str">
            <v>HAYATO JOSE GARCIA CUESTA</v>
          </cell>
          <cell r="I3602" t="str">
            <v>COMISION A MEDELLIN DEL 10 AL 11 DE ABRIL DE 2014</v>
          </cell>
          <cell r="J3602">
            <v>208068</v>
          </cell>
          <cell r="O3602" t="str">
            <v>RECURSO 11</v>
          </cell>
          <cell r="W3602" t="str">
            <v>Vigencia Presupuestal</v>
          </cell>
        </row>
        <row r="3603">
          <cell r="A3603">
            <v>359914</v>
          </cell>
          <cell r="B3603" t="str">
            <v>Comisión</v>
          </cell>
          <cell r="C3603">
            <v>20141429</v>
          </cell>
          <cell r="D3603">
            <v>209614</v>
          </cell>
          <cell r="E3603">
            <v>41852</v>
          </cell>
          <cell r="F3603" t="str">
            <v>SERVICIOS ADMINISTRATIVOS, ATENCIONA AL USUARIO, ARCHIVO Y CORRESPONDENCIA</v>
          </cell>
          <cell r="G3603">
            <v>10542906</v>
          </cell>
          <cell r="H3603" t="str">
            <v>OSCAR DARIO TOSSE LUNA</v>
          </cell>
          <cell r="I3603" t="str">
            <v>COMISION A IPIALES DEL 14 AL 17 DE 2014</v>
          </cell>
          <cell r="J3603">
            <v>830522</v>
          </cell>
          <cell r="O3603" t="str">
            <v>RECURSO 11</v>
          </cell>
          <cell r="W3603" t="str">
            <v>Vigencia Presupuestal</v>
          </cell>
        </row>
        <row r="3604">
          <cell r="A3604">
            <v>360014</v>
          </cell>
          <cell r="B3604" t="str">
            <v>Oficio</v>
          </cell>
          <cell r="C3604">
            <v>81303539</v>
          </cell>
          <cell r="D3604">
            <v>8514</v>
          </cell>
          <cell r="E3604">
            <v>41852</v>
          </cell>
          <cell r="F3604" t="str">
            <v>SUBDIRECCION ADMINISTRATIVA Y FINANCIERA</v>
          </cell>
          <cell r="G3604">
            <v>8180001568</v>
          </cell>
          <cell r="H3604" t="str">
            <v>INST.INVEST.AMBIENTALES DEL PACIFICO JOHN VON NEUMAN</v>
          </cell>
          <cell r="I3604" t="str">
            <v>PAGO "PARCIAL" CUARTO DESEMBOLSO  GASTOS DE FUNCIONAMIENTO AÑO 2014</v>
          </cell>
          <cell r="J3604">
            <v>928454471</v>
          </cell>
          <cell r="N3604" t="str">
            <v>RECURSO 3-10</v>
          </cell>
          <cell r="W3604" t="str">
            <v>Vigencia Presupuestal</v>
          </cell>
        </row>
        <row r="3605">
          <cell r="A3605">
            <v>360114</v>
          </cell>
          <cell r="B3605" t="str">
            <v>Comisión</v>
          </cell>
          <cell r="C3605">
            <v>20141532</v>
          </cell>
          <cell r="D3605">
            <v>217514</v>
          </cell>
          <cell r="E3605">
            <v>41852</v>
          </cell>
          <cell r="F3605" t="str">
            <v>SERVICIOS ADMINISTRATIVOS, ATENCIONA AL USUARIO, ARCHIVO Y CORRESPONDENCIA</v>
          </cell>
          <cell r="G3605">
            <v>79756241</v>
          </cell>
          <cell r="H3605" t="str">
            <v>HENRY LEONARDO GOMEZ</v>
          </cell>
          <cell r="I3605" t="str">
            <v>COMISION  A CUCUTA DEL 16 AL 18 DE JULIO DE 2014</v>
          </cell>
          <cell r="J3605">
            <v>488395</v>
          </cell>
          <cell r="O3605" t="str">
            <v>RECURSO 11</v>
          </cell>
          <cell r="W3605" t="str">
            <v>Vigencia Presupuestal</v>
          </cell>
        </row>
        <row r="3606">
          <cell r="A3606">
            <v>360214</v>
          </cell>
          <cell r="B3606" t="str">
            <v>Comisión</v>
          </cell>
          <cell r="C3606">
            <v>20141561</v>
          </cell>
          <cell r="D3606">
            <v>220614</v>
          </cell>
          <cell r="E3606">
            <v>41852</v>
          </cell>
          <cell r="F3606" t="str">
            <v>SERVICIOS ADMINISTRATIVOS, ATENCIONA AL USUARIO, ARCHIVO Y CORRESPONDENCIA</v>
          </cell>
          <cell r="G3606">
            <v>30323765</v>
          </cell>
          <cell r="H3606" t="str">
            <v>DORIS LILIANA OTALVARO HOYOS</v>
          </cell>
          <cell r="I3606" t="str">
            <v>COMISION A YOPAL EL 21 DE JULIO DE 2014</v>
          </cell>
          <cell r="J3606">
            <v>97679</v>
          </cell>
          <cell r="O3606" t="str">
            <v>RECURSO 11</v>
          </cell>
          <cell r="W3606" t="str">
            <v>Vigencia Presupuestal</v>
          </cell>
        </row>
        <row r="3607">
          <cell r="A3607">
            <v>360314</v>
          </cell>
          <cell r="B3607" t="str">
            <v>Comisión</v>
          </cell>
          <cell r="C3607">
            <v>20141562</v>
          </cell>
          <cell r="D3607">
            <v>220414</v>
          </cell>
          <cell r="E3607">
            <v>41852</v>
          </cell>
          <cell r="F3607" t="str">
            <v>SERVICIOS ADMINISTRATIVOS, ATENCIONA AL USUARIO, ARCHIVO Y CORRESPONDENCIA</v>
          </cell>
          <cell r="G3607">
            <v>79778817</v>
          </cell>
          <cell r="H3607" t="str">
            <v>PABLO ABBA VIEIRA SAMPER</v>
          </cell>
          <cell r="I3607" t="str">
            <v>COMISION A CAARTAGENA EL 18 DE JULIO DE 2014</v>
          </cell>
          <cell r="J3607">
            <v>208068</v>
          </cell>
          <cell r="O3607" t="str">
            <v>RECURSO 11</v>
          </cell>
          <cell r="W3607" t="str">
            <v>Vigencia Presupuestal</v>
          </cell>
        </row>
        <row r="3608">
          <cell r="A3608">
            <v>360414</v>
          </cell>
          <cell r="B3608" t="str">
            <v>Comisión</v>
          </cell>
          <cell r="C3608">
            <v>20141582</v>
          </cell>
          <cell r="D3608">
            <v>222014</v>
          </cell>
          <cell r="E3608">
            <v>41852</v>
          </cell>
          <cell r="F3608" t="str">
            <v>SERVICIOS ADMINISTRATIVOS, ATENCIONA AL USUARIO, ARCHIVO Y CORRESPONDENCIA</v>
          </cell>
          <cell r="G3608">
            <v>79778817</v>
          </cell>
          <cell r="H3608" t="str">
            <v>PABLO ABBA VIEIRA SAMPER</v>
          </cell>
          <cell r="I3608" t="str">
            <v>COMISION A NEIVA EL 22 DE JULIO DE 2014</v>
          </cell>
          <cell r="J3608">
            <v>208068</v>
          </cell>
          <cell r="O3608" t="str">
            <v>RECURSO 11</v>
          </cell>
          <cell r="W3608" t="str">
            <v>Vigencia Presupuestal</v>
          </cell>
        </row>
        <row r="3609">
          <cell r="A3609">
            <v>360514</v>
          </cell>
          <cell r="B3609" t="str">
            <v>Comisión</v>
          </cell>
          <cell r="C3609">
            <v>20141590</v>
          </cell>
          <cell r="D3609">
            <v>223114</v>
          </cell>
          <cell r="E3609">
            <v>41852</v>
          </cell>
          <cell r="F3609" t="str">
            <v>SERVICIOS ADMINISTRATIVOS, ATENCIONA AL USUARIO, ARCHIVO Y CORRESPONDENCIA</v>
          </cell>
          <cell r="G3609">
            <v>52779544</v>
          </cell>
          <cell r="H3609" t="str">
            <v>MARIANA ROJAS LASERNA</v>
          </cell>
          <cell r="I3609" t="str">
            <v>COMISION A PASTO DEL 25 AL 26 DE JULIO DE 2014</v>
          </cell>
          <cell r="J3609">
            <v>357037</v>
          </cell>
          <cell r="O3609" t="str">
            <v>RECURSO 11</v>
          </cell>
          <cell r="W3609" t="str">
            <v>Vigencia Presupuestal</v>
          </cell>
        </row>
        <row r="3610">
          <cell r="A3610">
            <v>360614</v>
          </cell>
          <cell r="B3610" t="str">
            <v>Comisión</v>
          </cell>
          <cell r="C3610">
            <v>20141611</v>
          </cell>
          <cell r="D3610">
            <v>225314</v>
          </cell>
          <cell r="E3610">
            <v>41852</v>
          </cell>
          <cell r="F3610" t="str">
            <v>SERVICIOS ADMINISTRATIVOS, ATENCIONA AL USUARIO, ARCHIVO Y CORRESPONDENCIA</v>
          </cell>
          <cell r="G3610">
            <v>79688962</v>
          </cell>
          <cell r="H3610" t="str">
            <v>CARLOS ALBERTO WALTEROS GOMEZ</v>
          </cell>
          <cell r="I3610" t="str">
            <v>COMISION A TUNJA DEL 24 AL 25 DE JULIO DE 2014</v>
          </cell>
          <cell r="J3610">
            <v>326037</v>
          </cell>
          <cell r="O3610" t="str">
            <v>RECURSO 11</v>
          </cell>
          <cell r="W3610" t="str">
            <v>Vigencia Presupuestal</v>
          </cell>
        </row>
        <row r="3611">
          <cell r="A3611">
            <v>360714</v>
          </cell>
          <cell r="B3611" t="str">
            <v>Comisión</v>
          </cell>
          <cell r="C3611" t="str">
            <v>2014-1-0589</v>
          </cell>
          <cell r="D3611">
            <v>216314</v>
          </cell>
          <cell r="E3611">
            <v>41852</v>
          </cell>
          <cell r="F3611" t="str">
            <v>SERVICIOS ADMINISTRATIVOS, ATENCIONA AL USUARIO, ARCHIVO Y CORRESPONDENCIA</v>
          </cell>
          <cell r="G3611">
            <v>34602626</v>
          </cell>
          <cell r="H3611" t="str">
            <v>ASTRID ELIANA REYES PEÑA</v>
          </cell>
          <cell r="I3611" t="str">
            <v>COMISION A CALI EL 15 DE JULIO DE 2014</v>
          </cell>
          <cell r="J3611">
            <v>265648</v>
          </cell>
          <cell r="L3611">
            <v>10</v>
          </cell>
          <cell r="O3611" t="str">
            <v>RECURSO 11</v>
          </cell>
          <cell r="W3611" t="str">
            <v>Vigencia Presupuestal</v>
          </cell>
        </row>
        <row r="3612">
          <cell r="A3612">
            <v>360814</v>
          </cell>
          <cell r="B3612" t="str">
            <v>Anulada</v>
          </cell>
          <cell r="C3612">
            <v>20141612</v>
          </cell>
          <cell r="D3612">
            <v>225414</v>
          </cell>
          <cell r="E3612">
            <v>41852</v>
          </cell>
          <cell r="F3612" t="str">
            <v>SERVICIOS ADMINISTRATIVOS, ATENCIONA AL USUARIO, ARCHIVO Y CORRESPONDENCIA</v>
          </cell>
          <cell r="G3612">
            <v>19197713</v>
          </cell>
          <cell r="H3612" t="str">
            <v>GERMAN BELTRAN BELTRAN</v>
          </cell>
          <cell r="I3612" t="str">
            <v>ANULADA ---- COMSION</v>
          </cell>
          <cell r="J3612">
            <v>323037</v>
          </cell>
        </row>
        <row r="3613">
          <cell r="A3613">
            <v>360914</v>
          </cell>
          <cell r="B3613" t="str">
            <v>Comisión</v>
          </cell>
          <cell r="C3613">
            <v>20141613</v>
          </cell>
          <cell r="D3613">
            <v>225614</v>
          </cell>
          <cell r="E3613">
            <v>41852</v>
          </cell>
          <cell r="F3613" t="str">
            <v>SERVICIOS ADMINISTRATIVOS, ATENCIONA AL USUARIO, ARCHIVO Y CORRESPONDENCIA</v>
          </cell>
          <cell r="G3613">
            <v>80034920</v>
          </cell>
          <cell r="H3613" t="str">
            <v>DIEGO FERNANDO MOLANO VARGAS</v>
          </cell>
          <cell r="I3613" t="str">
            <v>COMISION A TUNJA DEL 24 AL 25 DE JULIO DE 2014</v>
          </cell>
          <cell r="J3613">
            <v>327037</v>
          </cell>
          <cell r="O3613" t="str">
            <v>RECURSO 11</v>
          </cell>
          <cell r="W3613" t="str">
            <v>Vigencia Presupuestal</v>
          </cell>
        </row>
        <row r="3614">
          <cell r="A3614">
            <v>361014</v>
          </cell>
          <cell r="B3614" t="str">
            <v>Comisión</v>
          </cell>
          <cell r="C3614">
            <v>20141614</v>
          </cell>
          <cell r="D3614">
            <v>224914</v>
          </cell>
          <cell r="E3614">
            <v>41852</v>
          </cell>
          <cell r="F3614" t="str">
            <v>SERVICIOS ADMINISTRATIVOS, ATENCIONA AL USUARIO, ARCHIVO Y CORRESPONDENCIA</v>
          </cell>
          <cell r="G3614">
            <v>52998554</v>
          </cell>
          <cell r="H3614" t="str">
            <v>ANA MARCELA PAPAMIJA HOYOS</v>
          </cell>
          <cell r="I3614" t="str">
            <v>COMISION A BARRANQUILLA DEL 24 AL 25 DE JULIO DE 2014</v>
          </cell>
          <cell r="J3614">
            <v>310623</v>
          </cell>
          <cell r="O3614" t="str">
            <v>RECURSO 11</v>
          </cell>
          <cell r="W3614" t="str">
            <v>Vigencia Presupuestal</v>
          </cell>
        </row>
        <row r="3615">
          <cell r="A3615">
            <v>361114</v>
          </cell>
          <cell r="B3615" t="str">
            <v>Comisión</v>
          </cell>
          <cell r="C3615">
            <v>20141618</v>
          </cell>
          <cell r="D3615">
            <v>225214</v>
          </cell>
          <cell r="E3615">
            <v>41852</v>
          </cell>
          <cell r="F3615" t="str">
            <v>SERVICIOS ADMINISTRATIVOS, ATENCIONA AL USUARIO, ARCHIVO Y CORRESPONDENCIA</v>
          </cell>
          <cell r="G3615">
            <v>19334916</v>
          </cell>
          <cell r="H3615" t="str">
            <v>JORGE HUMBERTO BOHORQUEZ BENJUMEA</v>
          </cell>
          <cell r="I3615" t="str">
            <v>COMISION A TUNJA DEL 24 AL 25 DE JULIO DE 2014</v>
          </cell>
          <cell r="J3615">
            <v>323037</v>
          </cell>
          <cell r="O3615" t="str">
            <v>RECURSO 11</v>
          </cell>
          <cell r="W3615" t="str">
            <v>Vigencia Presupuestal</v>
          </cell>
        </row>
        <row r="3616">
          <cell r="A3616">
            <v>361214</v>
          </cell>
          <cell r="B3616" t="str">
            <v>Comisión</v>
          </cell>
          <cell r="C3616">
            <v>20141619</v>
          </cell>
          <cell r="D3616">
            <v>225514</v>
          </cell>
          <cell r="E3616">
            <v>41852</v>
          </cell>
          <cell r="F3616" t="str">
            <v>SERVICIOS ADMINISTRATIVOS, ATENCIONA AL USUARIO, ARCHIVO Y CORRESPONDENCIA</v>
          </cell>
          <cell r="G3616">
            <v>51832156</v>
          </cell>
          <cell r="H3616" t="str">
            <v>LUZ ADRIANA JIMENEZ PATIÑO</v>
          </cell>
          <cell r="I3616" t="str">
            <v>COMISION A TUNJA DEL 24 AL 25 DE JULIO DE 2014</v>
          </cell>
          <cell r="J3616">
            <v>331037</v>
          </cell>
          <cell r="O3616" t="str">
            <v>RECURSO 11</v>
          </cell>
          <cell r="W3616" t="str">
            <v>Vigencia Presupuestal</v>
          </cell>
        </row>
        <row r="3617">
          <cell r="A3617">
            <v>361314</v>
          </cell>
          <cell r="B3617" t="str">
            <v>Comisión</v>
          </cell>
          <cell r="C3617">
            <v>20141586</v>
          </cell>
          <cell r="D3617">
            <v>222814</v>
          </cell>
          <cell r="E3617">
            <v>41852</v>
          </cell>
          <cell r="F3617" t="str">
            <v>SERVICIOS ADMINISTRATIVOS, ATENCIONA AL USUARIO, ARCHIVO Y CORRESPONDENCIA</v>
          </cell>
          <cell r="G3617">
            <v>79149043</v>
          </cell>
          <cell r="H3617" t="str">
            <v>ERNESTO ROMERO TOBON</v>
          </cell>
          <cell r="I3617" t="str">
            <v>COMISION A YOPAL DEL 23 AL 24 DE JULIO DE 2014</v>
          </cell>
          <cell r="J3617">
            <v>480161</v>
          </cell>
          <cell r="O3617" t="str">
            <v>RECURSO 11</v>
          </cell>
          <cell r="W3617" t="str">
            <v>Vigencia Presupuestal</v>
          </cell>
        </row>
        <row r="3618">
          <cell r="A3618">
            <v>361414</v>
          </cell>
          <cell r="B3618" t="str">
            <v>Comisión</v>
          </cell>
          <cell r="C3618">
            <v>20141604</v>
          </cell>
          <cell r="D3618">
            <v>223414</v>
          </cell>
          <cell r="E3618">
            <v>41852</v>
          </cell>
          <cell r="F3618" t="str">
            <v>SERVICIOS ADMINISTRATIVOS, ATENCIONA AL USUARIO, ARCHIVO Y CORRESPONDENCIA</v>
          </cell>
          <cell r="G3618">
            <v>19392504</v>
          </cell>
          <cell r="H3618" t="str">
            <v>LUIS FERNANDO OSPINA REYES</v>
          </cell>
          <cell r="I3618" t="str">
            <v>COMISION A SANTA MARTA DEL 23 AL 24 DE JULIO DE 2014</v>
          </cell>
          <cell r="J3618">
            <v>480161</v>
          </cell>
          <cell r="O3618" t="str">
            <v>RECURSO 11</v>
          </cell>
          <cell r="W3618" t="str">
            <v>Vigencia Presupuestal</v>
          </cell>
        </row>
        <row r="3619">
          <cell r="A3619">
            <v>361514</v>
          </cell>
          <cell r="B3619" t="str">
            <v>Comisión</v>
          </cell>
          <cell r="C3619">
            <v>20141610</v>
          </cell>
          <cell r="D3619">
            <v>225114</v>
          </cell>
          <cell r="E3619">
            <v>41852</v>
          </cell>
          <cell r="F3619" t="str">
            <v>SERVICIOS ADMINISTRATIVOS, ATENCIONA AL USUARIO, ARCHIVO Y CORRESPONDENCIA</v>
          </cell>
          <cell r="G3619">
            <v>35455050</v>
          </cell>
          <cell r="H3619" t="str">
            <v>SILVIA ALICIA POMBO CARRILLO</v>
          </cell>
          <cell r="I3619" t="str">
            <v>COMISION A IBAGUE EL 24 DE JULIO DE 2014</v>
          </cell>
          <cell r="J3619">
            <v>208068</v>
          </cell>
          <cell r="O3619" t="str">
            <v>RECURSO 11</v>
          </cell>
          <cell r="W3619" t="str">
            <v>Vigencia Presupuestal</v>
          </cell>
        </row>
        <row r="3620">
          <cell r="A3620">
            <v>361614</v>
          </cell>
          <cell r="B3620" t="str">
            <v>Comisión</v>
          </cell>
          <cell r="C3620">
            <v>20141616</v>
          </cell>
          <cell r="D3620">
            <v>225914</v>
          </cell>
          <cell r="E3620">
            <v>41852</v>
          </cell>
          <cell r="F3620" t="str">
            <v>SERVICIOS ADMINISTRATIVOS, ATENCIONA AL USUARIO, ARCHIVO Y CORRESPONDENCIA</v>
          </cell>
          <cell r="G3620">
            <v>35464805</v>
          </cell>
          <cell r="H3620" t="str">
            <v>LYDIA BEATRIZ CHAPARRO RICO</v>
          </cell>
          <cell r="I3620" t="str">
            <v>COMISION A VILLAVICENCIO DEL 24-25 DE JULIO DE 2014</v>
          </cell>
          <cell r="J3620">
            <v>355938</v>
          </cell>
          <cell r="O3620" t="str">
            <v>RECURSO 11</v>
          </cell>
          <cell r="W3620" t="str">
            <v>Vigencia Presupuestal</v>
          </cell>
        </row>
        <row r="3621">
          <cell r="A3621">
            <v>361714</v>
          </cell>
          <cell r="B3621" t="str">
            <v>Comisión</v>
          </cell>
          <cell r="C3621">
            <v>20141437</v>
          </cell>
          <cell r="D3621">
            <v>210114</v>
          </cell>
          <cell r="E3621">
            <v>41852</v>
          </cell>
          <cell r="F3621" t="str">
            <v>SERVICIOS ADMINISTRATIVOS, ATENCIONA AL USUARIO, ARCHIVO Y CORRESPONDENCIA</v>
          </cell>
          <cell r="G3621">
            <v>80196438</v>
          </cell>
          <cell r="H3621" t="str">
            <v>MAURICIO GAITAN VARON</v>
          </cell>
          <cell r="I3621" t="str">
            <v>COMISION A MEDELLIN DEL 1-2 DE JULIO DE 2014</v>
          </cell>
          <cell r="J3621">
            <v>343037</v>
          </cell>
          <cell r="O3621" t="str">
            <v>RECURSO 11</v>
          </cell>
          <cell r="W3621" t="str">
            <v>Vigencia Presupuestal</v>
          </cell>
        </row>
        <row r="3622">
          <cell r="A3622">
            <v>361814</v>
          </cell>
          <cell r="B3622" t="str">
            <v>Oficio</v>
          </cell>
          <cell r="C3622">
            <v>81303539</v>
          </cell>
          <cell r="D3622">
            <v>8514</v>
          </cell>
          <cell r="E3622">
            <v>41852</v>
          </cell>
          <cell r="F3622" t="str">
            <v>SUBDIRECCION ADMINISTRATIVA Y FINANCIERA</v>
          </cell>
          <cell r="G3622">
            <v>8180001568</v>
          </cell>
          <cell r="H3622" t="str">
            <v>INST.INVEST.AMBIENTALES DEL PACIFICO JOHN VON NEUMAN</v>
          </cell>
          <cell r="I3622" t="str">
            <v>"PAGO SALDO" CUARTO DESEMBOLSO GASTOS DE FUNCIONAMIENTO AÑO 2014</v>
          </cell>
          <cell r="J3622">
            <v>756660797</v>
          </cell>
          <cell r="N3622" t="str">
            <v>RECURSO 3-10</v>
          </cell>
          <cell r="W3622" t="str">
            <v>Vigencia Presupuestal</v>
          </cell>
        </row>
        <row r="3623">
          <cell r="A3623">
            <v>361914</v>
          </cell>
          <cell r="B3623" t="str">
            <v>Oficio</v>
          </cell>
          <cell r="C3623">
            <v>81303539</v>
          </cell>
          <cell r="D3623">
            <v>8714</v>
          </cell>
          <cell r="E3623">
            <v>41852</v>
          </cell>
          <cell r="F3623" t="str">
            <v>SUBDIRECCION ADMINISTRATIVA Y FINANCIERA</v>
          </cell>
          <cell r="G3623">
            <v>8002500620</v>
          </cell>
          <cell r="H3623" t="str">
            <v>INST.INVEST.MARINAS Y COSTERAS JOSE BENITO VIVES - INVEMAR</v>
          </cell>
          <cell r="I3623" t="str">
            <v>CUARTO DESEMBOLSO GASTOS DE FUNCIONAMIENTO AÑO 2014</v>
          </cell>
          <cell r="J3623">
            <v>1503000000</v>
          </cell>
          <cell r="N3623" t="str">
            <v>RECURSO 3-10</v>
          </cell>
          <cell r="W3623" t="str">
            <v>Vigencia Presupuestal</v>
          </cell>
        </row>
        <row r="3624">
          <cell r="A3624">
            <v>362014</v>
          </cell>
          <cell r="B3624" t="str">
            <v>Oficio</v>
          </cell>
          <cell r="C3624">
            <v>81303539</v>
          </cell>
          <cell r="D3624">
            <v>8414</v>
          </cell>
          <cell r="E3624">
            <v>41852</v>
          </cell>
          <cell r="F3624" t="str">
            <v>SUBDIRECCION ADMINISTRATIVA Y FINANCIERA</v>
          </cell>
          <cell r="G3624">
            <v>8600611103</v>
          </cell>
          <cell r="H3624" t="str">
            <v>INSTITUTO AMAZONICO DE INVESTIGACIONES CIENTIFICAS SINCHI</v>
          </cell>
          <cell r="I3624" t="str">
            <v>CUARTO DESEMBOLSO GASTOS DE FUNCIONAMIENTO AÑO 2014</v>
          </cell>
          <cell r="J3624">
            <v>2114845000</v>
          </cell>
          <cell r="N3624" t="str">
            <v>RECURSO 3-10</v>
          </cell>
          <cell r="W3624" t="str">
            <v>Vigencia Presupuestal</v>
          </cell>
        </row>
        <row r="3625">
          <cell r="A3625">
            <v>362114</v>
          </cell>
          <cell r="B3625" t="str">
            <v>Oficio</v>
          </cell>
          <cell r="C3625">
            <v>81303539</v>
          </cell>
          <cell r="D3625">
            <v>8614</v>
          </cell>
          <cell r="E3625">
            <v>41852</v>
          </cell>
          <cell r="F3625" t="str">
            <v>SUBDIRECCION ADMINISTRATIVA Y FINANCIERA</v>
          </cell>
          <cell r="G3625">
            <v>8200001422</v>
          </cell>
          <cell r="H3625" t="str">
            <v>INST.INVEST.RECURSO BIOLOGICO ALEXANDER VON HUMBOLDT</v>
          </cell>
          <cell r="I3625" t="str">
            <v>CUARTO DESEMBOLSO GASTOS DE FUNCIONAMIENTO AÑO 2014</v>
          </cell>
          <cell r="J3625">
            <v>1335035000</v>
          </cell>
          <cell r="N3625" t="str">
            <v>RECURSO 3-10</v>
          </cell>
          <cell r="W3625" t="str">
            <v>Vigencia Presupuestal</v>
          </cell>
        </row>
        <row r="3626">
          <cell r="A3626">
            <v>362214</v>
          </cell>
          <cell r="B3626" t="str">
            <v>Comisión</v>
          </cell>
          <cell r="C3626" t="str">
            <v>2014-1-0558</v>
          </cell>
          <cell r="D3626">
            <v>212314</v>
          </cell>
          <cell r="E3626">
            <v>41852</v>
          </cell>
          <cell r="F3626" t="str">
            <v>SERVICIOS ADMINISTRATIVOS, ATENCIONA AL USUARIO, ARCHIVO Y CORRESPONDENCIA</v>
          </cell>
          <cell r="G3626">
            <v>1018421457</v>
          </cell>
          <cell r="H3626" t="str">
            <v>JUAN SEBASTIAN HERNANDEZ SUAREZ</v>
          </cell>
          <cell r="I3626" t="str">
            <v>COMISION A MEDELLIN EL 11 DE JULIO DE 2014</v>
          </cell>
          <cell r="J3626">
            <v>183052</v>
          </cell>
          <cell r="L3626">
            <v>10</v>
          </cell>
          <cell r="O3626" t="str">
            <v>RECURSO 11</v>
          </cell>
          <cell r="W3626" t="str">
            <v>Vigencia Presupuestal</v>
          </cell>
        </row>
        <row r="3627">
          <cell r="A3627">
            <v>362314</v>
          </cell>
          <cell r="B3627" t="str">
            <v>Resolucion</v>
          </cell>
          <cell r="C3627">
            <v>27</v>
          </cell>
          <cell r="D3627">
            <v>12114</v>
          </cell>
          <cell r="E3627">
            <v>41852</v>
          </cell>
          <cell r="F3627" t="str">
            <v>OFICINA ASESORA DE PLANEACION</v>
          </cell>
          <cell r="G3627">
            <v>8002500620</v>
          </cell>
          <cell r="H3627" t="str">
            <v>INST.INVEST.MARINAS Y COSTERAS JOSE BENITO VIVES - INVEMAR</v>
          </cell>
          <cell r="I3627" t="str">
            <v>TERCER DESEMBOLSO APOYO FORTALECIMIENTO GENTION 2014</v>
          </cell>
          <cell r="J3627">
            <v>1801250000</v>
          </cell>
          <cell r="O3627" t="str">
            <v>RECURSO 11</v>
          </cell>
          <cell r="W3627" t="str">
            <v>Vigencia Presupuestal</v>
          </cell>
        </row>
        <row r="3628">
          <cell r="A3628">
            <v>362414</v>
          </cell>
          <cell r="B3628" t="str">
            <v>Resolucion</v>
          </cell>
          <cell r="C3628">
            <v>25</v>
          </cell>
          <cell r="D3628">
            <v>12314</v>
          </cell>
          <cell r="E3628">
            <v>41852</v>
          </cell>
          <cell r="F3628" t="str">
            <v>OFICINA ASESORA DE PLANEACION</v>
          </cell>
          <cell r="G3628">
            <v>8200001422</v>
          </cell>
          <cell r="H3628" t="str">
            <v>INST.INVEST.RECURSO BIOLOGICO ALEXANDER VON HUMBOLDT</v>
          </cell>
          <cell r="I3628" t="str">
            <v>TERCER DESEMBOLSO APOYO FORTALECIMIENTO GENTION 2014</v>
          </cell>
          <cell r="J3628">
            <v>1730000000</v>
          </cell>
          <cell r="O3628" t="str">
            <v>RECURSO 11</v>
          </cell>
          <cell r="W3628" t="str">
            <v>Vigencia Presupuestal</v>
          </cell>
        </row>
        <row r="3629">
          <cell r="A3629">
            <v>362514</v>
          </cell>
          <cell r="B3629" t="str">
            <v>Resolucion</v>
          </cell>
          <cell r="C3629">
            <v>26</v>
          </cell>
          <cell r="D3629">
            <v>12414</v>
          </cell>
          <cell r="E3629">
            <v>41852</v>
          </cell>
          <cell r="F3629" t="str">
            <v>OFICINA ASESORA DE PLANEACION</v>
          </cell>
          <cell r="G3629">
            <v>8600611103</v>
          </cell>
          <cell r="H3629" t="str">
            <v>INSTITUTO AMAZONICO DE INVESTIGACIONES CIENTIFICAS SINCHI</v>
          </cell>
          <cell r="I3629" t="str">
            <v>TERCER DESEMBOLSO APOYO FORTALECIMIENTO GENTION 2014</v>
          </cell>
          <cell r="J3629">
            <v>1946800000</v>
          </cell>
          <cell r="O3629" t="str">
            <v>RECURSO 11</v>
          </cell>
          <cell r="W3629" t="str">
            <v>Vigencia Presupuestal</v>
          </cell>
        </row>
        <row r="3630">
          <cell r="A3630">
            <v>362614</v>
          </cell>
          <cell r="B3630" t="str">
            <v>Anulada</v>
          </cell>
          <cell r="C3630">
            <v>24</v>
          </cell>
          <cell r="D3630">
            <v>12214</v>
          </cell>
          <cell r="E3630">
            <v>41852</v>
          </cell>
          <cell r="F3630" t="str">
            <v>OFICINA ASESORA DE PLANEACION</v>
          </cell>
          <cell r="G3630">
            <v>8180001568</v>
          </cell>
          <cell r="H3630" t="str">
            <v>INST.INVEST.AMBIENTALES DEL PACIFICO JOHN VON NEUMAN - IIAP</v>
          </cell>
          <cell r="I3630" t="str">
            <v>ANULADA ---- TERCER DESEMBOLSO APOYO FORTALECIMIENTO GENTION 2014</v>
          </cell>
          <cell r="J3630">
            <v>984000000</v>
          </cell>
          <cell r="O3630" t="str">
            <v>RECURSO 11</v>
          </cell>
          <cell r="W3630" t="str">
            <v>Vigencia Presupuestal</v>
          </cell>
        </row>
        <row r="3631">
          <cell r="A3631">
            <v>362714</v>
          </cell>
          <cell r="B3631" t="str">
            <v>Convenio</v>
          </cell>
          <cell r="C3631">
            <v>310</v>
          </cell>
          <cell r="D3631">
            <v>326513</v>
          </cell>
          <cell r="E3631">
            <v>41855</v>
          </cell>
          <cell r="F3631" t="str">
            <v>ASUNTOS MARINOS</v>
          </cell>
          <cell r="G3631">
            <v>8000943862</v>
          </cell>
          <cell r="H3631" t="str">
            <v>MUNICIPIO DE PUERTO COLOMBIA</v>
          </cell>
          <cell r="I3631" t="str">
            <v>TERCER DESEMBOLSO SEGÚN CERTIFICACION DEL SUPERVISOR</v>
          </cell>
          <cell r="J3631">
            <v>1289941510</v>
          </cell>
          <cell r="O3631" t="str">
            <v>RECURSO 11</v>
          </cell>
          <cell r="W3631" t="str">
            <v>Reserva Presupuestal</v>
          </cell>
        </row>
        <row r="3632">
          <cell r="A3632">
            <v>362814</v>
          </cell>
          <cell r="B3632" t="str">
            <v>Contrato</v>
          </cell>
          <cell r="C3632">
            <v>14</v>
          </cell>
          <cell r="D3632">
            <v>95613</v>
          </cell>
          <cell r="E3632">
            <v>41855</v>
          </cell>
          <cell r="F3632" t="str">
            <v>GRUPO DE GESTION DOCUMENTAL</v>
          </cell>
          <cell r="G3632">
            <v>8906800622</v>
          </cell>
          <cell r="H3632" t="str">
            <v>UNIVERSIDAD DE CUNDINAMARCA</v>
          </cell>
          <cell r="I3632" t="str">
            <v>PAGO CTA CBO 124 NOVENO  DESEMBOLSO SEGUN CERTIFICACION DEL SUPERVISOR  - ENTIDAD PUBLICA</v>
          </cell>
          <cell r="J3632">
            <v>59500000</v>
          </cell>
          <cell r="O3632" t="str">
            <v>RECURSO 11</v>
          </cell>
          <cell r="W3632" t="str">
            <v>Reserva Presupuestal</v>
          </cell>
        </row>
        <row r="3633">
          <cell r="A3633">
            <v>362914</v>
          </cell>
          <cell r="B3633" t="str">
            <v>Factura</v>
          </cell>
          <cell r="C3633">
            <v>4422744973</v>
          </cell>
          <cell r="D3633">
            <v>237014</v>
          </cell>
          <cell r="E3633">
            <v>41855</v>
          </cell>
          <cell r="F3633" t="str">
            <v>SERVICIOS ADMINISTRATIVOS, ATENCIONA AL USUARIO, ARCHIVO Y CORRESPONDENCIA</v>
          </cell>
          <cell r="G3633">
            <v>8001539937</v>
          </cell>
          <cell r="H3633" t="str">
            <v>COMUNICACIÓN CELULAR S.A - COMCEL S.A</v>
          </cell>
          <cell r="I3633" t="str">
            <v>PAGO FRA 4422744973 CEL 3118990094 DEL 22 JUN/2014 AL 21 JUL/2014</v>
          </cell>
          <cell r="J3633">
            <v>324584.40000000002</v>
          </cell>
          <cell r="N3633" t="str">
            <v>RECURSO 2-10</v>
          </cell>
          <cell r="W3633" t="str">
            <v>Vigencia Presupuestal</v>
          </cell>
        </row>
        <row r="3634">
          <cell r="A3634">
            <v>363014</v>
          </cell>
          <cell r="B3634" t="str">
            <v>Factura</v>
          </cell>
          <cell r="C3634">
            <v>55215801</v>
          </cell>
          <cell r="D3634">
            <v>234614</v>
          </cell>
          <cell r="E3634">
            <v>41855</v>
          </cell>
          <cell r="F3634" t="str">
            <v>SERVICIOS ADMINISTRATIVOS, ATENCIONA AL USUARIO, ARCHIVO Y CORRESPONDENCIA</v>
          </cell>
          <cell r="G3634">
            <v>8301225661</v>
          </cell>
          <cell r="H3634" t="str">
            <v>COLOMBIA TELECOMUNICACIONES S.A ESP</v>
          </cell>
          <cell r="I3634" t="str">
            <v>PAGO SERVICIO PUBLICO DE TELEFONIA CELULAR N. 3168762872 FRA 55215801 CTA CLIENTE 8604974 PERIODO DEL 6 DE MAY/2014 AL 5 JUN/2014 (NOTA CREDITO N.4802796)</v>
          </cell>
          <cell r="J3634">
            <v>1600</v>
          </cell>
          <cell r="N3634" t="str">
            <v>RECURSO 2-10</v>
          </cell>
          <cell r="W3634" t="str">
            <v>Vigencia Presupuestal</v>
          </cell>
        </row>
        <row r="3635">
          <cell r="A3635">
            <v>363114</v>
          </cell>
          <cell r="B3635" t="str">
            <v>Oficio</v>
          </cell>
          <cell r="C3635" t="str">
            <v>8314-3-25975</v>
          </cell>
          <cell r="D3635">
            <v>237114</v>
          </cell>
          <cell r="E3635">
            <v>41855</v>
          </cell>
          <cell r="F3635" t="str">
            <v>SUBDIRECCION ADMINISTRATIVA Y FINANCIERA</v>
          </cell>
          <cell r="G3635">
            <v>8600111536</v>
          </cell>
          <cell r="H3635" t="str">
            <v>POSITIVA COMPAÑÍA DE SEGUROS S.A.</v>
          </cell>
          <cell r="I3635" t="str">
            <v>PAGO DE AFILIACION AL SISTEMA GENERAL DE RIESGOS LABORALES MES DE AGOSTO DE 2014 - CONDUCTORES</v>
          </cell>
          <cell r="J3635">
            <v>220000</v>
          </cell>
          <cell r="O3635" t="str">
            <v>RECURSO 11</v>
          </cell>
          <cell r="W3635" t="str">
            <v>Vigencia Presupuestal</v>
          </cell>
        </row>
        <row r="3636">
          <cell r="A3636">
            <v>363214</v>
          </cell>
          <cell r="B3636" t="str">
            <v>Oficio</v>
          </cell>
          <cell r="C3636" t="str">
            <v>8314-3-25862</v>
          </cell>
          <cell r="E3636">
            <v>41855</v>
          </cell>
          <cell r="F3636" t="str">
            <v>SUBDIRECCION ADMINISTRATIVA Y FINANCIERA</v>
          </cell>
          <cell r="G3636">
            <v>8301153951</v>
          </cell>
          <cell r="H3636" t="str">
            <v>MINISTERIO DE AMBIENTE Y DESARROLLO SOSTENIBLE</v>
          </cell>
          <cell r="I3636" t="str">
            <v>RADICACION CAJA MENOR 114 - CONSECUTIVO 4814 - GASTOS GENERALES</v>
          </cell>
          <cell r="J3636">
            <v>1522117.5</v>
          </cell>
        </row>
        <row r="3637">
          <cell r="A3637">
            <v>363314</v>
          </cell>
          <cell r="B3637" t="str">
            <v>Contrato</v>
          </cell>
          <cell r="C3637">
            <v>336</v>
          </cell>
          <cell r="D3637">
            <v>139414</v>
          </cell>
          <cell r="E3637">
            <v>41855</v>
          </cell>
          <cell r="F3637" t="str">
            <v>OFICINA ASESORA JURIDICA</v>
          </cell>
          <cell r="G3637">
            <v>8020191628</v>
          </cell>
          <cell r="H3637" t="str">
            <v>LUPA JURIDICA S.A.S</v>
          </cell>
          <cell r="I3637" t="str">
            <v>FRA 1691 PAGO 2 DE 9 SEGÚN CERTIFICIACION DEL SUPERVISOR (REG.COMUN)</v>
          </cell>
          <cell r="J3637">
            <v>4307297</v>
          </cell>
          <cell r="K3637">
            <v>9.66</v>
          </cell>
          <cell r="L3637">
            <v>11</v>
          </cell>
          <cell r="M3637">
            <v>16</v>
          </cell>
          <cell r="O3637" t="str">
            <v>RECURSO 11</v>
          </cell>
          <cell r="W3637" t="str">
            <v>Vigencia Presupuestal</v>
          </cell>
        </row>
        <row r="3638">
          <cell r="A3638">
            <v>363414</v>
          </cell>
          <cell r="B3638" t="str">
            <v>Convenio</v>
          </cell>
          <cell r="C3638">
            <v>367</v>
          </cell>
          <cell r="D3638">
            <v>221414</v>
          </cell>
          <cell r="E3638">
            <v>41855</v>
          </cell>
          <cell r="F3638" t="str">
            <v>ORDENAMIENTO AMBIENTAL TERRITORIAL Y COORD SINA</v>
          </cell>
          <cell r="G3638">
            <v>9005197294</v>
          </cell>
          <cell r="H3638" t="str">
            <v xml:space="preserve">AUTORIDADES INDIGENAS DE COLOMBIA -AICO </v>
          </cell>
          <cell r="I3638" t="str">
            <v>PAGO 1 DE 4 SEGÚN CERTIFICACION DEL SUPERVISOR (REG ESPECIAL)</v>
          </cell>
          <cell r="J3638">
            <v>96388000</v>
          </cell>
          <cell r="O3638" t="str">
            <v>RECURSO 11</v>
          </cell>
          <cell r="W3638" t="str">
            <v>Vigencia Presupuestal</v>
          </cell>
        </row>
        <row r="3639">
          <cell r="A3639">
            <v>363514</v>
          </cell>
          <cell r="B3639" t="str">
            <v>Convenio</v>
          </cell>
          <cell r="C3639">
            <v>265</v>
          </cell>
          <cell r="D3639">
            <v>37014</v>
          </cell>
          <cell r="E3639">
            <v>41855</v>
          </cell>
          <cell r="F3639" t="str">
            <v>DIRECCION  DE BOSQUES</v>
          </cell>
          <cell r="G3639">
            <v>8300006025</v>
          </cell>
          <cell r="H3639" t="str">
            <v>IDEAM - INSTITUTO DE HIDROLOGIA, METEOROLOGIA Y ESTUDIOS AMBIENTALES</v>
          </cell>
          <cell r="I3639" t="str">
            <v>PAGO 2 DE 4 SEGÚN CERTIFICACION DEL SUPERVISOR</v>
          </cell>
          <cell r="J3639">
            <v>1063278000</v>
          </cell>
          <cell r="O3639" t="str">
            <v>RECURSO 11</v>
          </cell>
          <cell r="W3639" t="str">
            <v>Vigencia Presupuestal</v>
          </cell>
        </row>
        <row r="3640">
          <cell r="A3640">
            <v>363614</v>
          </cell>
          <cell r="B3640" t="str">
            <v>Contrato</v>
          </cell>
          <cell r="C3640">
            <v>338</v>
          </cell>
          <cell r="D3640">
            <v>148614</v>
          </cell>
          <cell r="E3640">
            <v>41855</v>
          </cell>
          <cell r="F3640" t="str">
            <v>TALENTO HUMANO ACTIVO Y NO ACTIVO</v>
          </cell>
          <cell r="G3640">
            <v>8001267857</v>
          </cell>
          <cell r="H3640" t="str">
            <v>EMERMEDICA</v>
          </cell>
          <cell r="I3640" t="str">
            <v>FRA 161694-170741 PAGO 1 Y 2 DE 8 SEGÚN CERTIFICACION DEL SUPERVISOR (RTE FTE SERVICIOS EN GENERAL DECLARANTE DE RENTA)</v>
          </cell>
          <cell r="J3640">
            <v>14443800</v>
          </cell>
          <cell r="K3640">
            <v>9.66</v>
          </cell>
          <cell r="L3640">
            <v>4</v>
          </cell>
          <cell r="M3640">
            <v>5</v>
          </cell>
          <cell r="N3640" t="str">
            <v>RECURSO 2-10</v>
          </cell>
          <cell r="V3640" t="str">
            <v>Se aplican todos los Impuestos Fte, Iva e Ica  ya que el provvedor no da Aclaración sobre el tipo de regimen al q pertenece</v>
          </cell>
          <cell r="W3640" t="str">
            <v>Vigencia Presupuestal</v>
          </cell>
        </row>
        <row r="3641">
          <cell r="A3641">
            <v>363714</v>
          </cell>
          <cell r="B3641" t="str">
            <v>Contrato</v>
          </cell>
          <cell r="C3641">
            <v>329</v>
          </cell>
          <cell r="D3641">
            <v>110914</v>
          </cell>
          <cell r="E3641">
            <v>41855</v>
          </cell>
          <cell r="F3641" t="str">
            <v>GRUPO DE COMUNICACIONES</v>
          </cell>
          <cell r="G3641">
            <v>8300632348</v>
          </cell>
          <cell r="H3641" t="str">
            <v>MONITOR MEDIOS DE COMUNICACIONES LTDA</v>
          </cell>
          <cell r="I3641" t="str">
            <v>FRA 6779 PAGO 4 DE 9 SEGÚN CERTIFICACION DEL SUPERVISOR (RTE FTE 4% SERVICIOS) IVA $176,000</v>
          </cell>
          <cell r="J3641">
            <v>1276000</v>
          </cell>
          <cell r="K3641">
            <v>9.66</v>
          </cell>
          <cell r="L3641">
            <v>4</v>
          </cell>
          <cell r="M3641">
            <v>16</v>
          </cell>
          <cell r="O3641" t="str">
            <v>RECURSO 11</v>
          </cell>
          <cell r="W3641" t="str">
            <v>Vigencia Presupuestal</v>
          </cell>
        </row>
        <row r="3642">
          <cell r="A3642">
            <v>363814</v>
          </cell>
          <cell r="B3642" t="str">
            <v>Contrato</v>
          </cell>
          <cell r="C3642">
            <v>130</v>
          </cell>
          <cell r="D3642">
            <v>22914</v>
          </cell>
          <cell r="E3642">
            <v>41855</v>
          </cell>
          <cell r="F3642" t="str">
            <v>GRUPO DE COMUNICACIONES</v>
          </cell>
          <cell r="G3642">
            <v>9000025836</v>
          </cell>
          <cell r="H3642" t="str">
            <v>RADIO Y TELEVISION NACIONAL DE COLOMBIA RTVC</v>
          </cell>
          <cell r="I3642" t="str">
            <v>PAGO FACTURA 12679 SEPTIMO DESEMBOLSO SEGÚN  CERTIFIACION DEL SUPERVISOR (ENTIDAD PUBLICA Y GRAND CONT)</v>
          </cell>
          <cell r="J3642">
            <v>82141904</v>
          </cell>
          <cell r="M3642">
            <v>16</v>
          </cell>
          <cell r="O3642" t="str">
            <v>RECURSO 11</v>
          </cell>
          <cell r="W3642" t="str">
            <v>Vigencia Presupuestal</v>
          </cell>
        </row>
        <row r="3643">
          <cell r="A3643">
            <v>363914</v>
          </cell>
          <cell r="B3643" t="str">
            <v>Convenio</v>
          </cell>
          <cell r="C3643">
            <v>51</v>
          </cell>
          <cell r="D3643">
            <v>217614</v>
          </cell>
          <cell r="E3643">
            <v>41855</v>
          </cell>
          <cell r="F3643" t="str">
            <v>OFICINA DE NEGOCIOS VERDES Y SOSTENIBLES</v>
          </cell>
          <cell r="G3643">
            <v>9000647497</v>
          </cell>
          <cell r="H3643" t="str">
            <v>PATRIMONIO NATURAL FONDO PARA LA BIODIVERSIDAD Y AREAS PROTEGIDAS</v>
          </cell>
          <cell r="I3643" t="str">
            <v>CTA CBO 0197 PAGO 2 DE 2 SEGÚN CERTIFICACION DEL SUPERVISOR (REGIMEN ESPECIAL)</v>
          </cell>
          <cell r="J3643">
            <v>12000000</v>
          </cell>
          <cell r="O3643" t="str">
            <v>RECURSO 11</v>
          </cell>
          <cell r="W3643" t="str">
            <v>Vigencia Presupuestal</v>
          </cell>
        </row>
        <row r="3644">
          <cell r="A3644">
            <v>364014</v>
          </cell>
          <cell r="B3644" t="str">
            <v>Contrato</v>
          </cell>
          <cell r="C3644">
            <v>329</v>
          </cell>
          <cell r="D3644">
            <v>110914</v>
          </cell>
          <cell r="E3644">
            <v>41855</v>
          </cell>
          <cell r="F3644" t="str">
            <v>GRUPO DE COMUNICACIONES</v>
          </cell>
          <cell r="G3644">
            <v>8300499164</v>
          </cell>
          <cell r="H3644" t="str">
            <v>COMPUTEL SYSTEM LTDA</v>
          </cell>
          <cell r="I3644" t="str">
            <v>FRA A5 PAGO1 DE 3 SEGÚN CERTIFICACION DEL SUPERVISOR (Reg.Comun, N/A Rte ICA "Cota", se Aplica Rte Fte Compras Declarantes 2,5%)</v>
          </cell>
          <cell r="J3644">
            <v>59886624</v>
          </cell>
          <cell r="L3644">
            <v>2.5</v>
          </cell>
          <cell r="M3644">
            <v>16</v>
          </cell>
          <cell r="O3644" t="str">
            <v>RECURSO 11</v>
          </cell>
          <cell r="W3644" t="str">
            <v>Vigencia Presupuestal</v>
          </cell>
        </row>
        <row r="3645">
          <cell r="A3645">
            <v>364114</v>
          </cell>
          <cell r="B3645" t="str">
            <v>Comisión</v>
          </cell>
          <cell r="C3645" t="str">
            <v>2014-1-0533</v>
          </cell>
          <cell r="D3645">
            <v>205214</v>
          </cell>
          <cell r="E3645">
            <v>41856</v>
          </cell>
          <cell r="F3645" t="str">
            <v>SERVICIOS ADMINISTRATIVOS, ATENCIONA AL USUARIO, ARCHIVO Y CORRESPONDENCIA</v>
          </cell>
          <cell r="G3645">
            <v>52779622</v>
          </cell>
          <cell r="H3645" t="str">
            <v>NATALIA ESPERANZA CORDOBA CAMACHO</v>
          </cell>
          <cell r="I3645" t="str">
            <v>COMISION A ACEVEDO (HUILA) DEL 25-26 DE JUNIO DE 2014</v>
          </cell>
          <cell r="J3645">
            <v>177969</v>
          </cell>
          <cell r="L3645">
            <v>10</v>
          </cell>
          <cell r="O3645" t="str">
            <v>RECURSO 11</v>
          </cell>
          <cell r="W3645" t="str">
            <v>Vigencia Presupuestal</v>
          </cell>
        </row>
        <row r="3646">
          <cell r="A3646">
            <v>364214</v>
          </cell>
          <cell r="B3646" t="str">
            <v>Anulada</v>
          </cell>
          <cell r="C3646" t="str">
            <v>2014-1-0586</v>
          </cell>
          <cell r="D3646">
            <v>216414</v>
          </cell>
          <cell r="E3646">
            <v>41856</v>
          </cell>
          <cell r="F3646" t="str">
            <v>SUBDIRECCION ADMINISTRATIVA Y FINANCIERA</v>
          </cell>
          <cell r="G3646">
            <v>79062119</v>
          </cell>
          <cell r="H3646" t="str">
            <v>LUIS IDINAEL LONDOÑO PARGA</v>
          </cell>
          <cell r="I3646" t="str">
            <v>ANULADA ----- COMISION A VILLAVICENCIO DEL 14-15 DE JULIO DE 2014</v>
          </cell>
          <cell r="J3646">
            <v>336112</v>
          </cell>
          <cell r="L3646">
            <v>10</v>
          </cell>
          <cell r="O3646" t="str">
            <v>RECURSO 11</v>
          </cell>
          <cell r="W3646" t="str">
            <v>Vigencia Presupuestal</v>
          </cell>
        </row>
        <row r="3647">
          <cell r="A3647">
            <v>364314</v>
          </cell>
          <cell r="B3647" t="str">
            <v>Comisión</v>
          </cell>
          <cell r="C3647" t="str">
            <v>2014-1-0588</v>
          </cell>
          <cell r="D3647">
            <v>216414</v>
          </cell>
          <cell r="E3647">
            <v>41856</v>
          </cell>
          <cell r="F3647" t="str">
            <v>SERVICIOS ADMINISTRATIVOS, ATENCIONA AL USUARIO, ARCHIVO Y CORRESPONDENCIA</v>
          </cell>
          <cell r="G3647">
            <v>63395913</v>
          </cell>
          <cell r="H3647" t="str">
            <v>YUDY ALEXANDRA AVILA PARRA</v>
          </cell>
          <cell r="I3647" t="str">
            <v>COMISION A GARZON DEL 16-17 DE JULIO DE 2014</v>
          </cell>
          <cell r="J3647">
            <v>249157</v>
          </cell>
          <cell r="L3647">
            <v>10</v>
          </cell>
          <cell r="O3647" t="str">
            <v>RECURSO 11</v>
          </cell>
          <cell r="W3647" t="str">
            <v>Vigencia Presupuestal</v>
          </cell>
        </row>
        <row r="3648">
          <cell r="A3648">
            <v>364414</v>
          </cell>
          <cell r="B3648" t="str">
            <v>Comisión</v>
          </cell>
          <cell r="C3648" t="str">
            <v>2014-1-0591</v>
          </cell>
          <cell r="D3648">
            <v>217114</v>
          </cell>
          <cell r="E3648">
            <v>41856</v>
          </cell>
          <cell r="F3648" t="str">
            <v>SERVICIOS ADMINISTRATIVOS, ATENCIONA AL USUARIO, ARCHIVO Y CORRESPONDENCIA</v>
          </cell>
          <cell r="G3648">
            <v>79062119</v>
          </cell>
          <cell r="H3648" t="str">
            <v>LUIS IDINAEL LONDOÑO PARGA</v>
          </cell>
          <cell r="I3648" t="str">
            <v>COMISION A RIOHACHA DEL 16-18 DE JULIO DE 2014</v>
          </cell>
          <cell r="J3648">
            <v>728238</v>
          </cell>
          <cell r="L3648">
            <v>10</v>
          </cell>
          <cell r="O3648" t="str">
            <v>RECURSO 11</v>
          </cell>
          <cell r="W3648" t="str">
            <v>Vigencia Presupuestal</v>
          </cell>
        </row>
        <row r="3649">
          <cell r="A3649">
            <v>364514</v>
          </cell>
          <cell r="B3649" t="str">
            <v>Comisión</v>
          </cell>
          <cell r="C3649" t="str">
            <v>2014-1-0593</v>
          </cell>
          <cell r="D3649">
            <v>217314</v>
          </cell>
          <cell r="E3649">
            <v>41856</v>
          </cell>
          <cell r="F3649" t="str">
            <v>SERVICIOS ADMINISTRATIVOS, ATENCIONA AL USUARIO, ARCHIVO Y CORRESPONDENCIA</v>
          </cell>
          <cell r="G3649">
            <v>79062119</v>
          </cell>
          <cell r="H3649" t="str">
            <v>LUIS IDINAEL LONDOÑO PARGA</v>
          </cell>
          <cell r="I3649" t="str">
            <v>COMISION A SINCELEJO DEL 21-23 DE JULIO DE 2014</v>
          </cell>
          <cell r="J3649">
            <v>728238</v>
          </cell>
          <cell r="L3649">
            <v>10</v>
          </cell>
          <cell r="O3649" t="str">
            <v>RECURSO 11</v>
          </cell>
          <cell r="W3649" t="str">
            <v>Vigencia Presupuestal</v>
          </cell>
        </row>
        <row r="3650">
          <cell r="A3650">
            <v>364614</v>
          </cell>
          <cell r="B3650" t="str">
            <v>Comisión</v>
          </cell>
          <cell r="C3650" t="str">
            <v>2014-1-0594</v>
          </cell>
          <cell r="D3650">
            <v>217414</v>
          </cell>
          <cell r="E3650">
            <v>41856</v>
          </cell>
          <cell r="F3650" t="str">
            <v>SERVICIOS ADMINISTRATIVOS, ATENCIONA AL USUARIO, ARCHIVO Y CORRESPONDENCIA</v>
          </cell>
          <cell r="G3650">
            <v>79062119</v>
          </cell>
          <cell r="H3650" t="str">
            <v>LUIS IDINAEL LONDOÑO PARGA</v>
          </cell>
          <cell r="I3650" t="str">
            <v>COMISION A APARTADO DEL 28-30 DE JULIO DE 2014</v>
          </cell>
          <cell r="J3650">
            <v>728238</v>
          </cell>
          <cell r="L3650">
            <v>10</v>
          </cell>
          <cell r="O3650" t="str">
            <v>RECURSO 11</v>
          </cell>
          <cell r="W3650" t="str">
            <v>Vigencia Presupuestal</v>
          </cell>
        </row>
        <row r="3651">
          <cell r="A3651">
            <v>364714</v>
          </cell>
          <cell r="B3651" t="str">
            <v>Comisión</v>
          </cell>
          <cell r="C3651" t="str">
            <v>2014-1-0602</v>
          </cell>
          <cell r="D3651">
            <v>220514</v>
          </cell>
          <cell r="E3651">
            <v>41856</v>
          </cell>
          <cell r="F3651" t="str">
            <v>SERVICIOS ADMINISTRATIVOS, ATENCIONA AL USUARIO, ARCHIVO Y CORRESPONDENCIA</v>
          </cell>
          <cell r="G3651">
            <v>10527523</v>
          </cell>
          <cell r="H3651" t="str">
            <v>GUSTAVO WILCHES CHAUZ</v>
          </cell>
          <cell r="I3651" t="str">
            <v>COMISION A POPAYAN DEL 20-22 DE JULIO DE 2014</v>
          </cell>
          <cell r="J3651">
            <v>880875</v>
          </cell>
          <cell r="L3651">
            <v>11</v>
          </cell>
          <cell r="O3651" t="str">
            <v>RECURSO 11</v>
          </cell>
          <cell r="W3651" t="str">
            <v>Vigencia Presupuestal</v>
          </cell>
        </row>
        <row r="3652">
          <cell r="A3652">
            <v>364814</v>
          </cell>
          <cell r="B3652" t="str">
            <v>Comisión</v>
          </cell>
          <cell r="C3652" t="str">
            <v>2014-1-0609</v>
          </cell>
          <cell r="D3652">
            <v>222214</v>
          </cell>
          <cell r="E3652">
            <v>41856</v>
          </cell>
          <cell r="F3652" t="str">
            <v>SERVICIOS ADMINISTRATIVOS, ATENCIONA AL USUARIO, ARCHIVO Y CORRESPONDENCIA</v>
          </cell>
          <cell r="G3652">
            <v>79153840</v>
          </cell>
          <cell r="H3652" t="str">
            <v>JAVIER CORREAL PIZARRO</v>
          </cell>
          <cell r="I3652" t="str">
            <v>COMISION A CARTAGENA DEL 22-25 DE JULIO DE 2014</v>
          </cell>
          <cell r="J3652">
            <v>1299533</v>
          </cell>
          <cell r="L3652">
            <v>11</v>
          </cell>
          <cell r="O3652" t="str">
            <v>RECURSO 11</v>
          </cell>
          <cell r="W3652" t="str">
            <v>Vigencia Presupuestal</v>
          </cell>
        </row>
        <row r="3653">
          <cell r="A3653">
            <v>364914</v>
          </cell>
          <cell r="B3653" t="str">
            <v>Comisión</v>
          </cell>
          <cell r="C3653" t="str">
            <v>2014-1-0614</v>
          </cell>
          <cell r="D3653">
            <v>223014</v>
          </cell>
          <cell r="E3653">
            <v>41856</v>
          </cell>
          <cell r="F3653" t="str">
            <v>SERVICIOS ADMINISTRATIVOS, ATENCIONA AL USUARIO, ARCHIVO Y CORRESPONDENCIA</v>
          </cell>
          <cell r="G3653">
            <v>52416225</v>
          </cell>
          <cell r="H3653" t="str">
            <v>ANA CRISTINA SANCHEZ THORIN</v>
          </cell>
          <cell r="I3653" t="str">
            <v>COMISION A CARTAGENA DEL 23-25 DE JULIO DE 2014</v>
          </cell>
          <cell r="J3653">
            <v>1037363</v>
          </cell>
          <cell r="L3653">
            <v>10</v>
          </cell>
          <cell r="O3653" t="str">
            <v>RECURSO 11</v>
          </cell>
          <cell r="W3653" t="str">
            <v>Vigencia Presupuestal</v>
          </cell>
        </row>
        <row r="3654">
          <cell r="A3654">
            <v>365014</v>
          </cell>
          <cell r="B3654" t="str">
            <v>Comisión</v>
          </cell>
          <cell r="C3654" t="str">
            <v>2014-1-0616</v>
          </cell>
          <cell r="D3654">
            <v>223314</v>
          </cell>
          <cell r="E3654">
            <v>41856</v>
          </cell>
          <cell r="F3654" t="str">
            <v>SERVICIOS ADMINISTRATIVOS, ATENCIONA AL USUARIO, ARCHIVO Y CORRESPONDENCIA</v>
          </cell>
          <cell r="G3654">
            <v>93238609</v>
          </cell>
          <cell r="H3654" t="str">
            <v>ALEXANDER IBAGON MONTES</v>
          </cell>
          <cell r="I3654" t="str">
            <v>COMISION A GARZON DEL 23-24 DE JULIO DE 2014</v>
          </cell>
          <cell r="J3654">
            <v>349156</v>
          </cell>
          <cell r="L3654">
            <v>10</v>
          </cell>
          <cell r="O3654" t="str">
            <v>RECURSO 11</v>
          </cell>
          <cell r="W3654" t="str">
            <v>Vigencia Presupuestal</v>
          </cell>
        </row>
        <row r="3655">
          <cell r="A3655">
            <v>365114</v>
          </cell>
          <cell r="B3655" t="str">
            <v>Comisión</v>
          </cell>
          <cell r="C3655" t="str">
            <v>2014-1-0621</v>
          </cell>
          <cell r="D3655">
            <v>225714</v>
          </cell>
          <cell r="E3655">
            <v>41856</v>
          </cell>
          <cell r="F3655" t="str">
            <v>SERVICIOS ADMINISTRATIVOS, ATENCIONA AL USUARIO, ARCHIVO Y CORRESPONDENCIA</v>
          </cell>
          <cell r="G3655">
            <v>1031124219</v>
          </cell>
          <cell r="H3655" t="str">
            <v>JOSE LUIS GONZALEZ BELLO</v>
          </cell>
          <cell r="I3655" t="str">
            <v>COMISION A CARTAGENA DEL 24-25 DE JULIO DE 2014</v>
          </cell>
          <cell r="J3655">
            <v>270126</v>
          </cell>
          <cell r="L3655">
            <v>10</v>
          </cell>
          <cell r="O3655" t="str">
            <v>RECURSO 11</v>
          </cell>
          <cell r="W3655" t="str">
            <v>Vigencia Presupuestal</v>
          </cell>
        </row>
        <row r="3656">
          <cell r="A3656">
            <v>365214</v>
          </cell>
          <cell r="B3656" t="str">
            <v>Comisión</v>
          </cell>
          <cell r="C3656" t="str">
            <v>2014-1-0622</v>
          </cell>
          <cell r="D3656">
            <v>229414</v>
          </cell>
          <cell r="E3656">
            <v>41856</v>
          </cell>
          <cell r="F3656" t="str">
            <v>SERVICIOS ADMINISTRATIVOS, ATENCIONA AL USUARIO, ARCHIVO Y CORRESPONDENCIA</v>
          </cell>
          <cell r="G3656">
            <v>52378773</v>
          </cell>
          <cell r="H3656" t="str">
            <v>CARMEN RODRIGUEZ MEDINA</v>
          </cell>
          <cell r="I3656" t="str">
            <v>COMISION A BARRANCABERMEJA EL 25 DE JULIO DE 2014</v>
          </cell>
          <cell r="J3656">
            <v>145648</v>
          </cell>
          <cell r="L3656">
            <v>10</v>
          </cell>
          <cell r="O3656" t="str">
            <v>RECURSO 11</v>
          </cell>
          <cell r="W3656" t="str">
            <v>Vigencia Presupuestal</v>
          </cell>
        </row>
        <row r="3657">
          <cell r="A3657">
            <v>365314</v>
          </cell>
          <cell r="B3657" t="str">
            <v>Comisiòn</v>
          </cell>
          <cell r="C3657">
            <v>20141438</v>
          </cell>
          <cell r="D3657">
            <v>210314</v>
          </cell>
          <cell r="E3657">
            <v>41856</v>
          </cell>
          <cell r="F3657" t="str">
            <v>SERVICIOS ADMINISTRATIVOS, ATENCIONA AL USUARIO, ARCHIVO Y CORRESPONDENCIA</v>
          </cell>
          <cell r="G3657">
            <v>1136879753</v>
          </cell>
          <cell r="H3657" t="str">
            <v>DIANA ISABEL GUEVARA VACA</v>
          </cell>
          <cell r="I3657" t="str">
            <v>COMISION AIPIALES  DEL 14 AL 17 DE JULIO DE 2014</v>
          </cell>
          <cell r="J3657">
            <v>605787</v>
          </cell>
          <cell r="O3657" t="str">
            <v>RECURSO 11</v>
          </cell>
          <cell r="W3657" t="str">
            <v>Vigencia Presupuestal</v>
          </cell>
        </row>
        <row r="3658">
          <cell r="A3658">
            <v>365414</v>
          </cell>
          <cell r="B3658" t="str">
            <v>Comisiòn</v>
          </cell>
          <cell r="C3658">
            <v>20141496</v>
          </cell>
          <cell r="D3658">
            <v>214414</v>
          </cell>
          <cell r="E3658">
            <v>41856</v>
          </cell>
          <cell r="F3658" t="str">
            <v>SERVICIOS ADMINISTRATIVOS, ATENCIONA AL USUARIO, ARCHIVO Y CORRESPONDENCIA</v>
          </cell>
          <cell r="G3658">
            <v>43726242</v>
          </cell>
          <cell r="H3658" t="str">
            <v>MAGDALI HOLGUIN SANTA</v>
          </cell>
          <cell r="I3658" t="str">
            <v>COMISION A GUAINIA EL 16 DE JULIO DE 2014</v>
          </cell>
          <cell r="J3658">
            <v>97679</v>
          </cell>
          <cell r="O3658" t="str">
            <v>RECURSO 11</v>
          </cell>
          <cell r="W3658" t="str">
            <v>Vigencia Presupuestal</v>
          </cell>
        </row>
        <row r="3659">
          <cell r="A3659">
            <v>365514</v>
          </cell>
          <cell r="B3659" t="str">
            <v>Comisiòn</v>
          </cell>
          <cell r="C3659">
            <v>20141509</v>
          </cell>
          <cell r="D3659">
            <v>215914</v>
          </cell>
          <cell r="E3659">
            <v>41856</v>
          </cell>
          <cell r="F3659" t="str">
            <v>SERVICIOS ADMINISTRATIVOS, ATENCIONA AL USUARIO, ARCHIVO Y CORRESPONDENCIA</v>
          </cell>
          <cell r="G3659">
            <v>52538471</v>
          </cell>
          <cell r="H3659" t="str">
            <v>MARIA MARGARITA GUTIERREZ</v>
          </cell>
          <cell r="I3659" t="str">
            <v>COMISION A SANTA MARTA DEL 14 AL 15 DE JULIO DE 2014</v>
          </cell>
          <cell r="J3659">
            <v>624204</v>
          </cell>
          <cell r="O3659" t="str">
            <v>RECURSO 11</v>
          </cell>
          <cell r="W3659" t="str">
            <v>Vigencia Presupuestal</v>
          </cell>
        </row>
        <row r="3660">
          <cell r="A3660">
            <v>365614</v>
          </cell>
          <cell r="B3660" t="str">
            <v>Comisiòn</v>
          </cell>
          <cell r="C3660">
            <v>20141560</v>
          </cell>
          <cell r="D3660">
            <v>220714</v>
          </cell>
          <cell r="E3660">
            <v>41856</v>
          </cell>
          <cell r="F3660" t="str">
            <v>SERVICIOS ADMINISTRATIVOS, ATENCIONA AL USUARIO, ARCHIVO Y CORRESPONDENCIA</v>
          </cell>
          <cell r="G3660">
            <v>79870933</v>
          </cell>
          <cell r="H3660" t="str">
            <v>RODRIGO SUAREZ CASTAÑO</v>
          </cell>
          <cell r="I3660" t="str">
            <v>COMISION A CARTAGENA DEL 18 AL 19 DE JULIO DE 2014</v>
          </cell>
          <cell r="J3660">
            <v>624204</v>
          </cell>
          <cell r="O3660" t="str">
            <v>RECURSO 11</v>
          </cell>
          <cell r="W3660" t="str">
            <v>Vigencia Presupuestal</v>
          </cell>
        </row>
        <row r="3661">
          <cell r="A3661">
            <v>365714</v>
          </cell>
          <cell r="B3661" t="str">
            <v>Comisiòn</v>
          </cell>
          <cell r="C3661">
            <v>20141569</v>
          </cell>
          <cell r="D3661">
            <v>221514</v>
          </cell>
          <cell r="E3661">
            <v>41856</v>
          </cell>
          <cell r="F3661" t="str">
            <v>SERVICIOS ADMINISTRATIVOS, ATENCIONA AL USUARIO, ARCHIVO Y CORRESPONDENCIA</v>
          </cell>
          <cell r="G3661">
            <v>79870933</v>
          </cell>
          <cell r="H3661" t="str">
            <v>RODRIGO SUAREZ CASTAÑO</v>
          </cell>
          <cell r="I3661" t="str">
            <v>COMISION A NEIVA EL 22 DE JULIO DE 2014</v>
          </cell>
          <cell r="J3661">
            <v>208068</v>
          </cell>
          <cell r="O3661" t="str">
            <v>RECURSO 11</v>
          </cell>
          <cell r="W3661" t="str">
            <v>Vigencia Presupuestal</v>
          </cell>
        </row>
        <row r="3662">
          <cell r="A3662">
            <v>365814</v>
          </cell>
          <cell r="B3662" t="str">
            <v>Comisiòn</v>
          </cell>
          <cell r="C3662">
            <v>20141583</v>
          </cell>
          <cell r="D3662">
            <v>222414</v>
          </cell>
          <cell r="E3662">
            <v>41856</v>
          </cell>
          <cell r="F3662" t="str">
            <v>SERVICIOS ADMINISTRATIVOS, ATENCIONA AL USUARIO, ARCHIVO Y CORRESPONDENCIA</v>
          </cell>
          <cell r="G3662">
            <v>52827756</v>
          </cell>
          <cell r="H3662" t="str">
            <v>MAYRA ALEJANDRA LANCHEROS BARRAGAN</v>
          </cell>
          <cell r="I3662" t="str">
            <v>COMISION A COTA EL 22 DE JULIO E 2014</v>
          </cell>
          <cell r="J3662">
            <v>97679</v>
          </cell>
          <cell r="O3662" t="str">
            <v>RECURSO 11</v>
          </cell>
          <cell r="W3662" t="str">
            <v>Vigencia Presupuestal</v>
          </cell>
        </row>
        <row r="3663">
          <cell r="A3663">
            <v>365914</v>
          </cell>
          <cell r="B3663" t="str">
            <v>Comisiòn</v>
          </cell>
          <cell r="C3663">
            <v>20141587</v>
          </cell>
          <cell r="D3663">
            <v>223514</v>
          </cell>
          <cell r="E3663">
            <v>41856</v>
          </cell>
          <cell r="F3663" t="str">
            <v>SERVICIOS ADMINISTRATIVOS, ATENCIONA AL USUARIO, ARCHIVO Y CORRESPONDENCIA</v>
          </cell>
          <cell r="G3663">
            <v>52354355</v>
          </cell>
          <cell r="H3663" t="str">
            <v>INGRID VANESSA CORTES MARTINEZ</v>
          </cell>
          <cell r="I3663" t="str">
            <v>COMISION A IBAGUE DEL 28 AL 29 DE JULIO DE 2014</v>
          </cell>
          <cell r="J3663">
            <v>293037</v>
          </cell>
          <cell r="O3663" t="str">
            <v>RECURSO 11</v>
          </cell>
          <cell r="W3663" t="str">
            <v>Vigencia Presupuestal</v>
          </cell>
        </row>
        <row r="3664">
          <cell r="A3664">
            <v>366014</v>
          </cell>
          <cell r="B3664" t="str">
            <v>Comisiòn</v>
          </cell>
          <cell r="C3664">
            <v>20141615</v>
          </cell>
          <cell r="D3664">
            <v>225814</v>
          </cell>
          <cell r="E3664">
            <v>41856</v>
          </cell>
          <cell r="F3664" t="str">
            <v>SERVICIOS ADMINISTRATIVOS, ATENCIONA AL USUARIO, ARCHIVO Y CORRESPONDENCIA</v>
          </cell>
          <cell r="G3664">
            <v>1019005075</v>
          </cell>
          <cell r="H3664" t="str">
            <v>CRISTIA CAMILO RIVERA MACHADO</v>
          </cell>
          <cell r="I3664" t="str">
            <v>COMISION A MEDELLIN EL 24 DE JULIO DE 2014</v>
          </cell>
          <cell r="J3664">
            <v>147679</v>
          </cell>
          <cell r="O3664" t="str">
            <v>RECURSO 11</v>
          </cell>
          <cell r="W3664" t="str">
            <v>Vigencia Presupuestal</v>
          </cell>
        </row>
        <row r="3665">
          <cell r="A3665">
            <v>366114</v>
          </cell>
          <cell r="B3665" t="str">
            <v>Comisiòn</v>
          </cell>
          <cell r="C3665">
            <v>20141617</v>
          </cell>
          <cell r="D3665">
            <v>225014</v>
          </cell>
          <cell r="E3665">
            <v>41856</v>
          </cell>
          <cell r="F3665" t="str">
            <v>SERVICIOS ADMINISTRATIVOS, ATENCIONA AL USUARIO, ARCHIVO Y CORRESPONDENCIA</v>
          </cell>
          <cell r="G3665">
            <v>79273340</v>
          </cell>
          <cell r="H3665" t="str">
            <v>OSCR HERNAN MANRIQUE BETANCOURT</v>
          </cell>
          <cell r="I3665" t="str">
            <v>COMISION A CARTAGENA DEL 24 AL 25 DE JULIO E 2014</v>
          </cell>
          <cell r="J3665">
            <v>293037</v>
          </cell>
          <cell r="O3665" t="str">
            <v>RECURSO 11</v>
          </cell>
          <cell r="W3665" t="str">
            <v>Vigencia Presupuestal</v>
          </cell>
        </row>
        <row r="3666">
          <cell r="A3666">
            <v>366214</v>
          </cell>
          <cell r="B3666" t="str">
            <v>Comisiòn</v>
          </cell>
          <cell r="C3666">
            <v>20141620</v>
          </cell>
          <cell r="D3666">
            <v>229314</v>
          </cell>
          <cell r="E3666">
            <v>41856</v>
          </cell>
          <cell r="F3666" t="str">
            <v>SERVICIOS ADMINISTRATIVOS, ATENCIONA AL USUARIO, ARCHIVO Y CORRESPONDENCIA</v>
          </cell>
          <cell r="G3666">
            <v>1019005075</v>
          </cell>
          <cell r="H3666" t="str">
            <v>CRISTIA CAMILO RIVERA MACHADO</v>
          </cell>
          <cell r="I3666" t="str">
            <v>COMISION A BARRANQUILLA EL 25 DE JULIO E 2014</v>
          </cell>
          <cell r="J3666">
            <v>97679</v>
          </cell>
          <cell r="O3666" t="str">
            <v>RECURSO 11</v>
          </cell>
          <cell r="W3666" t="str">
            <v>Vigencia Presupuestal</v>
          </cell>
        </row>
        <row r="3667">
          <cell r="A3667">
            <v>366314</v>
          </cell>
          <cell r="B3667" t="str">
            <v>Comisiòn</v>
          </cell>
          <cell r="C3667">
            <v>20141627</v>
          </cell>
          <cell r="D3667">
            <v>226014</v>
          </cell>
          <cell r="E3667">
            <v>41856</v>
          </cell>
          <cell r="F3667" t="str">
            <v>SERVICIOS ADMINISTRATIVOS, ATENCIONA AL USUARIO, ARCHIVO Y CORRESPONDENCIA</v>
          </cell>
          <cell r="G3667">
            <v>80196438</v>
          </cell>
          <cell r="H3667" t="str">
            <v>MAURICIO GAITAN VARON</v>
          </cell>
          <cell r="I3667" t="str">
            <v>COMISION A TUNJA EL 24 DE JULIO DE 2014</v>
          </cell>
          <cell r="J3667">
            <v>137679</v>
          </cell>
          <cell r="O3667" t="str">
            <v>RECURSO 11</v>
          </cell>
          <cell r="W3667" t="str">
            <v>Vigencia Presupuestal</v>
          </cell>
        </row>
        <row r="3668">
          <cell r="A3668">
            <v>366414</v>
          </cell>
          <cell r="B3668" t="str">
            <v>Comisiòn</v>
          </cell>
          <cell r="C3668">
            <v>20141638</v>
          </cell>
          <cell r="D3668">
            <v>230314</v>
          </cell>
          <cell r="E3668">
            <v>41856</v>
          </cell>
          <cell r="F3668" t="str">
            <v>SERVICIOS ADMINISTRATIVOS, ATENCIONA AL USUARIO, ARCHIVO Y CORRESPONDENCIA</v>
          </cell>
          <cell r="G3668">
            <v>52082759</v>
          </cell>
          <cell r="H3668" t="str">
            <v>ALBA LUCIA MONTENEGRO SALCEDO</v>
          </cell>
          <cell r="I3668" t="str">
            <v>COMISION A SANTA MARTA DEL 25 AL 26 DE 2014</v>
          </cell>
          <cell r="J3668">
            <v>279623</v>
          </cell>
          <cell r="O3668" t="str">
            <v>RECURSO 11</v>
          </cell>
          <cell r="W3668" t="str">
            <v>Vigencia Presupuestal</v>
          </cell>
        </row>
        <row r="3669">
          <cell r="A3669">
            <v>366514</v>
          </cell>
          <cell r="B3669" t="str">
            <v>Oficio</v>
          </cell>
          <cell r="C3669">
            <v>8314325862</v>
          </cell>
          <cell r="D3669">
            <v>237514</v>
          </cell>
          <cell r="E3669">
            <v>41856</v>
          </cell>
          <cell r="F3669" t="str">
            <v>SUBDIRECCION ADMINISTRATIVA Y FINANCIERA</v>
          </cell>
          <cell r="G3669">
            <v>8301153951</v>
          </cell>
          <cell r="H3669" t="str">
            <v>MINISTERIO DE AMBIENTE Y DESARROLLO SOSTENIBLE</v>
          </cell>
          <cell r="I3669" t="str">
            <v>REEMBOLSO CAJA MENOR 114 - CONSECUTIVO 4814 - GASTOS GENERALES</v>
          </cell>
          <cell r="J3669">
            <v>1551214</v>
          </cell>
          <cell r="N3669" t="str">
            <v>RECURSO 2-10</v>
          </cell>
          <cell r="W3669" t="str">
            <v>Vigencia Presupuestal</v>
          </cell>
        </row>
        <row r="3670">
          <cell r="A3670">
            <v>366614</v>
          </cell>
          <cell r="B3670" t="str">
            <v>Resolución</v>
          </cell>
          <cell r="C3670" t="str">
            <v>80117-066</v>
          </cell>
          <cell r="D3670">
            <v>237414</v>
          </cell>
          <cell r="E3670">
            <v>41856</v>
          </cell>
          <cell r="F3670" t="str">
            <v>SUBDIRECCION ADMINISTRATIVA Y FINANCIERA</v>
          </cell>
          <cell r="G3670">
            <v>8999990672</v>
          </cell>
          <cell r="H3670" t="str">
            <v>CONTRALORIA GRAL. REPUBLICA - GESTION GENERAL</v>
          </cell>
          <cell r="I3670" t="str">
            <v>PAGO TRIBUTO ESPECIAL TARIFA DE CONTROL FISCAL VIGENCIA 2014 DL MADS - CUOTA DE AUDITAJE</v>
          </cell>
          <cell r="J3670">
            <v>310103638</v>
          </cell>
          <cell r="N3670" t="str">
            <v>RECURSO 3-11</v>
          </cell>
          <cell r="Q3670" t="str">
            <v>CUOTA AUDITAJE</v>
          </cell>
          <cell r="R3670">
            <v>310103638</v>
          </cell>
          <cell r="W3670" t="str">
            <v>Vigencia Presupuestal</v>
          </cell>
        </row>
        <row r="3671">
          <cell r="A3671">
            <v>366714</v>
          </cell>
          <cell r="B3671" t="str">
            <v>Oficio</v>
          </cell>
          <cell r="C3671" t="str">
            <v>8000-3-25884</v>
          </cell>
          <cell r="E3671">
            <v>41856</v>
          </cell>
          <cell r="F3671" t="str">
            <v>SUBDIRECCION ADMINISTRATIVA Y FINANCIERA</v>
          </cell>
          <cell r="G3671">
            <v>8301153951</v>
          </cell>
          <cell r="H3671" t="str">
            <v>MINISTERIO DE AMBIENTE Y DESARROLLO SOSTENIBLE</v>
          </cell>
          <cell r="I3671" t="str">
            <v>RADICACION CAJA MENOR 214 - CONSECUTIVO 4914 - DESPACHO MINISTRA</v>
          </cell>
          <cell r="J3671">
            <v>4714129</v>
          </cell>
        </row>
        <row r="3672">
          <cell r="A3672">
            <v>366814</v>
          </cell>
          <cell r="B3672" t="str">
            <v>Comisión</v>
          </cell>
          <cell r="C3672">
            <v>20141612</v>
          </cell>
          <cell r="D3672">
            <v>225414</v>
          </cell>
          <cell r="E3672">
            <v>41856</v>
          </cell>
          <cell r="F3672" t="str">
            <v>SERVICIOS ADMINISTRATIVOS, ATENCIONA AL USUARIO, ARCHIVO Y CORRESPONDENCIA</v>
          </cell>
          <cell r="G3672">
            <v>19197713</v>
          </cell>
          <cell r="H3672" t="str">
            <v>GERMAN BELTRAN BELTRAN</v>
          </cell>
          <cell r="I3672" t="str">
            <v>COMISION A TUNJA DEL 24 AL 25 DE JULIO DE 2014</v>
          </cell>
          <cell r="J3672">
            <v>323037</v>
          </cell>
          <cell r="O3672" t="str">
            <v>RECURSO 11</v>
          </cell>
          <cell r="W3672" t="str">
            <v>Vigencia Presupuestal</v>
          </cell>
        </row>
        <row r="3673">
          <cell r="A3673">
            <v>366914</v>
          </cell>
          <cell r="B3673" t="str">
            <v>Contrato</v>
          </cell>
          <cell r="C3673">
            <v>118</v>
          </cell>
          <cell r="D3673">
            <v>20314</v>
          </cell>
          <cell r="E3673">
            <v>41856</v>
          </cell>
          <cell r="F3673" t="str">
            <v>DIRECCION DE ASUNTOS AMBIENTALES, SECTORIAL Y URBANA</v>
          </cell>
          <cell r="G3673">
            <v>84080370</v>
          </cell>
          <cell r="H3673" t="str">
            <v>YONNY JAVIER ZARATE AMAYA</v>
          </cell>
          <cell r="I3673" t="str">
            <v>PAGO 7 DE 11 SEGÚN CERTIFICACION DEL SUPERVISOR (Desc.de la Base RF x Dependientes)</v>
          </cell>
          <cell r="J3673">
            <v>7000000</v>
          </cell>
          <cell r="K3673">
            <v>9.66</v>
          </cell>
          <cell r="O3673" t="str">
            <v>RECURSO 11</v>
          </cell>
          <cell r="V3673" t="str">
            <v xml:space="preserve">Desc. X Dependientes </v>
          </cell>
          <cell r="W3673" t="str">
            <v>Vigencia Presupuestal</v>
          </cell>
        </row>
        <row r="3674">
          <cell r="A3674">
            <v>367014</v>
          </cell>
          <cell r="B3674" t="str">
            <v>Contrato</v>
          </cell>
          <cell r="C3674">
            <v>117</v>
          </cell>
          <cell r="D3674">
            <v>20114</v>
          </cell>
          <cell r="E3674">
            <v>41856</v>
          </cell>
          <cell r="F3674" t="str">
            <v>DIRECCION DE ASUNTOS AMBIENTALES, SECTORIAL Y URBANA</v>
          </cell>
          <cell r="G3674">
            <v>91235347</v>
          </cell>
          <cell r="H3674" t="str">
            <v>ELIAS PINTO MARTINEZ</v>
          </cell>
          <cell r="I3674" t="str">
            <v>PAGO FRA 0106 PAGO 7 DE 12 SEGÚN CERTIFICACION DEL SUPERVISOR</v>
          </cell>
          <cell r="J3674">
            <v>10800000</v>
          </cell>
          <cell r="K3674">
            <v>9.66</v>
          </cell>
          <cell r="M3674">
            <v>16</v>
          </cell>
          <cell r="O3674" t="str">
            <v>RECURSO 11</v>
          </cell>
          <cell r="V3674" t="str">
            <v>No tiene Dependientes</v>
          </cell>
          <cell r="W3674" t="str">
            <v>Vigencia Presupuestal</v>
          </cell>
        </row>
        <row r="3675">
          <cell r="A3675">
            <v>367114</v>
          </cell>
          <cell r="B3675" t="str">
            <v>Contrato</v>
          </cell>
          <cell r="C3675">
            <v>133</v>
          </cell>
          <cell r="D3675">
            <v>24114</v>
          </cell>
          <cell r="E3675">
            <v>41856</v>
          </cell>
          <cell r="F3675" t="str">
            <v>DIRECCION DE ASUNTOS AMBIENTALES, SECTORIAL Y URBANA</v>
          </cell>
          <cell r="G3675">
            <v>5946720</v>
          </cell>
          <cell r="H3675" t="str">
            <v>LUIS ERNESTO LOMBANA ARROYAVE</v>
          </cell>
          <cell r="I3675" t="str">
            <v>PAGO 7 DE 11 SEGÚN CERTIFICACION DEL SUPERVISOR</v>
          </cell>
          <cell r="J3675">
            <v>6500000</v>
          </cell>
          <cell r="K3675">
            <v>9.66</v>
          </cell>
          <cell r="O3675" t="str">
            <v>RECURSO 11</v>
          </cell>
          <cell r="V3675" t="str">
            <v>No tiene Dependientes</v>
          </cell>
          <cell r="W3675" t="str">
            <v>Vigencia Presupuestal</v>
          </cell>
        </row>
        <row r="3676">
          <cell r="A3676">
            <v>367214</v>
          </cell>
          <cell r="B3676" t="str">
            <v>Contrato</v>
          </cell>
          <cell r="C3676">
            <v>294</v>
          </cell>
          <cell r="D3676">
            <v>41714</v>
          </cell>
          <cell r="E3676">
            <v>41856</v>
          </cell>
          <cell r="F3676" t="str">
            <v>DESPACHO VICEMINISTRO DE AMBIENTE Y DESARROLLO SOSTENIBLE</v>
          </cell>
          <cell r="G3676">
            <v>79695197</v>
          </cell>
          <cell r="H3676" t="str">
            <v>PEDRO JOSE FERNANDEZ AYALA</v>
          </cell>
          <cell r="I3676" t="str">
            <v>PAGO 6 DE 10 SEGÚN CERTIFICACION DEL SUPERVISOR (Desc. Base RF x Dependientes)</v>
          </cell>
          <cell r="J3676">
            <v>9000000</v>
          </cell>
          <cell r="K3676">
            <v>9.66</v>
          </cell>
          <cell r="O3676" t="str">
            <v>RECURSO 11</v>
          </cell>
          <cell r="V3676" t="str">
            <v>Desc.x Dependientes</v>
          </cell>
          <cell r="W3676" t="str">
            <v>Vigencia Presupuestal</v>
          </cell>
        </row>
        <row r="3677">
          <cell r="A3677">
            <v>367314</v>
          </cell>
          <cell r="B3677" t="str">
            <v>Contrato</v>
          </cell>
          <cell r="C3677">
            <v>188</v>
          </cell>
          <cell r="D3677">
            <v>27514</v>
          </cell>
          <cell r="E3677">
            <v>41856</v>
          </cell>
          <cell r="F3677" t="str">
            <v>SUBDIRECCION DE EDUCACION Y PARTICIPACION</v>
          </cell>
          <cell r="G3677">
            <v>41365653</v>
          </cell>
          <cell r="H3677" t="str">
            <v>HILDA DUGAND CARLING</v>
          </cell>
          <cell r="I3677" t="str">
            <v>PAGO 8 DE 8 SEGÚN CERTIFICACION DEL SUPERVISOR (PENSIONADA)</v>
          </cell>
          <cell r="J3677">
            <v>2142500</v>
          </cell>
          <cell r="K3677">
            <v>9.66</v>
          </cell>
          <cell r="O3677" t="str">
            <v>RECURSO 11</v>
          </cell>
          <cell r="V3677" t="str">
            <v>No tiene Dependientes</v>
          </cell>
          <cell r="W3677" t="str">
            <v>Vigencia Presupuestal</v>
          </cell>
        </row>
        <row r="3678">
          <cell r="A3678">
            <v>367414</v>
          </cell>
          <cell r="B3678" t="str">
            <v>Anulada</v>
          </cell>
          <cell r="E3678">
            <v>41856</v>
          </cell>
          <cell r="I3678" t="str">
            <v>ANULADO ----</v>
          </cell>
        </row>
        <row r="3679">
          <cell r="A3679">
            <v>367514</v>
          </cell>
          <cell r="B3679" t="str">
            <v>Contrato</v>
          </cell>
          <cell r="C3679">
            <v>121</v>
          </cell>
          <cell r="D3679">
            <v>20814</v>
          </cell>
          <cell r="E3679">
            <v>41856</v>
          </cell>
          <cell r="F3679" t="str">
            <v>DIRECCION DE BOSQUES, BIODIVERSIDAD Y SERVICIOS ECOSISTEMICOS</v>
          </cell>
          <cell r="G3679">
            <v>80111644</v>
          </cell>
          <cell r="H3679" t="str">
            <v>JAVIER EDUARDO ROJAS CALA</v>
          </cell>
          <cell r="I3679" t="str">
            <v>PAGO 7 DE 12 SEGÚN CERTIFICACION DEL SUPERVISOR</v>
          </cell>
          <cell r="J3679">
            <v>4359600</v>
          </cell>
          <cell r="K3679">
            <v>9.66</v>
          </cell>
          <cell r="O3679" t="str">
            <v>RECURSO 11</v>
          </cell>
          <cell r="V3679" t="str">
            <v>No tiene Dependientes</v>
          </cell>
          <cell r="W3679" t="str">
            <v>Vigencia Presupuestal</v>
          </cell>
        </row>
        <row r="3680">
          <cell r="A3680">
            <v>367614</v>
          </cell>
          <cell r="B3680" t="str">
            <v>Contrato</v>
          </cell>
          <cell r="C3680">
            <v>274</v>
          </cell>
          <cell r="D3680">
            <v>38114</v>
          </cell>
          <cell r="E3680">
            <v>41856</v>
          </cell>
          <cell r="F3680" t="str">
            <v>OFICINA DE ASUNTOS INTERNACIONALES</v>
          </cell>
          <cell r="G3680">
            <v>51958614</v>
          </cell>
          <cell r="H3680" t="str">
            <v>JIMENA NIETO CARRASCO</v>
          </cell>
          <cell r="I3680" t="str">
            <v xml:space="preserve">PAGO 7 DE 12 SEGÚN CERTIFICACION DEL SUPERVISOR </v>
          </cell>
          <cell r="J3680">
            <v>7840909</v>
          </cell>
          <cell r="K3680">
            <v>9.66</v>
          </cell>
          <cell r="O3680" t="str">
            <v>RECURSO 11</v>
          </cell>
          <cell r="V3680" t="str">
            <v>No tiene Dependientes a Cargo</v>
          </cell>
          <cell r="W3680" t="str">
            <v>Vigencia Presupuestal</v>
          </cell>
        </row>
        <row r="3681">
          <cell r="A3681">
            <v>367714</v>
          </cell>
          <cell r="B3681" t="str">
            <v>Contrato</v>
          </cell>
          <cell r="C3681">
            <v>243</v>
          </cell>
          <cell r="D3681">
            <v>35414</v>
          </cell>
          <cell r="E3681">
            <v>41856</v>
          </cell>
          <cell r="F3681" t="str">
            <v>DIRECCION DE BOSQUES, BIODIVERSIDAD Y SERVICIOS ECOSISTEMICOS</v>
          </cell>
          <cell r="G3681">
            <v>80769799</v>
          </cell>
          <cell r="H3681" t="str">
            <v>DEVIS REYES GONZALEZ</v>
          </cell>
          <cell r="I3681" t="str">
            <v>PAGO 5 DE 12 SEGÚN CERTIFICACION DEL SUPERVISOR (Desc de la Base x Dependientes)</v>
          </cell>
          <cell r="J3681">
            <v>4359600</v>
          </cell>
          <cell r="K3681">
            <v>9.66</v>
          </cell>
          <cell r="O3681" t="str">
            <v>RECURSO 11</v>
          </cell>
          <cell r="V3681" t="str">
            <v>Desc de la Base x Dependientes</v>
          </cell>
          <cell r="W3681" t="str">
            <v>Vigencia Presupuestal</v>
          </cell>
        </row>
        <row r="3682">
          <cell r="A3682">
            <v>367814</v>
          </cell>
          <cell r="B3682" t="str">
            <v>Contrato</v>
          </cell>
          <cell r="C3682">
            <v>80</v>
          </cell>
          <cell r="D3682">
            <v>14314</v>
          </cell>
          <cell r="E3682">
            <v>41856</v>
          </cell>
          <cell r="F3682" t="str">
            <v>DIRECCION DE ASUNTOS AMBIENTALES, SECTORIAL Y URBANA</v>
          </cell>
          <cell r="G3682">
            <v>18490857</v>
          </cell>
          <cell r="H3682" t="str">
            <v>CARLOS ANTONIO BELLO QUINTERO</v>
          </cell>
          <cell r="I3682" t="str">
            <v>PAGO 6 y 7 DE 11 FRA 0125-133 SEGÚN CERTIFICACION DEL SUPERVISOR (Desc. Base RF x Dependientes)</v>
          </cell>
          <cell r="J3682">
            <v>16000000</v>
          </cell>
          <cell r="K3682">
            <v>9.66</v>
          </cell>
          <cell r="M3682">
            <v>16</v>
          </cell>
          <cell r="O3682" t="str">
            <v>RECURSO 11</v>
          </cell>
          <cell r="V3682" t="str">
            <v>Desc.x Dependientes</v>
          </cell>
          <cell r="W3682" t="str">
            <v>Vigencia Presupuestal</v>
          </cell>
        </row>
        <row r="3683">
          <cell r="A3683">
            <v>367914</v>
          </cell>
          <cell r="B3683" t="str">
            <v>Comisión</v>
          </cell>
          <cell r="C3683" t="str">
            <v>2014-1-0555</v>
          </cell>
          <cell r="D3683">
            <v>211214</v>
          </cell>
          <cell r="E3683">
            <v>41857</v>
          </cell>
          <cell r="F3683" t="str">
            <v>SERVICIOS ADMINISTRATIVOS, ATENCIONA AL USUARIO, ARCHIVO Y CORRESPONDENCIA</v>
          </cell>
          <cell r="G3683">
            <v>341036</v>
          </cell>
          <cell r="H3683" t="str">
            <v>GREGORIO RODRIGUEZ</v>
          </cell>
          <cell r="I3683" t="str">
            <v>COMISION A PUERTO GAITAN DEL 6-9 DE JULIO DE 2014</v>
          </cell>
          <cell r="J3683">
            <v>1128533</v>
          </cell>
          <cell r="L3683">
            <v>10</v>
          </cell>
          <cell r="O3683" t="str">
            <v>RECURSO 11</v>
          </cell>
          <cell r="W3683" t="str">
            <v>Vigencia Presupuestal</v>
          </cell>
        </row>
        <row r="3684">
          <cell r="A3684">
            <v>368014</v>
          </cell>
          <cell r="B3684" t="str">
            <v>Comisión</v>
          </cell>
          <cell r="C3684" t="str">
            <v>2014-1-0610</v>
          </cell>
          <cell r="D3684">
            <v>222314</v>
          </cell>
          <cell r="E3684">
            <v>41857</v>
          </cell>
          <cell r="F3684" t="str">
            <v>SERVICIOS ADMINISTRATIVOS, ATENCIONA AL USUARIO, ARCHIVO Y CORRESPONDENCIA</v>
          </cell>
          <cell r="G3684">
            <v>78034306</v>
          </cell>
          <cell r="H3684" t="str">
            <v>JUAN CARVAJAL COGOLLO</v>
          </cell>
          <cell r="I3684" t="str">
            <v>COMISION A CARTAGENA DEL 22-25 DE JULIO DE 2014</v>
          </cell>
          <cell r="J3684">
            <v>1294533</v>
          </cell>
          <cell r="L3684">
            <v>10</v>
          </cell>
          <cell r="O3684" t="str">
            <v>RECURSO 11</v>
          </cell>
          <cell r="W3684" t="str">
            <v>Vigencia Presupuestal</v>
          </cell>
        </row>
        <row r="3685">
          <cell r="A3685">
            <v>368114</v>
          </cell>
          <cell r="B3685" t="str">
            <v>Comisión</v>
          </cell>
          <cell r="C3685" t="str">
            <v>2014-1-0624</v>
          </cell>
          <cell r="D3685">
            <v>229214</v>
          </cell>
          <cell r="E3685">
            <v>41857</v>
          </cell>
          <cell r="F3685" t="str">
            <v>SERVICIOS ADMINISTRATIVOS, ATENCIONA AL USUARIO, ARCHIVO Y CORRESPONDENCIA</v>
          </cell>
          <cell r="G3685">
            <v>18490857</v>
          </cell>
          <cell r="H3685" t="str">
            <v>CARLOS ANTONIO BELLO QUINTERO</v>
          </cell>
          <cell r="I3685" t="str">
            <v>COMISION A BUENAVENTURA DEL 29-30 DE JULIO DE 2014</v>
          </cell>
          <cell r="J3685">
            <v>436943</v>
          </cell>
          <cell r="L3685">
            <v>11</v>
          </cell>
          <cell r="O3685" t="str">
            <v>RECURSO 11</v>
          </cell>
          <cell r="W3685" t="str">
            <v>Vigencia Presupuestal</v>
          </cell>
        </row>
        <row r="3686">
          <cell r="A3686">
            <v>368214</v>
          </cell>
          <cell r="B3686" t="str">
            <v>Comisiòn</v>
          </cell>
          <cell r="C3686">
            <v>20141621</v>
          </cell>
          <cell r="D3686">
            <v>229514</v>
          </cell>
          <cell r="E3686">
            <v>41857</v>
          </cell>
          <cell r="F3686" t="str">
            <v>SERVICIOS ADMINISTRATIVOS, ATENCIONA AL USUARIO, ARCHIVO Y CORRESPONDENCIA</v>
          </cell>
          <cell r="G3686">
            <v>19376275</v>
          </cell>
          <cell r="H3686" t="str">
            <v>RICARDO HERNAN PEÑUELA PAVA</v>
          </cell>
          <cell r="I3686" t="str">
            <v>COMISION A POPAYAN DEL 28 AL 29 DE JULIO DE 2014</v>
          </cell>
          <cell r="J3686">
            <v>293037</v>
          </cell>
          <cell r="O3686" t="str">
            <v>RECURSO 11</v>
          </cell>
          <cell r="W3686" t="str">
            <v>Vigencia Presupuestal</v>
          </cell>
        </row>
        <row r="3687">
          <cell r="A3687">
            <v>368314</v>
          </cell>
          <cell r="B3687" t="str">
            <v>Comisiòn</v>
          </cell>
          <cell r="C3687">
            <v>20141622</v>
          </cell>
          <cell r="D3687">
            <v>229114</v>
          </cell>
          <cell r="E3687">
            <v>41857</v>
          </cell>
          <cell r="F3687" t="str">
            <v>SERVICIOS ADMINISTRATIVOS, ATENCIONA AL USUARIO, ARCHIVO Y CORRESPONDENCIA</v>
          </cell>
          <cell r="G3687">
            <v>52909063</v>
          </cell>
          <cell r="H3687" t="str">
            <v>ANDREA YINETH SALDAÑA BARAHONA</v>
          </cell>
          <cell r="I3687" t="str">
            <v>COMISION A BUENAVENTURA DEL 29 AL 30 DE JULIO E 2014</v>
          </cell>
          <cell r="J3687">
            <v>393037</v>
          </cell>
          <cell r="O3687" t="str">
            <v>RECURSO 11</v>
          </cell>
          <cell r="W3687" t="str">
            <v>Vigencia Presupuestal</v>
          </cell>
        </row>
        <row r="3688">
          <cell r="A3688">
            <v>368414</v>
          </cell>
          <cell r="B3688" t="str">
            <v>Comisiòn</v>
          </cell>
          <cell r="C3688">
            <v>20141645</v>
          </cell>
          <cell r="D3688">
            <v>231514</v>
          </cell>
          <cell r="E3688">
            <v>41857</v>
          </cell>
          <cell r="F3688" t="str">
            <v>SERVICIOS ADMINISTRATIVOS, ATENCIONA AL USUARIO, ARCHIVO Y CORRESPONDENCIA</v>
          </cell>
          <cell r="G3688">
            <v>79470202</v>
          </cell>
          <cell r="H3688" t="str">
            <v>OMAR ARIEL GUEVARA MANCERA</v>
          </cell>
          <cell r="I3688" t="str">
            <v>COMISION A BUCARAMANGA DEL 29 AL 31 DE JULIO E 2014</v>
          </cell>
          <cell r="J3688">
            <v>800268</v>
          </cell>
          <cell r="O3688" t="str">
            <v>RECURSO 11</v>
          </cell>
          <cell r="W3688" t="str">
            <v>Vigencia Presupuestal</v>
          </cell>
        </row>
        <row r="3689">
          <cell r="A3689">
            <v>368514</v>
          </cell>
          <cell r="B3689" t="str">
            <v>Comisiòn</v>
          </cell>
          <cell r="C3689">
            <v>20141647</v>
          </cell>
          <cell r="D3689">
            <v>231814</v>
          </cell>
          <cell r="E3689">
            <v>41857</v>
          </cell>
          <cell r="F3689" t="str">
            <v>SERVICIOS ADMINISTRATIVOS, ATENCIONA AL USUARIO, ARCHIVO Y CORRESPONDENCIA</v>
          </cell>
          <cell r="G3689">
            <v>35455050</v>
          </cell>
          <cell r="H3689" t="str">
            <v>SILVIA ALICIA POMBO CARRILLO</v>
          </cell>
          <cell r="I3689" t="str">
            <v>COMISION A CARTAGENA EL 31 DE JULIO DE 2014</v>
          </cell>
          <cell r="J3689">
            <v>208068</v>
          </cell>
          <cell r="O3689" t="str">
            <v>RECURSO 11</v>
          </cell>
          <cell r="W3689" t="str">
            <v>Vigencia Presupuestal</v>
          </cell>
        </row>
        <row r="3690">
          <cell r="A3690">
            <v>368614</v>
          </cell>
          <cell r="B3690" t="str">
            <v>Comisiòn</v>
          </cell>
          <cell r="C3690">
            <v>20141658</v>
          </cell>
          <cell r="D3690">
            <v>232614</v>
          </cell>
          <cell r="E3690">
            <v>41857</v>
          </cell>
          <cell r="F3690" t="str">
            <v>SERVICIOS ADMINISTRATIVOS, ATENCIONA AL USUARIO, ARCHIVO Y CORRESPONDENCIA</v>
          </cell>
          <cell r="G3690">
            <v>52827756</v>
          </cell>
          <cell r="H3690" t="str">
            <v>MAYRA ALEJANDRA LANCHEROS BARRAGAN</v>
          </cell>
          <cell r="I3690" t="str">
            <v>COMISION A TUNJA EL 29 DE JULIO DE 2014</v>
          </cell>
          <cell r="J3690">
            <v>97679</v>
          </cell>
          <cell r="O3690" t="str">
            <v>RECURSO 11</v>
          </cell>
          <cell r="W3690" t="str">
            <v>Vigencia Presupuestal</v>
          </cell>
        </row>
        <row r="3691">
          <cell r="A3691">
            <v>368714</v>
          </cell>
          <cell r="B3691" t="str">
            <v>Comisiòn</v>
          </cell>
          <cell r="C3691">
            <v>20141664</v>
          </cell>
          <cell r="D3691">
            <v>233714</v>
          </cell>
          <cell r="E3691">
            <v>41857</v>
          </cell>
          <cell r="F3691" t="str">
            <v>SERVICIOS ADMINISTRATIVOS, ATENCIONA AL USUARIO, ARCHIVO Y CORRESPONDENCIA</v>
          </cell>
          <cell r="G3691">
            <v>11202449</v>
          </cell>
          <cell r="H3691" t="str">
            <v>SERGIO HERNANDEZ CRUZ</v>
          </cell>
          <cell r="I3691" t="str">
            <v>COMISION A BARRANQUILLA DEL 31 DE JULIO AL 1 DE AGOSTO DE 2014</v>
          </cell>
          <cell r="J3691">
            <v>393037</v>
          </cell>
          <cell r="O3691" t="str">
            <v>RECURSO 11</v>
          </cell>
          <cell r="W3691" t="str">
            <v>Vigencia Presupuestal</v>
          </cell>
        </row>
        <row r="3692">
          <cell r="A3692">
            <v>368814</v>
          </cell>
          <cell r="B3692" t="str">
            <v>Comisiòn</v>
          </cell>
          <cell r="C3692">
            <v>20141648</v>
          </cell>
          <cell r="D3692">
            <v>232114</v>
          </cell>
          <cell r="E3692">
            <v>41857</v>
          </cell>
          <cell r="F3692" t="str">
            <v>SERVICIOS ADMINISTRATIVOS, ATENCIONA AL USUARIO, ARCHIVO Y CORRESPONDENCIA</v>
          </cell>
          <cell r="G3692">
            <v>79756241</v>
          </cell>
          <cell r="H3692" t="str">
            <v>HENRY LEONARDO GOMEZ</v>
          </cell>
          <cell r="I3692" t="str">
            <v>COMISION A CUCUTA EL 31 DE JULIO DE 2014</v>
          </cell>
          <cell r="J3692">
            <v>97679</v>
          </cell>
          <cell r="O3692" t="str">
            <v>RECURSO 11</v>
          </cell>
          <cell r="W3692" t="str">
            <v>Vigencia Presupuestal</v>
          </cell>
        </row>
        <row r="3693">
          <cell r="A3693">
            <v>368914</v>
          </cell>
          <cell r="B3693" t="str">
            <v>Oficio</v>
          </cell>
          <cell r="C3693" t="str">
            <v>8000-3-25884</v>
          </cell>
          <cell r="D3693">
            <v>237614</v>
          </cell>
          <cell r="E3693">
            <v>41857</v>
          </cell>
          <cell r="F3693" t="str">
            <v>SUBDIRECCION ADMINISTRATIVA Y FINANCIERA</v>
          </cell>
          <cell r="G3693">
            <v>8301153951</v>
          </cell>
          <cell r="H3693" t="str">
            <v>MINISTERIO DE AMBIENTE Y DESARROLLO SOSTENIBLE</v>
          </cell>
          <cell r="I3693" t="str">
            <v>REEMBOLSO CAJA MENOR 214 - CONSECUTIVO 4914 - DESPACHO MINISTRA</v>
          </cell>
          <cell r="J3693">
            <v>4714129</v>
          </cell>
          <cell r="N3693" t="str">
            <v>RECURSO 2-10</v>
          </cell>
          <cell r="W3693" t="str">
            <v>Vigencia Presupuestal</v>
          </cell>
        </row>
        <row r="3694">
          <cell r="A3694">
            <v>369014</v>
          </cell>
          <cell r="B3694" t="str">
            <v>Oficio</v>
          </cell>
          <cell r="C3694" t="str">
            <v>8310-3-26452</v>
          </cell>
          <cell r="E3694">
            <v>41857</v>
          </cell>
          <cell r="F3694" t="str">
            <v>SUBDIRECCION ADMINISTRATIVA Y FINANCIERA</v>
          </cell>
          <cell r="G3694">
            <v>8301153951</v>
          </cell>
          <cell r="H3694" t="str">
            <v>MINISTERIO DE AMBIENTE Y DESARROLLO SOSTENIBLE</v>
          </cell>
          <cell r="I3694" t="str">
            <v>RADICACION CAJA MENOR 314 - CONSECUTIVO 5014 - VIATICOS AL INTERIOR</v>
          </cell>
          <cell r="J3694">
            <v>26882210</v>
          </cell>
        </row>
        <row r="3695">
          <cell r="A3695">
            <v>369114</v>
          </cell>
          <cell r="B3695" t="str">
            <v>Resolucion</v>
          </cell>
          <cell r="C3695">
            <v>1237</v>
          </cell>
          <cell r="D3695">
            <v>238314</v>
          </cell>
          <cell r="E3695">
            <v>41862</v>
          </cell>
          <cell r="F3695" t="str">
            <v>TALENTO HUMANO ACTIVO Y NO ACTIVO</v>
          </cell>
          <cell r="G3695">
            <v>8600077593</v>
          </cell>
          <cell r="H3695" t="str">
            <v>COLEGIO MAYOR DE NUESTRA SENORA DEL ROSARIO</v>
          </cell>
          <cell r="I3695" t="str">
            <v xml:space="preserve">RECONOCIMIENTO Y PAGO DE AUXILIO EDUCATIVO PARA HIJOS DE FUNCIONARIOS - FUNCIONARIO LUIS ALFONSO SIERRA CASTRO </v>
          </cell>
          <cell r="J3695">
            <v>1848000</v>
          </cell>
          <cell r="N3695" t="str">
            <v>RECURSO 2-10</v>
          </cell>
          <cell r="W3695" t="str">
            <v>Vigencia Presupuestal</v>
          </cell>
        </row>
        <row r="3696">
          <cell r="A3696">
            <v>369214</v>
          </cell>
          <cell r="B3696" t="str">
            <v>Resolucion</v>
          </cell>
          <cell r="C3696">
            <v>1238</v>
          </cell>
          <cell r="D3696">
            <v>238414</v>
          </cell>
          <cell r="E3696">
            <v>41862</v>
          </cell>
          <cell r="F3696" t="str">
            <v>TALENTO HUMANO ACTIVO Y NO ACTIVO</v>
          </cell>
          <cell r="G3696">
            <v>8600137201</v>
          </cell>
          <cell r="H3696" t="str">
            <v>PONTIFICIA UNIVERSIDAD JAVERIANA</v>
          </cell>
          <cell r="I3696" t="str">
            <v>RECONOCIMIENTO Y PAGO DE AUXILIO EDUCATIVO PARA HIJOS DE FUNCIONARIOS - FUNCIONARIO ROSANGELA CORSO GARCIA</v>
          </cell>
          <cell r="J3696">
            <v>1848000</v>
          </cell>
          <cell r="N3696" t="str">
            <v>RECURSO 2-10</v>
          </cell>
          <cell r="W3696" t="str">
            <v>Vigencia Presupuestal</v>
          </cell>
        </row>
        <row r="3697">
          <cell r="A3697">
            <v>369314</v>
          </cell>
          <cell r="B3697" t="str">
            <v>Resolucion</v>
          </cell>
          <cell r="C3697">
            <v>1239</v>
          </cell>
          <cell r="D3697">
            <v>238514</v>
          </cell>
          <cell r="E3697">
            <v>41862</v>
          </cell>
          <cell r="F3697" t="str">
            <v>TALENTO HUMANO ACTIVO Y NO ACTIVO</v>
          </cell>
          <cell r="G3697">
            <v>8605176475</v>
          </cell>
          <cell r="H3697" t="str">
            <v>UNIVERSIDAD MANUELA BELTRAN U M B</v>
          </cell>
          <cell r="I3697" t="str">
            <v>RECONOCIMIENTO Y PAGO DE AUXILIO EDUCATIVO PARA HIJOS DE FUNCIONARIOS - FUNCIONARIO DALIA CONSUELO TEJADA NIETO</v>
          </cell>
          <cell r="J3697">
            <v>1848000</v>
          </cell>
          <cell r="N3697" t="str">
            <v>RECURSO 2-10</v>
          </cell>
          <cell r="W3697" t="str">
            <v>Vigencia Presupuestal</v>
          </cell>
        </row>
        <row r="3698">
          <cell r="A3698">
            <v>369414</v>
          </cell>
          <cell r="B3698" t="str">
            <v>Resolucion</v>
          </cell>
          <cell r="C3698">
            <v>1240</v>
          </cell>
          <cell r="D3698">
            <v>238614</v>
          </cell>
          <cell r="E3698">
            <v>41862</v>
          </cell>
          <cell r="F3698" t="str">
            <v>TALENTO HUMANO ACTIVO Y NO ACTIVO</v>
          </cell>
          <cell r="G3698">
            <v>8002253408</v>
          </cell>
          <cell r="H3698" t="str">
            <v>UNIVERSIDAD MILITAR NUEVA GRANADA</v>
          </cell>
          <cell r="I3698" t="str">
            <v>RECONOCIMIENTO Y PAGO DE AUXILIO EDUCATIVO PARA HIJOS DE FUNCIONARIOS - FUNCIONARIO GLORIA ELENA PORTELA RESTREPO</v>
          </cell>
          <cell r="J3698">
            <v>1848000</v>
          </cell>
          <cell r="N3698" t="str">
            <v>RECURSO 2-10</v>
          </cell>
          <cell r="W3698" t="str">
            <v>Vigencia Presupuestal</v>
          </cell>
        </row>
        <row r="3699">
          <cell r="A3699">
            <v>369514</v>
          </cell>
          <cell r="B3699" t="str">
            <v>Resolucion</v>
          </cell>
          <cell r="C3699">
            <v>1241</v>
          </cell>
          <cell r="D3699">
            <v>238714</v>
          </cell>
          <cell r="E3699">
            <v>41862</v>
          </cell>
          <cell r="F3699" t="str">
            <v>TALENTO HUMANO ACTIVO Y NO ACTIVO</v>
          </cell>
          <cell r="G3699">
            <v>8600223823</v>
          </cell>
          <cell r="H3699" t="str">
            <v>CORPORACION UNIVERSIDAD PILOTO DE COLOMBIA</v>
          </cell>
          <cell r="I3699" t="str">
            <v>RECONOCIMIENTO Y PAGO DE AUXILIO EDUCATIVO PARA HIJOS DE FUNCIONARIOS - FUNCIONARIO FLOR MARINA PERILLA</v>
          </cell>
          <cell r="J3699">
            <v>1848000</v>
          </cell>
          <cell r="N3699" t="str">
            <v>RECURSO 2-10</v>
          </cell>
          <cell r="W3699" t="str">
            <v>Vigencia Presupuestal</v>
          </cell>
        </row>
        <row r="3700">
          <cell r="A3700">
            <v>369614</v>
          </cell>
          <cell r="B3700" t="str">
            <v>Resolucion</v>
          </cell>
          <cell r="C3700">
            <v>1242</v>
          </cell>
          <cell r="D3700">
            <v>238814</v>
          </cell>
          <cell r="E3700">
            <v>41862</v>
          </cell>
          <cell r="F3700" t="str">
            <v>TALENTO HUMANO ACTIVO Y NO ACTIVO</v>
          </cell>
          <cell r="G3700">
            <v>8600223823</v>
          </cell>
          <cell r="H3700" t="str">
            <v>CORPORACION UNIVERSIDAD PILOTO DE COLOMBIA</v>
          </cell>
          <cell r="I3700" t="str">
            <v>RECONOCIMIENTO Y PAGO DE AUXILIO EDUCATIVO PARA HIJOS DE FUNCIONARIOS - FUNCIONARIO ANA JULIETA GOMEZ ECHEVERRY</v>
          </cell>
          <cell r="J3700">
            <v>1848000</v>
          </cell>
          <cell r="N3700" t="str">
            <v>RECURSO 2-10</v>
          </cell>
          <cell r="W3700" t="str">
            <v>Vigencia Presupuestal</v>
          </cell>
        </row>
        <row r="3701">
          <cell r="A3701">
            <v>369714</v>
          </cell>
          <cell r="B3701" t="str">
            <v>Resolucion</v>
          </cell>
          <cell r="C3701">
            <v>1243</v>
          </cell>
          <cell r="D3701">
            <v>238914</v>
          </cell>
          <cell r="E3701">
            <v>41862</v>
          </cell>
          <cell r="F3701" t="str">
            <v>TALENTO HUMANO ACTIVO Y NO ACTIVO</v>
          </cell>
          <cell r="G3701">
            <v>8600348113</v>
          </cell>
          <cell r="H3701" t="str">
            <v>ESCUELA COLOMBIANA DE INGENIERIA JULIO GARAVITO</v>
          </cell>
          <cell r="I3701" t="str">
            <v>RECONOCIMIENTO Y PAGO DE AUXILIO EDUCATIVO PARA HIJOS DE FUNCIONARIOS - FUNCIONARIO MARLENE TRIVIÑO BARRANTES</v>
          </cell>
          <cell r="J3701">
            <v>1848000</v>
          </cell>
          <cell r="N3701" t="str">
            <v>RECURSO 2-10</v>
          </cell>
          <cell r="W3701" t="str">
            <v>Vigencia Presupuestal</v>
          </cell>
        </row>
        <row r="3702">
          <cell r="A3702">
            <v>369814</v>
          </cell>
          <cell r="B3702" t="str">
            <v>Resolucion</v>
          </cell>
          <cell r="C3702">
            <v>1244</v>
          </cell>
          <cell r="D3702">
            <v>239014</v>
          </cell>
          <cell r="E3702">
            <v>41862</v>
          </cell>
          <cell r="F3702" t="str">
            <v>TALENTO HUMANO ACTIVO Y NO ACTIVO</v>
          </cell>
          <cell r="G3702">
            <v>9002623984</v>
          </cell>
          <cell r="H3702" t="str">
            <v>FUNDACION UNIVERSITARIA CAFAM</v>
          </cell>
          <cell r="I3702" t="str">
            <v>RECONOCIMIENTO Y PAGO DE AUXILIO EDUCATIVO PARA HIJOS DE FUNCIONARIOS - FUNCIONARIO DEISY MARGARITA RODRIGUEZ CELIS</v>
          </cell>
          <cell r="J3702">
            <v>1848000</v>
          </cell>
          <cell r="N3702" t="str">
            <v>RECURSO 2-10</v>
          </cell>
          <cell r="W3702" t="str">
            <v>Vigencia Presupuestal</v>
          </cell>
        </row>
        <row r="3703">
          <cell r="A3703">
            <v>369914</v>
          </cell>
          <cell r="B3703" t="str">
            <v>Resolucion</v>
          </cell>
          <cell r="C3703">
            <v>1245</v>
          </cell>
          <cell r="D3703">
            <v>239114</v>
          </cell>
          <cell r="E3703">
            <v>41862</v>
          </cell>
          <cell r="F3703" t="str">
            <v>TALENTO HUMANO ACTIVO Y NO ACTIVO</v>
          </cell>
          <cell r="G3703">
            <v>8600667896</v>
          </cell>
          <cell r="H3703" t="str">
            <v>UNIVERSIDAD EL BOSQUE</v>
          </cell>
          <cell r="I3703" t="str">
            <v>RECONOCIMIENTO Y PAGO DE AUXILIO EDUCATIVO PARA HIJOS DE FUNCIONARIOS - FUNCIONARIO JUAN DE JESUS AREVALO BRICEÑO</v>
          </cell>
          <cell r="J3703">
            <v>1848000</v>
          </cell>
          <cell r="N3703" t="str">
            <v>RECURSO 2-10</v>
          </cell>
          <cell r="W3703" t="str">
            <v>Vigencia Presupuestal</v>
          </cell>
        </row>
        <row r="3704">
          <cell r="A3704">
            <v>370014</v>
          </cell>
          <cell r="B3704" t="str">
            <v>Resolucion</v>
          </cell>
          <cell r="C3704">
            <v>1246</v>
          </cell>
          <cell r="D3704">
            <v>239214</v>
          </cell>
          <cell r="E3704">
            <v>41862</v>
          </cell>
          <cell r="F3704" t="str">
            <v>TALENTO HUMANO ACTIVO Y NO ACTIVO</v>
          </cell>
          <cell r="G3704">
            <v>8600786431</v>
          </cell>
          <cell r="H3704" t="str">
            <v>POLITECNICO GRANCOLOMBIANO</v>
          </cell>
          <cell r="I3704" t="str">
            <v>RECONOCIMIENTO Y PAGO DE AUXILIO EDUCATIVO PARA HIJOS DE FUNCIONARIOS - FUNCIONARIO JAVIER GUTIERREZ CORTES</v>
          </cell>
          <cell r="J3704">
            <v>1848000</v>
          </cell>
          <cell r="N3704" t="str">
            <v>RECURSO 2-10</v>
          </cell>
          <cell r="W3704" t="str">
            <v>Vigencia Presupuestal</v>
          </cell>
        </row>
        <row r="3705">
          <cell r="A3705">
            <v>370114</v>
          </cell>
          <cell r="B3705" t="str">
            <v>Resolucion</v>
          </cell>
          <cell r="C3705">
            <v>1247</v>
          </cell>
          <cell r="D3705">
            <v>239314</v>
          </cell>
          <cell r="E3705">
            <v>41862</v>
          </cell>
          <cell r="F3705" t="str">
            <v>TALENTO HUMANO ACTIVO Y NO ACTIVO</v>
          </cell>
          <cell r="G3705">
            <v>8600137201</v>
          </cell>
          <cell r="H3705" t="str">
            <v>PONTIFICIA UNIVERSIDAD JAVERIANA</v>
          </cell>
          <cell r="I3705" t="str">
            <v>RECONOCIMIENTO Y PAGO DE AUXILIO EDUCATIVO PARA HIJOS DE FUNCIONARIOS - FUNCIONARIO CLAUDIA ADALGIZA ARIAS</v>
          </cell>
          <cell r="J3705">
            <v>1848000</v>
          </cell>
          <cell r="N3705" t="str">
            <v>RECURSO 2-10</v>
          </cell>
          <cell r="W3705" t="str">
            <v>Vigencia Presupuestal</v>
          </cell>
        </row>
        <row r="3706">
          <cell r="A3706">
            <v>370214</v>
          </cell>
          <cell r="B3706" t="str">
            <v>Resolucion</v>
          </cell>
          <cell r="C3706">
            <v>1248</v>
          </cell>
          <cell r="D3706">
            <v>239414</v>
          </cell>
          <cell r="E3706">
            <v>41862</v>
          </cell>
          <cell r="F3706" t="str">
            <v>TALENTO HUMANO ACTIVO Y NO ACTIVO</v>
          </cell>
          <cell r="G3706">
            <v>8605045431</v>
          </cell>
          <cell r="H3706" t="str">
            <v>CORPORACION ESCUELA DE ARTES Y LETRAS</v>
          </cell>
          <cell r="I3706" t="str">
            <v>RECONOCIMIENTO Y PAGO DE AUXILIO EDUCATIVO PARA HIJOS DE FUNCIONARIOS - FUNCIONARIO ALFREDO ARIZA PERDOMO</v>
          </cell>
          <cell r="J3706">
            <v>1848000</v>
          </cell>
          <cell r="N3706" t="str">
            <v>RECURSO 2-10</v>
          </cell>
          <cell r="W3706" t="str">
            <v>Vigencia Presupuestal</v>
          </cell>
        </row>
        <row r="3707">
          <cell r="A3707">
            <v>370314</v>
          </cell>
          <cell r="B3707" t="str">
            <v>Resolucion</v>
          </cell>
          <cell r="C3707">
            <v>1249</v>
          </cell>
          <cell r="D3707">
            <v>239514</v>
          </cell>
          <cell r="E3707">
            <v>41862</v>
          </cell>
          <cell r="F3707" t="str">
            <v>TALENTO HUMANO ACTIVO Y NO ACTIVO</v>
          </cell>
          <cell r="G3707">
            <v>8999990633</v>
          </cell>
          <cell r="H3707" t="str">
            <v>UNIVERSIDAD NACIONAL DE COLOMBIA</v>
          </cell>
          <cell r="I3707" t="str">
            <v>RECONOCIMIENTO Y PAGO DE AUXILIO EDUCATIVO PARA HIJOS DE FUNCIONARIOS - FUNCIONARIO SEBASTIAN PINEDA CAICEDO</v>
          </cell>
          <cell r="J3707">
            <v>198493</v>
          </cell>
          <cell r="N3707" t="str">
            <v>RECURSO 2-10</v>
          </cell>
          <cell r="W3707" t="str">
            <v>Vigencia Presupuestal</v>
          </cell>
        </row>
        <row r="3708">
          <cell r="A3708">
            <v>370414</v>
          </cell>
          <cell r="B3708" t="str">
            <v>Resolucion</v>
          </cell>
          <cell r="C3708">
            <v>1250</v>
          </cell>
          <cell r="D3708">
            <v>239614</v>
          </cell>
          <cell r="E3708">
            <v>41862</v>
          </cell>
          <cell r="F3708" t="str">
            <v>TALENTO HUMANO ACTIVO Y NO ACTIVO</v>
          </cell>
          <cell r="G3708">
            <v>8600137201</v>
          </cell>
          <cell r="H3708" t="str">
            <v>PONTIFICIA UNIVERSIDAD JAVERIANA</v>
          </cell>
          <cell r="I3708" t="str">
            <v>RECONOCIMIENTO Y PAGO DE AUXILIO EDUCATIVO PARA HIJOS DE FUNCIONARIOS - FUNCIONARIO ALEJANDRO SANABRIA SALINAS</v>
          </cell>
          <cell r="J3708">
            <v>1848000</v>
          </cell>
          <cell r="N3708" t="str">
            <v>RECURSO 2-10</v>
          </cell>
          <cell r="W3708" t="str">
            <v>Vigencia Presupuestal</v>
          </cell>
        </row>
        <row r="3709">
          <cell r="A3709">
            <v>370514</v>
          </cell>
          <cell r="B3709" t="str">
            <v>Resolucion</v>
          </cell>
          <cell r="C3709">
            <v>1251</v>
          </cell>
          <cell r="D3709">
            <v>239714</v>
          </cell>
          <cell r="E3709">
            <v>41862</v>
          </cell>
          <cell r="F3709" t="str">
            <v>TALENTO HUMANO ACTIVO Y NO ACTIVO</v>
          </cell>
          <cell r="G3709">
            <v>8605079033</v>
          </cell>
          <cell r="H3709" t="str">
            <v>FUNDACION UNIVERSITARIA LOS LIBERTADORES</v>
          </cell>
          <cell r="I3709" t="str">
            <v>RECONOCIMIENTO Y PAGO DE AUXILIO EDUCATIVO PARA HIJOS DE FUNCIONARIOS - FUNCIONARIO ANA GRACIELA MOLINA</v>
          </cell>
          <cell r="J3709">
            <v>1848000</v>
          </cell>
          <cell r="N3709" t="str">
            <v>RECURSO 2-10</v>
          </cell>
          <cell r="W3709" t="str">
            <v>Vigencia Presupuestal</v>
          </cell>
        </row>
        <row r="3710">
          <cell r="A3710">
            <v>370614</v>
          </cell>
          <cell r="B3710" t="str">
            <v>Resolucion</v>
          </cell>
          <cell r="C3710">
            <v>1252</v>
          </cell>
          <cell r="D3710">
            <v>239814</v>
          </cell>
          <cell r="E3710">
            <v>41862</v>
          </cell>
          <cell r="F3710" t="str">
            <v>TALENTO HUMANO ACTIVO Y NO ACTIVO</v>
          </cell>
          <cell r="G3710">
            <v>8604037212</v>
          </cell>
          <cell r="H3710" t="str">
            <v>UNIVERSIDAD DE CIENCIAS APLICADAS Y AMBIENTALES UDCA</v>
          </cell>
          <cell r="I3710" t="str">
            <v>RECONOCIMIENTO Y PAGO DE AUXILIO EDUCATIVO PARA HIJOS DE FUNCIONARIOS - FUNCIONARIO JAIRO ALFONSO LOZADA</v>
          </cell>
          <cell r="J3710">
            <v>1848000</v>
          </cell>
          <cell r="N3710" t="str">
            <v>RECURSO 2-10</v>
          </cell>
          <cell r="W3710" t="str">
            <v>Vigencia Presupuestal</v>
          </cell>
        </row>
        <row r="3711">
          <cell r="A3711">
            <v>370714</v>
          </cell>
          <cell r="B3711" t="str">
            <v>Resolucion</v>
          </cell>
          <cell r="C3711">
            <v>1296</v>
          </cell>
          <cell r="D3711">
            <v>216814</v>
          </cell>
          <cell r="E3711">
            <v>41862</v>
          </cell>
          <cell r="F3711" t="str">
            <v>SUBDIRECCION ADMINISTRATIVA Y FINANCIERA</v>
          </cell>
          <cell r="G3711">
            <v>63366054</v>
          </cell>
          <cell r="H3711" t="str">
            <v>LUZ HELENA SARMIENTO VILLAMIZAR</v>
          </cell>
          <cell r="I3711" t="str">
            <v>PAGO TOTAL COMISION INTERNACIONAL A BRASIL DEL 15 AL 17 JULIO 2014</v>
          </cell>
          <cell r="J3711">
            <v>1398555</v>
          </cell>
          <cell r="N3711" t="str">
            <v>RECURSO 2-10</v>
          </cell>
          <cell r="W3711" t="str">
            <v>Vigencia Presupuestal</v>
          </cell>
        </row>
        <row r="3712">
          <cell r="A3712">
            <v>370814</v>
          </cell>
          <cell r="B3712" t="str">
            <v>Oficio</v>
          </cell>
          <cell r="C3712" t="str">
            <v>8310-3-26452</v>
          </cell>
          <cell r="D3712">
            <v>239914</v>
          </cell>
          <cell r="E3712">
            <v>41862</v>
          </cell>
          <cell r="F3712" t="str">
            <v>SUBDIRECCION ADMINISTRATIVA Y FINANCIERA</v>
          </cell>
          <cell r="G3712">
            <v>8301153951</v>
          </cell>
          <cell r="H3712" t="str">
            <v>MINISTERIO DE AMBIENTE Y DESARROLLO SOSTENIBLE</v>
          </cell>
          <cell r="I3712" t="str">
            <v>REEMBOLSO CAJA MENOR 314 - CONS.5014 - VIATICOS AL INTERIOR</v>
          </cell>
          <cell r="J3712">
            <v>26882210</v>
          </cell>
          <cell r="O3712" t="str">
            <v>RECURSO 11</v>
          </cell>
          <cell r="W3712" t="str">
            <v>Vigencia Presupuestal</v>
          </cell>
        </row>
        <row r="3713">
          <cell r="A3713">
            <v>370914</v>
          </cell>
          <cell r="B3713" t="str">
            <v>Contrato</v>
          </cell>
          <cell r="C3713">
            <v>333</v>
          </cell>
          <cell r="D3713">
            <v>129614</v>
          </cell>
          <cell r="E3713">
            <v>41862</v>
          </cell>
          <cell r="F3713" t="str">
            <v>SUBDIRECCION ADMINISTRATIVA Y FINANCIERA</v>
          </cell>
          <cell r="G3713">
            <v>8604500222</v>
          </cell>
          <cell r="H3713" t="str">
            <v>ESCOBAR OSPINA Y CIA LTDA - VIAJES CALITOUR</v>
          </cell>
          <cell r="I3713" t="str">
            <v>PAGO PARCIAL FACTURAS VARIAS SEGUN CERTIFICACION DEL SUPERVISOR (REC 11 INVERSION $159,454,436 Y REC 2-10 $2,508,072 FUNCIONAM)</v>
          </cell>
          <cell r="J3713">
            <v>159454436</v>
          </cell>
          <cell r="K3713">
            <v>9.66</v>
          </cell>
          <cell r="L3713">
            <v>4</v>
          </cell>
          <cell r="M3713">
            <v>16</v>
          </cell>
          <cell r="O3713" t="str">
            <v>RECURSO 11</v>
          </cell>
          <cell r="W3713" t="str">
            <v>Vigencia Presupuestal</v>
          </cell>
        </row>
        <row r="3714">
          <cell r="A3714">
            <v>371014</v>
          </cell>
          <cell r="B3714" t="str">
            <v>Contrato</v>
          </cell>
          <cell r="C3714">
            <v>333</v>
          </cell>
          <cell r="D3714">
            <v>129614</v>
          </cell>
          <cell r="E3714">
            <v>41862</v>
          </cell>
          <cell r="F3714" t="str">
            <v>SUBDIRECCION ADMINISTRATIVA Y FINANCIERA</v>
          </cell>
          <cell r="G3714">
            <v>8604500222</v>
          </cell>
          <cell r="H3714" t="str">
            <v>ESCOBAR OSPINA Y CIA LTDA - VIAJES CALITOUR</v>
          </cell>
          <cell r="I3714" t="str">
            <v>PAGO SALDO FACTURAS VARIAS SEGUN CERTIFICACION DEL SUPERVISOR (REC 11 INVERSION $159,454,436 Y REC 2-10 $2,508,072 FUNCIONAM) LOS SOPORTES ORIGINALES ESTAN EN LA OP 370914 DE LA MISME FECHA</v>
          </cell>
          <cell r="J3714">
            <v>2508072</v>
          </cell>
          <cell r="K3714">
            <v>9.66</v>
          </cell>
          <cell r="L3714">
            <v>4</v>
          </cell>
          <cell r="M3714">
            <v>16</v>
          </cell>
          <cell r="N3714" t="str">
            <v>RECURSO 2-10</v>
          </cell>
          <cell r="W3714" t="str">
            <v>Vigencia Presupuestal</v>
          </cell>
        </row>
        <row r="3715">
          <cell r="A3715">
            <v>371114</v>
          </cell>
          <cell r="B3715" t="str">
            <v>Anulada</v>
          </cell>
          <cell r="C3715">
            <v>333</v>
          </cell>
          <cell r="D3715">
            <v>129614</v>
          </cell>
          <cell r="E3715">
            <v>41862</v>
          </cell>
          <cell r="F3715" t="str">
            <v>SUBDIRECCION ADMINISTRATIVA Y FINANCIERA</v>
          </cell>
          <cell r="G3715">
            <v>8604500222</v>
          </cell>
          <cell r="H3715" t="str">
            <v>ESCOBAR OSPINA Y CIA LTDA - VIAJES CALITOUR</v>
          </cell>
          <cell r="I3715" t="str">
            <v>PAGO PARCIAL FACTURAS VARIAS SEGUN CERTIFICACION DEL SUPERVISOR (REC 11 INVERSION $62,081,578 Y REC 2-10 $1,832,336 FUNCIONAM)</v>
          </cell>
          <cell r="J3715">
            <v>1832336</v>
          </cell>
          <cell r="K3715">
            <v>9.66</v>
          </cell>
          <cell r="L3715">
            <v>4</v>
          </cell>
          <cell r="M3715">
            <v>16</v>
          </cell>
          <cell r="N3715" t="str">
            <v>RECURSO 2-10</v>
          </cell>
          <cell r="W3715" t="str">
            <v>Vigencia Presupuestal</v>
          </cell>
        </row>
        <row r="3716">
          <cell r="A3716">
            <v>371214</v>
          </cell>
          <cell r="B3716" t="str">
            <v>Contrato</v>
          </cell>
          <cell r="C3716">
            <v>333</v>
          </cell>
          <cell r="D3716">
            <v>129614</v>
          </cell>
          <cell r="E3716">
            <v>41862</v>
          </cell>
          <cell r="F3716" t="str">
            <v>SUBDIRECCION ADMINISTRATIVA Y FINANCIERA</v>
          </cell>
          <cell r="G3716">
            <v>8604500222</v>
          </cell>
          <cell r="H3716" t="str">
            <v>ESCOBAR OSPINA Y CIA LTDA - VIAJES CALITOUR</v>
          </cell>
          <cell r="I3716" t="str">
            <v>PAGO SALDO FACTURAS VARIAS SEGUN CERTIFICACION DEL SUPERVISOR (REC 11 INVERSION $62,081,578 Y REC 2-10 $1,832,336 FUNCIONAM) LOS SOPORTES ORIGINALES ESTAN EN LA OP 371114 DE LA MISME FECHA</v>
          </cell>
          <cell r="J3716">
            <v>62081578</v>
          </cell>
          <cell r="K3716">
            <v>9.66</v>
          </cell>
          <cell r="L3716">
            <v>4</v>
          </cell>
          <cell r="M3716">
            <v>16</v>
          </cell>
          <cell r="O3716" t="str">
            <v>RECURSO 11</v>
          </cell>
          <cell r="W3716" t="str">
            <v>Vigencia Presupuestal</v>
          </cell>
        </row>
        <row r="3717">
          <cell r="A3717">
            <v>371314</v>
          </cell>
          <cell r="B3717" t="str">
            <v>Contrato</v>
          </cell>
          <cell r="C3717">
            <v>333</v>
          </cell>
          <cell r="D3717">
            <v>129614</v>
          </cell>
          <cell r="E3717">
            <v>41862</v>
          </cell>
          <cell r="F3717" t="str">
            <v>SUBDIRECCION ADMINISTRATIVA Y FINANCIERA</v>
          </cell>
          <cell r="G3717">
            <v>8604500222</v>
          </cell>
          <cell r="H3717" t="str">
            <v>ESCOBAR OSPINA Y CIA LTDA - VIAJES CALITOUR</v>
          </cell>
          <cell r="I3717" t="str">
            <v>PAGO PARCIAL FACTURAS VARIAS SEGUN CERTIFICACION DEL SUPERVISOR (REC 11 INVERSION $62,081,578 Y REC 2-10 $1,832,336 FUNCIONAM)</v>
          </cell>
          <cell r="J3717">
            <v>1832336</v>
          </cell>
          <cell r="K3717">
            <v>9.66</v>
          </cell>
          <cell r="L3717">
            <v>4</v>
          </cell>
          <cell r="M3717">
            <v>16</v>
          </cell>
          <cell r="N3717" t="str">
            <v>RECURSO 2-10</v>
          </cell>
          <cell r="W3717" t="str">
            <v>Vigencia Presupuestal</v>
          </cell>
        </row>
        <row r="3718">
          <cell r="A3718">
            <v>371414</v>
          </cell>
          <cell r="B3718" t="str">
            <v>Comisión</v>
          </cell>
          <cell r="C3718" t="str">
            <v>2014-1-0586</v>
          </cell>
          <cell r="D3718">
            <v>216414</v>
          </cell>
          <cell r="E3718">
            <v>41863</v>
          </cell>
          <cell r="F3718" t="str">
            <v>SUBDIRECCION ADMINISTRATIVA Y FINANCIERA</v>
          </cell>
          <cell r="G3718">
            <v>79062119</v>
          </cell>
          <cell r="H3718" t="str">
            <v>LUIS IDINAEL LONDOÑO PARGA</v>
          </cell>
          <cell r="I3718" t="str">
            <v>COMISION A VILLAVICENCIO DEL 14-15 DE JULIO DE 2014</v>
          </cell>
          <cell r="J3718">
            <v>436943</v>
          </cell>
          <cell r="L3718">
            <v>10</v>
          </cell>
          <cell r="O3718" t="str">
            <v>RECURSO 11</v>
          </cell>
          <cell r="W3718" t="str">
            <v>Vigencia Presupuestal</v>
          </cell>
        </row>
        <row r="3719">
          <cell r="A3719">
            <v>371514</v>
          </cell>
          <cell r="B3719" t="str">
            <v>Factura</v>
          </cell>
          <cell r="C3719">
            <v>2644343</v>
          </cell>
          <cell r="D3719">
            <v>240214</v>
          </cell>
          <cell r="E3719">
            <v>41863</v>
          </cell>
          <cell r="F3719" t="str">
            <v>SERVICIOS ADMINISTRATIVOS, ATENCIONA AL USUARIO, ARCHIVO Y CORRESPONDENCIA</v>
          </cell>
          <cell r="G3719">
            <v>8300160461</v>
          </cell>
          <cell r="H3719" t="str">
            <v>AVANTEL SAS</v>
          </cell>
          <cell r="I3719" t="str">
            <v>PAGO SERVICIO PUBLICO DE AVANTEL FRA. FCM-2644343, PERIODO FACTURADO DEL 1-31 DE JULIO DE 2014</v>
          </cell>
          <cell r="J3719">
            <v>2094000</v>
          </cell>
          <cell r="N3719" t="str">
            <v>RECURSO 2-10</v>
          </cell>
          <cell r="W3719" t="str">
            <v>Vigencia Presupuestal</v>
          </cell>
        </row>
        <row r="3720">
          <cell r="A3720">
            <v>371614</v>
          </cell>
          <cell r="B3720" t="str">
            <v>Resolucion</v>
          </cell>
          <cell r="C3720">
            <v>1209</v>
          </cell>
          <cell r="D3720">
            <v>241214</v>
          </cell>
          <cell r="E3720">
            <v>41863</v>
          </cell>
          <cell r="F3720" t="str">
            <v>TALENTO HUMANO ACTIVO Y NO ACTIVO</v>
          </cell>
          <cell r="G3720">
            <v>8605127804</v>
          </cell>
          <cell r="H3720" t="str">
            <v>UNIVERSIDAD NACIONAL ABIERTA Y A DISTANCIA</v>
          </cell>
          <cell r="I3720" t="str">
            <v>RECONOCIMIENTO Y PAGO DE AUXILIO EDUCATIVO PARA HIJOS DE FUNCIONARIOS - FUNCIONARIO JUAN DE JESUS AREVALO BRICEÑO</v>
          </cell>
          <cell r="J3720">
            <v>1848000</v>
          </cell>
          <cell r="N3720" t="str">
            <v>RECURSO 2-10</v>
          </cell>
          <cell r="W3720" t="str">
            <v>Vigencia Presupuestal</v>
          </cell>
        </row>
        <row r="3721">
          <cell r="A3721">
            <v>371714</v>
          </cell>
          <cell r="B3721" t="str">
            <v>Resolucion</v>
          </cell>
          <cell r="C3721">
            <v>1215</v>
          </cell>
          <cell r="D3721">
            <v>241314</v>
          </cell>
          <cell r="E3721">
            <v>41863</v>
          </cell>
          <cell r="F3721" t="str">
            <v>TALENTO HUMANO ACTIVO Y NO ACTIVO</v>
          </cell>
          <cell r="G3721">
            <v>8604014960</v>
          </cell>
          <cell r="H3721" t="str">
            <v>ESCUELA COLOMBIANA DE CARRERAS INDUSTRIALES</v>
          </cell>
          <cell r="I3721" t="str">
            <v>RECONOCIMIENTO Y PAGO DE AUXILIO EDUCATIVO PARA HIJOS DE FUNCIONARIOS - FUNCIONARIO ALEJANDRO SANABRIA SALINAS</v>
          </cell>
          <cell r="J3721">
            <v>1848000</v>
          </cell>
          <cell r="N3721" t="str">
            <v>RECURSO 2-10</v>
          </cell>
          <cell r="W3721" t="str">
            <v>Vigencia Presupuestal</v>
          </cell>
        </row>
        <row r="3722">
          <cell r="A3722">
            <v>371814</v>
          </cell>
          <cell r="B3722" t="str">
            <v>Resolucion</v>
          </cell>
          <cell r="C3722">
            <v>1280</v>
          </cell>
          <cell r="D3722">
            <v>241114</v>
          </cell>
          <cell r="E3722">
            <v>41863</v>
          </cell>
          <cell r="F3722" t="str">
            <v>TALENTO HUMANO ACTIVO Y NO ACTIVO</v>
          </cell>
          <cell r="G3722">
            <v>9003360047</v>
          </cell>
          <cell r="H3722" t="str">
            <v>ADMINISTRADORA COLOMBIANA DE PENSIONES COLPENSIONES</v>
          </cell>
          <cell r="I3722" t="str">
            <v>RECONOCIMIENTO Y PAGO DE CUOTAS PARTES PENSIONALESDE OCTUBRE 2014 A MAYO 2014</v>
          </cell>
          <cell r="J3722">
            <v>6674809</v>
          </cell>
          <cell r="N3722" t="str">
            <v>RECURSO 3-10</v>
          </cell>
          <cell r="W3722" t="str">
            <v>Vigencia Presupuestal</v>
          </cell>
        </row>
        <row r="3723">
          <cell r="A3723">
            <v>371914</v>
          </cell>
          <cell r="B3723" t="str">
            <v>Comisión</v>
          </cell>
          <cell r="C3723" t="str">
            <v>2014-1-0635</v>
          </cell>
          <cell r="D3723">
            <v>231914</v>
          </cell>
          <cell r="E3723">
            <v>41863</v>
          </cell>
          <cell r="F3723" t="str">
            <v>SERVICIOS ADMINISTRATIVOS, ATENCIONA AL USUARIO, ARCHIVO Y CORRESPONDENCIA</v>
          </cell>
          <cell r="G3723">
            <v>40040854</v>
          </cell>
          <cell r="H3723" t="str">
            <v>DIANA MARCELA OCHOA PARRA</v>
          </cell>
          <cell r="I3723" t="str">
            <v>COMISION A BARRANQUILLA DEL 29-30 DE JULIO DE 2014</v>
          </cell>
          <cell r="J3723">
            <v>436112</v>
          </cell>
          <cell r="L3723">
            <v>10</v>
          </cell>
          <cell r="O3723" t="str">
            <v>RECURSO 11</v>
          </cell>
          <cell r="W3723" t="str">
            <v>Vigencia Presupuestal</v>
          </cell>
        </row>
        <row r="3724">
          <cell r="A3724">
            <v>372014</v>
          </cell>
          <cell r="B3724" t="str">
            <v>Comisión</v>
          </cell>
          <cell r="C3724">
            <v>20141625</v>
          </cell>
          <cell r="D3724">
            <v>228914</v>
          </cell>
          <cell r="E3724">
            <v>41863</v>
          </cell>
          <cell r="F3724" t="str">
            <v>SERVICIOS ADMINISTRATIVOS, ATENCIONA AL USUARIO, ARCHIVO Y CORRESPONDENCIA</v>
          </cell>
          <cell r="G3724">
            <v>51832156</v>
          </cell>
          <cell r="H3724" t="str">
            <v>LUZ ADRIANA JIMENEZ PATIÑO</v>
          </cell>
          <cell r="I3724" t="str">
            <v>COMISION A NEIVA EL 30 DE JULIO DE 2014</v>
          </cell>
          <cell r="J3724">
            <v>97679</v>
          </cell>
          <cell r="O3724" t="str">
            <v>RECURSO 11</v>
          </cell>
          <cell r="W3724" t="str">
            <v>Vigencia Presupuestal</v>
          </cell>
        </row>
        <row r="3725">
          <cell r="A3725">
            <v>372114</v>
          </cell>
          <cell r="B3725" t="str">
            <v>Comisión</v>
          </cell>
          <cell r="C3725">
            <v>20141626</v>
          </cell>
          <cell r="D3725">
            <v>229014</v>
          </cell>
          <cell r="E3725">
            <v>41863</v>
          </cell>
          <cell r="F3725" t="str">
            <v>SERVICIOS ADMINISTRATIVOS, ATENCIONA AL USUARIO, ARCHIVO Y CORRESPONDENCIA</v>
          </cell>
          <cell r="G3725">
            <v>51832156</v>
          </cell>
          <cell r="H3725" t="str">
            <v>LUZ ADRIANA JIMENEZ PATIÑO</v>
          </cell>
          <cell r="I3725" t="str">
            <v>COMISION A FUSAGASUGA EL 5 DE AGOSTO DE 2014</v>
          </cell>
          <cell r="J3725">
            <v>97679</v>
          </cell>
          <cell r="O3725" t="str">
            <v>RECURSO 11</v>
          </cell>
          <cell r="W3725" t="str">
            <v>Vigencia Presupuestal</v>
          </cell>
        </row>
        <row r="3726">
          <cell r="A3726">
            <v>372214</v>
          </cell>
          <cell r="B3726" t="str">
            <v>Comisión</v>
          </cell>
          <cell r="C3726">
            <v>20141632</v>
          </cell>
          <cell r="D3726">
            <v>230414</v>
          </cell>
          <cell r="E3726">
            <v>41863</v>
          </cell>
          <cell r="F3726" t="str">
            <v>SERVICIOS ADMINISTRATIVOS, ATENCIONA AL USUARIO, ARCHIVO Y CORRESPONDENCIA</v>
          </cell>
          <cell r="G3726">
            <v>46667625</v>
          </cell>
          <cell r="H3726" t="str">
            <v>EMMA JUDITH SALAMANCA GUAUQUE</v>
          </cell>
          <cell r="I3726" t="str">
            <v>COMISION AMPLIACION A PASTO EL 27 DE JULIO DE 2014</v>
          </cell>
          <cell r="J3726">
            <v>317292</v>
          </cell>
          <cell r="O3726" t="str">
            <v>RECURSO 11</v>
          </cell>
          <cell r="W3726" t="str">
            <v>Vigencia Presupuestal</v>
          </cell>
        </row>
        <row r="3727">
          <cell r="A3727">
            <v>372314</v>
          </cell>
          <cell r="B3727" t="str">
            <v>Comisión</v>
          </cell>
          <cell r="C3727">
            <v>20141639</v>
          </cell>
          <cell r="D3727">
            <v>231414</v>
          </cell>
          <cell r="E3727">
            <v>41863</v>
          </cell>
          <cell r="F3727" t="str">
            <v>SERVICIOS ADMINISTRATIVOS, ATENCIONA AL USUARIO, ARCHIVO Y CORRESPONDENCIA</v>
          </cell>
          <cell r="G3727">
            <v>79411773</v>
          </cell>
          <cell r="H3727" t="str">
            <v>LUIS ALFONSO SIERRA CASTRO</v>
          </cell>
          <cell r="I3727" t="str">
            <v>COMISION A RIOHACHA DEL 30 DE JULIO AL 01 DE AGOSTO DE 2014</v>
          </cell>
          <cell r="J3727">
            <v>593230</v>
          </cell>
          <cell r="O3727" t="str">
            <v>RECURSO 11</v>
          </cell>
          <cell r="W3727" t="str">
            <v>Vigencia Presupuestal</v>
          </cell>
        </row>
        <row r="3728">
          <cell r="A3728">
            <v>372414</v>
          </cell>
          <cell r="B3728" t="str">
            <v>Comisión</v>
          </cell>
          <cell r="C3728">
            <v>20141644</v>
          </cell>
          <cell r="D3728">
            <v>231314</v>
          </cell>
          <cell r="E3728">
            <v>41863</v>
          </cell>
          <cell r="F3728" t="str">
            <v>SERVICIOS ADMINISTRATIVOS, ATENCIONA AL USUARIO, ARCHIVO Y CORRESPONDENCIA</v>
          </cell>
          <cell r="G3728">
            <v>51985995</v>
          </cell>
          <cell r="H3728" t="str">
            <v>ANA MARIA GONZALEZ DELGADILLO</v>
          </cell>
          <cell r="I3728" t="str">
            <v>COMISION A SANTA MARTA-RIOHACHA DEL 30 DE JULIO AL 01 DE AGOSTO DE 2014</v>
          </cell>
          <cell r="J3728">
            <v>508395</v>
          </cell>
          <cell r="O3728" t="str">
            <v>RECURSO 11</v>
          </cell>
          <cell r="W3728" t="str">
            <v>Vigencia Presupuestal</v>
          </cell>
        </row>
        <row r="3729">
          <cell r="A3729">
            <v>372514</v>
          </cell>
          <cell r="B3729" t="str">
            <v>Comisión</v>
          </cell>
          <cell r="C3729">
            <v>20141659</v>
          </cell>
          <cell r="D3729">
            <v>233314</v>
          </cell>
          <cell r="E3729">
            <v>41863</v>
          </cell>
          <cell r="F3729" t="str">
            <v>SERVICIOS ADMINISTRATIVOS, ATENCIONA AL USUARIO, ARCHIVO Y CORRESPONDENCIA</v>
          </cell>
          <cell r="G3729">
            <v>79537633</v>
          </cell>
          <cell r="H3729" t="str">
            <v>NESTOR ROBERTO GARZON CADENA</v>
          </cell>
          <cell r="I3729" t="str">
            <v>COMISION A VILLARRICA DEL 01-02 DE AGOSTO DE 2014</v>
          </cell>
          <cell r="J3729">
            <v>355938</v>
          </cell>
          <cell r="O3729" t="str">
            <v>RECURSO 11</v>
          </cell>
          <cell r="W3729" t="str">
            <v>Vigencia Presupuestal</v>
          </cell>
        </row>
        <row r="3730">
          <cell r="A3730">
            <v>372614</v>
          </cell>
          <cell r="B3730" t="str">
            <v>Comisión</v>
          </cell>
          <cell r="C3730">
            <v>20141660</v>
          </cell>
          <cell r="D3730">
            <v>233414</v>
          </cell>
          <cell r="E3730">
            <v>41863</v>
          </cell>
          <cell r="F3730" t="str">
            <v>SERVICIOS ADMINISTRATIVOS, ATENCIONA AL USUARIO, ARCHIVO Y CORRESPONDENCIA</v>
          </cell>
          <cell r="G3730">
            <v>79458949</v>
          </cell>
          <cell r="H3730" t="str">
            <v>GIOVANNI ANTONIO PEREZ CARVAJAL</v>
          </cell>
          <cell r="I3730" t="str">
            <v>COMISION A VILLARRICA DEL 01-02 DE AGOSTO DE 2014</v>
          </cell>
          <cell r="J3730">
            <v>293037</v>
          </cell>
          <cell r="O3730" t="str">
            <v>RECURSO 11</v>
          </cell>
          <cell r="W3730" t="str">
            <v>Vigencia Presupuestal</v>
          </cell>
        </row>
        <row r="3731">
          <cell r="A3731">
            <v>372714</v>
          </cell>
          <cell r="B3731" t="str">
            <v>Comisión</v>
          </cell>
          <cell r="C3731">
            <v>20141663</v>
          </cell>
          <cell r="D3731">
            <v>233514</v>
          </cell>
          <cell r="E3731">
            <v>41863</v>
          </cell>
          <cell r="F3731" t="str">
            <v>SERVICIOS ADMINISTRATIVOS, ATENCIONA AL USUARIO, ARCHIVO Y CORRESPONDENCIA</v>
          </cell>
          <cell r="G3731">
            <v>19392504</v>
          </cell>
          <cell r="H3731" t="str">
            <v>LUIS FERNANDO OSPINA REYES</v>
          </cell>
          <cell r="I3731" t="str">
            <v>COMISION A TUMACO DEL 31 DE JULIO AL 01 DE AGOSTO DE 2014</v>
          </cell>
          <cell r="J3731">
            <v>480161</v>
          </cell>
          <cell r="O3731" t="str">
            <v>RECURSO 11</v>
          </cell>
          <cell r="W3731" t="str">
            <v>Vigencia Presupuestal</v>
          </cell>
        </row>
        <row r="3732">
          <cell r="A3732">
            <v>372814</v>
          </cell>
          <cell r="B3732" t="str">
            <v>Comisión</v>
          </cell>
          <cell r="C3732" t="str">
            <v>2014-1-0544</v>
          </cell>
          <cell r="D3732">
            <v>211014</v>
          </cell>
          <cell r="E3732">
            <v>41863</v>
          </cell>
          <cell r="F3732" t="str">
            <v>SERVICIOS ADMINISTRATIVOS, ATENCIONA AL USUARIO, ARCHIVO Y CORRESPONDENCIA</v>
          </cell>
          <cell r="G3732">
            <v>52268579</v>
          </cell>
          <cell r="H3732" t="str">
            <v>GIOVANNA DEL CARMEN FERNANDEZ ORJUELA</v>
          </cell>
          <cell r="I3732" t="str">
            <v>COMISION INTERNACIONAL A GINEBRA (SUIZA) DEL 06-10 DE JULIO DE 2014</v>
          </cell>
          <cell r="J3732">
            <v>2165262</v>
          </cell>
          <cell r="L3732">
            <v>10</v>
          </cell>
          <cell r="O3732" t="str">
            <v>RECURSO 11</v>
          </cell>
          <cell r="W3732" t="str">
            <v>Vigencia Presupuestal</v>
          </cell>
        </row>
        <row r="3733">
          <cell r="A3733">
            <v>372914</v>
          </cell>
          <cell r="B3733" t="str">
            <v>Comisión</v>
          </cell>
          <cell r="C3733" t="str">
            <v>2014-1-0559</v>
          </cell>
          <cell r="D3733">
            <v>212414</v>
          </cell>
          <cell r="E3733">
            <v>41863</v>
          </cell>
          <cell r="F3733" t="str">
            <v>SERVICIOS ADMINISTRATIVOS, ATENCIONA AL USUARIO, ARCHIVO Y CORRESPONDENCIA</v>
          </cell>
          <cell r="G3733">
            <v>341036</v>
          </cell>
          <cell r="H3733" t="str">
            <v>GREGORIO RODRIGUEZ</v>
          </cell>
          <cell r="I3733" t="str">
            <v>COMISIONA A SAN BERNARDO EL 10 DE JULIO DE 2014</v>
          </cell>
          <cell r="J3733">
            <v>145648</v>
          </cell>
          <cell r="L3733">
            <v>10</v>
          </cell>
          <cell r="O3733" t="str">
            <v>RECURSO 11</v>
          </cell>
          <cell r="W3733" t="str">
            <v>Vigencia Presupuestal</v>
          </cell>
        </row>
        <row r="3734">
          <cell r="A3734">
            <v>373014</v>
          </cell>
          <cell r="B3734" t="str">
            <v>Comisión</v>
          </cell>
          <cell r="C3734" t="str">
            <v>2014-1-0628</v>
          </cell>
          <cell r="D3734">
            <v>229614</v>
          </cell>
          <cell r="E3734">
            <v>41863</v>
          </cell>
          <cell r="F3734" t="str">
            <v>SERVICIOS ADMINISTRATIVOS, ATENCIONA AL USUARIO, ARCHIVO Y CORRESPONDENCIA</v>
          </cell>
          <cell r="G3734">
            <v>34602626</v>
          </cell>
          <cell r="H3734" t="str">
            <v>ASTRID ELIANA REYES PEÑA</v>
          </cell>
          <cell r="I3734" t="str">
            <v>COMISION A PAIPA EL 25 DE JULIO DE 2014</v>
          </cell>
          <cell r="J3734">
            <v>225648</v>
          </cell>
          <cell r="L3734">
            <v>10</v>
          </cell>
          <cell r="O3734" t="str">
            <v>RECURSO 11</v>
          </cell>
          <cell r="W3734" t="str">
            <v>Vigencia Presupuestal</v>
          </cell>
        </row>
        <row r="3735">
          <cell r="A3735">
            <v>373114</v>
          </cell>
          <cell r="B3735" t="str">
            <v>Comisión</v>
          </cell>
          <cell r="C3735">
            <v>20141595</v>
          </cell>
          <cell r="D3735">
            <v>222714</v>
          </cell>
          <cell r="E3735">
            <v>41863</v>
          </cell>
          <cell r="F3735" t="str">
            <v>SERVICIOS ADMINISTRATIVOS, ATENCIONA AL USUARIO, ARCHIVO Y CORRESPONDENCIA</v>
          </cell>
          <cell r="G3735">
            <v>80008830</v>
          </cell>
          <cell r="H3735" t="str">
            <v>DAVID ROMAN CHAVERRA</v>
          </cell>
          <cell r="I3735" t="str">
            <v>COMISION A BARRANQUILLA DEL 28-29 DE JULIO DE 2014</v>
          </cell>
          <cell r="J3735">
            <v>355938</v>
          </cell>
          <cell r="O3735" t="str">
            <v>RECURSO 11</v>
          </cell>
          <cell r="W3735" t="str">
            <v>Vigencia Presupuestal</v>
          </cell>
        </row>
        <row r="3736">
          <cell r="A3736">
            <v>373214</v>
          </cell>
          <cell r="B3736" t="str">
            <v>Comisión</v>
          </cell>
          <cell r="C3736">
            <v>20141640</v>
          </cell>
          <cell r="D3736">
            <v>231214</v>
          </cell>
          <cell r="E3736">
            <v>41863</v>
          </cell>
          <cell r="F3736" t="str">
            <v>SERVICIOS ADMINISTRATIVOS, ATENCIONA AL USUARIO, ARCHIVO Y CORRESPONDENCIA</v>
          </cell>
          <cell r="G3736">
            <v>39610361</v>
          </cell>
          <cell r="H3736" t="str">
            <v>FANNY CORTES CANTOR</v>
          </cell>
          <cell r="I3736" t="str">
            <v>COMISION A CARTAGENA DEL 29 DE JULIO AL 01 DE AGOSTO DE 2014</v>
          </cell>
          <cell r="J3736">
            <v>527545</v>
          </cell>
          <cell r="O3736" t="str">
            <v>RECURSO 11</v>
          </cell>
          <cell r="W3736" t="str">
            <v>Vigencia Presupuestal</v>
          </cell>
        </row>
        <row r="3737">
          <cell r="A3737">
            <v>373314</v>
          </cell>
          <cell r="B3737" t="str">
            <v>Comisión</v>
          </cell>
          <cell r="C3737">
            <v>20141646</v>
          </cell>
          <cell r="D3737">
            <v>230214</v>
          </cell>
          <cell r="E3737">
            <v>41863</v>
          </cell>
          <cell r="F3737" t="str">
            <v>SERVICIOS ADMINISTRATIVOS, ATENCIONA AL USUARIO, ARCHIVO Y CORRESPONDENCIA</v>
          </cell>
          <cell r="G3737">
            <v>52795636</v>
          </cell>
          <cell r="H3737" t="str">
            <v>SANDRA CAROLINA DIAZ MESA</v>
          </cell>
          <cell r="I3737" t="str">
            <v>COMISION A SANTA MARTA DEL 25-26 DE JULIO DE 2014</v>
          </cell>
          <cell r="J3737">
            <v>279623</v>
          </cell>
          <cell r="O3737" t="str">
            <v>RECURSO 11</v>
          </cell>
          <cell r="W3737" t="str">
            <v>Vigencia Presupuestal</v>
          </cell>
        </row>
        <row r="3738">
          <cell r="A3738">
            <v>373414</v>
          </cell>
          <cell r="B3738" t="str">
            <v>Convenio</v>
          </cell>
          <cell r="C3738">
            <v>77</v>
          </cell>
          <cell r="D3738">
            <v>67613</v>
          </cell>
          <cell r="E3738">
            <v>41863</v>
          </cell>
          <cell r="F3738" t="str">
            <v>DIRECCION DE BOSQUES, BIODIVERSIDAD YSERVICIOS ECOSISTEMICOS</v>
          </cell>
          <cell r="G3738">
            <v>8914103544</v>
          </cell>
          <cell r="H3738" t="str">
            <v>CARDER - CORPORACION AUTONOMA REGIONAL DE RISARALDA</v>
          </cell>
          <cell r="I3738" t="str">
            <v>PAGO PARCIAL TERCER DESEMBOLSO SEGÚN CERTIFICACION DEL SUPERVISOR</v>
          </cell>
          <cell r="J3738">
            <v>51000000</v>
          </cell>
          <cell r="O3738" t="str">
            <v>RECURSO 11</v>
          </cell>
          <cell r="W3738" t="str">
            <v>Reserva Presupuestal</v>
          </cell>
        </row>
        <row r="3739">
          <cell r="A3739">
            <v>373514</v>
          </cell>
          <cell r="B3739" t="str">
            <v>Convenio</v>
          </cell>
          <cell r="C3739">
            <v>77</v>
          </cell>
          <cell r="D3739">
            <v>67713</v>
          </cell>
          <cell r="E3739">
            <v>41863</v>
          </cell>
          <cell r="F3739" t="str">
            <v>DIRECCION DE BOSQUES, BIODIVERSIDAD YSERVICIOS ECOSISTEMICOS</v>
          </cell>
          <cell r="G3739">
            <v>8914103544</v>
          </cell>
          <cell r="H3739" t="str">
            <v>CARDER - CORPORACION AUTONOMA REGIONAL DE RISARALDA</v>
          </cell>
          <cell r="I3739" t="str">
            <v>PAGO PARCIAL TERCER DESEMBOLSO SEGÚN CERTIFICACION DEL SUPERVISOR</v>
          </cell>
          <cell r="J3739">
            <v>14732654</v>
          </cell>
          <cell r="O3739" t="str">
            <v>RECURSO 11</v>
          </cell>
          <cell r="W3739" t="str">
            <v>Reserva Presupuestal</v>
          </cell>
        </row>
        <row r="3740">
          <cell r="A3740">
            <v>373614</v>
          </cell>
          <cell r="B3740" t="str">
            <v>Convenio</v>
          </cell>
          <cell r="C3740">
            <v>77</v>
          </cell>
          <cell r="D3740">
            <v>67913</v>
          </cell>
          <cell r="E3740">
            <v>41863</v>
          </cell>
          <cell r="F3740" t="str">
            <v>DIRECCION DE BOSQUES, BIODIVERSIDAD YSERVICIOS ECOSISTEMICOS</v>
          </cell>
          <cell r="G3740">
            <v>8914103544</v>
          </cell>
          <cell r="H3740" t="str">
            <v>CARDER - CORPORACION AUTONOMA REGIONAL DE RISARALDA</v>
          </cell>
          <cell r="I3740" t="str">
            <v>PAGO SALDO TERCER DESEMBOLSO SEGÚN CERTIFICACION DEL SUPERVISOR - LOS SOPORTES ORIGINALES ESTAN EN LA OP 373414 DE LA MISMA FECHA</v>
          </cell>
          <cell r="J3740">
            <v>48000000</v>
          </cell>
          <cell r="O3740" t="str">
            <v>RECURSO 11</v>
          </cell>
          <cell r="W3740" t="str">
            <v>Reserva Presupuestal</v>
          </cell>
        </row>
        <row r="3741">
          <cell r="A3741">
            <v>373714</v>
          </cell>
          <cell r="B3741" t="str">
            <v>Comisión</v>
          </cell>
          <cell r="C3741">
            <v>20141484</v>
          </cell>
          <cell r="D3741">
            <v>213114</v>
          </cell>
          <cell r="E3741">
            <v>41863</v>
          </cell>
          <cell r="F3741" t="str">
            <v>SERVICIOS ADMINISTRATIVOS, ATENCIONA AL USUARIO, ARCHIVO Y CORRESPONDENCIA</v>
          </cell>
          <cell r="G3741">
            <v>79778817</v>
          </cell>
          <cell r="H3741" t="str">
            <v>PABLO ABBA VIEIRA SAMPER</v>
          </cell>
          <cell r="I3741" t="str">
            <v>COMISION A PUERTO INIRIDA EL 8 DE JULIO DE 2014</v>
          </cell>
          <cell r="J3741">
            <v>208068</v>
          </cell>
          <cell r="O3741" t="str">
            <v>RECURSO 11</v>
          </cell>
          <cell r="W3741" t="str">
            <v>Vigencia Presupuestal</v>
          </cell>
        </row>
        <row r="3742">
          <cell r="A3742">
            <v>373814</v>
          </cell>
          <cell r="B3742" t="str">
            <v>Resolucion</v>
          </cell>
          <cell r="C3742">
            <v>24</v>
          </cell>
          <cell r="D3742">
            <v>12214</v>
          </cell>
          <cell r="E3742">
            <v>41863</v>
          </cell>
          <cell r="F3742" t="str">
            <v>OFICINA ASESORA DE PLANEACION</v>
          </cell>
          <cell r="G3742">
            <v>8180001568</v>
          </cell>
          <cell r="H3742" t="str">
            <v>INST.INVEST.AMBIENTALES DEL PACIFICO JOHN VON NEUMAN - IIAP</v>
          </cell>
          <cell r="I3742" t="str">
            <v>TERCER DESEMBOLSO APOYO FORTALECIMIENTO GENTION 2014</v>
          </cell>
          <cell r="J3742">
            <v>984000000</v>
          </cell>
          <cell r="O3742" t="str">
            <v>RECURSO 11</v>
          </cell>
          <cell r="W3742" t="str">
            <v>Vigencia Presupuestal</v>
          </cell>
        </row>
        <row r="3743">
          <cell r="A3743">
            <v>373914</v>
          </cell>
          <cell r="B3743" t="str">
            <v>Factura</v>
          </cell>
          <cell r="C3743">
            <v>367769383</v>
          </cell>
          <cell r="D3743">
            <v>241914</v>
          </cell>
          <cell r="E3743">
            <v>41864</v>
          </cell>
          <cell r="F3743" t="str">
            <v>SUBDIRECCION ADMINISTRATIVA Y FINANCIERA</v>
          </cell>
          <cell r="G3743">
            <v>8300538004</v>
          </cell>
          <cell r="H3743" t="str">
            <v>TELMEX COLOMBIA S.A</v>
          </cell>
          <cell r="I3743" t="str">
            <v xml:space="preserve">PAGO FRA 370234829 SERVICIO TELEVISION DEL 2 AGO/2014 AL 01 SEP/2014 </v>
          </cell>
          <cell r="J3743">
            <v>53400</v>
          </cell>
          <cell r="N3743" t="str">
            <v>RECURSO 2-10</v>
          </cell>
          <cell r="W3743" t="str">
            <v>Vigencia Presupuestal</v>
          </cell>
        </row>
        <row r="3744">
          <cell r="A3744">
            <v>374014</v>
          </cell>
          <cell r="B3744" t="str">
            <v>Factura</v>
          </cell>
          <cell r="C3744">
            <v>369335767</v>
          </cell>
          <cell r="D3744">
            <v>243014</v>
          </cell>
          <cell r="E3744">
            <v>41864</v>
          </cell>
          <cell r="F3744" t="str">
            <v>SUBDIRECCION ADMINISTRATIVA Y FINANCIERA</v>
          </cell>
          <cell r="G3744">
            <v>8300372480</v>
          </cell>
          <cell r="H3744" t="str">
            <v>CODENSA S.A ESP</v>
          </cell>
          <cell r="I3744" t="str">
            <v>PAGO FACTURA SERVICIO PUBLICO - ENERGIA CUENTA  No. 760782-7 PERIODO 03 JUL/2014 AL 01 AGO / 2014</v>
          </cell>
          <cell r="J3744">
            <v>20468579</v>
          </cell>
          <cell r="N3744" t="str">
            <v>RECURSO 2-10</v>
          </cell>
          <cell r="W3744" t="str">
            <v>Vigencia Presupuestal</v>
          </cell>
        </row>
        <row r="3745">
          <cell r="A3745">
            <v>374114</v>
          </cell>
          <cell r="B3745" t="str">
            <v>Contrato</v>
          </cell>
          <cell r="C3745">
            <v>337</v>
          </cell>
          <cell r="D3745">
            <v>9914</v>
          </cell>
          <cell r="E3745">
            <v>41864</v>
          </cell>
          <cell r="F3745" t="str">
            <v>SUBDIRECCION ADMINISTRATIVA Y FINANCIERA</v>
          </cell>
          <cell r="G3745">
            <v>8300562831</v>
          </cell>
          <cell r="H3745" t="str">
            <v>COMPAÑÍA DE VIGILANCIA  VER LTDA</v>
          </cell>
          <cell r="I3745" t="str">
            <v>PAGO FRA 12658 OCTAVO DESEMBOLSO SEGÚN CERTIFICACION DEL SUPERVISOR - REG. COMUN (RTE FTE SER,.VIGILANCIA) IVA $700,249</v>
          </cell>
          <cell r="J3745">
            <v>44465786</v>
          </cell>
          <cell r="K3745">
            <v>13.8</v>
          </cell>
          <cell r="L3745">
            <v>2</v>
          </cell>
          <cell r="M3745">
            <v>1.6</v>
          </cell>
          <cell r="N3745" t="str">
            <v>RECURSO 2-10</v>
          </cell>
          <cell r="W3745" t="str">
            <v>Vigencia Presupuestal</v>
          </cell>
        </row>
        <row r="3746">
          <cell r="A3746">
            <v>374214</v>
          </cell>
          <cell r="B3746" t="str">
            <v>Contrato</v>
          </cell>
          <cell r="C3746">
            <v>192</v>
          </cell>
          <cell r="D3746">
            <v>9414</v>
          </cell>
          <cell r="E3746">
            <v>41864</v>
          </cell>
          <cell r="F3746" t="str">
            <v>SERVICIOS ADMINISTRATIVOS, ATENCIONA AL USUARIO, ARCHIVO Y CORRESPONDENCIA</v>
          </cell>
          <cell r="G3746">
            <v>650053527</v>
          </cell>
          <cell r="H3746" t="str">
            <v xml:space="preserve">ULISES EUGENIO MARTINEZ MORA - SERVICENTRO ESSO </v>
          </cell>
          <cell r="I3746" t="str">
            <v>PAGO FRA 5511 DECIMO DESEMBOLSO PARCIAL SEGÚN CERTIFICACION DEL SUPERVISOR - SUMINISTRO COMBUSTIBLES - margen de comercializacion $161,427</v>
          </cell>
          <cell r="J3746">
            <v>11171462</v>
          </cell>
          <cell r="K3746">
            <v>13.8</v>
          </cell>
          <cell r="L3746">
            <v>0.1</v>
          </cell>
          <cell r="N3746" t="str">
            <v>RECURSO 2-10</v>
          </cell>
          <cell r="T3746" t="str">
            <v>si</v>
          </cell>
          <cell r="U3746">
            <v>161427</v>
          </cell>
          <cell r="W3746" t="str">
            <v>Vigencia Presupuestal</v>
          </cell>
        </row>
        <row r="3747">
          <cell r="A3747">
            <v>374314</v>
          </cell>
          <cell r="B3747" t="str">
            <v>Contrato</v>
          </cell>
          <cell r="C3747">
            <v>192</v>
          </cell>
          <cell r="D3747">
            <v>9414</v>
          </cell>
          <cell r="E3747">
            <v>41864</v>
          </cell>
          <cell r="F3747" t="str">
            <v>SERVICIOS ADMINISTRATIVOS, ATENCIONA AL USUARIO, ARCHIVO Y CORRESPONDENCIA</v>
          </cell>
          <cell r="G3747">
            <v>650053527</v>
          </cell>
          <cell r="H3747" t="str">
            <v xml:space="preserve">ULISES EUGENIO MARTINEZ MORA - SERVICENTRO ESSO </v>
          </cell>
          <cell r="I3747" t="str">
            <v>PAGO FRA 3106 DECIMO DESEMBOLSO SEGÚN CERTIFICACION DEL SUPERVISOR - SER. MANTENIMIENTO VEHICULO - IVA $85,641</v>
          </cell>
          <cell r="J3747">
            <v>620899</v>
          </cell>
          <cell r="K3747">
            <v>9.66</v>
          </cell>
          <cell r="L3747">
            <v>6</v>
          </cell>
          <cell r="M3747">
            <v>16</v>
          </cell>
          <cell r="N3747" t="str">
            <v>RECURSO 2-10</v>
          </cell>
          <cell r="V3747" t="str">
            <v>CIIU 4520 Mantenimiento y reparación de vehículos automotores</v>
          </cell>
          <cell r="W3747" t="str">
            <v>Vigencia Presupuestal</v>
          </cell>
        </row>
        <row r="3748">
          <cell r="A3748">
            <v>374414</v>
          </cell>
          <cell r="B3748" t="str">
            <v>Contrato</v>
          </cell>
          <cell r="C3748">
            <v>230</v>
          </cell>
          <cell r="D3748">
            <v>35114</v>
          </cell>
          <cell r="E3748">
            <v>41864</v>
          </cell>
          <cell r="F3748" t="str">
            <v>DIRECCION DE BOSQUES, BIODIVERSIDAD Y SERVICIOS ECOSISTEMICOS</v>
          </cell>
          <cell r="G3748">
            <v>93238609</v>
          </cell>
          <cell r="H3748" t="str">
            <v>ALEXANDER IBAGON MONTES</v>
          </cell>
          <cell r="I3748" t="str">
            <v>PAGO 7 DE 12 SEGÚN CERTIFICACION DEL SUPERVISOR</v>
          </cell>
          <cell r="J3748">
            <v>4359600</v>
          </cell>
          <cell r="K3748">
            <v>9.66</v>
          </cell>
          <cell r="O3748" t="str">
            <v>RECURSO 11</v>
          </cell>
          <cell r="V3748" t="str">
            <v>No tiene Dependientes a Cargo</v>
          </cell>
          <cell r="W3748" t="str">
            <v>Vigencia Presupuestal</v>
          </cell>
        </row>
        <row r="3749">
          <cell r="A3749">
            <v>374514</v>
          </cell>
          <cell r="B3749" t="str">
            <v>Contrato</v>
          </cell>
          <cell r="C3749">
            <v>195</v>
          </cell>
          <cell r="D3749">
            <v>29414</v>
          </cell>
          <cell r="E3749">
            <v>41864</v>
          </cell>
          <cell r="F3749" t="str">
            <v>DIRECCION DE ORDENAMIENTO AMBIENTAL Y COORDINACION DEL SINA</v>
          </cell>
          <cell r="G3749">
            <v>80083703</v>
          </cell>
          <cell r="H3749" t="str">
            <v>NICOLAI CIONTESCU CAMARGO</v>
          </cell>
          <cell r="I3749" t="str">
            <v>PAGO 6 DE 10 SEGÚN CERTIFICACION DEL SUPERVISOR (Desc. Base RF x Dependientes)</v>
          </cell>
          <cell r="J3749">
            <v>5500000</v>
          </cell>
          <cell r="K3749">
            <v>9.66</v>
          </cell>
          <cell r="O3749" t="str">
            <v>RECURSO 11</v>
          </cell>
          <cell r="V3749" t="str">
            <v xml:space="preserve">Desc. 10% Dependientes </v>
          </cell>
          <cell r="W3749" t="str">
            <v>Vigencia Presupuestal</v>
          </cell>
        </row>
        <row r="3750">
          <cell r="A3750">
            <v>374614</v>
          </cell>
          <cell r="B3750" t="str">
            <v>Contrato</v>
          </cell>
          <cell r="C3750">
            <v>242</v>
          </cell>
          <cell r="D3750">
            <v>35214</v>
          </cell>
          <cell r="E3750">
            <v>41864</v>
          </cell>
          <cell r="F3750" t="str">
            <v>DIRECCION DE BOSQUES, BIODIVERSIDAD YSERVICIOS ECOSISTEMICOS</v>
          </cell>
          <cell r="G3750">
            <v>52707803</v>
          </cell>
          <cell r="H3750" t="str">
            <v>LUZ ANDREA SILVA RESTREPO</v>
          </cell>
          <cell r="I3750" t="str">
            <v>PAGO 7 DE 12 SEGÚN CERTIFICACION DEL SUPERVISOR (Desc.de la Base x Dependientes)</v>
          </cell>
          <cell r="J3750">
            <v>4438072</v>
          </cell>
          <cell r="K3750">
            <v>9.66</v>
          </cell>
          <cell r="O3750" t="str">
            <v>RECURSO 11</v>
          </cell>
          <cell r="V3750" t="str">
            <v>Desc. 10% Dependientes - Base RF $ 4,094,538 RF $ 287,559</v>
          </cell>
          <cell r="W3750" t="str">
            <v>Vigencia Presupuestal</v>
          </cell>
        </row>
        <row r="3751">
          <cell r="A3751">
            <v>374714</v>
          </cell>
          <cell r="B3751" t="str">
            <v>Contrato</v>
          </cell>
          <cell r="C3751">
            <v>347</v>
          </cell>
          <cell r="D3751">
            <v>193814</v>
          </cell>
          <cell r="E3751">
            <v>41864</v>
          </cell>
          <cell r="F3751" t="str">
            <v>DIRECCION DE ASUNTOS AMBIENTALES, SECTORIAL Y URBANA</v>
          </cell>
          <cell r="G3751">
            <v>8110150839</v>
          </cell>
          <cell r="H3751" t="str">
            <v>CENTRO NACIONAL DE PRODUCCION MAS LIMPIA</v>
          </cell>
          <cell r="I3751" t="str">
            <v>FRA 3856 PAGO 1 DE 4 SEGÚN CERTIFICACION DEL SUPERVISOR (Se Liquida Rte IVA Unicamente, Reg.Especial Exentos de Rte Fte, Ubicados en Medellin Exentos de Rte ICA)</v>
          </cell>
          <cell r="J3751">
            <v>15981784</v>
          </cell>
          <cell r="M3751">
            <v>16</v>
          </cell>
          <cell r="O3751" t="str">
            <v>RECURSO 11</v>
          </cell>
          <cell r="V3751" t="str">
            <v>(Se Liquida Rte IVA Unicamente, Reg.Especial Exentos de Rte Fte, Ubicados en Medellin Exentos de Rte ICA)</v>
          </cell>
          <cell r="W3751" t="str">
            <v>Vigencia Presupuestal</v>
          </cell>
        </row>
        <row r="3752">
          <cell r="A3752">
            <v>374814</v>
          </cell>
          <cell r="B3752" t="str">
            <v>Contrato</v>
          </cell>
          <cell r="C3752">
            <v>341</v>
          </cell>
          <cell r="D3752">
            <v>171914</v>
          </cell>
          <cell r="E3752">
            <v>41864</v>
          </cell>
          <cell r="F3752" t="str">
            <v>GRUPO DE COMUNICACIONES</v>
          </cell>
          <cell r="G3752">
            <v>8300499164</v>
          </cell>
          <cell r="H3752" t="str">
            <v>COMPUTEL SYSTEM SAS</v>
          </cell>
          <cell r="I3752" t="str">
            <v>FRA 410937 PAGO UNICO SEGÚN CERTIFICACION DEL SUPERVISOR - ENTRADA DE ALMACEN 623 (Reg.Comun, N/A Rte ICA "Cota", se Aplica Rte Fte Compras Declarantes 2,5%)</v>
          </cell>
          <cell r="J3752">
            <v>59886624</v>
          </cell>
          <cell r="L3752">
            <v>2.5</v>
          </cell>
          <cell r="M3752">
            <v>16</v>
          </cell>
          <cell r="O3752" t="str">
            <v>RECURSO 11</v>
          </cell>
          <cell r="W3752" t="str">
            <v>Vigencia Presupuestal</v>
          </cell>
        </row>
        <row r="3753">
          <cell r="A3753">
            <v>374914</v>
          </cell>
          <cell r="B3753" t="str">
            <v>Contrato</v>
          </cell>
          <cell r="C3753">
            <v>325</v>
          </cell>
          <cell r="D3753">
            <v>87014</v>
          </cell>
          <cell r="E3753">
            <v>41864</v>
          </cell>
          <cell r="F3753" t="str">
            <v>SERVICIOS ADMINISTRATIVOS, ATENCIONA AL USUARIO, ARCHIVO Y CORRESPONDENCIA</v>
          </cell>
          <cell r="G3753">
            <v>9007054939</v>
          </cell>
          <cell r="H3753" t="str">
            <v>UNION TEMPORAL ARRIENDO 2014</v>
          </cell>
          <cell r="I3753" t="str">
            <v>FRA 0005 PAGO 5 DE 10 SEGÚN CERTIFICACION DEL SUPERVISOR - IVA $556,065 (RTE FTE ARRENDAMIENTOS BIENES MUEBLES 4%)</v>
          </cell>
          <cell r="J3753">
            <v>35310098</v>
          </cell>
          <cell r="K3753">
            <v>9.66</v>
          </cell>
          <cell r="L3753">
            <v>4</v>
          </cell>
          <cell r="M3753">
            <v>16</v>
          </cell>
          <cell r="N3753" t="str">
            <v>RECURSO 2-10</v>
          </cell>
          <cell r="W3753" t="str">
            <v>Vigencia Presupuestal</v>
          </cell>
        </row>
        <row r="3754">
          <cell r="A3754">
            <v>375014</v>
          </cell>
          <cell r="B3754" t="str">
            <v>Contrato</v>
          </cell>
          <cell r="C3754">
            <v>345</v>
          </cell>
          <cell r="D3754">
            <v>191714</v>
          </cell>
          <cell r="E3754">
            <v>41864</v>
          </cell>
          <cell r="F3754" t="str">
            <v>SERVICIOS ADMINISTRATIVOS, ATENCIONA AL USUARIO, ARCHIVO Y CORRESPONDENCIA</v>
          </cell>
          <cell r="G3754">
            <v>9000924911</v>
          </cell>
          <cell r="H3754" t="str">
            <v>GPS ELECTRONOCS LTDA</v>
          </cell>
          <cell r="I3754" t="str">
            <v>FRA 3513 PAGO UNICO SEGÚN CERTIFICACION DEL SUPERVISOR - ENTRADA DE ALMACEN 622 - IVA $948,276 - (REG.COMUN - se Aplica Rte Fte Compras Declarantes 2,5%)</v>
          </cell>
          <cell r="J3754">
            <v>6875000</v>
          </cell>
          <cell r="K3754">
            <v>11.04</v>
          </cell>
          <cell r="L3754">
            <v>2.5</v>
          </cell>
          <cell r="M3754">
            <v>16</v>
          </cell>
          <cell r="N3754" t="str">
            <v>RECURSO 2-10</v>
          </cell>
          <cell r="W3754" t="str">
            <v>Vigencia Presupuestal</v>
          </cell>
        </row>
        <row r="3755">
          <cell r="A3755">
            <v>375114</v>
          </cell>
          <cell r="B3755" t="str">
            <v>Anulada</v>
          </cell>
          <cell r="C3755">
            <v>352</v>
          </cell>
          <cell r="D3755">
            <v>197514</v>
          </cell>
          <cell r="E3755">
            <v>41864</v>
          </cell>
          <cell r="F3755" t="str">
            <v>SUBDIRECCION DE EDUCACION Y PARTICIPACION</v>
          </cell>
          <cell r="G3755">
            <v>9002950018</v>
          </cell>
          <cell r="H3755" t="str">
            <v>KREATRIBU GRAFICAS ESTRUCTURALES LTDA</v>
          </cell>
          <cell r="I3755" t="str">
            <v>ANULADA ---- FRA 1118 PAGO 1 DE 4 SEGÚN CERTIFICACION DEL SUPERVISOR - IVA $ 539,200 - (REG.COMUN)</v>
          </cell>
          <cell r="J3755">
            <v>3909200</v>
          </cell>
          <cell r="K3755">
            <v>9.66</v>
          </cell>
          <cell r="L3755">
            <v>4</v>
          </cell>
          <cell r="M3755">
            <v>16</v>
          </cell>
          <cell r="O3755" t="str">
            <v>RECURSO 11</v>
          </cell>
          <cell r="W3755" t="str">
            <v>Vigencia Presupuestal</v>
          </cell>
        </row>
        <row r="3756">
          <cell r="A3756">
            <v>375214</v>
          </cell>
          <cell r="B3756" t="str">
            <v>Comisión</v>
          </cell>
          <cell r="C3756" t="str">
            <v>2014-1-0619</v>
          </cell>
          <cell r="D3756">
            <v>223714</v>
          </cell>
          <cell r="E3756">
            <v>41865</v>
          </cell>
          <cell r="F3756" t="str">
            <v>SERVICIOS ADMINISTRATIVOS, ATENCIONA AL USUARIO, ARCHIVO Y CORRESPONDENCIA</v>
          </cell>
          <cell r="G3756">
            <v>52714435</v>
          </cell>
          <cell r="H3756" t="str">
            <v>JOHANNA ALEXANDRA RUIZ HERNANDEZ</v>
          </cell>
          <cell r="I3756" t="str">
            <v>COMISION A GIGANTE DEL 23-25 DE JULIOD E 2014</v>
          </cell>
          <cell r="J3756">
            <v>515261</v>
          </cell>
          <cell r="L3756">
            <v>10</v>
          </cell>
          <cell r="O3756" t="str">
            <v>RECURSO 11</v>
          </cell>
          <cell r="W3756" t="str">
            <v>Vigencia Presupuestal</v>
          </cell>
        </row>
        <row r="3757">
          <cell r="A3757">
            <v>375314</v>
          </cell>
          <cell r="B3757" t="str">
            <v>Comisión</v>
          </cell>
          <cell r="C3757" t="str">
            <v>2014-1-0625</v>
          </cell>
          <cell r="D3757">
            <v>229714</v>
          </cell>
          <cell r="E3757">
            <v>41865</v>
          </cell>
          <cell r="F3757" t="str">
            <v>SERVICIOS ADMINISTRATIVOS, ATENCIONA AL USUARIO, ARCHIVO Y CORRESPONDENCIA</v>
          </cell>
          <cell r="G3757">
            <v>52378773</v>
          </cell>
          <cell r="H3757" t="str">
            <v>CARMEN RODRIGUEZ MEDINA</v>
          </cell>
          <cell r="I3757" t="str">
            <v>COMISION A MOCOA DEL 29 DE JULIO AL 01 DE AGOSTO DE 2014</v>
          </cell>
          <cell r="J3757">
            <v>1019533</v>
          </cell>
          <cell r="L3757">
            <v>10</v>
          </cell>
          <cell r="O3757" t="str">
            <v>RECURSO 11</v>
          </cell>
          <cell r="W3757" t="str">
            <v>Vigencia Presupuestal</v>
          </cell>
        </row>
        <row r="3758">
          <cell r="A3758">
            <v>375414</v>
          </cell>
          <cell r="B3758" t="str">
            <v>Comisión</v>
          </cell>
          <cell r="C3758" t="str">
            <v>2014-1-0627</v>
          </cell>
          <cell r="D3758">
            <v>230014</v>
          </cell>
          <cell r="E3758">
            <v>41865</v>
          </cell>
          <cell r="F3758" t="str">
            <v>SERVICIOS ADMINISTRATIVOS, ATENCIONA AL USUARIO, ARCHIVO Y CORRESPONDENCIA</v>
          </cell>
          <cell r="G3758">
            <v>52437472</v>
          </cell>
          <cell r="H3758" t="str">
            <v>VIVIANA ANGELICA CASTRO PORRAS</v>
          </cell>
          <cell r="I3758" t="str">
            <v>COMISION A CALI EL 29 DE JULIO DE 2014</v>
          </cell>
          <cell r="J3758">
            <v>165037</v>
          </cell>
          <cell r="L3758">
            <v>10</v>
          </cell>
          <cell r="O3758" t="str">
            <v>RECURSO 11</v>
          </cell>
          <cell r="W3758" t="str">
            <v>Vigencia Presupuestal</v>
          </cell>
        </row>
        <row r="3759">
          <cell r="A3759">
            <v>375514</v>
          </cell>
          <cell r="B3759" t="str">
            <v>Comisión</v>
          </cell>
          <cell r="C3759" t="str">
            <v>2014-1-0629</v>
          </cell>
          <cell r="D3759">
            <v>230614</v>
          </cell>
          <cell r="E3759">
            <v>41865</v>
          </cell>
          <cell r="F3759" t="str">
            <v>SERVICIOS ADMINISTRATIVOS, ATENCIONA AL USUARIO, ARCHIVO Y CORRESPONDENCIA</v>
          </cell>
          <cell r="G3759">
            <v>1057918195</v>
          </cell>
          <cell r="H3759" t="str">
            <v>LIZBETH GISELLA RAMIREZ RAMIREZ</v>
          </cell>
          <cell r="I3759" t="str">
            <v>COMISION A VALLEDUPAR DEL 27-29 DE JULIO DE 2014</v>
          </cell>
          <cell r="J3759">
            <v>415261</v>
          </cell>
          <cell r="L3759">
            <v>10</v>
          </cell>
          <cell r="O3759" t="str">
            <v>RECURSO 11</v>
          </cell>
          <cell r="W3759" t="str">
            <v>Vigencia Presupuestal</v>
          </cell>
        </row>
        <row r="3760">
          <cell r="A3760">
            <v>375614</v>
          </cell>
          <cell r="B3760" t="str">
            <v>Comisión</v>
          </cell>
          <cell r="C3760" t="str">
            <v>2014-1-0643</v>
          </cell>
          <cell r="D3760">
            <v>233614</v>
          </cell>
          <cell r="E3760">
            <v>41865</v>
          </cell>
          <cell r="F3760" t="str">
            <v>SERVICIOS ADMINISTRATIVOS, ATENCIONA AL USUARIO, ARCHIVO Y CORRESPONDENCIA</v>
          </cell>
          <cell r="G3760">
            <v>42111704</v>
          </cell>
          <cell r="H3760" t="str">
            <v>LUZ ANGELA QUINTERO AGUDELO</v>
          </cell>
          <cell r="I3760" t="str">
            <v>COMISION A MOCOA DEL 04-06 DE AGOSTO DE 2014</v>
          </cell>
          <cell r="J3760">
            <v>728238</v>
          </cell>
          <cell r="L3760">
            <v>10</v>
          </cell>
          <cell r="O3760" t="str">
            <v>RECURSO 11</v>
          </cell>
          <cell r="W3760" t="str">
            <v>Vigencia Presupuestal</v>
          </cell>
        </row>
        <row r="3761">
          <cell r="A3761">
            <v>375714</v>
          </cell>
          <cell r="B3761" t="str">
            <v>Comisión</v>
          </cell>
          <cell r="C3761" t="str">
            <v>2014-1-0658</v>
          </cell>
          <cell r="D3761">
            <v>237714</v>
          </cell>
          <cell r="E3761">
            <v>41865</v>
          </cell>
          <cell r="F3761" t="str">
            <v>SERVICIOS ADMINISTRATIVOS, ATENCIONA AL USUARIO, ARCHIVO Y CORRESPONDENCIA</v>
          </cell>
          <cell r="G3761">
            <v>34602626</v>
          </cell>
          <cell r="H3761" t="str">
            <v>ASTRID ELIANA REYES PEÑA</v>
          </cell>
          <cell r="I3761" t="str">
            <v>COMISION A QUIBDO EL 06 DE AGOSTO DE 2014</v>
          </cell>
          <cell r="J3761">
            <v>145648</v>
          </cell>
          <cell r="L3761">
            <v>10</v>
          </cell>
          <cell r="O3761" t="str">
            <v>RECURSO 11</v>
          </cell>
          <cell r="W3761" t="str">
            <v>Vigencia Presupuestal</v>
          </cell>
        </row>
        <row r="3762">
          <cell r="A3762">
            <v>375814</v>
          </cell>
          <cell r="B3762" t="str">
            <v>Comisión</v>
          </cell>
          <cell r="C3762" t="str">
            <v>2014-1-0659</v>
          </cell>
          <cell r="D3762">
            <v>238114</v>
          </cell>
          <cell r="E3762">
            <v>41865</v>
          </cell>
          <cell r="F3762" t="str">
            <v>SERVICIOS ADMINISTRATIVOS, ATENCIONA AL USUARIO, ARCHIVO Y CORRESPONDENCIA</v>
          </cell>
          <cell r="G3762">
            <v>40043339</v>
          </cell>
          <cell r="H3762" t="str">
            <v>SANDRA ALFONSO PALACIOS</v>
          </cell>
          <cell r="I3762" t="str">
            <v>COMISION A TUNJA EL 06 DE AGOSTO DE 2014</v>
          </cell>
          <cell r="J3762">
            <v>148375</v>
          </cell>
          <cell r="L3762">
            <v>10</v>
          </cell>
          <cell r="O3762" t="str">
            <v>RECURSO 11</v>
          </cell>
          <cell r="W3762" t="str">
            <v>Vigencia Presupuestal</v>
          </cell>
        </row>
        <row r="3763">
          <cell r="A3763">
            <v>375914</v>
          </cell>
          <cell r="B3763" t="str">
            <v>Comisiòn</v>
          </cell>
          <cell r="C3763">
            <v>20141628</v>
          </cell>
          <cell r="D3763">
            <v>229914</v>
          </cell>
          <cell r="E3763">
            <v>41865</v>
          </cell>
          <cell r="F3763" t="str">
            <v>SERVICIOS ADMINISTRATIVOS, ATENCIONA AL USUARIO, ARCHIVO Y CORRESPONDENCIA</v>
          </cell>
          <cell r="G3763">
            <v>39701805</v>
          </cell>
          <cell r="H3763" t="str">
            <v>MARTHA EDDY ARTEAGA DIAZ</v>
          </cell>
          <cell r="I3763" t="str">
            <v>COMISION A CALI DEL 29 AL 30 DE JULIO DE 2014</v>
          </cell>
          <cell r="J3763">
            <v>373037</v>
          </cell>
          <cell r="O3763" t="str">
            <v>RECURSO 11</v>
          </cell>
          <cell r="W3763" t="str">
            <v>Vigencia Presupuestal</v>
          </cell>
        </row>
        <row r="3764">
          <cell r="A3764">
            <v>376014</v>
          </cell>
          <cell r="B3764" t="str">
            <v>Comisiòn</v>
          </cell>
          <cell r="C3764">
            <v>20141629</v>
          </cell>
          <cell r="D3764">
            <v>229814</v>
          </cell>
          <cell r="E3764">
            <v>41865</v>
          </cell>
          <cell r="F3764" t="str">
            <v>SERVICIOS ADMINISTRATIVOS, ATENCIONA AL USUARIO, ARCHIVO Y CORRESPONDENCIA</v>
          </cell>
          <cell r="G3764">
            <v>39701805</v>
          </cell>
          <cell r="H3764" t="str">
            <v>MARTHA EDDY ARTEAGA DIAZ</v>
          </cell>
          <cell r="I3764" t="str">
            <v>COMISION A SANTA MARTA DEL 31 DE JULIO AL 1 DE AGOSTO DE 2014</v>
          </cell>
          <cell r="J3764">
            <v>343037</v>
          </cell>
          <cell r="O3764" t="str">
            <v>RECURSO 11</v>
          </cell>
          <cell r="W3764" t="str">
            <v>Vigencia Presupuestal</v>
          </cell>
        </row>
        <row r="3765">
          <cell r="A3765">
            <v>376114</v>
          </cell>
          <cell r="B3765" t="str">
            <v>Oficio</v>
          </cell>
          <cell r="C3765" t="str">
            <v>8320-3-27480</v>
          </cell>
          <cell r="D3765">
            <v>243814</v>
          </cell>
          <cell r="E3765">
            <v>41865</v>
          </cell>
          <cell r="F3765" t="str">
            <v>SUBDIRECCION ADMINISTRATIVA Y FINANCIERA</v>
          </cell>
          <cell r="G3765">
            <v>8301153951</v>
          </cell>
          <cell r="H3765" t="str">
            <v>MINISTERIO DE AMBIENTE Y DESARROLLO SOSTENIBLE</v>
          </cell>
          <cell r="I3765" t="str">
            <v>NOMINA FUNCIONARIOS AGOSTO 2014</v>
          </cell>
          <cell r="J3765">
            <v>1399238697</v>
          </cell>
          <cell r="N3765" t="str">
            <v>RECURSO 1-10</v>
          </cell>
          <cell r="Q3765" t="str">
            <v>DEDUCCIONES</v>
          </cell>
          <cell r="R3765">
            <v>252056923</v>
          </cell>
          <cell r="W3765" t="str">
            <v>Vigencia Presupuestal</v>
          </cell>
        </row>
        <row r="3766">
          <cell r="A3766">
            <v>376214</v>
          </cell>
          <cell r="B3766" t="str">
            <v>Factura</v>
          </cell>
          <cell r="C3766">
            <v>13588181</v>
          </cell>
          <cell r="D3766">
            <v>244314</v>
          </cell>
          <cell r="E3766">
            <v>41866</v>
          </cell>
          <cell r="F3766" t="str">
            <v>SERVICIOS ADMINISTRATIVOS, ATENCIONA AL USUARIO, ARCHIVO Y CORRESPONDENCIA</v>
          </cell>
          <cell r="G3766">
            <v>8301225661</v>
          </cell>
          <cell r="H3766" t="str">
            <v>COLOMBIA TELECOMUNICACIONES S.A ESP</v>
          </cell>
          <cell r="I3766" t="str">
            <v>PAGO SERVICIO PUBLICO TELEFONO LARGA DISTANCIA FRA 55808-000000135788181 PERIODO DEL 1 AL 31 JUL/2014 - COD.CLIENTE 800226366-0001</v>
          </cell>
          <cell r="J3766">
            <v>1384881</v>
          </cell>
          <cell r="N3766" t="str">
            <v>RECURSO 2-10</v>
          </cell>
          <cell r="W3766" t="str">
            <v>Vigencia Presupuestal</v>
          </cell>
        </row>
        <row r="3767">
          <cell r="A3767">
            <v>376314</v>
          </cell>
          <cell r="B3767" t="str">
            <v>Oficio</v>
          </cell>
          <cell r="C3767" t="str">
            <v>8140-3-25531</v>
          </cell>
          <cell r="D3767">
            <v>233014</v>
          </cell>
          <cell r="E3767">
            <v>41866</v>
          </cell>
          <cell r="F3767" t="str">
            <v>GRUPO PROCESOS JUDICIALES</v>
          </cell>
          <cell r="G3767">
            <v>79781725</v>
          </cell>
          <cell r="H3767" t="str">
            <v>ANDRES EDUARDO VELASQUEZ VARGAS</v>
          </cell>
          <cell r="I3767" t="str">
            <v>PAGO GASTOS ORDINARIOS DENTRO DEL PROCESO DE ACCION DE REPETICION INICIADO, RADICADO 11001-03-26-000-2014-00021-00</v>
          </cell>
          <cell r="J3767">
            <v>200000</v>
          </cell>
          <cell r="N3767" t="str">
            <v>RECURSO 2-10</v>
          </cell>
          <cell r="W3767" t="str">
            <v>Vigencia Presupuestal</v>
          </cell>
        </row>
        <row r="3768">
          <cell r="A3768">
            <v>376414</v>
          </cell>
          <cell r="B3768" t="str">
            <v>Contrato</v>
          </cell>
          <cell r="C3768">
            <v>180</v>
          </cell>
          <cell r="D3768">
            <v>28014</v>
          </cell>
          <cell r="E3768">
            <v>41866</v>
          </cell>
          <cell r="F3768" t="str">
            <v>OFICINA ASESORA JURIDICA</v>
          </cell>
          <cell r="G3768">
            <v>73079685</v>
          </cell>
          <cell r="H3768" t="str">
            <v>MANUEL SANTIAGO BURGOS NAVARRO</v>
          </cell>
          <cell r="I3768" t="str">
            <v>FRA 158 PAGO 3 DE 3 SEGÚN CERTIFICACION DEL SUPERVISOR (Desc de la Base x Dependientes)</v>
          </cell>
          <cell r="J3768">
            <v>9000000</v>
          </cell>
          <cell r="K3768">
            <v>9.66</v>
          </cell>
          <cell r="M3768">
            <v>16</v>
          </cell>
          <cell r="O3768" t="str">
            <v>RECURSO 11</v>
          </cell>
          <cell r="V3768" t="str">
            <v>Desc. X Dependientes $775,862</v>
          </cell>
          <cell r="W3768" t="str">
            <v>Vigencia Presupuestal</v>
          </cell>
        </row>
        <row r="3769">
          <cell r="A3769">
            <v>376514</v>
          </cell>
          <cell r="B3769" t="str">
            <v>Contrato</v>
          </cell>
          <cell r="C3769">
            <v>327</v>
          </cell>
          <cell r="D3769">
            <v>105314</v>
          </cell>
          <cell r="E3769">
            <v>41866</v>
          </cell>
          <cell r="F3769" t="str">
            <v>SUBDIRECCION ADMINISTRATIVA Y FINANCIERA</v>
          </cell>
          <cell r="G3769">
            <v>8000458785</v>
          </cell>
          <cell r="H3769" t="str">
            <v>SERVIMEDIOS LTDA</v>
          </cell>
          <cell r="I3769" t="str">
            <v>FRA 10198 PAGO 3 DE 12 SEGÚN CERTIFICACION DEL SUPERVISOR (REGIMEN COMUN - EXENCION RTE FTE , SOLO SE APLICA RTE IVA Y RTE ICA)</v>
          </cell>
          <cell r="J3769">
            <v>953938</v>
          </cell>
          <cell r="K3769">
            <v>9.66</v>
          </cell>
          <cell r="M3769">
            <v>16</v>
          </cell>
          <cell r="N3769" t="str">
            <v>RECURSO 2-10</v>
          </cell>
          <cell r="V3769" t="str">
            <v>Exclusión de retención en la fuente De conformidad con el artículo 4 del decreto 2775de 1983 y el artículo 8 del Decreto 1512 de 1985 el alquiler del espacio correspondiente a los servicios de radio, prensa y televisión no se encuentra sujeto de practicar retención en la fuente por este concepto; Dicha exención de retención en la fuente no aplica para los servicios de publicidad que se realizan a través de estos medios. (Concepto 48456 Dian Junio 11 de 2001)…Ahora, si bien el Decreto 433 de 1999, por medio de la cual se reglamentó la Ley 488 de 1998 y se dictaron otras disposiciones, definió para efectos del impuesto sobre las ventas el concepto de publicidad dentro de la cual se incluyó "... la venta o alquiler de espacios para mensajes publicitarios en cualquier medio, incluidos los edictos, avisos clasificados y funerarios.", no tiene para efectos del impuesto sobre la renta y su consecuente retención en la fuente el mismo significado, en la medida en que los decretos citados anteriormente se ocuparon de su regulación.</v>
          </cell>
          <cell r="W3769" t="str">
            <v>Vigencia Presupuestal</v>
          </cell>
        </row>
        <row r="3770">
          <cell r="A3770">
            <v>376614</v>
          </cell>
          <cell r="B3770" t="str">
            <v>Anulada</v>
          </cell>
          <cell r="C3770">
            <v>104</v>
          </cell>
          <cell r="D3770">
            <v>19014</v>
          </cell>
          <cell r="E3770">
            <v>41866</v>
          </cell>
          <cell r="F3770" t="str">
            <v>SUBDIRECCION ADMINISTRATIVA Y FINANCIERA</v>
          </cell>
          <cell r="G3770">
            <v>20568110</v>
          </cell>
          <cell r="H3770" t="str">
            <v>MARTHA ROSA BARRETO PERILLA</v>
          </cell>
          <cell r="I3770" t="str">
            <v>ANULADA ----- PAGO 8/12 DESEMBOLSO SEGÚN CERTIFICACION DEL SUPERVISOR (Desc.de la Base RF x Dependientes)</v>
          </cell>
          <cell r="J3770">
            <v>4759090</v>
          </cell>
          <cell r="K3770">
            <v>9.66</v>
          </cell>
          <cell r="O3770" t="str">
            <v>RECURSO 11</v>
          </cell>
          <cell r="V3770" t="str">
            <v>Desc. 10% Dependientes - Base RF $ 4,094,538 RF $ 287,559</v>
          </cell>
          <cell r="W3770" t="str">
            <v>Vigencia Presupuestal</v>
          </cell>
        </row>
        <row r="3771">
          <cell r="A3771">
            <v>376714</v>
          </cell>
          <cell r="B3771" t="str">
            <v>Contrato</v>
          </cell>
          <cell r="C3771">
            <v>23</v>
          </cell>
          <cell r="D3771">
            <v>3414</v>
          </cell>
          <cell r="E3771">
            <v>41866</v>
          </cell>
          <cell r="F3771" t="str">
            <v>SECRETARIA GENERAL</v>
          </cell>
          <cell r="G3771">
            <v>39538743</v>
          </cell>
          <cell r="H3771" t="str">
            <v>DAISSY YAMILE PATIÑO POVEDA</v>
          </cell>
          <cell r="I3771" t="str">
            <v>PAGO FRA  0093 SEPTIMO DESEMBOLSO SEGÚN CERTIFICACION DEL SUPERVISOR (PENSIONADA)</v>
          </cell>
          <cell r="J3771">
            <v>6800000</v>
          </cell>
          <cell r="K3771">
            <v>9.66</v>
          </cell>
          <cell r="M3771">
            <v>16</v>
          </cell>
          <cell r="O3771" t="str">
            <v>RECURSO 11</v>
          </cell>
          <cell r="V3771" t="str">
            <v>No tiene Dependientes</v>
          </cell>
          <cell r="W3771" t="str">
            <v>Vigencia Presupuestal</v>
          </cell>
        </row>
        <row r="3772">
          <cell r="A3772">
            <v>376814</v>
          </cell>
          <cell r="B3772" t="str">
            <v>Contrato</v>
          </cell>
          <cell r="C3772">
            <v>140</v>
          </cell>
          <cell r="D3772">
            <v>9214</v>
          </cell>
          <cell r="E3772">
            <v>41866</v>
          </cell>
          <cell r="F3772" t="str">
            <v>SERVICIOS ADMINISTRATIVOS, ATENCIONA AL USUARIO, ARCHIVO Y CORRESPONDENCIA</v>
          </cell>
          <cell r="G3772">
            <v>8604038353</v>
          </cell>
          <cell r="H3772" t="str">
            <v>MANTENIMIENTO DE ELEVADORES SAS</v>
          </cell>
          <cell r="I3772" t="str">
            <v>FRA 5441 PAGO 15 SEGÚN CERTIFICACION DEL SUPERVISOR (REGIMEN COMUN) IVA $50,435 (RTE FTE SERVICIOS EN GENERAL DECLARANTE DE RENTA)</v>
          </cell>
          <cell r="J3772">
            <v>365650</v>
          </cell>
          <cell r="K3772">
            <v>9.66</v>
          </cell>
          <cell r="L3772">
            <v>4</v>
          </cell>
          <cell r="M3772">
            <v>16</v>
          </cell>
          <cell r="N3772" t="str">
            <v>RECURSO 2-10</v>
          </cell>
          <cell r="W3772" t="str">
            <v>Vigencia Presupuestal</v>
          </cell>
        </row>
        <row r="3773">
          <cell r="A3773">
            <v>376914</v>
          </cell>
          <cell r="B3773" t="str">
            <v>Factura</v>
          </cell>
          <cell r="C3773">
            <v>191857530</v>
          </cell>
          <cell r="D3773">
            <v>244414</v>
          </cell>
          <cell r="E3773">
            <v>41870</v>
          </cell>
          <cell r="F3773" t="str">
            <v>SERVICIOS ADMINISTRATIVOS, ATENCIONA AL USUARIO, ARCHIVO Y CORRESPONDENCIA</v>
          </cell>
          <cell r="G3773">
            <v>8999991158</v>
          </cell>
          <cell r="H3773" t="str">
            <v>EMPRESA DE TELECOMUNICACIONES DE BOGOTA SA ESP</v>
          </cell>
          <cell r="I3773" t="str">
            <v>PAGO FRA 000191857530 CTA CLIENTE 492234211 SERVICIO TELEFONIA FIJA PERIODO JULIO 2014</v>
          </cell>
          <cell r="J3773">
            <v>4978720</v>
          </cell>
          <cell r="N3773" t="str">
            <v>RECURSO 2-10</v>
          </cell>
          <cell r="W3773" t="str">
            <v>Vigencia Presupuestal</v>
          </cell>
        </row>
        <row r="3774">
          <cell r="A3774">
            <v>377014</v>
          </cell>
          <cell r="B3774" t="str">
            <v>Contrato</v>
          </cell>
          <cell r="C3774">
            <v>104</v>
          </cell>
          <cell r="D3774">
            <v>19014</v>
          </cell>
          <cell r="E3774">
            <v>41870</v>
          </cell>
          <cell r="F3774" t="str">
            <v>SUBDIRECCION ADMINISTRATIVA Y FINANCIERA</v>
          </cell>
          <cell r="G3774">
            <v>20568110</v>
          </cell>
          <cell r="H3774" t="str">
            <v>MARTHA ROSA BARRETO PERILLA</v>
          </cell>
          <cell r="I3774" t="str">
            <v>PAGO 8/12 DESEMBOLSO SEGÚN CERTIFICACION DEL SUPERVISOR (Desc.de la Base RF x Dependientes)</v>
          </cell>
          <cell r="J3774">
            <v>4759090</v>
          </cell>
          <cell r="K3774">
            <v>9.66</v>
          </cell>
          <cell r="O3774" t="str">
            <v>RECURSO 11</v>
          </cell>
          <cell r="V3774" t="str">
            <v>Desc. 10% Dependientes - Base RF $ 4,094,538 RF $ 287,559</v>
          </cell>
          <cell r="W3774" t="str">
            <v>Vigencia Presupuestal</v>
          </cell>
        </row>
        <row r="3775">
          <cell r="A3775">
            <v>377114</v>
          </cell>
          <cell r="B3775" t="str">
            <v>Contrato</v>
          </cell>
          <cell r="C3775">
            <v>129</v>
          </cell>
          <cell r="D3775">
            <v>9114</v>
          </cell>
          <cell r="E3775">
            <v>41870</v>
          </cell>
          <cell r="F3775" t="str">
            <v>SERVICIOS ADMINISTRATIVOS, ATENCIONA AL USUARIO, ARCHIVO Y CORRESPONDENCIA</v>
          </cell>
          <cell r="G3775">
            <v>9001523681</v>
          </cell>
          <cell r="H3775" t="str">
            <v>INGENIERIA DE BOMBAS Y PLANTAS ELECTRICAS</v>
          </cell>
          <cell r="I3775" t="str">
            <v>PAGO PARCIAL FRA 7565 QUINTO DESEMBOLSO SEGÚN CERTIFICACION DEL SUPERVISOR - DOCUMENTOS ORIGINALES OP 377214</v>
          </cell>
          <cell r="J3775">
            <v>15161</v>
          </cell>
          <cell r="N3775" t="str">
            <v>RECURSO 2-10</v>
          </cell>
          <cell r="W3775" t="str">
            <v>Vigencia Presupuestal</v>
          </cell>
        </row>
        <row r="3776">
          <cell r="A3776">
            <v>377214</v>
          </cell>
          <cell r="B3776" t="str">
            <v>Contrato</v>
          </cell>
          <cell r="C3776">
            <v>129</v>
          </cell>
          <cell r="D3776">
            <v>153114</v>
          </cell>
          <cell r="E3776">
            <v>41870</v>
          </cell>
          <cell r="F3776" t="str">
            <v>SERVICIOS ADMINISTRATIVOS, ATENCIONA AL USUARIO, ARCHIVO Y CORRESPONDENCIA</v>
          </cell>
          <cell r="G3776">
            <v>9001523681</v>
          </cell>
          <cell r="H3776" t="str">
            <v>INGENIERIA DE BOMBAS Y PLANTAS ELECTRICAS</v>
          </cell>
          <cell r="I3776" t="str">
            <v>PAGO COMPLEMENTARIO FRA 7565 QUINTO DESEMBOLSO SEGÚN CERTIFICACION DEL SUPERVISOR (IVA $80,000 BASE $500,000)-  (RTE FTE SERVICIOS EN GENERAL DECLARANTE DE RENTA)</v>
          </cell>
          <cell r="J3776">
            <v>564839</v>
          </cell>
          <cell r="K3776">
            <v>9.66</v>
          </cell>
          <cell r="L3776">
            <v>4</v>
          </cell>
          <cell r="M3776">
            <v>16</v>
          </cell>
          <cell r="N3776" t="str">
            <v>RECURSO 2-10</v>
          </cell>
          <cell r="W3776" t="str">
            <v>Vigencia Presupuestal</v>
          </cell>
        </row>
        <row r="3777">
          <cell r="A3777">
            <v>377314</v>
          </cell>
          <cell r="B3777" t="str">
            <v>Contrato</v>
          </cell>
          <cell r="C3777">
            <v>129</v>
          </cell>
          <cell r="D3777">
            <v>153114</v>
          </cell>
          <cell r="E3777">
            <v>41870</v>
          </cell>
          <cell r="F3777" t="str">
            <v>SERVICIOS ADMINISTRATIVOS, ATENCIONA AL USUARIO, ARCHIVO Y CORRESPONDENCIA</v>
          </cell>
          <cell r="G3777">
            <v>9001523681</v>
          </cell>
          <cell r="H3777" t="str">
            <v>INGENIERIA DE BOMBAS Y PLANTAS ELECTRICAS</v>
          </cell>
          <cell r="I3777" t="str">
            <v>PAGO FRA 7554 SEXTO DESEMBOLSO SEGÚN CERTIFICACION DEL SUPERVISOR IVA $56,000 (RTE FTE SERVICIOS EN GENERAL DECLARANTE DE RENTA)</v>
          </cell>
          <cell r="J3777">
            <v>406000</v>
          </cell>
          <cell r="K3777">
            <v>9.66</v>
          </cell>
          <cell r="L3777">
            <v>4</v>
          </cell>
          <cell r="M3777">
            <v>16</v>
          </cell>
          <cell r="N3777" t="str">
            <v>RECURSO 2-10</v>
          </cell>
          <cell r="W3777" t="str">
            <v>Vigencia Presupuestal</v>
          </cell>
        </row>
        <row r="3778">
          <cell r="A3778">
            <v>377414</v>
          </cell>
          <cell r="B3778" t="str">
            <v>Contrato</v>
          </cell>
          <cell r="C3778">
            <v>352</v>
          </cell>
          <cell r="D3778">
            <v>197514</v>
          </cell>
          <cell r="E3778">
            <v>41870</v>
          </cell>
          <cell r="F3778" t="str">
            <v>SUBDIRECCION DE EDUCACION Y PARTICIPACION</v>
          </cell>
          <cell r="G3778">
            <v>9002950018</v>
          </cell>
          <cell r="H3778" t="str">
            <v>KREATRIBU GRAFICAS ESTRUCTURALES LTDA</v>
          </cell>
          <cell r="I3778" t="str">
            <v>FRA 1118 PAGO 1 DE 4 SEGÚN CERTIFICACION DEL SUPERVISOR - IVA $ 539,200 - (REG.COMUN)</v>
          </cell>
          <cell r="J3778">
            <v>3909200</v>
          </cell>
          <cell r="K3778">
            <v>9.66</v>
          </cell>
          <cell r="L3778">
            <v>4</v>
          </cell>
          <cell r="M3778">
            <v>16</v>
          </cell>
          <cell r="O3778" t="str">
            <v>RECURSO 11</v>
          </cell>
          <cell r="W3778" t="str">
            <v>Vigencia Presupuestal</v>
          </cell>
        </row>
        <row r="3779">
          <cell r="A3779">
            <v>377514</v>
          </cell>
          <cell r="B3779" t="str">
            <v>Resolución</v>
          </cell>
          <cell r="C3779">
            <v>1317</v>
          </cell>
          <cell r="D3779">
            <v>246114</v>
          </cell>
          <cell r="E3779">
            <v>41871</v>
          </cell>
          <cell r="F3779" t="str">
            <v>TALENTO HUMANO ACTIVO Y NO ACTIVO</v>
          </cell>
          <cell r="G3779">
            <v>3941651</v>
          </cell>
          <cell r="H3779" t="str">
            <v>JULIO CESAR TRESPALACIOS MOYA</v>
          </cell>
          <cell r="I3779" t="str">
            <v>PAGO SENTENCIA PROFERIDA POR EL JUZGADO 4TO ADMIVO ORAL DE SANTAMARTA, APROBADA SEGUN CONCILIACION - DESC. SALUD COOMEVA $ 299,572</v>
          </cell>
          <cell r="J3779">
            <v>3341960</v>
          </cell>
          <cell r="N3779" t="str">
            <v>RECURSO 3-10</v>
          </cell>
          <cell r="Q3779" t="str">
            <v>SALUD COOMEVA</v>
          </cell>
          <cell r="R3779">
            <v>299572</v>
          </cell>
          <cell r="W3779" t="str">
            <v>Vigencia Presupuestal</v>
          </cell>
        </row>
        <row r="3780">
          <cell r="A3780">
            <v>377614</v>
          </cell>
          <cell r="B3780" t="str">
            <v>Contrato</v>
          </cell>
          <cell r="C3780">
            <v>38</v>
          </cell>
          <cell r="D3780">
            <v>5314</v>
          </cell>
          <cell r="E3780">
            <v>41871</v>
          </cell>
          <cell r="F3780" t="str">
            <v>GRUPO DE COMUNICACIONES</v>
          </cell>
          <cell r="G3780">
            <v>79147965</v>
          </cell>
          <cell r="H3780" t="str">
            <v>JOSE ROBERTO ARANGO ROMERO</v>
          </cell>
          <cell r="I3780" t="str">
            <v>PAGO 8 DE 12 SEGÚN CERTIFICACION DEL SUPERVISOR (Desc.de la Base RF x Dependientes)</v>
          </cell>
          <cell r="J3780">
            <v>4283286</v>
          </cell>
          <cell r="K3780">
            <v>9.66</v>
          </cell>
          <cell r="O3780" t="str">
            <v>RECURSO 11</v>
          </cell>
          <cell r="V3780" t="str">
            <v>Desc. 10% Dependientes - Base RF $ 4,094,538 RF $ 287,559</v>
          </cell>
          <cell r="W3780" t="str">
            <v>Vigencia Presupuestal</v>
          </cell>
        </row>
        <row r="3781">
          <cell r="A3781">
            <v>377714</v>
          </cell>
          <cell r="B3781" t="str">
            <v>Contrato</v>
          </cell>
          <cell r="C3781">
            <v>40</v>
          </cell>
          <cell r="D3781">
            <v>5114</v>
          </cell>
          <cell r="E3781">
            <v>41871</v>
          </cell>
          <cell r="F3781" t="str">
            <v>GRUPO DE COMUNICACIONES</v>
          </cell>
          <cell r="G3781">
            <v>80443180</v>
          </cell>
          <cell r="H3781" t="str">
            <v>DIEGO MAURICIO PINEDA ROMERO</v>
          </cell>
          <cell r="I3781" t="str">
            <v>PAGO 8 DE 12 SEGÚN CERTIFICACION DEL SUPERVISOR</v>
          </cell>
          <cell r="J3781">
            <v>4283286</v>
          </cell>
          <cell r="K3781">
            <v>9.66</v>
          </cell>
          <cell r="O3781" t="str">
            <v>RECURSO 11</v>
          </cell>
          <cell r="V3781" t="str">
            <v>No tiene Dependientes</v>
          </cell>
          <cell r="W3781" t="str">
            <v>Vigencia Presupuestal</v>
          </cell>
        </row>
        <row r="3782">
          <cell r="A3782">
            <v>377814</v>
          </cell>
          <cell r="B3782" t="str">
            <v>Comisión</v>
          </cell>
          <cell r="C3782">
            <v>20140954</v>
          </cell>
          <cell r="D3782">
            <v>153514</v>
          </cell>
          <cell r="E3782">
            <v>41871</v>
          </cell>
          <cell r="F3782" t="str">
            <v>SERVICIOS ADMINISTRATIVOS, ATENCIONA AL USUARIO, ARCHIVO Y CORRESPONDENCIA</v>
          </cell>
          <cell r="G3782">
            <v>80134222</v>
          </cell>
          <cell r="H3782" t="str">
            <v>FRANCISCO JOSE GOMEZ MONTES</v>
          </cell>
          <cell r="I3782" t="str">
            <v>COMISOIN A BARRANCABERMEJA EL 5 DE MAYO DE 2014</v>
          </cell>
          <cell r="J3782">
            <v>145648</v>
          </cell>
          <cell r="O3782" t="str">
            <v>RECURSO 11</v>
          </cell>
          <cell r="W3782" t="str">
            <v>Vigencia Presupuestal</v>
          </cell>
        </row>
        <row r="3783">
          <cell r="A3783">
            <v>377914</v>
          </cell>
          <cell r="B3783" t="str">
            <v>Contrato</v>
          </cell>
          <cell r="C3783">
            <v>39</v>
          </cell>
          <cell r="D3783">
            <v>5214</v>
          </cell>
          <cell r="E3783">
            <v>41871</v>
          </cell>
          <cell r="F3783" t="str">
            <v>GRUPO DE COMUNICACIONES</v>
          </cell>
          <cell r="G3783">
            <v>79949823</v>
          </cell>
          <cell r="H3783" t="str">
            <v>DIEGO ALEXANDER CUEVAS GALVIS</v>
          </cell>
          <cell r="I3783" t="str">
            <v>PAGO 8 DE 12 SEGÚN CERTIFICACION DEL SUPERVISOR (Desc.de la Base RF x Dependientes)</v>
          </cell>
          <cell r="J3783">
            <v>4119433</v>
          </cell>
          <cell r="K3783">
            <v>9.66</v>
          </cell>
          <cell r="O3783" t="str">
            <v>RECURSO 11</v>
          </cell>
          <cell r="V3783" t="str">
            <v>Desc. 10% Dependientes - Base RF $ 4,094,538 RF $ 287,559</v>
          </cell>
          <cell r="W3783" t="str">
            <v>Vigencia Presupuestal</v>
          </cell>
        </row>
        <row r="3784">
          <cell r="A3784">
            <v>378014</v>
          </cell>
          <cell r="B3784" t="str">
            <v>Comisión</v>
          </cell>
          <cell r="C3784">
            <v>20141085</v>
          </cell>
          <cell r="D3784">
            <v>171114</v>
          </cell>
          <cell r="E3784">
            <v>41871</v>
          </cell>
          <cell r="F3784" t="str">
            <v>SERVICIOS ADMINISTRATIVOS, ATENCIONA AL USUARIO, ARCHIVO Y CORRESPONDENCIA</v>
          </cell>
          <cell r="G3784">
            <v>80134222</v>
          </cell>
          <cell r="H3784" t="str">
            <v>FRANCISCO JOSE GOMEZ MONTES</v>
          </cell>
          <cell r="I3784" t="str">
            <v>COMISION A TUMACO EL 20 DE MAYO DE 2014</v>
          </cell>
          <cell r="J3784">
            <v>145648</v>
          </cell>
          <cell r="O3784" t="str">
            <v>RECURSO 11</v>
          </cell>
          <cell r="W3784" t="str">
            <v>Vigencia Presupuestal</v>
          </cell>
        </row>
        <row r="3785">
          <cell r="A3785">
            <v>378114</v>
          </cell>
          <cell r="B3785" t="str">
            <v>Contrato</v>
          </cell>
          <cell r="C3785">
            <v>245</v>
          </cell>
          <cell r="D3785">
            <v>35714</v>
          </cell>
          <cell r="E3785">
            <v>41871</v>
          </cell>
          <cell r="F3785" t="str">
            <v>DIRECCION DE BOSQUES, BIODIVERSIDAD Y SERVICIOS ECOSISTEMICOS</v>
          </cell>
          <cell r="G3785">
            <v>63395913</v>
          </cell>
          <cell r="H3785" t="str">
            <v>YUDY ALEXANDRA AVILA PARRA</v>
          </cell>
          <cell r="I3785" t="str">
            <v>PAGO 6 DE 12 SEGÚN CERTIFICACION DEL SUPERVISOR</v>
          </cell>
          <cell r="J3785">
            <v>4359600</v>
          </cell>
          <cell r="K3785">
            <v>9.66</v>
          </cell>
          <cell r="O3785" t="str">
            <v>RECURSO 11</v>
          </cell>
          <cell r="V3785" t="str">
            <v>No tiene Dependientes</v>
          </cell>
          <cell r="W3785" t="str">
            <v>Vigencia Presupuestal</v>
          </cell>
        </row>
        <row r="3786">
          <cell r="A3786">
            <v>378214</v>
          </cell>
          <cell r="B3786" t="str">
            <v>Comisión</v>
          </cell>
          <cell r="C3786">
            <v>20141657</v>
          </cell>
          <cell r="D3786">
            <v>232714</v>
          </cell>
          <cell r="E3786">
            <v>41871</v>
          </cell>
          <cell r="F3786" t="str">
            <v>SERVICIOS ADMINISTRATIVOS, ATENCIONA AL USUARIO, ARCHIVO Y CORRESPONDENCIA</v>
          </cell>
          <cell r="G3786">
            <v>80134222</v>
          </cell>
          <cell r="H3786" t="str">
            <v>FRANCISCO JOSE GOMEZ MONTES</v>
          </cell>
          <cell r="I3786" t="str">
            <v>COMISION A MEDELLIN EL 29 DE JULIO DE 2014</v>
          </cell>
          <cell r="J3786">
            <v>208068</v>
          </cell>
          <cell r="O3786" t="str">
            <v>RECURSO 11</v>
          </cell>
          <cell r="W3786" t="str">
            <v>Vigencia Presupuestal</v>
          </cell>
        </row>
        <row r="3787">
          <cell r="A3787">
            <v>378314</v>
          </cell>
          <cell r="B3787" t="str">
            <v>Contrato</v>
          </cell>
          <cell r="C3787">
            <v>43</v>
          </cell>
          <cell r="D3787">
            <v>7414</v>
          </cell>
          <cell r="E3787">
            <v>41871</v>
          </cell>
          <cell r="F3787" t="str">
            <v>DIRECCION DE BOSQUES, BIODIVERSIDAD YSERVICIOS ECOSISTEMICOS</v>
          </cell>
          <cell r="G3787">
            <v>39693887</v>
          </cell>
          <cell r="H3787" t="str">
            <v>CLAUDIA PATRICIA FONSECA TOBIAN</v>
          </cell>
          <cell r="I3787" t="str">
            <v>ULTIMO PAGO 7 DE 12 SEGÚN CERTIFICACION DEL SUPERVISOR - SE ADJUNTA ACTA DE CESION DEL CONTRATO N/A Beneficio AFC $0</v>
          </cell>
          <cell r="J3787">
            <v>4977850</v>
          </cell>
          <cell r="K3787">
            <v>9.66</v>
          </cell>
          <cell r="O3787" t="str">
            <v>RECURSO 11</v>
          </cell>
          <cell r="V3787" t="str">
            <v>No tiene Dependientes - No Presento AFC Bancolombia</v>
          </cell>
          <cell r="W3787" t="str">
            <v>Vigencia Presupuestal</v>
          </cell>
        </row>
        <row r="3788">
          <cell r="A3788">
            <v>378414</v>
          </cell>
          <cell r="B3788" t="str">
            <v>Contrato</v>
          </cell>
          <cell r="C3788">
            <v>120</v>
          </cell>
          <cell r="D3788">
            <v>20614</v>
          </cell>
          <cell r="E3788">
            <v>41871</v>
          </cell>
          <cell r="F3788" t="str">
            <v>DIRECCION DE BOSQUES, BIODIVERSIDAD Y SERVICIOS ECOSISTEMICOS</v>
          </cell>
          <cell r="G3788">
            <v>52429474</v>
          </cell>
          <cell r="H3788" t="str">
            <v>MARIA NATALIA PATIÑO GUTIERREZ</v>
          </cell>
          <cell r="I3788" t="str">
            <v xml:space="preserve">PAGO 7 DE 12 SEGÚN CERTIFICACION DEL SUPERVISOR  </v>
          </cell>
          <cell r="J3788">
            <v>4359600</v>
          </cell>
          <cell r="K3788">
            <v>9.66</v>
          </cell>
          <cell r="O3788" t="str">
            <v>RECURSO 11</v>
          </cell>
          <cell r="V3788" t="str">
            <v>No tiene Dependientes</v>
          </cell>
          <cell r="W3788" t="str">
            <v>Vigencia Presupuestal</v>
          </cell>
        </row>
        <row r="3789">
          <cell r="A3789">
            <v>378514</v>
          </cell>
          <cell r="B3789" t="str">
            <v>Comisión</v>
          </cell>
          <cell r="C3789">
            <v>20141686</v>
          </cell>
          <cell r="D3789">
            <v>237214</v>
          </cell>
          <cell r="E3789">
            <v>41871</v>
          </cell>
          <cell r="F3789" t="str">
            <v>SERVICIOS ADMINISTRATIVOS, ATENCIONA AL USUARIO, ARCHIVO Y CORRESPONDENCIA</v>
          </cell>
          <cell r="G3789">
            <v>1020720575</v>
          </cell>
          <cell r="H3789" t="str">
            <v>NATALIA JIMENEZ CONTENTO</v>
          </cell>
          <cell r="I3789" t="str">
            <v>COMISION A PEREIRA DEL 4 AL 5 DE AGOSTO DE 2014</v>
          </cell>
          <cell r="J3789">
            <v>259623</v>
          </cell>
          <cell r="O3789" t="str">
            <v>RECURSO 11</v>
          </cell>
          <cell r="W3789" t="str">
            <v>Vigencia Presupuestal</v>
          </cell>
        </row>
        <row r="3790">
          <cell r="A3790">
            <v>378614</v>
          </cell>
          <cell r="B3790" t="str">
            <v>Oficio</v>
          </cell>
          <cell r="C3790" t="str">
            <v>8320-3-27958</v>
          </cell>
          <cell r="D3790">
            <v>247014</v>
          </cell>
          <cell r="E3790">
            <v>41871</v>
          </cell>
          <cell r="F3790" t="str">
            <v>TALENTO HUMANO ACTIVO Y NO ACTIVO</v>
          </cell>
          <cell r="G3790">
            <v>8301153951</v>
          </cell>
          <cell r="H3790" t="str">
            <v>MINISTERIO DE AMBIENTE Y DESARROLLO SOSTENIBLE</v>
          </cell>
          <cell r="I3790" t="str">
            <v>MESADA PENSIONAL CORRESPONDIENTE AL MES DE AGOSTO DE 2014</v>
          </cell>
          <cell r="J3790">
            <v>947697357</v>
          </cell>
          <cell r="N3790" t="str">
            <v>RECURSO 3-10</v>
          </cell>
          <cell r="Q3790" t="str">
            <v>DEDUCCIONES GENERALES</v>
          </cell>
          <cell r="R3790">
            <v>228643749</v>
          </cell>
          <cell r="W3790" t="str">
            <v>Vigencia Presupuestal</v>
          </cell>
        </row>
        <row r="3791">
          <cell r="A3791">
            <v>378714</v>
          </cell>
          <cell r="B3791" t="str">
            <v>Comisión</v>
          </cell>
          <cell r="C3791">
            <v>20141688</v>
          </cell>
          <cell r="D3791">
            <v>237314</v>
          </cell>
          <cell r="E3791">
            <v>41871</v>
          </cell>
          <cell r="F3791" t="str">
            <v>SERVICIOS ADMINISTRATIVOS, ATENCIONA AL USUARIO, ARCHIVO Y CORRESPONDENCIA</v>
          </cell>
          <cell r="G3791">
            <v>52822920</v>
          </cell>
          <cell r="H3791" t="str">
            <v>GINA PAOLA GALLO GIL</v>
          </cell>
          <cell r="I3791" t="str">
            <v>COMISION A PEREIRA DEL 4 AL 5 DE AGOSTO DE 2014</v>
          </cell>
          <cell r="J3791">
            <v>226091</v>
          </cell>
        </row>
        <row r="3792">
          <cell r="A3792">
            <v>378814</v>
          </cell>
          <cell r="B3792" t="str">
            <v>Comisión</v>
          </cell>
          <cell r="C3792">
            <v>20141704</v>
          </cell>
          <cell r="D3792">
            <v>240314</v>
          </cell>
          <cell r="E3792">
            <v>41871</v>
          </cell>
          <cell r="F3792" t="str">
            <v>SERVICIOS ADMINISTRATIVOS, ATENCIONA AL USUARIO, ARCHIVO Y CORRESPONDENCIA</v>
          </cell>
          <cell r="G3792">
            <v>52827756</v>
          </cell>
          <cell r="H3792" t="str">
            <v>MARIA ALEJANDRA LANCHEROS BARRAGAN</v>
          </cell>
          <cell r="I3792" t="str">
            <v>COMISION A TUNJA EL 8 DE AGOSTO DE 2014</v>
          </cell>
          <cell r="J3792">
            <v>97679</v>
          </cell>
        </row>
        <row r="3793">
          <cell r="A3793">
            <v>378914</v>
          </cell>
          <cell r="B3793" t="str">
            <v>Comisión</v>
          </cell>
          <cell r="C3793">
            <v>20141712</v>
          </cell>
          <cell r="D3793">
            <v>242614</v>
          </cell>
          <cell r="E3793">
            <v>41871</v>
          </cell>
          <cell r="F3793" t="str">
            <v>SERVICIOS ADMINISTRATIVOS, ATENCIONA AL USUARIO, ARCHIVO Y CORRESPONDENCIA</v>
          </cell>
          <cell r="G3793">
            <v>41732216</v>
          </cell>
          <cell r="H3793" t="str">
            <v>MERY ASUNCION TONCEL GAVIRIA</v>
          </cell>
          <cell r="I3793" t="str">
            <v>COMISION A VALLEDUPAR DEL 12 AL 13 DE AGOSTO DE 2014</v>
          </cell>
          <cell r="J3793">
            <v>355938</v>
          </cell>
        </row>
        <row r="3794">
          <cell r="A3794">
            <v>379014</v>
          </cell>
          <cell r="B3794" t="str">
            <v>Comisión</v>
          </cell>
          <cell r="C3794">
            <v>20141716</v>
          </cell>
          <cell r="D3794">
            <v>241714</v>
          </cell>
          <cell r="E3794">
            <v>41871</v>
          </cell>
          <cell r="F3794" t="str">
            <v>SERVICIOS ADMINISTRATIVOS, ATENCIONA AL USUARIO, ARCHIVO Y CORRESPONDENCIA</v>
          </cell>
          <cell r="G3794">
            <v>71610890</v>
          </cell>
          <cell r="H3794" t="str">
            <v>LUIS ALFONSO ESCOBAR TRUJILLO</v>
          </cell>
          <cell r="I3794" t="str">
            <v>COMISION A IBAGUE DEL 11 AL 12 DE AGOSTO DE 2014</v>
          </cell>
          <cell r="J3794">
            <v>624204</v>
          </cell>
        </row>
        <row r="3795">
          <cell r="A3795">
            <v>379114</v>
          </cell>
          <cell r="B3795" t="str">
            <v>Comisión</v>
          </cell>
          <cell r="C3795">
            <v>20141717</v>
          </cell>
          <cell r="D3795">
            <v>242714</v>
          </cell>
          <cell r="E3795">
            <v>41871</v>
          </cell>
          <cell r="F3795" t="str">
            <v>SERVICIOS ADMINISTRATIVOS, ATENCIONA AL USUARIO, ARCHIVO Y CORRESPONDENCIA</v>
          </cell>
          <cell r="G3795">
            <v>43220679</v>
          </cell>
          <cell r="H3795" t="str">
            <v>NATALIA GARCES CUARTAS</v>
          </cell>
          <cell r="I3795" t="str">
            <v>COMISION A BUCARAMANGA EL 12 DE AGOSTO DE 2014</v>
          </cell>
          <cell r="J3795">
            <v>161679</v>
          </cell>
        </row>
        <row r="3796">
          <cell r="A3796">
            <v>379214</v>
          </cell>
          <cell r="B3796" t="str">
            <v>Comisión</v>
          </cell>
          <cell r="C3796" t="str">
            <v>2014-1-0603</v>
          </cell>
          <cell r="D3796">
            <v>221114</v>
          </cell>
          <cell r="E3796">
            <v>41871</v>
          </cell>
          <cell r="F3796" t="str">
            <v>SERVICIOS ADMINISTRATIVOS, ATENCIONA AL USUARIO, ARCHIVO Y CORRESPONDENCIA</v>
          </cell>
          <cell r="G3796">
            <v>80882158</v>
          </cell>
          <cell r="H3796" t="str">
            <v>HAYATO JOSE GARCIA CUESTA</v>
          </cell>
          <cell r="I3796" t="str">
            <v>COMISION A VILLAPINZON DEL 19 DE JULIO DE 2014</v>
          </cell>
          <cell r="J3796">
            <v>145648</v>
          </cell>
          <cell r="L3796">
            <v>10</v>
          </cell>
          <cell r="O3796" t="str">
            <v>RECURSO 11</v>
          </cell>
          <cell r="W3796" t="str">
            <v>Vigencia Presupuestal</v>
          </cell>
        </row>
        <row r="3797">
          <cell r="A3797">
            <v>379314</v>
          </cell>
          <cell r="B3797" t="str">
            <v>Comisión</v>
          </cell>
          <cell r="C3797" t="str">
            <v>2014-1-0617</v>
          </cell>
          <cell r="D3797">
            <v>223214</v>
          </cell>
          <cell r="E3797">
            <v>41871</v>
          </cell>
          <cell r="F3797" t="str">
            <v>SERVICIOS ADMINISTRATIVOS, ATENCIONA AL USUARIO, ARCHIVO Y CORRESPONDENCIA</v>
          </cell>
          <cell r="G3797">
            <v>80882158</v>
          </cell>
          <cell r="H3797" t="str">
            <v>HAYATO JOSE GARCIA CUESTA</v>
          </cell>
          <cell r="I3797" t="str">
            <v>COMISION A CARTAGENA DEL 24 DE JULIO DE 2014</v>
          </cell>
          <cell r="J3797">
            <v>145648</v>
          </cell>
          <cell r="L3797">
            <v>10</v>
          </cell>
          <cell r="O3797" t="str">
            <v>RECURSO 11</v>
          </cell>
          <cell r="W3797" t="str">
            <v>Vigencia Presupuestal</v>
          </cell>
        </row>
        <row r="3798">
          <cell r="A3798">
            <v>379414</v>
          </cell>
          <cell r="B3798" t="str">
            <v>Comisión</v>
          </cell>
          <cell r="C3798" t="str">
            <v>2014-1-0630</v>
          </cell>
          <cell r="D3798">
            <v>230514</v>
          </cell>
          <cell r="E3798">
            <v>41871</v>
          </cell>
          <cell r="F3798" t="str">
            <v>SERVICIOS ADMINISTRATIVOS, ATENCIONA AL USUARIO, ARCHIVO Y CORRESPONDENCIA</v>
          </cell>
          <cell r="G3798">
            <v>80882158</v>
          </cell>
          <cell r="H3798" t="str">
            <v>HAYATO JOSE GARCIA CUESTA</v>
          </cell>
          <cell r="I3798" t="str">
            <v>COMISION A BUCARAMANGA DEL 27-28 DE JULIO DE 2014</v>
          </cell>
          <cell r="J3798">
            <v>436943</v>
          </cell>
          <cell r="L3798">
            <v>10</v>
          </cell>
          <cell r="O3798" t="str">
            <v>RECURSO 11</v>
          </cell>
          <cell r="W3798" t="str">
            <v>Vigencia Presupuestal</v>
          </cell>
        </row>
        <row r="3799">
          <cell r="A3799">
            <v>379514</v>
          </cell>
          <cell r="B3799" t="str">
            <v>Comisión</v>
          </cell>
          <cell r="C3799" t="str">
            <v>2014-1-0641</v>
          </cell>
          <cell r="D3799">
            <v>232814</v>
          </cell>
          <cell r="E3799">
            <v>41871</v>
          </cell>
          <cell r="F3799" t="str">
            <v>SERVICIOS ADMINISTRATIVOS, ATENCIONA AL USUARIO, ARCHIVO Y CORRESPONDENCIA</v>
          </cell>
          <cell r="G3799">
            <v>80164442</v>
          </cell>
          <cell r="H3799" t="str">
            <v>JOHN JAIRO SANCHEZ CORREA</v>
          </cell>
          <cell r="I3799" t="str">
            <v>COMISION A ACACIAS DEL 29-30 DE JULIO DE 2014</v>
          </cell>
          <cell r="J3799">
            <v>301157</v>
          </cell>
          <cell r="L3799">
            <v>10</v>
          </cell>
          <cell r="O3799" t="str">
            <v>RECURSO 11</v>
          </cell>
          <cell r="W3799" t="str">
            <v>Vigencia Presupuestal</v>
          </cell>
        </row>
        <row r="3800">
          <cell r="A3800">
            <v>379614</v>
          </cell>
          <cell r="B3800" t="str">
            <v>Comisión</v>
          </cell>
          <cell r="C3800" t="str">
            <v>2014-1-0649</v>
          </cell>
          <cell r="D3800">
            <v>235714</v>
          </cell>
          <cell r="E3800">
            <v>41871</v>
          </cell>
          <cell r="F3800" t="str">
            <v>SERVICIOS ADMINISTRATIVOS, ATENCIONA AL USUARIO, ARCHIVO Y CORRESPONDENCIA</v>
          </cell>
          <cell r="G3800">
            <v>80882158</v>
          </cell>
          <cell r="H3800" t="str">
            <v>HAYATO JOSE GARCIA CUESTA</v>
          </cell>
          <cell r="I3800" t="str">
            <v>COMISION A RIOHACHA EL 02 DE AGOSTO DE 2014</v>
          </cell>
          <cell r="J3800">
            <v>145648</v>
          </cell>
          <cell r="L3800">
            <v>10</v>
          </cell>
          <cell r="O3800" t="str">
            <v>RECURSO 11</v>
          </cell>
          <cell r="W3800" t="str">
            <v>Vigencia Presupuestal</v>
          </cell>
        </row>
        <row r="3801">
          <cell r="A3801">
            <v>379714</v>
          </cell>
          <cell r="B3801" t="str">
            <v>Comisión</v>
          </cell>
          <cell r="C3801" t="str">
            <v>2014-1-0642</v>
          </cell>
          <cell r="D3801">
            <v>233114</v>
          </cell>
          <cell r="E3801">
            <v>41871</v>
          </cell>
          <cell r="F3801" t="str">
            <v>SERVICIOS ADMINISTRATIVOS, ATENCIONA AL USUARIO, ARCHIVO Y CORRESPONDENCIA</v>
          </cell>
          <cell r="G3801">
            <v>19342385</v>
          </cell>
          <cell r="H3801" t="str">
            <v>RICARDO LINARES PRIETO</v>
          </cell>
          <cell r="I3801" t="str">
            <v>COMISION A POPAYAN DEL 30 DE JULIO AL 01 DE AGOSTO DE 2014</v>
          </cell>
          <cell r="J3801">
            <v>728238</v>
          </cell>
          <cell r="L3801">
            <v>11</v>
          </cell>
          <cell r="O3801" t="str">
            <v>RECURSO 11</v>
          </cell>
          <cell r="W3801" t="str">
            <v>Vigencia Presupuestal</v>
          </cell>
        </row>
        <row r="3802">
          <cell r="A3802">
            <v>379814</v>
          </cell>
          <cell r="B3802" t="str">
            <v>Comisión</v>
          </cell>
          <cell r="C3802" t="str">
            <v>2014-1-0662</v>
          </cell>
          <cell r="D3802">
            <v>240114</v>
          </cell>
          <cell r="E3802">
            <v>41871</v>
          </cell>
          <cell r="F3802" t="str">
            <v>SERVICIOS ADMINISTRATIVOS, ATENCIONA AL USUARIO, ARCHIVO Y CORRESPONDENCIA</v>
          </cell>
          <cell r="G3802">
            <v>52416225</v>
          </cell>
          <cell r="H3802" t="str">
            <v>ANA CRISTINA SANCHEZ THORIN</v>
          </cell>
          <cell r="I3802" t="str">
            <v>COMISION A YOPAL EL 11 DE AGOSTO DE 2014</v>
          </cell>
          <cell r="J3802">
            <v>207473</v>
          </cell>
          <cell r="L3802">
            <v>10</v>
          </cell>
          <cell r="O3802" t="str">
            <v>RECURSO 11</v>
          </cell>
          <cell r="W3802" t="str">
            <v>Vigencia Presupuestal</v>
          </cell>
        </row>
        <row r="3803">
          <cell r="A3803">
            <v>379914</v>
          </cell>
          <cell r="B3803" t="str">
            <v>Comisión</v>
          </cell>
          <cell r="C3803" t="str">
            <v>2014-1-0685</v>
          </cell>
          <cell r="D3803">
            <v>245314</v>
          </cell>
          <cell r="E3803">
            <v>41871</v>
          </cell>
          <cell r="F3803" t="str">
            <v>SERVICIOS ADMINISTRATIVOS, ATENCIONA AL USUARIO, ARCHIVO Y CORRESPONDENCIA</v>
          </cell>
          <cell r="G3803">
            <v>80882158</v>
          </cell>
          <cell r="H3803" t="str">
            <v>HAYATO JOSE GARCIA CUESTA</v>
          </cell>
          <cell r="I3803" t="str">
            <v>COMISION A MEDELLIN EL 15 DE AGOSTO DE 2014</v>
          </cell>
          <cell r="J3803">
            <v>145648</v>
          </cell>
          <cell r="L3803">
            <v>10</v>
          </cell>
          <cell r="O3803" t="str">
            <v>RECURSO 11</v>
          </cell>
          <cell r="W3803" t="str">
            <v>Vigencia Presupuestal</v>
          </cell>
        </row>
        <row r="3804">
          <cell r="A3804">
            <v>380014</v>
          </cell>
          <cell r="B3804" t="str">
            <v>Resolución</v>
          </cell>
          <cell r="C3804">
            <v>1288</v>
          </cell>
          <cell r="D3804">
            <v>247414</v>
          </cell>
          <cell r="E3804">
            <v>41871</v>
          </cell>
          <cell r="F3804" t="str">
            <v>TALENTO HUMANO ACTIVO Y NO ACTIVO</v>
          </cell>
          <cell r="G3804">
            <v>8600149187</v>
          </cell>
          <cell r="H3804" t="str">
            <v>FUNDACION UNIVERSIDAD EXTERNADO DE COLOMBIA</v>
          </cell>
          <cell r="I3804" t="str">
            <v>RECONOCIMIENTO Y PAGO DE AUXILIO EDUCATIVO PARA HIJOS DE FUNCIONARIOS - FUNCIONARIO GODOFREDO SAMPEDRO</v>
          </cell>
          <cell r="J3804">
            <v>1848000</v>
          </cell>
          <cell r="N3804" t="str">
            <v>RECURSO 2-10</v>
          </cell>
          <cell r="W3804" t="str">
            <v>Vigencia Presupuestal</v>
          </cell>
        </row>
        <row r="3805">
          <cell r="A3805">
            <v>380114</v>
          </cell>
          <cell r="B3805" t="str">
            <v>Resolución</v>
          </cell>
          <cell r="C3805">
            <v>1287</v>
          </cell>
          <cell r="D3805">
            <v>247314</v>
          </cell>
          <cell r="E3805">
            <v>41871</v>
          </cell>
          <cell r="F3805" t="str">
            <v>TALENTO HUMANO ACTIVO Y NO ACTIVO</v>
          </cell>
          <cell r="G3805">
            <v>8999990633</v>
          </cell>
          <cell r="H3805" t="str">
            <v>UNIVERSIDAD NACIONAL DE COLOMBIA</v>
          </cell>
          <cell r="I3805" t="str">
            <v>RECONOCIMIENTO Y PAGO DE AUXILIO EDUCATIVO PARA HIJOS DE FUNCIONARIOS - FUNCIONARIO ANA GRACIELA MOLINA</v>
          </cell>
          <cell r="J3805">
            <v>1071722</v>
          </cell>
          <cell r="N3805" t="str">
            <v>RECURSO 2-10</v>
          </cell>
          <cell r="W3805" t="str">
            <v>Vigencia Presupuestal</v>
          </cell>
        </row>
        <row r="3806">
          <cell r="A3806">
            <v>380214</v>
          </cell>
          <cell r="B3806" t="str">
            <v>Resolución</v>
          </cell>
          <cell r="C3806">
            <v>1308</v>
          </cell>
          <cell r="D3806">
            <v>246014</v>
          </cell>
          <cell r="E3806">
            <v>41871</v>
          </cell>
          <cell r="F3806" t="str">
            <v>TALENTO HUMANO ACTIVO Y NO ACTIVO</v>
          </cell>
          <cell r="G3806">
            <v>8600073861</v>
          </cell>
          <cell r="H3806" t="str">
            <v>UNIVERSIDAD DE LOS ANDES</v>
          </cell>
          <cell r="I3806" t="str">
            <v>RECONOCIMIENTO Y PAGO DE UNA INSCRIPCION A UNA CAPACITACION</v>
          </cell>
          <cell r="J3806">
            <v>10248000</v>
          </cell>
          <cell r="O3806" t="str">
            <v>RECURSO 11</v>
          </cell>
          <cell r="W3806" t="str">
            <v>Vigencia Presupuestal</v>
          </cell>
        </row>
        <row r="3807">
          <cell r="A3807">
            <v>380314</v>
          </cell>
          <cell r="B3807" t="str">
            <v>Factura</v>
          </cell>
          <cell r="C3807">
            <v>19185822800</v>
          </cell>
          <cell r="D3807">
            <v>247914</v>
          </cell>
          <cell r="E3807">
            <v>41871</v>
          </cell>
          <cell r="F3807" t="str">
            <v>SERVICIOS ADMINISTRATIVOS, ATENCIONA AL USUARIO, ARCHIVO Y CORRESPONDENCIA</v>
          </cell>
          <cell r="G3807">
            <v>8999991158</v>
          </cell>
          <cell r="H3807" t="str">
            <v>EMPRESA DE TELECOMUNICACIONES DE BOGOTA SA ESP</v>
          </cell>
          <cell r="I3807" t="str">
            <v>PAGO SERVICIO PUBLICO TELEFONO ETB,CTA CLIENTE 4363026 FRA 19185222800 PERIODO DE CONSUMO JULIO DE 2014</v>
          </cell>
          <cell r="J3807">
            <v>13148240</v>
          </cell>
          <cell r="N3807" t="str">
            <v>RECURSO 2-10</v>
          </cell>
          <cell r="W3807" t="str">
            <v>Vigencia Presupuestal</v>
          </cell>
        </row>
        <row r="3808">
          <cell r="A3808">
            <v>380414</v>
          </cell>
          <cell r="B3808" t="str">
            <v>Contrato</v>
          </cell>
          <cell r="C3808">
            <v>226</v>
          </cell>
          <cell r="D3808">
            <v>35314</v>
          </cell>
          <cell r="E3808">
            <v>41872</v>
          </cell>
          <cell r="F3808" t="str">
            <v>SUBDIRECCION ADMINISTRATIVA Y FINANCIERA</v>
          </cell>
          <cell r="G3808">
            <v>52545196</v>
          </cell>
          <cell r="H3808" t="str">
            <v>OLGA LUCIA LADINO HERRERA</v>
          </cell>
          <cell r="I3808" t="str">
            <v>PAGO 8/12 DESEMBOLSO SEGÚN CERTIFICACION DEL SUPERVISOR (Desc Base Rte Fte por Dependientes)</v>
          </cell>
          <cell r="J3808">
            <v>2654545</v>
          </cell>
          <cell r="K3808">
            <v>9.66</v>
          </cell>
          <cell r="O3808" t="str">
            <v>RECURSO 11</v>
          </cell>
          <cell r="V3808" t="str">
            <v>Desc. 10% Dependientes</v>
          </cell>
          <cell r="W3808" t="str">
            <v>Vigencia Presupuestal</v>
          </cell>
        </row>
        <row r="3809">
          <cell r="A3809">
            <v>380514</v>
          </cell>
          <cell r="B3809" t="str">
            <v>Contrato</v>
          </cell>
          <cell r="C3809">
            <v>208</v>
          </cell>
          <cell r="D3809">
            <v>31614</v>
          </cell>
          <cell r="E3809">
            <v>41872</v>
          </cell>
          <cell r="F3809" t="str">
            <v>DIRECCION DE ORDENAMIENTO AMBIENTAL Y COORDINACION DEL SINA</v>
          </cell>
          <cell r="G3809">
            <v>41738865</v>
          </cell>
          <cell r="H3809" t="str">
            <v>CLAUDIA MARIA CORDOBA GARCIA</v>
          </cell>
          <cell r="I3809" t="str">
            <v>PAGO 6 DE 10 SEGÚN CERTIFICACION DEL SUPERVISOR (Desc. Base RF x Dependientes)</v>
          </cell>
          <cell r="J3809">
            <v>7500000</v>
          </cell>
          <cell r="K3809">
            <v>9.66</v>
          </cell>
          <cell r="O3809" t="str">
            <v>RECURSO 11</v>
          </cell>
          <cell r="V3809" t="str">
            <v>Desc. X Dependientes</v>
          </cell>
          <cell r="W3809" t="str">
            <v>Vigencia Presupuestal</v>
          </cell>
        </row>
        <row r="3810">
          <cell r="A3810">
            <v>380614</v>
          </cell>
          <cell r="B3810" t="str">
            <v>Contrato</v>
          </cell>
          <cell r="C3810">
            <v>11</v>
          </cell>
          <cell r="D3810">
            <v>514</v>
          </cell>
          <cell r="E3810">
            <v>41872</v>
          </cell>
          <cell r="F3810" t="str">
            <v>SUBDIRECCION ADMINISTRATIVA Y FINANCIERA</v>
          </cell>
          <cell r="G3810">
            <v>37828595</v>
          </cell>
          <cell r="H3810" t="str">
            <v xml:space="preserve">MARIA TERESA COTE DE ABRIL </v>
          </cell>
          <cell r="I3810" t="str">
            <v>OCTAVO DESEMBOLSO SEGÚN CERTIFICACION DEL SUPERVISOR (INT.VIVIENDA $638,012) PENSIONADA</v>
          </cell>
          <cell r="J3810">
            <v>4513636</v>
          </cell>
          <cell r="K3810">
            <v>9.66</v>
          </cell>
          <cell r="O3810" t="str">
            <v>RECURSO 11</v>
          </cell>
          <cell r="V3810" t="str">
            <v>Int. Vivienda 7.656.139,39/12 $638,012 -No tiene Dependientes</v>
          </cell>
          <cell r="W3810" t="str">
            <v>Vigencia Presupuestal</v>
          </cell>
        </row>
        <row r="3811">
          <cell r="A3811">
            <v>380714</v>
          </cell>
          <cell r="B3811" t="str">
            <v>Contrato</v>
          </cell>
          <cell r="C3811">
            <v>176</v>
          </cell>
          <cell r="D3811">
            <v>28114</v>
          </cell>
          <cell r="E3811">
            <v>41872</v>
          </cell>
          <cell r="F3811" t="str">
            <v>SUBDIRECCION ADMINISTRATIVA Y FINANCIERA</v>
          </cell>
          <cell r="G3811">
            <v>6757664</v>
          </cell>
          <cell r="H3811" t="str">
            <v>BELISARIO NEIRA MUÑOZ</v>
          </cell>
          <cell r="I3811" t="str">
            <v>OCTAVO DESEMBOLSO SEGÚN CERTIFICACION DEL SUPERVISOR (Desc de la Bse por Dependientes)-PENSIONADO</v>
          </cell>
          <cell r="J3811">
            <v>5000000</v>
          </cell>
          <cell r="K3811">
            <v>9.66</v>
          </cell>
          <cell r="O3811" t="str">
            <v>RECURSO 11</v>
          </cell>
          <cell r="V3811" t="str">
            <v>Desc. 10% Dependientes</v>
          </cell>
          <cell r="W3811" t="str">
            <v>Vigencia Presupuestal</v>
          </cell>
        </row>
        <row r="3812">
          <cell r="A3812">
            <v>380814</v>
          </cell>
          <cell r="B3812" t="str">
            <v>Contrato</v>
          </cell>
          <cell r="C3812">
            <v>194</v>
          </cell>
          <cell r="D3812">
            <v>29614</v>
          </cell>
          <cell r="E3812">
            <v>41872</v>
          </cell>
          <cell r="F3812" t="str">
            <v>DIRECCION DE ORDENAMIENTO AMBIENTAL Y COORDINACION DEL SINA</v>
          </cell>
          <cell r="G3812">
            <v>42123833</v>
          </cell>
          <cell r="H3812" t="str">
            <v>PAOLA ANDREA MORALES RAMIREZ</v>
          </cell>
          <cell r="I3812" t="str">
            <v>PAGO 7 DE 10 SEGÚN CERTIFICACION DEL SUPERVISOR</v>
          </cell>
          <cell r="J3812">
            <v>7200000</v>
          </cell>
          <cell r="K3812">
            <v>9.66</v>
          </cell>
          <cell r="O3812" t="str">
            <v>RECURSO 11</v>
          </cell>
          <cell r="V3812" t="str">
            <v>No tiene Dependientes a Cargo</v>
          </cell>
          <cell r="W3812" t="str">
            <v>Vigencia Presupuestal</v>
          </cell>
        </row>
        <row r="3813">
          <cell r="A3813">
            <v>380914</v>
          </cell>
          <cell r="B3813" t="str">
            <v>Contrato</v>
          </cell>
          <cell r="C3813">
            <v>198</v>
          </cell>
          <cell r="D3813">
            <v>31714</v>
          </cell>
          <cell r="E3813">
            <v>41872</v>
          </cell>
          <cell r="F3813" t="str">
            <v>DIRECCION DE ORDENAMIENTO AMBIENTAL Y COORDINACION DEL SINA</v>
          </cell>
          <cell r="G3813">
            <v>42127326</v>
          </cell>
          <cell r="H3813" t="str">
            <v>DOROTEA CARDONA HERNANDEZ</v>
          </cell>
          <cell r="I3813" t="str">
            <v>PAGO 7 DE 10 SEGÚN CERTIFICACION DEL SUPERVISOR (Desc.de la Base RF x Dependientes+Prepagada 16/08/2014)</v>
          </cell>
          <cell r="J3813">
            <v>5500000</v>
          </cell>
          <cell r="K3813">
            <v>9.66</v>
          </cell>
          <cell r="O3813" t="str">
            <v>RECURSO 11</v>
          </cell>
          <cell r="V3813" t="str">
            <v>Desc.Prepagada Coomeva+Desc. 10% Dependientes</v>
          </cell>
          <cell r="W3813" t="str">
            <v>Vigencia Presupuestal</v>
          </cell>
        </row>
        <row r="3814">
          <cell r="A3814">
            <v>381014</v>
          </cell>
          <cell r="B3814" t="str">
            <v>Contrato</v>
          </cell>
          <cell r="C3814">
            <v>90</v>
          </cell>
          <cell r="D3814">
            <v>18714</v>
          </cell>
          <cell r="E3814">
            <v>41872</v>
          </cell>
          <cell r="F3814" t="str">
            <v>SUBDIRECCION DE EDUCACION Y PARTICIPACION</v>
          </cell>
          <cell r="G3814">
            <v>38222274</v>
          </cell>
          <cell r="H3814" t="str">
            <v>MARIA MERCEDES CALLEJAS</v>
          </cell>
          <cell r="I3814" t="str">
            <v>PAGO 7 DE 11 SEGÚN CERTIFICACION DEL SUPERVISOR (PENSIONADA)</v>
          </cell>
          <cell r="J3814">
            <v>5000000</v>
          </cell>
          <cell r="K3814">
            <v>9.66</v>
          </cell>
          <cell r="O3814" t="str">
            <v>RECURSO 11</v>
          </cell>
          <cell r="V3814" t="str">
            <v>No tiene Dependientes</v>
          </cell>
          <cell r="W3814" t="str">
            <v>Vigencia Presupuestal</v>
          </cell>
        </row>
        <row r="3815">
          <cell r="A3815">
            <v>381114</v>
          </cell>
          <cell r="B3815" t="str">
            <v>Contrato</v>
          </cell>
          <cell r="C3815">
            <v>171</v>
          </cell>
          <cell r="D3815">
            <v>26314</v>
          </cell>
          <cell r="E3815">
            <v>41872</v>
          </cell>
          <cell r="F3815" t="str">
            <v>DIRECCION DE ORDENAMIENTO AMBIENTAL Y COORDINACION DEL SINA</v>
          </cell>
          <cell r="G3815">
            <v>32503855</v>
          </cell>
          <cell r="H3815" t="str">
            <v>NORA ELENA MOLINA LINCE</v>
          </cell>
          <cell r="I3815" t="str">
            <v>PAGO 7 DE 11 SEGÚN CERTIFICACION DEL SUPERVISOR (Desc. Base RF x Dependientes) PENSIONADA</v>
          </cell>
          <cell r="J3815">
            <v>7000000</v>
          </cell>
          <cell r="K3815">
            <v>9.66</v>
          </cell>
          <cell r="O3815" t="str">
            <v>RECURSO 11</v>
          </cell>
          <cell r="V3815" t="str">
            <v>Desc. 10% Dependientes</v>
          </cell>
          <cell r="W3815" t="str">
            <v>Vigencia Presupuestal</v>
          </cell>
        </row>
        <row r="3816">
          <cell r="A3816">
            <v>381214</v>
          </cell>
          <cell r="B3816" t="str">
            <v>Contrato</v>
          </cell>
          <cell r="C3816">
            <v>328</v>
          </cell>
          <cell r="D3816">
            <v>107414</v>
          </cell>
          <cell r="E3816">
            <v>41872</v>
          </cell>
          <cell r="F3816" t="str">
            <v>SUBDIRECCION ADMINISTRATIVA Y FINANCIERA</v>
          </cell>
          <cell r="G3816">
            <v>8305138632</v>
          </cell>
          <cell r="H3816" t="str">
            <v>DOTACION INTEGRAL S.A.S</v>
          </cell>
          <cell r="I3816" t="str">
            <v>FRA 24531 PAGO 2 DE 3 SEGÚN CERTIFICACION DEL SUPERVISOR  - EA 1166 (REGIMEN COMUN - EXENTOS DE ICA PEREIRA - SE APLICA RTE IVA Y RTE FTE DECLARANTES DE RENTA 2,5 POR COMPRAS)</v>
          </cell>
          <cell r="J3816">
            <v>5900000</v>
          </cell>
          <cell r="L3816">
            <v>2.5</v>
          </cell>
          <cell r="M3816">
            <v>16</v>
          </cell>
          <cell r="N3816" t="str">
            <v>RECURSO 2-10</v>
          </cell>
          <cell r="W3816" t="str">
            <v>Vigencia Presupuestal</v>
          </cell>
        </row>
        <row r="3817">
          <cell r="A3817">
            <v>381314</v>
          </cell>
          <cell r="B3817" t="str">
            <v>Contrato</v>
          </cell>
          <cell r="C3817">
            <v>224</v>
          </cell>
          <cell r="D3817">
            <v>35814</v>
          </cell>
          <cell r="E3817">
            <v>41872</v>
          </cell>
          <cell r="F3817" t="str">
            <v>DIRECCION DE ORDENAMIENTO AMBIENTAL Y COORDINACION DEL SINA</v>
          </cell>
          <cell r="G3817">
            <v>40040854</v>
          </cell>
          <cell r="H3817" t="str">
            <v>DIANA MARCELA OCHOA PARRA</v>
          </cell>
          <cell r="I3817" t="str">
            <v>SEPTIMO DESEMBOLSO SEGÚN CERTIFICACION DEL SUPERVISOR (DESC BASE POR DEPENDIENTES) OTRO SI ADICION Y PRORROGA</v>
          </cell>
          <cell r="J3817">
            <v>6600000</v>
          </cell>
          <cell r="K3817">
            <v>9.66</v>
          </cell>
          <cell r="O3817" t="str">
            <v>RECURSO 11</v>
          </cell>
          <cell r="V3817" t="str">
            <v>Desc. 10% Dependientes - Base RF $3,529,774 RF $388,275</v>
          </cell>
          <cell r="W3817" t="str">
            <v>Vigencia Presupuestal</v>
          </cell>
        </row>
        <row r="3818">
          <cell r="A3818">
            <v>381414</v>
          </cell>
          <cell r="B3818" t="str">
            <v>Oficio</v>
          </cell>
          <cell r="C3818" t="str">
            <v>8310-3-27736</v>
          </cell>
          <cell r="E3818">
            <v>41872</v>
          </cell>
          <cell r="F3818" t="str">
            <v>SUBDIRECCION ADMINISTRATIVA Y FINANCIERA</v>
          </cell>
          <cell r="G3818">
            <v>8301153951</v>
          </cell>
          <cell r="H3818" t="str">
            <v>MINISTERIO DE AMBIENTE Y DESARROLLO SOSTENIBLE</v>
          </cell>
          <cell r="I3818" t="str">
            <v>RADICACION CAJA MENOR 314 - CONS 5614</v>
          </cell>
          <cell r="J3818">
            <v>12168945</v>
          </cell>
        </row>
        <row r="3819">
          <cell r="A3819">
            <v>381514</v>
          </cell>
          <cell r="B3819" t="str">
            <v>Contrato</v>
          </cell>
          <cell r="C3819">
            <v>22</v>
          </cell>
          <cell r="D3819">
            <v>3014</v>
          </cell>
          <cell r="E3819">
            <v>41872</v>
          </cell>
          <cell r="F3819" t="str">
            <v>GRUPO DE COMUNICACIONES</v>
          </cell>
          <cell r="G3819">
            <v>19370198</v>
          </cell>
          <cell r="H3819" t="str">
            <v>ANGEL GUSTAVO ZAPATA FERRO</v>
          </cell>
          <cell r="I3819" t="str">
            <v>OCTAVO DESEMBOLSO SEGÚN CERTIFICACION DEL SUPERVISOR (Desc.de la Base RF x Dependientes)</v>
          </cell>
          <cell r="J3819">
            <v>3050847</v>
          </cell>
          <cell r="K3819">
            <v>9.66</v>
          </cell>
          <cell r="O3819" t="str">
            <v>RECURSO 11</v>
          </cell>
          <cell r="V3819" t="str">
            <v>Desc. 10% Dependientes - Base RF $4,094,550 RF $287,562</v>
          </cell>
          <cell r="W3819" t="str">
            <v>Vigencia Presupuestal</v>
          </cell>
        </row>
        <row r="3820">
          <cell r="A3820">
            <v>381614</v>
          </cell>
          <cell r="B3820" t="str">
            <v>Contrato</v>
          </cell>
          <cell r="C3820">
            <v>235</v>
          </cell>
          <cell r="D3820">
            <v>34014</v>
          </cell>
          <cell r="E3820">
            <v>41872</v>
          </cell>
          <cell r="F3820" t="str">
            <v>OFICINA DE ASUNTOS INTERNACIONALES</v>
          </cell>
          <cell r="G3820">
            <v>80821039</v>
          </cell>
          <cell r="H3820" t="str">
            <v>FABIAN NAVARRETE LE BAS</v>
          </cell>
          <cell r="I3820" t="str">
            <v>FRA 16 PAGO 7 DE 12 SEGÚN CERTIFICACION DEL SUPERVISOR - (DESC.DE LA BASE RF X DEPENDIENTES)</v>
          </cell>
          <cell r="J3820">
            <v>10000000</v>
          </cell>
          <cell r="K3820">
            <v>9.66</v>
          </cell>
          <cell r="M3820">
            <v>16</v>
          </cell>
          <cell r="O3820" t="str">
            <v>RECURSO 11</v>
          </cell>
          <cell r="V3820" t="str">
            <v>Desc.x Dependientes</v>
          </cell>
          <cell r="W3820" t="str">
            <v>Vigencia Presupuestal</v>
          </cell>
        </row>
        <row r="3821">
          <cell r="A3821">
            <v>381714</v>
          </cell>
          <cell r="B3821" t="str">
            <v>Contrato</v>
          </cell>
          <cell r="C3821">
            <v>141</v>
          </cell>
          <cell r="D3821">
            <v>24214</v>
          </cell>
          <cell r="E3821">
            <v>41872</v>
          </cell>
          <cell r="F3821" t="str">
            <v>DIRECCION DE BOSQUES, BIODIVERSIDAD Y SERVICIOS ECOSISTEMICOS</v>
          </cell>
          <cell r="G3821">
            <v>7184973</v>
          </cell>
          <cell r="H3821" t="str">
            <v>WINSTON WILCHES ALVAREZ</v>
          </cell>
          <cell r="I3821" t="str">
            <v>PAGO 8 DE 12 SEGÚN CERTIFICACION DEL SUPERVISOR  ( DESC BASE RF DEPENDIENTES)</v>
          </cell>
          <cell r="J3821">
            <v>3349582</v>
          </cell>
          <cell r="K3821">
            <v>9.66</v>
          </cell>
          <cell r="O3821" t="str">
            <v>RECURSO 11</v>
          </cell>
          <cell r="V3821" t="str">
            <v>Desc. X Dependientes</v>
          </cell>
          <cell r="W3821" t="str">
            <v>Vigencia Presupuestal</v>
          </cell>
        </row>
        <row r="3822">
          <cell r="A3822">
            <v>381814</v>
          </cell>
          <cell r="B3822" t="str">
            <v>Contrato</v>
          </cell>
          <cell r="C3822">
            <v>231</v>
          </cell>
          <cell r="D3822">
            <v>35014</v>
          </cell>
          <cell r="E3822">
            <v>41872</v>
          </cell>
          <cell r="F3822" t="str">
            <v>OFICINA DE TECNOLOGIAS, INFORMACION Y COMUNICACIONES TIC</v>
          </cell>
          <cell r="G3822">
            <v>1019062803</v>
          </cell>
          <cell r="H3822" t="str">
            <v>CAMILO ANDRES PULIDO RODRIGUEZ</v>
          </cell>
          <cell r="I3822" t="str">
            <v>PAGO 8 DE 12 SEGÚN CERTIFICACION DEL SUPERVISOR</v>
          </cell>
          <cell r="J3822">
            <v>3500000</v>
          </cell>
          <cell r="K3822">
            <v>9.66</v>
          </cell>
          <cell r="O3822" t="str">
            <v>RECURSO 11</v>
          </cell>
          <cell r="V3822" t="str">
            <v>No tiene Dependientes</v>
          </cell>
          <cell r="W3822" t="str">
            <v>Vigencia Presupuestal</v>
          </cell>
        </row>
        <row r="3823">
          <cell r="A3823">
            <v>381914</v>
          </cell>
          <cell r="B3823" t="str">
            <v>Contrato</v>
          </cell>
          <cell r="C3823">
            <v>92</v>
          </cell>
          <cell r="D3823">
            <v>17214</v>
          </cell>
          <cell r="E3823">
            <v>41872</v>
          </cell>
          <cell r="F3823" t="str">
            <v>DIRECCION DE BOSQUES, BIODIVERSIDAD Y SERVICIOS ECOSISTEMICOS</v>
          </cell>
          <cell r="G3823">
            <v>21032764</v>
          </cell>
          <cell r="H3823" t="str">
            <v>LENNY HAEL GUERRERO URREGO</v>
          </cell>
          <cell r="I3823" t="str">
            <v>PAGO 8 DE 12 SEGÚN CERTIFICACION DEL SUPERVISOR</v>
          </cell>
          <cell r="J3823">
            <v>4971181</v>
          </cell>
          <cell r="K3823">
            <v>9.66</v>
          </cell>
          <cell r="O3823" t="str">
            <v>RECURSO 11</v>
          </cell>
          <cell r="V3823" t="str">
            <v>No tiene Dependientes a Cargo</v>
          </cell>
          <cell r="W3823" t="str">
            <v>Vigencia Presupuestal</v>
          </cell>
        </row>
        <row r="3824">
          <cell r="A3824">
            <v>382014</v>
          </cell>
          <cell r="B3824" t="str">
            <v>Contrato</v>
          </cell>
          <cell r="C3824">
            <v>167</v>
          </cell>
          <cell r="D3824">
            <v>26614</v>
          </cell>
          <cell r="E3824">
            <v>41872</v>
          </cell>
          <cell r="F3824" t="str">
            <v>DIRECCION DE ORDENAMIENTO AMBIENTAL Y COORDINACION DEL SINA</v>
          </cell>
          <cell r="G3824">
            <v>53911075</v>
          </cell>
          <cell r="H3824" t="str">
            <v>DIANA MARCELA CLAVIJO TELLEZ</v>
          </cell>
          <cell r="I3824" t="str">
            <v>PAGO 7 DE 10 SEGÚN CERTIFICACION DEL SUPERVISOR</v>
          </cell>
          <cell r="J3824">
            <v>4500000</v>
          </cell>
          <cell r="K3824">
            <v>9.66</v>
          </cell>
          <cell r="O3824" t="str">
            <v>RECURSO 11</v>
          </cell>
          <cell r="V3824" t="str">
            <v>No tiene dependientes</v>
          </cell>
          <cell r="W3824" t="str">
            <v>Vigencia Presupuestal</v>
          </cell>
        </row>
        <row r="3825">
          <cell r="A3825">
            <v>382114</v>
          </cell>
          <cell r="B3825" t="str">
            <v>Contrato</v>
          </cell>
          <cell r="C3825">
            <v>77</v>
          </cell>
          <cell r="D3825">
            <v>15014</v>
          </cell>
          <cell r="E3825">
            <v>41872</v>
          </cell>
          <cell r="F3825" t="str">
            <v>TALENTO HUMANO ACTIVO Y NO ACTIVO</v>
          </cell>
          <cell r="G3825">
            <v>20735657</v>
          </cell>
          <cell r="H3825" t="str">
            <v>MARTHA NYDIA LOZANO PORTELA</v>
          </cell>
          <cell r="I3825" t="str">
            <v>OCTAVO DESEMBOLSO SEGÚN CERTIFICACION DEL SUPERVISOR (Desc. Base RF x Dependientes)-PENSIONADA</v>
          </cell>
          <cell r="J3825">
            <v>6026000</v>
          </cell>
          <cell r="K3825">
            <v>9.66</v>
          </cell>
          <cell r="O3825" t="str">
            <v>RECURSO 11</v>
          </cell>
          <cell r="V3825" t="str">
            <v>Desc. 10% Dependientes</v>
          </cell>
          <cell r="W3825" t="str">
            <v>Vigencia Presupuestal</v>
          </cell>
        </row>
        <row r="3826">
          <cell r="A3826">
            <v>382214</v>
          </cell>
          <cell r="B3826" t="str">
            <v>Contrato</v>
          </cell>
          <cell r="C3826">
            <v>93</v>
          </cell>
          <cell r="D3826">
            <v>17414</v>
          </cell>
          <cell r="E3826">
            <v>41872</v>
          </cell>
          <cell r="F3826" t="str">
            <v>DIRECCION DE BOSQUES, BIODIVERSIDAD Y SERVICIOS ECOSISTEMICOS</v>
          </cell>
          <cell r="G3826">
            <v>1098678974</v>
          </cell>
          <cell r="H3826" t="str">
            <v>JOHANA MARTINEZ REYES</v>
          </cell>
          <cell r="I3826" t="str">
            <v>PAGO 8 DE12 DESEMBOLSO SEGÚN CERTIFICACION DEL SUPERVISOR</v>
          </cell>
          <cell r="J3826">
            <v>2875000</v>
          </cell>
          <cell r="K3826">
            <v>9.66</v>
          </cell>
          <cell r="O3826" t="str">
            <v>RECURSO 11</v>
          </cell>
          <cell r="V3826" t="str">
            <v>No tiene Dependientes</v>
          </cell>
          <cell r="W3826" t="str">
            <v>Vigencia Presupuestal</v>
          </cell>
        </row>
        <row r="3827">
          <cell r="A3827">
            <v>382314</v>
          </cell>
          <cell r="B3827" t="str">
            <v>Contrato</v>
          </cell>
          <cell r="C3827">
            <v>144</v>
          </cell>
          <cell r="D3827">
            <v>23014</v>
          </cell>
          <cell r="E3827">
            <v>41872</v>
          </cell>
          <cell r="F3827" t="str">
            <v>DIRECCION DE BOSQUES, BIODIVERSIDAD Y SERVICIOS ECOSISTEMICOS</v>
          </cell>
          <cell r="G3827">
            <v>1023863075</v>
          </cell>
          <cell r="H3827" t="str">
            <v>DAVID FERNANDO URREGO HERNANDEZ</v>
          </cell>
          <cell r="I3827" t="str">
            <v>OCTAVO DESEMBOLSO SEGÚN CERTIFICACION DEL SUPERVISOR</v>
          </cell>
          <cell r="J3827">
            <v>2982709</v>
          </cell>
          <cell r="K3827">
            <v>9.66</v>
          </cell>
          <cell r="O3827" t="str">
            <v>RECURSO 11</v>
          </cell>
          <cell r="V3827" t="str">
            <v>No tiene Dependientes a Cargo</v>
          </cell>
          <cell r="W3827" t="str">
            <v>Vigencia Presupuestal</v>
          </cell>
        </row>
        <row r="3828">
          <cell r="A3828">
            <v>382414</v>
          </cell>
          <cell r="B3828" t="str">
            <v>Contrato</v>
          </cell>
          <cell r="C3828">
            <v>203</v>
          </cell>
          <cell r="D3828">
            <v>29914</v>
          </cell>
          <cell r="E3828">
            <v>41872</v>
          </cell>
          <cell r="F3828" t="str">
            <v>DIRECCION DE ORDENAMIENTO AMBIENTAL Y COORDINACION DEL SINA</v>
          </cell>
          <cell r="G3828">
            <v>52694062</v>
          </cell>
          <cell r="H3828" t="str">
            <v>LILIANA RAMIREZ HERNANDEZ</v>
          </cell>
          <cell r="I3828" t="str">
            <v>SEPTIMO DESEMBOLSO SEGÚN CERTIFICACION DEL SUPERVISOR</v>
          </cell>
          <cell r="J3828">
            <v>5500000</v>
          </cell>
          <cell r="K3828">
            <v>9.66</v>
          </cell>
          <cell r="O3828" t="str">
            <v>RECURSO 11</v>
          </cell>
          <cell r="V3828" t="str">
            <v>No tiene Dependientes a Cargo</v>
          </cell>
          <cell r="W3828" t="str">
            <v>Vigencia Presupuestal</v>
          </cell>
        </row>
        <row r="3829">
          <cell r="A3829">
            <v>382514</v>
          </cell>
          <cell r="B3829" t="str">
            <v>Oficio</v>
          </cell>
          <cell r="C3829" t="str">
            <v>8314-3-27941</v>
          </cell>
          <cell r="E3829">
            <v>41873</v>
          </cell>
          <cell r="F3829" t="str">
            <v>SUBDIRECCION ADMINISTRATIVA Y FINANCIERA</v>
          </cell>
          <cell r="G3829">
            <v>8301153951</v>
          </cell>
          <cell r="H3829" t="str">
            <v>MINISTERIO DE AMBIENTE Y DESARROLLO SOSTENIBLE</v>
          </cell>
          <cell r="I3829" t="str">
            <v>RADICACION CAJA MENOR 114 - CONS 5414 - GASTOS GENERALES</v>
          </cell>
          <cell r="J3829">
            <v>4160129</v>
          </cell>
        </row>
        <row r="3830">
          <cell r="A3830">
            <v>382614</v>
          </cell>
          <cell r="B3830" t="str">
            <v>Oficio</v>
          </cell>
          <cell r="C3830" t="str">
            <v>8000-3-28332</v>
          </cell>
          <cell r="E3830">
            <v>41873</v>
          </cell>
          <cell r="F3830" t="str">
            <v>SUBDIRECCION ADMINISTRATIVA Y FINANCIERA</v>
          </cell>
          <cell r="G3830">
            <v>8301153951</v>
          </cell>
          <cell r="H3830" t="str">
            <v>MINISTERIO DE AMBIENTE Y DESARROLLO SOSTENIBLE</v>
          </cell>
          <cell r="I3830" t="str">
            <v>RADICACION CAJA MENOR 214 - CONS 5514 - DESPACHO MINISTRO</v>
          </cell>
          <cell r="J3830">
            <v>6435756</v>
          </cell>
        </row>
        <row r="3831">
          <cell r="A3831">
            <v>382714</v>
          </cell>
          <cell r="B3831" t="str">
            <v>Resolucion</v>
          </cell>
          <cell r="C3831">
            <v>1364</v>
          </cell>
          <cell r="D3831">
            <v>249614</v>
          </cell>
          <cell r="E3831">
            <v>41873</v>
          </cell>
          <cell r="F3831" t="str">
            <v>TALENTO HUMANO ACTIVO Y NO ACTIVO</v>
          </cell>
          <cell r="G3831">
            <v>63366054</v>
          </cell>
          <cell r="H3831" t="str">
            <v>LUZ HELENA SARMIENTO VILLAMIZAR</v>
          </cell>
          <cell r="I3831" t="str">
            <v>RECONOCIMIENTO Y PAGO DE PRESTACIONES SOCIALES (RTE FUENTE $3,142,000) + AFC FNA $10,000,000 + FOSYGA $127,469 + PORVENIR $127,469 + FSP $31,867</v>
          </cell>
          <cell r="J3831">
            <v>26217663</v>
          </cell>
          <cell r="N3831" t="str">
            <v>RECURSO 1-10</v>
          </cell>
          <cell r="Q3831" t="str">
            <v>APORTES SEGURIDAD SOCIAL + AFC FNA</v>
          </cell>
          <cell r="R3831">
            <v>10286805</v>
          </cell>
          <cell r="W3831" t="str">
            <v>Vigencia Presupuestal</v>
          </cell>
        </row>
        <row r="3832">
          <cell r="A3832">
            <v>382814</v>
          </cell>
          <cell r="B3832" t="str">
            <v>Oficio</v>
          </cell>
          <cell r="C3832" t="str">
            <v>8310-3-27736</v>
          </cell>
          <cell r="D3832">
            <v>249114</v>
          </cell>
          <cell r="E3832">
            <v>41873</v>
          </cell>
          <cell r="F3832" t="str">
            <v>SUBDIRECCION ADMINISTRATIVA Y FINANCIERA</v>
          </cell>
          <cell r="G3832">
            <v>8301153951</v>
          </cell>
          <cell r="H3832" t="str">
            <v>MINISTERIO DE AMBIENTE Y DESARROLLO SOSTENIBLE</v>
          </cell>
          <cell r="I3832" t="str">
            <v>REEMBOLSO CAJA MENOR 314 - CONS 5614 - VIATICOS AL INTERIOR</v>
          </cell>
          <cell r="J3832">
            <v>12168945</v>
          </cell>
          <cell r="O3832" t="str">
            <v>RECURSO 11</v>
          </cell>
          <cell r="W3832" t="str">
            <v>Vigencia Presupuestal</v>
          </cell>
        </row>
        <row r="3833">
          <cell r="A3833">
            <v>382914</v>
          </cell>
          <cell r="B3833" t="str">
            <v>Comisión</v>
          </cell>
          <cell r="C3833" t="str">
            <v>2014-1-0633</v>
          </cell>
          <cell r="D3833">
            <v>232014</v>
          </cell>
          <cell r="E3833">
            <v>41873</v>
          </cell>
          <cell r="F3833" t="str">
            <v>SERVICIOS ADMINISTRATIVOS, ATENCIONA AL USUARIO, ARCHIVO Y CORRESPONDENCIA</v>
          </cell>
          <cell r="G3833">
            <v>16071055</v>
          </cell>
          <cell r="H3833" t="str">
            <v>DAVID FERNANDO ARIAS ARISTIZABAL</v>
          </cell>
          <cell r="I3833" t="str">
            <v>COMISION A BARRANQUILLA DEL 29-30 DE JULIO DE 2014</v>
          </cell>
          <cell r="J3833">
            <v>436943</v>
          </cell>
          <cell r="L3833">
            <v>10</v>
          </cell>
          <cell r="O3833" t="str">
            <v>RECURSO 11</v>
          </cell>
          <cell r="W3833" t="str">
            <v>Vigencia Presupuestal</v>
          </cell>
        </row>
        <row r="3834">
          <cell r="A3834">
            <v>383014</v>
          </cell>
          <cell r="B3834" t="str">
            <v>Comisión</v>
          </cell>
          <cell r="C3834" t="str">
            <v>2014-1-0677</v>
          </cell>
          <cell r="D3834">
            <v>245014</v>
          </cell>
          <cell r="E3834">
            <v>41873</v>
          </cell>
          <cell r="F3834" t="str">
            <v>SERVICIOS ADMINISTRATIVOS, ATENCIONA AL USUARIO, ARCHIVO Y CORRESPONDENCIA</v>
          </cell>
          <cell r="G3834">
            <v>34602626</v>
          </cell>
          <cell r="H3834" t="str">
            <v>ASTRID ELIANA REYES PEÑA</v>
          </cell>
          <cell r="I3834" t="str">
            <v>COMISION A SOGAMOSO EL 14 DE AGOSTO DE 2014</v>
          </cell>
          <cell r="J3834">
            <v>195148</v>
          </cell>
          <cell r="L3834">
            <v>10</v>
          </cell>
          <cell r="O3834" t="str">
            <v>RECURSO 11</v>
          </cell>
          <cell r="W3834" t="str">
            <v>Vigencia Presupuestal</v>
          </cell>
        </row>
        <row r="3835">
          <cell r="A3835">
            <v>383114</v>
          </cell>
          <cell r="B3835" t="str">
            <v>Comisión</v>
          </cell>
          <cell r="C3835">
            <v>20141710</v>
          </cell>
          <cell r="D3835">
            <v>242414</v>
          </cell>
          <cell r="E3835">
            <v>41873</v>
          </cell>
          <cell r="F3835" t="str">
            <v>SERVICIOS ADMINISTRATIVOS, ATENCIONA AL USUARIO, ARCHIVO Y CORRESPONDENCIA</v>
          </cell>
          <cell r="G3835">
            <v>52354355</v>
          </cell>
          <cell r="H3835" t="str">
            <v>INGRID VANESSA CORTES MARTINEZ</v>
          </cell>
          <cell r="I3835" t="str">
            <v>COMISION A MEDELLIN DEL 12 AL 13 DE AGOSTO DE 2014</v>
          </cell>
          <cell r="J3835">
            <v>321037</v>
          </cell>
          <cell r="O3835" t="str">
            <v>RECURSO 11</v>
          </cell>
          <cell r="W3835" t="str">
            <v>Vigencia Presupuestal</v>
          </cell>
        </row>
        <row r="3836">
          <cell r="A3836">
            <v>383214</v>
          </cell>
          <cell r="B3836" t="str">
            <v>Contrato</v>
          </cell>
          <cell r="C3836">
            <v>2</v>
          </cell>
          <cell r="D3836">
            <v>214</v>
          </cell>
          <cell r="E3836">
            <v>41873</v>
          </cell>
          <cell r="F3836" t="str">
            <v>DESPACHO MINISTRO DE AMBIENTE Y DESARROLLO SOSTENIBLE</v>
          </cell>
          <cell r="G3836">
            <v>80882158</v>
          </cell>
          <cell r="H3836" t="str">
            <v xml:space="preserve">HAYATO JOSE GARCIA CUESTA </v>
          </cell>
          <cell r="I3836" t="str">
            <v>PAGO 8 DE 12 SEGÚN CERTIFICACION DEL SUPERVISOR</v>
          </cell>
          <cell r="J3836">
            <v>7021212</v>
          </cell>
          <cell r="K3836">
            <v>9.66</v>
          </cell>
          <cell r="O3836" t="str">
            <v>RECURSO 11</v>
          </cell>
          <cell r="V3836" t="str">
            <v>No tiene Dependientes</v>
          </cell>
          <cell r="W3836" t="str">
            <v>Vigencia Presupuestal</v>
          </cell>
        </row>
        <row r="3837">
          <cell r="A3837">
            <v>383314</v>
          </cell>
          <cell r="B3837" t="str">
            <v>Contrato</v>
          </cell>
          <cell r="C3837">
            <v>41</v>
          </cell>
          <cell r="D3837">
            <v>5014</v>
          </cell>
          <cell r="E3837">
            <v>41873</v>
          </cell>
          <cell r="F3837" t="str">
            <v>GRUPO DE COMUNICACIONES</v>
          </cell>
          <cell r="G3837">
            <v>79690254</v>
          </cell>
          <cell r="H3837" t="str">
            <v>GABRIEL GONZALO CLAVIJO SERRANO</v>
          </cell>
          <cell r="I3837" t="str">
            <v>PAGO 8 DE 12 SEGÚN CERTIFICACION DEL SUPERVISOR (Desc.de la Base RF x Dependientes)</v>
          </cell>
          <cell r="J3837">
            <v>4283286</v>
          </cell>
          <cell r="K3837">
            <v>9.66</v>
          </cell>
          <cell r="O3837" t="str">
            <v>RECURSO 11</v>
          </cell>
          <cell r="V3837" t="str">
            <v>Desc. 10% Dependientes - Base RF $ 4,094,538 RF $ 287,559</v>
          </cell>
          <cell r="W3837" t="str">
            <v>Vigencia Presupuestal</v>
          </cell>
        </row>
        <row r="3838">
          <cell r="A3838">
            <v>383414</v>
          </cell>
          <cell r="B3838" t="str">
            <v>Convenio</v>
          </cell>
          <cell r="C3838">
            <v>257</v>
          </cell>
          <cell r="D3838">
            <v>37214</v>
          </cell>
          <cell r="E3838">
            <v>41873</v>
          </cell>
          <cell r="F3838" t="str">
            <v>DIRECCION DE BOSQUES, BIODIVERSIDAD Y SERVICIOS ECOSISTEMICOS</v>
          </cell>
          <cell r="G3838">
            <v>8600611103</v>
          </cell>
          <cell r="H3838" t="str">
            <v>INSTITUTO AMAZONICO DE INVESTIGACIONES CIENTIFICAS SINCHI</v>
          </cell>
          <cell r="I3838" t="str">
            <v>PAGO 2 DE 4 SEGÚN CERTIFICACION DEL SUPERVISOR</v>
          </cell>
          <cell r="J3838">
            <v>90000000</v>
          </cell>
          <cell r="O3838" t="str">
            <v>RECURSO 11</v>
          </cell>
          <cell r="W3838" t="str">
            <v>Vigencia Presupuestal</v>
          </cell>
        </row>
        <row r="3839">
          <cell r="A3839">
            <v>383514</v>
          </cell>
          <cell r="B3839" t="str">
            <v>Contrato</v>
          </cell>
          <cell r="C3839">
            <v>550</v>
          </cell>
          <cell r="D3839">
            <v>8914</v>
          </cell>
          <cell r="E3839">
            <v>41873</v>
          </cell>
          <cell r="F3839" t="str">
            <v>OFICINA TECNOLOGIAS DE INFORMACION Y COMUNICACIÓN</v>
          </cell>
          <cell r="G3839">
            <v>8999991158</v>
          </cell>
          <cell r="H3839" t="str">
            <v>EMPRESA DE TELECOMUNICACIONES DE BOGOTA SA ESP</v>
          </cell>
          <cell r="I3839" t="str">
            <v>FRA 43758-43759-43760 PAGO 19 DE 20 PERIODO JUNIO SEGUN CERTIFICACION DEL SUPERVISOR. IVA $8,570,901</v>
          </cell>
          <cell r="J3839">
            <v>62139034</v>
          </cell>
          <cell r="M3839">
            <v>16</v>
          </cell>
          <cell r="N3839" t="str">
            <v>RECURSO 2-10</v>
          </cell>
          <cell r="W3839" t="str">
            <v>Vigencia Presupuestal</v>
          </cell>
        </row>
        <row r="3840">
          <cell r="A3840">
            <v>383614</v>
          </cell>
          <cell r="B3840" t="str">
            <v>Contrato</v>
          </cell>
          <cell r="C3840">
            <v>289</v>
          </cell>
          <cell r="D3840">
            <v>40314</v>
          </cell>
          <cell r="E3840">
            <v>41873</v>
          </cell>
          <cell r="F3840" t="str">
            <v>OFICINA DE TECNOLOGIAS, INFORMACION Y COMUNICACIONES TIC</v>
          </cell>
          <cell r="G3840">
            <v>8605273900</v>
          </cell>
          <cell r="H3840" t="str">
            <v>INFORMATICA Y TECNOLOGIA - INFOTEC</v>
          </cell>
          <cell r="I3840" t="str">
            <v>FRA 1788 PAGO 2 Y 3 DE 5 SEGÚN CERTIFICACION DEL SUPERVISOR (REGIMEN COMUN)</v>
          </cell>
          <cell r="J3840">
            <v>17048288</v>
          </cell>
          <cell r="K3840">
            <v>6.9</v>
          </cell>
          <cell r="L3840">
            <v>11</v>
          </cell>
          <cell r="M3840">
            <v>16</v>
          </cell>
          <cell r="O3840" t="str">
            <v>RECURSO 11</v>
          </cell>
          <cell r="V3840" t="str">
            <v>CIIU 6202</v>
          </cell>
          <cell r="W3840" t="str">
            <v>Vigencia Presupuestal</v>
          </cell>
        </row>
        <row r="3841">
          <cell r="A3841">
            <v>383714</v>
          </cell>
          <cell r="B3841" t="str">
            <v>Anulada</v>
          </cell>
          <cell r="C3841">
            <v>165</v>
          </cell>
          <cell r="D3841">
            <v>27114</v>
          </cell>
          <cell r="E3841">
            <v>41873</v>
          </cell>
          <cell r="F3841" t="str">
            <v>ASUNTOS MARINOS Y COSTEROS</v>
          </cell>
          <cell r="G3841">
            <v>9000245966</v>
          </cell>
          <cell r="H3841" t="str">
            <v>CORPORACION ECOVERSA</v>
          </cell>
          <cell r="I3841" t="str">
            <v xml:space="preserve">ANULADA ----- FRA 208 PAGO PARCIAL 3 DE 4 SEGÚN CERTIFICACION DEL SUPERVISOR ( REGIMEN COMUN, ENTIDAD SIN ANIMO DE LUCRO -SE APLICA RETEICA Y RETEIVA) </v>
          </cell>
          <cell r="J3841">
            <v>85000000</v>
          </cell>
          <cell r="K3841">
            <v>9.66</v>
          </cell>
          <cell r="M3841">
            <v>16</v>
          </cell>
          <cell r="O3841" t="str">
            <v>RECURSO 11</v>
          </cell>
          <cell r="W3841" t="str">
            <v>Vigencia Presupuestal</v>
          </cell>
        </row>
        <row r="3842">
          <cell r="A3842">
            <v>383814</v>
          </cell>
          <cell r="B3842" t="str">
            <v>Contrato</v>
          </cell>
          <cell r="C3842">
            <v>261</v>
          </cell>
          <cell r="D3842">
            <v>37114</v>
          </cell>
          <cell r="E3842">
            <v>41873</v>
          </cell>
          <cell r="F3842" t="str">
            <v>DIRECCION DE ORDENAMIENTO AMBIENTAL Y COORDINACION DEL SINA</v>
          </cell>
          <cell r="G3842">
            <v>51714629</v>
          </cell>
          <cell r="H3842" t="str">
            <v>MARIA TERESA PALACIOS LOZANO</v>
          </cell>
          <cell r="I3842" t="str">
            <v>FRA 057 PAGO 7 DE 11 SEGÚN CERTIFICACION DEL SUPERVISOR (Desc. Base RF x Dependientes)</v>
          </cell>
          <cell r="J3842">
            <v>7100000</v>
          </cell>
          <cell r="K3842">
            <v>9.66</v>
          </cell>
          <cell r="M3842">
            <v>16</v>
          </cell>
          <cell r="O3842" t="str">
            <v>RECURSO 11</v>
          </cell>
          <cell r="V3842" t="str">
            <v>Desc x Dependientes</v>
          </cell>
          <cell r="W3842" t="str">
            <v>Vigencia Presupuestal</v>
          </cell>
        </row>
        <row r="3843">
          <cell r="A3843">
            <v>383914</v>
          </cell>
          <cell r="B3843" t="str">
            <v>Contrato</v>
          </cell>
          <cell r="C3843">
            <v>54</v>
          </cell>
          <cell r="D3843">
            <v>8314</v>
          </cell>
          <cell r="E3843">
            <v>41873</v>
          </cell>
          <cell r="F3843" t="str">
            <v>DIRECCION DE BOSQUES, BIODIVERSIDAD Y SERVICIOS ECOSISTEMICOS</v>
          </cell>
          <cell r="G3843">
            <v>52268579</v>
          </cell>
          <cell r="H3843" t="str">
            <v>GIOVANNA DEL CARMEN FERNANDEZ ORJUELA</v>
          </cell>
          <cell r="I3843" t="str">
            <v>PAGO 8 DE 12 SEGÚN CERTIFICACION DEL SUPERVISOR (Desc.de la Base RF x Dependientes)</v>
          </cell>
          <cell r="J3843">
            <v>5627256</v>
          </cell>
          <cell r="K3843">
            <v>9.66</v>
          </cell>
          <cell r="O3843" t="str">
            <v>RECURSO 11</v>
          </cell>
          <cell r="V3843" t="str">
            <v>Desc. 10% Dependientes</v>
          </cell>
          <cell r="W3843" t="str">
            <v>Vigencia Presupuestal</v>
          </cell>
        </row>
        <row r="3844">
          <cell r="A3844">
            <v>384014</v>
          </cell>
          <cell r="B3844" t="str">
            <v>Contrato</v>
          </cell>
          <cell r="C3844">
            <v>4</v>
          </cell>
          <cell r="D3844">
            <v>614</v>
          </cell>
          <cell r="E3844">
            <v>41873</v>
          </cell>
          <cell r="F3844" t="str">
            <v>SUBDIRECCION ADMINISTRATIVA Y FINANCIERA</v>
          </cell>
          <cell r="G3844">
            <v>51995430</v>
          </cell>
          <cell r="H3844" t="str">
            <v>LILIANA DEL PILAR BECERRA CANDIA</v>
          </cell>
          <cell r="I3844" t="str">
            <v>PAGO 8/12  DESEMBOLSO SEGÚN CERTIFICACION DEL SUPERVISOR (DESC BASE RF DEPENDIENTES)</v>
          </cell>
          <cell r="J3844">
            <v>5015152</v>
          </cell>
          <cell r="K3844">
            <v>9.66</v>
          </cell>
          <cell r="O3844" t="str">
            <v>RECURSO 11</v>
          </cell>
          <cell r="V3844" t="str">
            <v>Desc. 10% Dependientes - Base RF $3,529,774 RF $388,275</v>
          </cell>
          <cell r="W3844" t="str">
            <v>Vigencia Presupuestal</v>
          </cell>
        </row>
        <row r="3845">
          <cell r="A3845">
            <v>384114</v>
          </cell>
          <cell r="B3845" t="str">
            <v>Contrato</v>
          </cell>
          <cell r="C3845">
            <v>72</v>
          </cell>
          <cell r="D3845">
            <v>15414</v>
          </cell>
          <cell r="E3845">
            <v>41873</v>
          </cell>
          <cell r="F3845" t="str">
            <v>DIRECCION DE BOSQUES, BIODIVERSIDAD Y SERVICIOS ECOSISTEMICOS</v>
          </cell>
          <cell r="G3845">
            <v>80074172</v>
          </cell>
          <cell r="H3845" t="str">
            <v>LUIS ALEJANDRO GARCIA ROMERO</v>
          </cell>
          <cell r="I3845" t="str">
            <v>PAGO 8 DE 12 SEGÚN CERTIFICACION DEL SUPERVISOR</v>
          </cell>
          <cell r="J3845">
            <v>3052000</v>
          </cell>
          <cell r="K3845">
            <v>9.66</v>
          </cell>
          <cell r="O3845" t="str">
            <v>RECURSO 11</v>
          </cell>
          <cell r="V3845" t="str">
            <v>No tiene Dependientes</v>
          </cell>
          <cell r="W3845" t="str">
            <v>Vigencia Presupuestal</v>
          </cell>
        </row>
        <row r="3846">
          <cell r="A3846">
            <v>384214</v>
          </cell>
          <cell r="B3846" t="str">
            <v>Contrato</v>
          </cell>
          <cell r="C3846">
            <v>291</v>
          </cell>
          <cell r="D3846">
            <v>42014</v>
          </cell>
          <cell r="E3846">
            <v>41873</v>
          </cell>
          <cell r="F3846" t="str">
            <v>DIRECCION DE ORDENAMIENTO AMBIENTAL Y COORDINACION DEL SINA</v>
          </cell>
          <cell r="G3846">
            <v>80761251</v>
          </cell>
          <cell r="H3846" t="str">
            <v>NICOLAS NEIRA MANOTAS</v>
          </cell>
          <cell r="I3846" t="str">
            <v xml:space="preserve">PAGO 7/11 DESEMBOLSO SEGÚN CERTIFICACION DEL SUPERVISOR </v>
          </cell>
          <cell r="J3846">
            <v>7090000</v>
          </cell>
          <cell r="K3846">
            <v>9.66</v>
          </cell>
          <cell r="O3846" t="str">
            <v>RECURSO 11</v>
          </cell>
          <cell r="V3846" t="str">
            <v>No tiene Dependientes</v>
          </cell>
          <cell r="W3846" t="str">
            <v>Vigencia Presupuestal</v>
          </cell>
        </row>
        <row r="3847">
          <cell r="A3847">
            <v>384314</v>
          </cell>
          <cell r="B3847" t="str">
            <v>Contrato</v>
          </cell>
          <cell r="C3847">
            <v>139</v>
          </cell>
          <cell r="D3847">
            <v>23814</v>
          </cell>
          <cell r="E3847">
            <v>41873</v>
          </cell>
          <cell r="F3847" t="str">
            <v>DIRECCION DE BOSQUES, BIODIVERSIDAD Y SERVICIOS ECOSISTEMICOS</v>
          </cell>
          <cell r="G3847">
            <v>40047300</v>
          </cell>
          <cell r="H3847" t="str">
            <v>MARIA FERNANDA RODRIGUEZ SANTAMARIA</v>
          </cell>
          <cell r="I3847" t="str">
            <v>PAGO 8 DE 12 SEGÚN CERTIFICACION DEL SUPERVISOR</v>
          </cell>
          <cell r="J3847">
            <v>3349582</v>
          </cell>
          <cell r="K3847">
            <v>9.66</v>
          </cell>
          <cell r="O3847" t="str">
            <v>RECURSO 11</v>
          </cell>
          <cell r="V3847" t="str">
            <v>No tiene Dependientes</v>
          </cell>
          <cell r="W3847" t="str">
            <v>Vigencia Presupuestal</v>
          </cell>
        </row>
        <row r="3848">
          <cell r="A3848">
            <v>384414</v>
          </cell>
          <cell r="B3848" t="str">
            <v>Contrato</v>
          </cell>
          <cell r="C3848">
            <v>175</v>
          </cell>
          <cell r="D3848">
            <v>27914</v>
          </cell>
          <cell r="E3848">
            <v>41873</v>
          </cell>
          <cell r="F3848" t="str">
            <v>GRUPO DE COMUNICACIONES</v>
          </cell>
          <cell r="G3848">
            <v>79163299</v>
          </cell>
          <cell r="H3848" t="str">
            <v>LUIS HERNANDO MARROQUIN FRANCO</v>
          </cell>
          <cell r="I3848" t="str">
            <v>PAGO FRA 008 OCTAVO DESEMBOLSO SEGÚN CERTIFICACION DEL SUPERVISOR (Desc de la Base x Dependientes)</v>
          </cell>
          <cell r="J3848">
            <v>11169380</v>
          </cell>
          <cell r="K3848">
            <v>9.66</v>
          </cell>
          <cell r="M3848">
            <v>16</v>
          </cell>
          <cell r="O3848" t="str">
            <v>RECURSO 11</v>
          </cell>
          <cell r="V3848" t="str">
            <v>Desc.x Dependientes</v>
          </cell>
          <cell r="W3848" t="str">
            <v>Vigencia Presupuestal</v>
          </cell>
        </row>
        <row r="3849">
          <cell r="A3849">
            <v>384514</v>
          </cell>
          <cell r="B3849" t="str">
            <v>Contrato</v>
          </cell>
          <cell r="C3849">
            <v>172</v>
          </cell>
          <cell r="D3849">
            <v>26414</v>
          </cell>
          <cell r="E3849">
            <v>41873</v>
          </cell>
          <cell r="F3849" t="str">
            <v>GRUPO DE COMUNICACIONES</v>
          </cell>
          <cell r="G3849">
            <v>79589559</v>
          </cell>
          <cell r="H3849" t="str">
            <v>FERNANDO MURIEL PIEDRAHITA</v>
          </cell>
          <cell r="I3849" t="str">
            <v>PAGO 8 DE 12 SEGÚN CERTIFICACION DEL SUPERVISOR (Desc.de la Base RF x Dependientes)</v>
          </cell>
          <cell r="J3849">
            <v>4173913</v>
          </cell>
          <cell r="K3849">
            <v>9.66</v>
          </cell>
          <cell r="O3849" t="str">
            <v>RECURSO 11</v>
          </cell>
          <cell r="V3849" t="str">
            <v>Desc. 10% Dependientes</v>
          </cell>
          <cell r="W3849" t="str">
            <v>Vigencia Presupuestal</v>
          </cell>
        </row>
        <row r="3850">
          <cell r="A3850">
            <v>384614</v>
          </cell>
          <cell r="B3850" t="str">
            <v>Contrato</v>
          </cell>
          <cell r="C3850">
            <v>263</v>
          </cell>
          <cell r="D3850">
            <v>37714</v>
          </cell>
          <cell r="E3850">
            <v>41873</v>
          </cell>
          <cell r="F3850" t="str">
            <v>DIRECCION DE BOSQUES, BIODIVERSIDAD Y SERVICIOS ECOSISTEMICOS</v>
          </cell>
          <cell r="G3850">
            <v>38227057</v>
          </cell>
          <cell r="H3850" t="str">
            <v>MARIA FANNY MONDRAGON LEONEL</v>
          </cell>
          <cell r="I3850" t="str">
            <v>PAGO 8 DE 12 SEGÚN CERTIFICACION DEL SUPERVISOR (PENSIONADA)</v>
          </cell>
          <cell r="J3850">
            <v>7990000</v>
          </cell>
          <cell r="K3850">
            <v>9.66</v>
          </cell>
          <cell r="O3850" t="str">
            <v>RECURSO 11</v>
          </cell>
          <cell r="V3850" t="str">
            <v>No tiene Dependientes a Cargo</v>
          </cell>
          <cell r="W3850" t="str">
            <v>Vigencia Presupuestal</v>
          </cell>
        </row>
        <row r="3851">
          <cell r="A3851">
            <v>384714</v>
          </cell>
          <cell r="B3851" t="str">
            <v>Contrato</v>
          </cell>
          <cell r="C3851">
            <v>200</v>
          </cell>
          <cell r="D3851">
            <v>30314</v>
          </cell>
          <cell r="E3851">
            <v>41873</v>
          </cell>
          <cell r="F3851" t="str">
            <v>DIRECCION DE BOSQUES, BIODIVERSIDAD Y SERVICIOS ECOSISTEMICOS</v>
          </cell>
          <cell r="G3851">
            <v>63337114</v>
          </cell>
          <cell r="H3851" t="str">
            <v>CAROLINA ESLAVA GALVIS</v>
          </cell>
          <cell r="I3851" t="str">
            <v>PAGO 8 DE 12 SEGÚN CERTIFICACION DEL SUPERVISOR (Desc. Base RF x Dependientes)</v>
          </cell>
          <cell r="J3851">
            <v>7395044</v>
          </cell>
          <cell r="K3851">
            <v>9.66</v>
          </cell>
          <cell r="O3851" t="str">
            <v>RECURSO 11</v>
          </cell>
          <cell r="V3851" t="str">
            <v>Desc.x Dependientes</v>
          </cell>
          <cell r="W3851" t="str">
            <v>Vigencia Presupuestal</v>
          </cell>
        </row>
        <row r="3852">
          <cell r="A3852">
            <v>384814</v>
          </cell>
          <cell r="B3852" t="str">
            <v>Contrato</v>
          </cell>
          <cell r="C3852">
            <v>116</v>
          </cell>
          <cell r="D3852">
            <v>20014</v>
          </cell>
          <cell r="E3852">
            <v>41873</v>
          </cell>
          <cell r="F3852" t="str">
            <v>DESPACHO MINISTRO DE AMBIENTE Y DESARROLLO SOSTENIBLE</v>
          </cell>
          <cell r="G3852">
            <v>35472517</v>
          </cell>
          <cell r="H3852" t="str">
            <v>ROSA ESMERALDA HOYOS BAZURTO</v>
          </cell>
          <cell r="I3852" t="str">
            <v>PAGO 8 DE 12 SEGÚN CERTIFICACION DEL SUPERVISOR</v>
          </cell>
          <cell r="J3852">
            <v>2734820</v>
          </cell>
          <cell r="K3852">
            <v>9.66</v>
          </cell>
          <cell r="O3852" t="str">
            <v>RECURSO 11</v>
          </cell>
          <cell r="V3852" t="str">
            <v>No tiene Dependientes</v>
          </cell>
          <cell r="W3852" t="str">
            <v>Vigencia Presupuestal</v>
          </cell>
        </row>
        <row r="3853">
          <cell r="A3853">
            <v>384914</v>
          </cell>
          <cell r="B3853" t="str">
            <v>Contrato</v>
          </cell>
          <cell r="C3853">
            <v>115</v>
          </cell>
          <cell r="D3853">
            <v>19914</v>
          </cell>
          <cell r="E3853">
            <v>41873</v>
          </cell>
          <cell r="F3853" t="str">
            <v>DESPACHO MINISTRO DE AMBIENTE Y DESARROLLO SOSTENIBLE</v>
          </cell>
          <cell r="G3853">
            <v>22086663</v>
          </cell>
          <cell r="H3853" t="str">
            <v>GIRLEZA DEL SOCORRO GOMEZ SIERRA</v>
          </cell>
          <cell r="I3853" t="str">
            <v>OCTAVO DESEMBOLSO SEGÚN CERTIFICACION DEL SUPERVISOR (PENSIONADA)</v>
          </cell>
          <cell r="J3853">
            <v>2734820</v>
          </cell>
          <cell r="K3853">
            <v>9.66</v>
          </cell>
          <cell r="O3853" t="str">
            <v>RECURSO 11</v>
          </cell>
          <cell r="V3853" t="str">
            <v>No tiene Dependientes</v>
          </cell>
          <cell r="W3853" t="str">
            <v>Vigencia Presupuestal</v>
          </cell>
        </row>
        <row r="3854">
          <cell r="A3854">
            <v>385014</v>
          </cell>
          <cell r="B3854" t="str">
            <v>Contrato</v>
          </cell>
          <cell r="C3854">
            <v>45</v>
          </cell>
          <cell r="D3854">
            <v>7514</v>
          </cell>
          <cell r="E3854">
            <v>41873</v>
          </cell>
          <cell r="F3854" t="str">
            <v>DIRECCION DE BOSQUES, BIODIVERSIDAD YSERVICIOS ECOSISTEMICOS</v>
          </cell>
          <cell r="G3854">
            <v>91108705</v>
          </cell>
          <cell r="H3854" t="str">
            <v>HECTOR JAVIER GRISALES GOMEZ</v>
          </cell>
          <cell r="I3854" t="str">
            <v>OCTAVO DESEMBOLSO SEGÚN CERTIFICACION DEL SUPERVISOR (Desc.de la Base RF x Dependientes)</v>
          </cell>
          <cell r="J3854">
            <v>6124260</v>
          </cell>
          <cell r="K3854">
            <v>9.66</v>
          </cell>
          <cell r="O3854" t="str">
            <v>RECURSO 11</v>
          </cell>
          <cell r="V3854" t="str">
            <v>Desc. 10% Dependientes - Base RF $ 4,094,538 RF $ 287,559</v>
          </cell>
          <cell r="W3854" t="str">
            <v>Vigencia Presupuestal</v>
          </cell>
        </row>
        <row r="3855">
          <cell r="A3855">
            <v>385114</v>
          </cell>
          <cell r="B3855" t="str">
            <v>Contrato</v>
          </cell>
          <cell r="C3855">
            <v>47</v>
          </cell>
          <cell r="D3855">
            <v>7614</v>
          </cell>
          <cell r="E3855">
            <v>41873</v>
          </cell>
          <cell r="F3855" t="str">
            <v>DIRECCION DE BOSQUES, BIODIVERSIDAD Y SERVICIOS ECOSISTEMICOS</v>
          </cell>
          <cell r="G3855">
            <v>39775923</v>
          </cell>
          <cell r="H3855" t="str">
            <v>MARIA CAROLINA CARDENAS VILLAMIL</v>
          </cell>
          <cell r="I3855" t="str">
            <v>PAGO 8 DE 12 SEGÚN CERTIFICACION DEL SUPERVISOR (Desc.de la Base RF x Dependientes)</v>
          </cell>
          <cell r="J3855">
            <v>8000000</v>
          </cell>
          <cell r="K3855">
            <v>9.66</v>
          </cell>
          <cell r="O3855" t="str">
            <v>RECURSO 11</v>
          </cell>
          <cell r="V3855" t="str">
            <v xml:space="preserve">Desc. 10% Dependientes </v>
          </cell>
          <cell r="W3855" t="str">
            <v>Vigencia Presupuestal</v>
          </cell>
        </row>
        <row r="3856">
          <cell r="A3856">
            <v>385214</v>
          </cell>
          <cell r="B3856" t="str">
            <v>Contrato</v>
          </cell>
          <cell r="C3856">
            <v>44</v>
          </cell>
          <cell r="D3856">
            <v>7314</v>
          </cell>
          <cell r="E3856">
            <v>41873</v>
          </cell>
          <cell r="F3856" t="str">
            <v>DIRECCION DE BOSQUES, BIODIVERSIDAD Y SERVICIOS ECOSISTEMICOS</v>
          </cell>
          <cell r="G3856">
            <v>52217561</v>
          </cell>
          <cell r="H3856" t="str">
            <v>LEDYS FARLEY PARRA CUELLAR</v>
          </cell>
          <cell r="I3856" t="str">
            <v>PAGO 8 DE 12 SEGÚN CERTIFICACION DEL SUPERVISOR</v>
          </cell>
          <cell r="J3856">
            <v>3062130</v>
          </cell>
          <cell r="K3856">
            <v>9.66</v>
          </cell>
          <cell r="O3856" t="str">
            <v>RECURSO 11</v>
          </cell>
          <cell r="V3856" t="str">
            <v>No tiene Dependientes</v>
          </cell>
          <cell r="W3856" t="str">
            <v>Vigencia Presupuestal</v>
          </cell>
        </row>
        <row r="3857">
          <cell r="A3857">
            <v>385314</v>
          </cell>
          <cell r="B3857" t="str">
            <v>Contrato</v>
          </cell>
          <cell r="C3857">
            <v>199</v>
          </cell>
          <cell r="D3857">
            <v>30614</v>
          </cell>
          <cell r="E3857">
            <v>41873</v>
          </cell>
          <cell r="F3857" t="str">
            <v>DIRECCION DE BOSQUES, BIODIVERSIDAD Y SERVICIOS ECOSISTEMICOS</v>
          </cell>
          <cell r="G3857">
            <v>1032365212</v>
          </cell>
          <cell r="H3857" t="str">
            <v>ALEXANDRA MELO ARDILA</v>
          </cell>
          <cell r="I3857" t="str">
            <v>PAGO 8 DE 12 SEGÚN CERTIFICACION DEL SUPERVISOR</v>
          </cell>
          <cell r="J3857">
            <v>5303610</v>
          </cell>
          <cell r="K3857">
            <v>9.66</v>
          </cell>
          <cell r="O3857" t="str">
            <v>RECURSO 11</v>
          </cell>
          <cell r="V3857" t="str">
            <v>No tiene Dependientes</v>
          </cell>
          <cell r="W3857" t="str">
            <v>Vigencia Presupuestal</v>
          </cell>
        </row>
        <row r="3858">
          <cell r="A3858">
            <v>385414</v>
          </cell>
          <cell r="B3858" t="str">
            <v>Contrato</v>
          </cell>
          <cell r="C3858">
            <v>126</v>
          </cell>
          <cell r="D3858">
            <v>21114</v>
          </cell>
          <cell r="E3858">
            <v>41873</v>
          </cell>
          <cell r="F3858" t="str">
            <v>SUBDIRECCION ADMINISTRATIVA Y FINANCIERA</v>
          </cell>
          <cell r="G3858">
            <v>52390218</v>
          </cell>
          <cell r="H3858" t="str">
            <v>ROCIO RODRIGUEZ GRANADOS</v>
          </cell>
          <cell r="I3858" t="str">
            <v>PAGO 8 DE 11 SEGÚN CERTIFICACION DEL SUPERVISOR (Desc. Base RF x Dependientes)</v>
          </cell>
          <cell r="J3858">
            <v>4950000</v>
          </cell>
          <cell r="K3858">
            <v>9.66</v>
          </cell>
          <cell r="O3858" t="str">
            <v>RECURSO 11</v>
          </cell>
          <cell r="V3858" t="str">
            <v>Desc.x Dependientes</v>
          </cell>
          <cell r="W3858" t="str">
            <v>Vigencia Presupuestal</v>
          </cell>
        </row>
        <row r="3859">
          <cell r="A3859">
            <v>385514</v>
          </cell>
          <cell r="B3859" t="str">
            <v>Contrato</v>
          </cell>
          <cell r="C3859">
            <v>68</v>
          </cell>
          <cell r="D3859">
            <v>14014</v>
          </cell>
          <cell r="E3859">
            <v>41873</v>
          </cell>
          <cell r="F3859" t="str">
            <v>TALENTO HUMANO ACTIVO Y NO ACTIVO</v>
          </cell>
          <cell r="G3859">
            <v>1024472818</v>
          </cell>
          <cell r="H3859" t="str">
            <v>JENIFER LADY CAMARGO PARRA</v>
          </cell>
          <cell r="I3859" t="str">
            <v>PAGO 8 DE 12 SEGÚN CERTIFICACION DEL SUPERVISOR (Desc.de la Base RF x Dependientes)</v>
          </cell>
          <cell r="J3859">
            <v>1800000</v>
          </cell>
          <cell r="K3859">
            <v>9.66</v>
          </cell>
          <cell r="O3859" t="str">
            <v>RECURSO 11</v>
          </cell>
          <cell r="V3859" t="str">
            <v>Desc. 10% Dependientes - Base RF $4,094,550 RF $287,562</v>
          </cell>
          <cell r="W3859" t="str">
            <v>Vigencia Presupuestal</v>
          </cell>
        </row>
        <row r="3860">
          <cell r="A3860">
            <v>385614</v>
          </cell>
          <cell r="B3860" t="str">
            <v>Contrato</v>
          </cell>
          <cell r="C3860">
            <v>71</v>
          </cell>
          <cell r="D3860">
            <v>15314</v>
          </cell>
          <cell r="E3860">
            <v>41873</v>
          </cell>
          <cell r="F3860" t="str">
            <v>TALENTO HUMANO ACTIVO Y NO ACTIVO</v>
          </cell>
          <cell r="G3860">
            <v>13346567</v>
          </cell>
          <cell r="H3860" t="str">
            <v>MANUEL FRANCISCO PARADA CARVAJAL</v>
          </cell>
          <cell r="I3860" t="str">
            <v>PAGO 8 DE 12 SEGÚN CERTIFICACION DEL SUPERVISOR (Desc.de la Base RF x Dependientes)-PENSIONADO</v>
          </cell>
          <cell r="J3860">
            <v>3600000</v>
          </cell>
          <cell r="K3860">
            <v>9.66</v>
          </cell>
          <cell r="O3860" t="str">
            <v>RECURSO 11</v>
          </cell>
          <cell r="V3860" t="str">
            <v>Desc. 10% Dependientes - Base RF $4,094,550 RF $287,562</v>
          </cell>
          <cell r="W3860" t="str">
            <v>Vigencia Presupuestal</v>
          </cell>
        </row>
        <row r="3861">
          <cell r="A3861">
            <v>385714</v>
          </cell>
          <cell r="B3861" t="str">
            <v>Contrato</v>
          </cell>
          <cell r="C3861">
            <v>67</v>
          </cell>
          <cell r="D3861">
            <v>14214</v>
          </cell>
          <cell r="E3861">
            <v>41873</v>
          </cell>
          <cell r="F3861" t="str">
            <v>TALENTO HUMANO ACTIVO Y NO ACTIVO</v>
          </cell>
          <cell r="G3861">
            <v>52748159</v>
          </cell>
          <cell r="H3861" t="str">
            <v>NOHORA ANGELICA MOLINA MOLINA</v>
          </cell>
          <cell r="I3861" t="str">
            <v>PAGO 8 DE 12 SEGÚN CERTIFICACION DEL SUPERVISOR</v>
          </cell>
          <cell r="J3861">
            <v>3300000</v>
          </cell>
          <cell r="K3861">
            <v>9.66</v>
          </cell>
          <cell r="O3861" t="str">
            <v>RECURSO 11</v>
          </cell>
          <cell r="V3861" t="str">
            <v>No tiene Dependientes</v>
          </cell>
          <cell r="W3861" t="str">
            <v>Vigencia Presupuestal</v>
          </cell>
        </row>
        <row r="3862">
          <cell r="A3862">
            <v>385814</v>
          </cell>
          <cell r="B3862" t="str">
            <v>Contrato</v>
          </cell>
          <cell r="C3862">
            <v>146</v>
          </cell>
          <cell r="D3862">
            <v>23214</v>
          </cell>
          <cell r="E3862">
            <v>41873</v>
          </cell>
          <cell r="F3862" t="str">
            <v>DIRECCION DE BOSQUES, BIODIVERSIDAD Y SERVICIOS ECOSISTEMICOS</v>
          </cell>
          <cell r="G3862">
            <v>52264205</v>
          </cell>
          <cell r="H3862" t="str">
            <v>PAULA ANDREA CASTAÑEDA GARCIA</v>
          </cell>
          <cell r="I3862" t="str">
            <v>PAGO 8 DE 12 SEGÚN CERTIFICACION DEL SUPERVISOR (Desc.de la Base RF x Dependientes)</v>
          </cell>
          <cell r="J3862">
            <v>5810392</v>
          </cell>
          <cell r="K3862">
            <v>9.66</v>
          </cell>
          <cell r="O3862" t="str">
            <v>RECURSO 11</v>
          </cell>
          <cell r="V3862" t="str">
            <v>Desc. 10% Dependientes</v>
          </cell>
          <cell r="W3862" t="str">
            <v>Vigencia Presupuestal</v>
          </cell>
        </row>
        <row r="3863">
          <cell r="A3863">
            <v>385914</v>
          </cell>
          <cell r="B3863" t="str">
            <v>Contrato</v>
          </cell>
          <cell r="C3863">
            <v>211</v>
          </cell>
          <cell r="D3863">
            <v>31014</v>
          </cell>
          <cell r="E3863">
            <v>41873</v>
          </cell>
          <cell r="F3863" t="str">
            <v>DIRECCION DE BOSQUES, BIODIVERSIDAD Y SERVICIOS ECOSISTEMICOS</v>
          </cell>
          <cell r="G3863">
            <v>28557782</v>
          </cell>
          <cell r="H3863" t="str">
            <v>XIMENA CARRANZA HERNANDEZ</v>
          </cell>
          <cell r="I3863" t="str">
            <v>PAGO 8 DE 12 SEGÚN CERTIFICACION DEL SUPERVISOR (Desc Base Rte Fte por Dependientes)</v>
          </cell>
          <cell r="J3863">
            <v>3052000</v>
          </cell>
          <cell r="K3863">
            <v>9.66</v>
          </cell>
          <cell r="O3863" t="str">
            <v>RECURSO 11</v>
          </cell>
          <cell r="V3863" t="str">
            <v>Desc. 10% Dependientes RF $129,456</v>
          </cell>
          <cell r="W3863" t="str">
            <v>Vigencia Presupuestal</v>
          </cell>
        </row>
        <row r="3864">
          <cell r="A3864">
            <v>386014</v>
          </cell>
          <cell r="B3864" t="str">
            <v>Contrato</v>
          </cell>
          <cell r="C3864">
            <v>83</v>
          </cell>
          <cell r="D3864">
            <v>14814</v>
          </cell>
          <cell r="E3864">
            <v>41873</v>
          </cell>
          <cell r="F3864" t="str">
            <v>DIRECCION DE BOSQUES, BIODIVERSIDAD Y SERVICIOS ECOSISTEMICOS</v>
          </cell>
          <cell r="G3864">
            <v>52539015</v>
          </cell>
          <cell r="H3864" t="str">
            <v>LUZ HELENA ESCOBAR MARTINEZ</v>
          </cell>
          <cell r="I3864" t="str">
            <v>PAGO 8 DE 12 SEGÚN CERTIFICACION DEL SUPERVISOR</v>
          </cell>
          <cell r="J3864">
            <v>6217000</v>
          </cell>
          <cell r="K3864">
            <v>9.66</v>
          </cell>
          <cell r="O3864" t="str">
            <v>RECURSO 11</v>
          </cell>
          <cell r="V3864" t="str">
            <v>No tiene Dependientes a Cargo</v>
          </cell>
          <cell r="W3864" t="str">
            <v>Vigencia Presupuestal</v>
          </cell>
        </row>
        <row r="3865">
          <cell r="A3865">
            <v>386114</v>
          </cell>
          <cell r="B3865" t="str">
            <v>Contrato</v>
          </cell>
          <cell r="C3865">
            <v>13</v>
          </cell>
          <cell r="D3865">
            <v>1614</v>
          </cell>
          <cell r="E3865">
            <v>41873</v>
          </cell>
          <cell r="F3865" t="str">
            <v>SECRETARIA GENERAL</v>
          </cell>
          <cell r="G3865">
            <v>51938927</v>
          </cell>
          <cell r="H3865" t="str">
            <v>LIDIA PATRICIA TOVAR SALAMANCA</v>
          </cell>
          <cell r="I3865" t="str">
            <v>PAGO 8 DE 12 SEGÚN CERTIFICACION DEL SUPERVISOR (Desc.de la Base RF x Dependientes)</v>
          </cell>
          <cell r="J3865">
            <v>3519553</v>
          </cell>
          <cell r="K3865">
            <v>9.66</v>
          </cell>
          <cell r="O3865" t="str">
            <v>RECURSO 11</v>
          </cell>
          <cell r="V3865" t="str">
            <v>Desc. X Dependientes</v>
          </cell>
          <cell r="W3865" t="str">
            <v>Vigencia Presupuestal</v>
          </cell>
        </row>
        <row r="3866">
          <cell r="A3866">
            <v>386214</v>
          </cell>
          <cell r="B3866" t="str">
            <v>Contrato</v>
          </cell>
          <cell r="C3866">
            <v>36</v>
          </cell>
          <cell r="D3866">
            <v>4414</v>
          </cell>
          <cell r="E3866">
            <v>41873</v>
          </cell>
          <cell r="F3866" t="str">
            <v>SECRETARIA GENERAL</v>
          </cell>
          <cell r="G3866">
            <v>1094900821</v>
          </cell>
          <cell r="H3866" t="str">
            <v>PABLO ESTEBAN QUIÑONES OSORIO</v>
          </cell>
          <cell r="I3866" t="str">
            <v>PAGO 8 DE 12 SEGÚN CERTIFICACION DEL SUPERVISOR</v>
          </cell>
          <cell r="J3866">
            <v>3519553</v>
          </cell>
          <cell r="K3866">
            <v>9.66</v>
          </cell>
          <cell r="O3866" t="str">
            <v>RECURSO 11</v>
          </cell>
          <cell r="V3866" t="str">
            <v>No tiene Dependientes</v>
          </cell>
          <cell r="W3866" t="str">
            <v>Vigencia Presupuestal</v>
          </cell>
        </row>
        <row r="3867">
          <cell r="A3867">
            <v>386314</v>
          </cell>
          <cell r="B3867" t="str">
            <v>Contrato</v>
          </cell>
          <cell r="C3867">
            <v>189</v>
          </cell>
          <cell r="D3867">
            <v>234014</v>
          </cell>
          <cell r="E3867">
            <v>41873</v>
          </cell>
          <cell r="F3867" t="str">
            <v>SECRETARIA GENERAL</v>
          </cell>
          <cell r="G3867">
            <v>1014210296</v>
          </cell>
          <cell r="H3867" t="str">
            <v>CAMILA KATHERINE ROJAS</v>
          </cell>
          <cell r="I3867" t="str">
            <v>PAGO 1 DE 5 SEGÚN CERTIFICACION DEL SUPERVISOR-CESION DEL CONTRATO CEDENTE HENRY ANDRES CEPEDA RUEDA</v>
          </cell>
          <cell r="J3867">
            <v>2000000</v>
          </cell>
          <cell r="K3867">
            <v>9.66</v>
          </cell>
          <cell r="O3867" t="str">
            <v>RECURSO 11</v>
          </cell>
          <cell r="V3867" t="str">
            <v>No tiene Dependientes</v>
          </cell>
          <cell r="W3867" t="str">
            <v>Vigencia Presupuestal</v>
          </cell>
        </row>
        <row r="3868">
          <cell r="A3868">
            <v>386414</v>
          </cell>
          <cell r="B3868" t="str">
            <v>Contrato</v>
          </cell>
          <cell r="C3868">
            <v>48</v>
          </cell>
          <cell r="D3868">
            <v>7714</v>
          </cell>
          <cell r="E3868">
            <v>41873</v>
          </cell>
          <cell r="F3868" t="str">
            <v>DIRECCION DE BOSQUES, BIODIVERSIDAD YSERVICIOS ECOSISTEMICOS</v>
          </cell>
          <cell r="G3868">
            <v>80095795</v>
          </cell>
          <cell r="H3868" t="str">
            <v>DIEGO ANDRES RUIZ VILLEGAS</v>
          </cell>
          <cell r="I3868" t="str">
            <v>PAGO 8 DE 12 SEGÚN CERTIFICACION DEL SUPERVISOR</v>
          </cell>
          <cell r="J3868">
            <v>5177763</v>
          </cell>
          <cell r="K3868">
            <v>9.66</v>
          </cell>
          <cell r="O3868" t="str">
            <v>RECURSO 11</v>
          </cell>
          <cell r="V3868" t="str">
            <v>No tiene Dependientes</v>
          </cell>
          <cell r="W3868" t="str">
            <v>Vigencia Presupuestal</v>
          </cell>
        </row>
        <row r="3869">
          <cell r="A3869">
            <v>386514</v>
          </cell>
          <cell r="B3869" t="str">
            <v>Contrato</v>
          </cell>
          <cell r="C3869">
            <v>37</v>
          </cell>
          <cell r="D3869">
            <v>4914</v>
          </cell>
          <cell r="E3869">
            <v>41873</v>
          </cell>
          <cell r="F3869" t="str">
            <v>GRUPO DE COMUNICACIONES</v>
          </cell>
          <cell r="G3869">
            <v>1032391719</v>
          </cell>
          <cell r="H3869" t="str">
            <v>JAIME ALBERTO SILVA RODRIGUEZ</v>
          </cell>
          <cell r="I3869" t="str">
            <v>OCTAVO DESEMBOLSO SEGÚN CERTIFICACION DEL SUPERVISOR</v>
          </cell>
          <cell r="J3869">
            <v>4119433</v>
          </cell>
          <cell r="K3869">
            <v>9.66</v>
          </cell>
          <cell r="O3869" t="str">
            <v>RECURSO 11</v>
          </cell>
          <cell r="V3869" t="str">
            <v>No tiene Dependientes</v>
          </cell>
          <cell r="W3869" t="str">
            <v>Vigencia Presupuestal</v>
          </cell>
        </row>
        <row r="3870">
          <cell r="A3870">
            <v>386614</v>
          </cell>
          <cell r="B3870" t="str">
            <v>Contrato</v>
          </cell>
          <cell r="C3870">
            <v>250</v>
          </cell>
          <cell r="D3870">
            <v>36214</v>
          </cell>
          <cell r="E3870">
            <v>41873</v>
          </cell>
          <cell r="F3870" t="str">
            <v>DIRECCION DE BOSQUES, BIODIVERSIDAD Y SERVICIOS ECOSISTEMICOS</v>
          </cell>
          <cell r="G3870">
            <v>79314746</v>
          </cell>
          <cell r="H3870" t="str">
            <v>LEONARDO MOLINA SUAREZ</v>
          </cell>
          <cell r="I3870" t="str">
            <v>PAGO 8 DE 12 SEGÚN CERTIFICACION DEL SUPERVISOR (Desc.de la Base RF x Dependientes)</v>
          </cell>
          <cell r="J3870">
            <v>6634615</v>
          </cell>
          <cell r="K3870">
            <v>9.66</v>
          </cell>
          <cell r="O3870" t="str">
            <v>RECURSO 11</v>
          </cell>
          <cell r="V3870" t="str">
            <v>Desc. 10% Dependientes</v>
          </cell>
          <cell r="W3870" t="str">
            <v>Vigencia Presupuestal</v>
          </cell>
        </row>
        <row r="3871">
          <cell r="A3871">
            <v>386714</v>
          </cell>
          <cell r="B3871" t="str">
            <v>Contrato</v>
          </cell>
          <cell r="C3871">
            <v>287</v>
          </cell>
          <cell r="D3871">
            <v>39714</v>
          </cell>
          <cell r="E3871">
            <v>41873</v>
          </cell>
          <cell r="F3871" t="str">
            <v>DIRECCION DE BOSQUES, BIODIVERSIDAD Y SERVICIOS ECOSISTEMICOS</v>
          </cell>
          <cell r="G3871">
            <v>26431577</v>
          </cell>
          <cell r="H3871" t="str">
            <v>AZALIA INES PARRA CUELLAR</v>
          </cell>
          <cell r="I3871" t="str">
            <v>OCTAVO DESEMBOLSO SEGÚN CERTIFICACION DEL SUPERVISOR</v>
          </cell>
          <cell r="J3871">
            <v>2755917</v>
          </cell>
          <cell r="K3871">
            <v>9.66</v>
          </cell>
          <cell r="O3871" t="str">
            <v>RECURSO 11</v>
          </cell>
          <cell r="V3871" t="str">
            <v>No tiene Dependientes a Cargo</v>
          </cell>
          <cell r="W3871" t="str">
            <v>Vigencia Presupuestal</v>
          </cell>
        </row>
        <row r="3872">
          <cell r="A3872">
            <v>386814</v>
          </cell>
          <cell r="B3872" t="str">
            <v>Contrato</v>
          </cell>
          <cell r="C3872">
            <v>259</v>
          </cell>
          <cell r="D3872">
            <v>37514</v>
          </cell>
          <cell r="E3872">
            <v>41873</v>
          </cell>
          <cell r="F3872" t="str">
            <v>DIRECCION DE ORDENAMIENTO AMBIENTAL Y COORDINACION DEL SINA</v>
          </cell>
          <cell r="G3872">
            <v>80085094</v>
          </cell>
          <cell r="H3872" t="str">
            <v>JUAN CARLOS MESA CARVAJAL</v>
          </cell>
          <cell r="I3872" t="str">
            <v>PAGO 7 DE 11 SEGÚN CERTIFICACION DEL SUPERVISOR (Aporte Voluntario y Prepagada 05-AGO-2014)</v>
          </cell>
          <cell r="J3872">
            <v>7941000</v>
          </cell>
          <cell r="K3872">
            <v>9.66</v>
          </cell>
          <cell r="O3872" t="str">
            <v>RECURSO 11</v>
          </cell>
          <cell r="R3872">
            <v>0</v>
          </cell>
          <cell r="V3872" t="str">
            <v>No tiene dependientes solo, No presenta Aporte Voluntario Unicamente Prepagada 05 AGO/2014</v>
          </cell>
          <cell r="W3872" t="str">
            <v>Vigencia Presupuestal</v>
          </cell>
        </row>
        <row r="3873">
          <cell r="A3873">
            <v>386914</v>
          </cell>
          <cell r="B3873" t="str">
            <v>Contrato</v>
          </cell>
          <cell r="C3873">
            <v>108</v>
          </cell>
          <cell r="D3873">
            <v>19814</v>
          </cell>
          <cell r="E3873">
            <v>41873</v>
          </cell>
          <cell r="F3873" t="str">
            <v>OFICINA ASESORA DE PLANEACION</v>
          </cell>
          <cell r="G3873">
            <v>39800954</v>
          </cell>
          <cell r="H3873" t="str">
            <v>DINEIDA ORTIZ ROJAS</v>
          </cell>
          <cell r="I3873" t="str">
            <v>OCTAVO DESEMBOLSO SEGÚN CERTIFICACION DEL SUPERVISOR</v>
          </cell>
          <cell r="J3873">
            <v>3300000</v>
          </cell>
          <cell r="K3873">
            <v>9.66</v>
          </cell>
          <cell r="O3873" t="str">
            <v>RECURSO 11</v>
          </cell>
          <cell r="V3873" t="str">
            <v>No tiene Dependientes</v>
          </cell>
          <cell r="W3873" t="str">
            <v>Vigencia Presupuestal</v>
          </cell>
        </row>
        <row r="3874">
          <cell r="A3874">
            <v>387014</v>
          </cell>
          <cell r="B3874" t="str">
            <v>Contrato</v>
          </cell>
          <cell r="C3874">
            <v>106</v>
          </cell>
          <cell r="D3874">
            <v>19214</v>
          </cell>
          <cell r="E3874">
            <v>41873</v>
          </cell>
          <cell r="F3874" t="str">
            <v>OFICINA ASESORA DE PLANEACION</v>
          </cell>
          <cell r="G3874">
            <v>1032383639</v>
          </cell>
          <cell r="H3874" t="str">
            <v>CARLOS EDUARDO ORTEGA PEÑA</v>
          </cell>
          <cell r="I3874" t="str">
            <v>PAGO 8 DE 12 SEGÚN CERTIFICACION DEL SUPERVISOR</v>
          </cell>
          <cell r="J3874">
            <v>3320000</v>
          </cell>
          <cell r="K3874">
            <v>9.66</v>
          </cell>
          <cell r="O3874" t="str">
            <v>RECURSO 11</v>
          </cell>
          <cell r="V3874" t="str">
            <v>No tiene Dependientes</v>
          </cell>
          <cell r="W3874" t="str">
            <v>Vigencia Presupuestal</v>
          </cell>
        </row>
        <row r="3875">
          <cell r="A3875">
            <v>387114</v>
          </cell>
          <cell r="B3875" t="str">
            <v>Contrato</v>
          </cell>
          <cell r="C3875">
            <v>3</v>
          </cell>
          <cell r="D3875">
            <v>1314</v>
          </cell>
          <cell r="E3875">
            <v>41873</v>
          </cell>
          <cell r="F3875" t="str">
            <v>OFICINA ASESORA DE PLANEACION</v>
          </cell>
          <cell r="G3875">
            <v>39778512</v>
          </cell>
          <cell r="H3875" t="str">
            <v>BEATRIZ RINCON NIETO</v>
          </cell>
          <cell r="I3875" t="str">
            <v>OCTAVO DESEMBOLSO SEGÚN CERTIFICACION DEL SUPERVISOR (Desc.de la Base RF x Dependientes)</v>
          </cell>
          <cell r="J3875">
            <v>6018181</v>
          </cell>
          <cell r="K3875">
            <v>9.66</v>
          </cell>
          <cell r="O3875" t="str">
            <v>RECURSO 11</v>
          </cell>
          <cell r="V3875" t="str">
            <v>Desc. 10% Dependientes - Base RF $3,529,774 RF $388,275</v>
          </cell>
          <cell r="W3875" t="str">
            <v>Vigencia Presupuestal</v>
          </cell>
        </row>
        <row r="3876">
          <cell r="A3876">
            <v>387214</v>
          </cell>
          <cell r="B3876" t="str">
            <v>Contrato</v>
          </cell>
          <cell r="C3876">
            <v>134</v>
          </cell>
          <cell r="D3876">
            <v>24414</v>
          </cell>
          <cell r="E3876">
            <v>41873</v>
          </cell>
          <cell r="F3876" t="str">
            <v>DIRECCION DE BOSQUES, BIODIVERSIDAD Y SERVICIOS ECOSISTEMICOS</v>
          </cell>
          <cell r="G3876">
            <v>38070121</v>
          </cell>
          <cell r="H3876" t="str">
            <v>TANIA ROCIO OSPINA DELGADO</v>
          </cell>
          <cell r="I3876" t="str">
            <v>PAGO 8 DE 12 SEGÚN CERTIFICACION DEL SUPERVISOR</v>
          </cell>
          <cell r="J3876">
            <v>5166052</v>
          </cell>
          <cell r="K3876">
            <v>9.66</v>
          </cell>
          <cell r="O3876" t="str">
            <v>RECURSO 11</v>
          </cell>
          <cell r="V3876" t="str">
            <v>No tiene Dependientes a Cargo</v>
          </cell>
          <cell r="W3876" t="str">
            <v>Vigencia Presupuestal</v>
          </cell>
        </row>
        <row r="3877">
          <cell r="A3877">
            <v>387314</v>
          </cell>
          <cell r="B3877" t="str">
            <v>Contrato</v>
          </cell>
          <cell r="C3877">
            <v>20</v>
          </cell>
          <cell r="D3877">
            <v>2714</v>
          </cell>
          <cell r="E3877">
            <v>41873</v>
          </cell>
          <cell r="F3877" t="str">
            <v>OFICINA ASESORA DE PLANEACION</v>
          </cell>
          <cell r="G3877">
            <v>51881783</v>
          </cell>
          <cell r="H3877" t="str">
            <v>IRMA GARDEAZABAL JARAMILLO</v>
          </cell>
          <cell r="I3877" t="str">
            <v>SEPTIMO DESEMBOLSO SEGÚN CERTIFICACION DEL SUPERVISOR (Desc.de la Base RF x Dependientes)</v>
          </cell>
          <cell r="J3877">
            <v>7000000</v>
          </cell>
          <cell r="K3877">
            <v>9.66</v>
          </cell>
          <cell r="O3877" t="str">
            <v>RECURSO 11</v>
          </cell>
          <cell r="V3877" t="str">
            <v xml:space="preserve">Desc. X Dependientes </v>
          </cell>
          <cell r="W3877" t="str">
            <v>Vigencia Presupuestal</v>
          </cell>
        </row>
        <row r="3878">
          <cell r="A3878">
            <v>387414</v>
          </cell>
          <cell r="B3878" t="str">
            <v>Contrato</v>
          </cell>
          <cell r="C3878">
            <v>52</v>
          </cell>
          <cell r="D3878">
            <v>8114</v>
          </cell>
          <cell r="E3878">
            <v>41873</v>
          </cell>
          <cell r="F3878" t="str">
            <v>DIRECCION DE ASUNTOS AMBIENTALES, SECTORIAL Y URBANA</v>
          </cell>
          <cell r="G3878">
            <v>64700784</v>
          </cell>
          <cell r="H3878" t="str">
            <v>ANDREA LUCIA ARANGO HERNANDEZ</v>
          </cell>
          <cell r="I3878" t="str">
            <v>PAGO 8 DE 11 SEGÚN CERTIFICACION DEL SUPERVISOR</v>
          </cell>
          <cell r="J3878">
            <v>6272727</v>
          </cell>
          <cell r="K3878">
            <v>9.66</v>
          </cell>
          <cell r="O3878" t="str">
            <v>RECURSO 11</v>
          </cell>
          <cell r="V3878" t="str">
            <v>No tiene Dependientes</v>
          </cell>
          <cell r="W3878" t="str">
            <v>Vigencia Presupuestal</v>
          </cell>
        </row>
        <row r="3879">
          <cell r="A3879">
            <v>387514</v>
          </cell>
          <cell r="B3879" t="str">
            <v>Contrato</v>
          </cell>
          <cell r="C3879">
            <v>390</v>
          </cell>
          <cell r="D3879">
            <v>236114</v>
          </cell>
          <cell r="E3879">
            <v>41873</v>
          </cell>
          <cell r="F3879" t="str">
            <v>SUBDIRECCION ADMINISTRATIVA Y FINANCIERA</v>
          </cell>
          <cell r="G3879">
            <v>1010207237</v>
          </cell>
          <cell r="H3879" t="str">
            <v>NANCY KATHERIN ARIAS GAITAN</v>
          </cell>
          <cell r="I3879" t="str">
            <v>PRIMER DESEMBOLSO SEGÚN CERTIFICACION DEL SUPERVISOR</v>
          </cell>
          <cell r="J3879">
            <v>1700000</v>
          </cell>
          <cell r="K3879">
            <v>9.66</v>
          </cell>
          <cell r="O3879" t="str">
            <v>RECURSO 11</v>
          </cell>
          <cell r="V3879" t="str">
            <v>No tiene Dependientes</v>
          </cell>
          <cell r="W3879" t="str">
            <v>Vigencia Presupuestal</v>
          </cell>
        </row>
        <row r="3880">
          <cell r="A3880">
            <v>387614</v>
          </cell>
          <cell r="B3880" t="str">
            <v>Contrato</v>
          </cell>
          <cell r="C3880">
            <v>379</v>
          </cell>
          <cell r="D3880">
            <v>235514</v>
          </cell>
          <cell r="E3880">
            <v>41873</v>
          </cell>
          <cell r="F3880" t="str">
            <v>SECRETARIA GENERAL</v>
          </cell>
          <cell r="G3880">
            <v>79999074</v>
          </cell>
          <cell r="H3880" t="str">
            <v>CARLOS AUGUSTO MARQUEZ CHAVEZ</v>
          </cell>
          <cell r="I3880" t="str">
            <v>PRIMER DESEMBOLSO SEGÚN CERTIFICACION DEL SUPERVISOR  (Desc.de la Base RF x Dependientes)</v>
          </cell>
          <cell r="J3880">
            <v>3000000</v>
          </cell>
          <cell r="K3880">
            <v>9.66</v>
          </cell>
          <cell r="O3880" t="str">
            <v>RECURSO 11</v>
          </cell>
          <cell r="V3880" t="str">
            <v>No tiene Dependientes</v>
          </cell>
          <cell r="W3880" t="str">
            <v>Vigencia Presupuestal</v>
          </cell>
        </row>
        <row r="3881">
          <cell r="A3881">
            <v>387714</v>
          </cell>
          <cell r="B3881" t="str">
            <v>Contrato</v>
          </cell>
          <cell r="C3881">
            <v>270</v>
          </cell>
          <cell r="D3881">
            <v>38614</v>
          </cell>
          <cell r="E3881">
            <v>41873</v>
          </cell>
          <cell r="F3881" t="str">
            <v>SUBDIRECCION ADMINISTRATIVA Y FINANCIERA</v>
          </cell>
          <cell r="G3881">
            <v>1065607597</v>
          </cell>
          <cell r="H3881" t="str">
            <v>CAROLINA CARRASCAL LOZANO</v>
          </cell>
          <cell r="I3881" t="str">
            <v xml:space="preserve">PAGO 7 DE 11 SEGÚN CERTIFICACION DEL SUPERVISOR </v>
          </cell>
          <cell r="J3881">
            <v>2600000</v>
          </cell>
          <cell r="K3881">
            <v>9.66</v>
          </cell>
          <cell r="O3881" t="str">
            <v>RECURSO 11</v>
          </cell>
          <cell r="V3881" t="str">
            <v>No tiene Dependientes</v>
          </cell>
          <cell r="W3881" t="str">
            <v>Vigencia Presupuestal</v>
          </cell>
        </row>
        <row r="3882">
          <cell r="A3882">
            <v>387814</v>
          </cell>
          <cell r="B3882" t="str">
            <v>Contrato</v>
          </cell>
          <cell r="C3882">
            <v>408</v>
          </cell>
          <cell r="D3882">
            <v>241414</v>
          </cell>
          <cell r="E3882">
            <v>41873</v>
          </cell>
          <cell r="F3882" t="str">
            <v>SECRETARIA GENERAL</v>
          </cell>
          <cell r="G3882">
            <v>41684879</v>
          </cell>
          <cell r="H3882" t="str">
            <v>OFELIA DIAZ SABOGAL</v>
          </cell>
          <cell r="I3882" t="str">
            <v>PRIMER DESEMBOLSO SEGÚN CERTIFICACION DEL SUPERVISOR</v>
          </cell>
          <cell r="J3882">
            <v>2613333</v>
          </cell>
          <cell r="K3882">
            <v>9.66</v>
          </cell>
          <cell r="O3882" t="str">
            <v>RECURSO 11</v>
          </cell>
          <cell r="V3882" t="str">
            <v>No tiene Dependientes</v>
          </cell>
          <cell r="W3882" t="str">
            <v>Vigencia Presupuestal</v>
          </cell>
        </row>
        <row r="3883">
          <cell r="A3883">
            <v>387914</v>
          </cell>
          <cell r="B3883" t="str">
            <v>Contrato</v>
          </cell>
          <cell r="C3883">
            <v>119</v>
          </cell>
          <cell r="D3883">
            <v>20514</v>
          </cell>
          <cell r="E3883">
            <v>41873</v>
          </cell>
          <cell r="F3883" t="str">
            <v>DIRECCION DE BOSQUES, BIODIVERSIDAD Y SERVICIOS ECOSISTEMICOS</v>
          </cell>
          <cell r="G3883">
            <v>53050037</v>
          </cell>
          <cell r="H3883" t="str">
            <v>DENISSE CASTRO ROA</v>
          </cell>
          <cell r="I3883" t="str">
            <v>SEPTIMO DESEMBOLSO SEGÚN CERTIFICACION DEL SUPERVISOR</v>
          </cell>
          <cell r="J3883">
            <v>4359600</v>
          </cell>
          <cell r="K3883">
            <v>9.66</v>
          </cell>
          <cell r="O3883" t="str">
            <v>RECURSO 11</v>
          </cell>
          <cell r="V3883" t="str">
            <v>No tiene Dependientes</v>
          </cell>
          <cell r="W3883" t="str">
            <v>Vigencia Presupuestal</v>
          </cell>
        </row>
        <row r="3884">
          <cell r="A3884">
            <v>388014</v>
          </cell>
          <cell r="B3884" t="str">
            <v>Contrato</v>
          </cell>
          <cell r="C3884">
            <v>97</v>
          </cell>
          <cell r="D3884">
            <v>17914</v>
          </cell>
          <cell r="E3884">
            <v>41873</v>
          </cell>
          <cell r="F3884" t="str">
            <v>DIRECCION DE ASUNTOS MARINOS, COSTEROS Y RECURSOS ACUATICOS</v>
          </cell>
          <cell r="G3884">
            <v>79799400</v>
          </cell>
          <cell r="H3884" t="str">
            <v>ABEL BARRERA HURTADO</v>
          </cell>
          <cell r="I3884" t="str">
            <v>PAGO 8 DE 12 SEGÚN CERTIFICACION DEL SUPERVISOR</v>
          </cell>
          <cell r="J3884">
            <v>6580000</v>
          </cell>
          <cell r="K3884">
            <v>9.66</v>
          </cell>
          <cell r="O3884" t="str">
            <v>RECURSO 11</v>
          </cell>
          <cell r="V3884" t="str">
            <v>No tiene Dependientes</v>
          </cell>
          <cell r="W3884" t="str">
            <v>Vigencia Presupuestal</v>
          </cell>
        </row>
        <row r="3885">
          <cell r="A3885">
            <v>388114</v>
          </cell>
          <cell r="B3885" t="str">
            <v>Contrato</v>
          </cell>
          <cell r="C3885">
            <v>96</v>
          </cell>
          <cell r="D3885">
            <v>17714</v>
          </cell>
          <cell r="E3885">
            <v>41873</v>
          </cell>
          <cell r="F3885" t="str">
            <v>DIRECCION DE ASUNTOS MARINOS, COSTEROS Y RECURSOS ACUATICOS</v>
          </cell>
          <cell r="G3885">
            <v>52794345</v>
          </cell>
          <cell r="H3885" t="str">
            <v>PAOLA ANDREA BAUTISTA DUARTE</v>
          </cell>
          <cell r="I3885" t="str">
            <v xml:space="preserve">OCTAVO DESEMBOLSO SEGÚN CERTIFICACION DEL SUPERVISOR </v>
          </cell>
          <cell r="J3885">
            <v>5400000</v>
          </cell>
          <cell r="K3885">
            <v>9.66</v>
          </cell>
          <cell r="O3885" t="str">
            <v>RECURSO 11</v>
          </cell>
          <cell r="V3885" t="str">
            <v>No tiene Dependientes</v>
          </cell>
          <cell r="W3885" t="str">
            <v>Vigencia Presupuestal</v>
          </cell>
        </row>
        <row r="3886">
          <cell r="A3886">
            <v>388214</v>
          </cell>
          <cell r="B3886" t="str">
            <v>Contrato</v>
          </cell>
          <cell r="C3886">
            <v>98</v>
          </cell>
          <cell r="D3886">
            <v>18014</v>
          </cell>
          <cell r="E3886">
            <v>41873</v>
          </cell>
          <cell r="F3886" t="str">
            <v>OFICINA DE ASUNTOS INTERNACIONALES</v>
          </cell>
          <cell r="G3886">
            <v>52437472</v>
          </cell>
          <cell r="H3886" t="str">
            <v>VIVIANA ANGELICA CASTRO PORRAS</v>
          </cell>
          <cell r="I3886" t="str">
            <v>PAGO 8 DE 12 SEGÚN CERTIFICACION DEL SUPERVISOR (Desc de la Bse por Dependientes + AFC FNA Beneficio $161,516)</v>
          </cell>
          <cell r="J3886">
            <v>6580000</v>
          </cell>
          <cell r="K3886">
            <v>9.66</v>
          </cell>
          <cell r="O3886" t="str">
            <v>RECURSO 11</v>
          </cell>
          <cell r="Q3886" t="str">
            <v>AFC FNA</v>
          </cell>
          <cell r="R3886">
            <v>1300000</v>
          </cell>
          <cell r="V3886" t="str">
            <v xml:space="preserve">AFC FNA 26/08/2014 $1,300,000 + Desc. X Dependientes </v>
          </cell>
          <cell r="W3886" t="str">
            <v>Vigencia Presupuestal</v>
          </cell>
        </row>
        <row r="3887">
          <cell r="A3887">
            <v>388314</v>
          </cell>
          <cell r="B3887" t="str">
            <v>Contrato</v>
          </cell>
          <cell r="C3887">
            <v>75</v>
          </cell>
          <cell r="D3887">
            <v>15114</v>
          </cell>
          <cell r="E3887">
            <v>41873</v>
          </cell>
          <cell r="F3887" t="str">
            <v>OFICINA ASESORA DE PLANEACION</v>
          </cell>
          <cell r="G3887">
            <v>88213055</v>
          </cell>
          <cell r="H3887" t="str">
            <v>JOSE EDUARDO PATIÑO SANTAFE</v>
          </cell>
          <cell r="I3887" t="str">
            <v>PAGO 8 DE 12 SEGÚN CERTIFICACION DEL SUPERVISOR (Desc x Dependientes+ Int.Vivienda $542.465+ Retencion Contingente AFC AV Villas $85,671)</v>
          </cell>
          <cell r="J3887">
            <v>5900000</v>
          </cell>
          <cell r="K3887">
            <v>9.66</v>
          </cell>
          <cell r="O3887" t="str">
            <v>RECURSO 11</v>
          </cell>
          <cell r="Q3887" t="str">
            <v>AFC AV VILLAS</v>
          </cell>
          <cell r="R3887">
            <v>900000</v>
          </cell>
          <cell r="V3887" t="str">
            <v>Desc X Dependientes+ Int.Vivienda $542.465+AFC Av Villas)</v>
          </cell>
          <cell r="W3887" t="str">
            <v>Vigencia Presupuestal</v>
          </cell>
        </row>
        <row r="3888">
          <cell r="A3888">
            <v>388414</v>
          </cell>
          <cell r="B3888" t="str">
            <v>Contrato</v>
          </cell>
          <cell r="C3888">
            <v>273</v>
          </cell>
          <cell r="D3888">
            <v>203514</v>
          </cell>
          <cell r="E3888">
            <v>41873</v>
          </cell>
          <cell r="F3888" t="str">
            <v>SUBDIRECCION DE EDUCACION Y PARTICIPACION</v>
          </cell>
          <cell r="G3888">
            <v>53038369</v>
          </cell>
          <cell r="H3888" t="str">
            <v>DIANA MARCELA MENDOZA OSPINA</v>
          </cell>
          <cell r="I3888" t="str">
            <v>SEPTIMO DESEMBOLSO SEGÚN CERTIFICACION DEL SUPERVISOR</v>
          </cell>
          <cell r="J3888">
            <v>5150000</v>
          </cell>
          <cell r="K3888">
            <v>9.66</v>
          </cell>
          <cell r="O3888" t="str">
            <v>RECURSO 11</v>
          </cell>
          <cell r="V3888" t="str">
            <v>No tiene Dependientes</v>
          </cell>
          <cell r="W3888" t="str">
            <v>Vigencia Presupuestal</v>
          </cell>
        </row>
        <row r="3889">
          <cell r="A3889">
            <v>388514</v>
          </cell>
          <cell r="B3889" t="str">
            <v>Contrato</v>
          </cell>
          <cell r="C3889">
            <v>74</v>
          </cell>
          <cell r="D3889">
            <v>15614</v>
          </cell>
          <cell r="E3889">
            <v>41873</v>
          </cell>
          <cell r="F3889" t="str">
            <v>DIRECCION DE BOSQUES, BIODIVERSIDAD Y SERVICIOS ECOSISTEMICOS</v>
          </cell>
          <cell r="G3889">
            <v>52855392</v>
          </cell>
          <cell r="H3889" t="str">
            <v>YESMIN MAYERLLY VILLAMIZAR ALBARRACIN</v>
          </cell>
          <cell r="I3889" t="str">
            <v>OCTAVO DESEMBOLSO SEGÚN CERTIFICACION DEL SUPERVISOR (Desc.de la Base RF x Dependientes)</v>
          </cell>
          <cell r="J3889">
            <v>3438759</v>
          </cell>
          <cell r="K3889">
            <v>9.66</v>
          </cell>
          <cell r="O3889" t="str">
            <v>RECURSO 11</v>
          </cell>
          <cell r="V3889" t="str">
            <v>Desc. 10% Dependientes RF $129,456</v>
          </cell>
          <cell r="W3889" t="str">
            <v>Vigencia Presupuestal</v>
          </cell>
        </row>
        <row r="3890">
          <cell r="A3890">
            <v>388614</v>
          </cell>
          <cell r="B3890" t="str">
            <v>Contrato</v>
          </cell>
          <cell r="C3890">
            <v>109</v>
          </cell>
          <cell r="D3890">
            <v>20214</v>
          </cell>
          <cell r="E3890">
            <v>41873</v>
          </cell>
          <cell r="F3890" t="str">
            <v>OFICINA ASESORA DE PLANEACION</v>
          </cell>
          <cell r="G3890">
            <v>80111519</v>
          </cell>
          <cell r="H3890" t="str">
            <v>DIEGO ALEJANDRO MORENO BARCO</v>
          </cell>
          <cell r="I3890" t="str">
            <v>OCTAVO DESEMBOLSO SEGÚN CERTIFICACION DEL SUPERVISOR (Desc de la Bse por Dependientes)</v>
          </cell>
          <cell r="J3890">
            <v>4000000</v>
          </cell>
          <cell r="K3890">
            <v>9.66</v>
          </cell>
          <cell r="O3890" t="str">
            <v>RECURSO 11</v>
          </cell>
          <cell r="V3890" t="str">
            <v>Desc. 10% Dependientes</v>
          </cell>
          <cell r="W3890" t="str">
            <v>Vigencia Presupuestal</v>
          </cell>
        </row>
        <row r="3891">
          <cell r="A3891">
            <v>388714</v>
          </cell>
          <cell r="B3891" t="str">
            <v>Contrato</v>
          </cell>
          <cell r="C3891">
            <v>183</v>
          </cell>
          <cell r="D3891">
            <v>28714</v>
          </cell>
          <cell r="E3891">
            <v>41873</v>
          </cell>
          <cell r="F3891" t="str">
            <v>SUBDIRECCION DE EDUCACION Y PARTICIPACION</v>
          </cell>
          <cell r="G3891">
            <v>52927596</v>
          </cell>
          <cell r="H3891" t="str">
            <v>SANDRA LILIANA ROJAS PAEZ</v>
          </cell>
          <cell r="I3891" t="str">
            <v>PAGO 8 DE 12  SEGÚN CERTIFICACION DEL SUPERVISOR</v>
          </cell>
          <cell r="J3891">
            <v>6500000</v>
          </cell>
          <cell r="K3891">
            <v>9.66</v>
          </cell>
          <cell r="O3891" t="str">
            <v>RECURSO 11</v>
          </cell>
          <cell r="V3891" t="str">
            <v>no tiene dependienes</v>
          </cell>
          <cell r="W3891" t="str">
            <v>Vigencia Presupuestal</v>
          </cell>
        </row>
        <row r="3892">
          <cell r="A3892">
            <v>388814</v>
          </cell>
          <cell r="B3892" t="str">
            <v>Contrato</v>
          </cell>
          <cell r="C3892">
            <v>206</v>
          </cell>
          <cell r="D3892">
            <v>31414</v>
          </cell>
          <cell r="E3892">
            <v>41873</v>
          </cell>
          <cell r="F3892" t="str">
            <v>OFICINA ASESORA JURIDICA</v>
          </cell>
          <cell r="G3892">
            <v>79948885</v>
          </cell>
          <cell r="H3892" t="str">
            <v>ANDRES GOMEZ REY</v>
          </cell>
          <cell r="I3892" t="str">
            <v>PAGO 8 DE 12 SEGÚN CERTIFICACION DEL SUPERVISOR (Desc Base Rte Fte por Dependientes)</v>
          </cell>
          <cell r="J3892">
            <v>7000000</v>
          </cell>
          <cell r="K3892">
            <v>9.66</v>
          </cell>
          <cell r="O3892" t="str">
            <v>RECURSO 11</v>
          </cell>
          <cell r="V3892" t="str">
            <v>Desc. 10% Dependientes</v>
          </cell>
          <cell r="W3892" t="str">
            <v>Vigencia Presupuestal</v>
          </cell>
        </row>
        <row r="3893">
          <cell r="A3893">
            <v>388914</v>
          </cell>
          <cell r="B3893" t="str">
            <v>Contrato</v>
          </cell>
          <cell r="C3893">
            <v>268</v>
          </cell>
          <cell r="D3893">
            <v>38414</v>
          </cell>
          <cell r="E3893">
            <v>41873</v>
          </cell>
          <cell r="F3893" t="str">
            <v>OFICINA DE TECNOLOGIAS, INFORMACION Y COMUNICACIONES TIC</v>
          </cell>
          <cell r="G3893">
            <v>80794818</v>
          </cell>
          <cell r="H3893" t="str">
            <v>RODRIGO ANTONIO CUBILLOS SANCHEZ</v>
          </cell>
          <cell r="I3893" t="str">
            <v xml:space="preserve">PAGO 8/12 DESEMBOLSO SEGÚN CERTIFICACION DEL SUPERVISOR </v>
          </cell>
          <cell r="J3893">
            <v>3500000</v>
          </cell>
          <cell r="K3893">
            <v>9.66</v>
          </cell>
          <cell r="O3893" t="str">
            <v>RECURSO 11</v>
          </cell>
          <cell r="V3893" t="str">
            <v xml:space="preserve">No tiene Dependientes </v>
          </cell>
          <cell r="W3893" t="str">
            <v>Vigencia Presupuestal</v>
          </cell>
        </row>
        <row r="3894">
          <cell r="A3894">
            <v>389014</v>
          </cell>
          <cell r="B3894" t="str">
            <v>Contrato</v>
          </cell>
          <cell r="C3894">
            <v>196</v>
          </cell>
          <cell r="D3894">
            <v>29714</v>
          </cell>
          <cell r="E3894">
            <v>41873</v>
          </cell>
          <cell r="F3894" t="str">
            <v>DIRECCION DE ORDENAMIENTO AMBIENTAL Y COORDINACION DEL SINA</v>
          </cell>
          <cell r="G3894">
            <v>79946823</v>
          </cell>
          <cell r="H3894" t="str">
            <v>ANDRES MEJIA PIZANO</v>
          </cell>
          <cell r="I3894" t="str">
            <v xml:space="preserve">SEPTIMO DESEMBOLSO SEGÚN CERTIFICACION DEL SUPERVISOR </v>
          </cell>
          <cell r="J3894">
            <v>5500000</v>
          </cell>
          <cell r="K3894">
            <v>9.66</v>
          </cell>
          <cell r="O3894" t="str">
            <v>RECURSO 11</v>
          </cell>
          <cell r="V3894" t="str">
            <v>No tiene Dependientes</v>
          </cell>
          <cell r="W3894" t="str">
            <v>Vigencia Presupuestal</v>
          </cell>
        </row>
        <row r="3895">
          <cell r="A3895">
            <v>389114</v>
          </cell>
          <cell r="B3895" t="str">
            <v>Contrato</v>
          </cell>
          <cell r="C3895">
            <v>192</v>
          </cell>
          <cell r="D3895">
            <v>29314</v>
          </cell>
          <cell r="E3895">
            <v>41873</v>
          </cell>
          <cell r="F3895" t="str">
            <v>DIRECCION DE ORDENAMIENTO AMBIENTAL Y COORDINACION DEL SINA</v>
          </cell>
          <cell r="G3895">
            <v>91105686</v>
          </cell>
          <cell r="H3895" t="str">
            <v>OSCAR JAVIER ACEVEDO AMAYA</v>
          </cell>
          <cell r="I3895" t="str">
            <v>SEPTIMO DESEMBOLSO SEGÚN CERTIFICACION DEL SUPERVISOR (Desc. Base RF x Dependientes)</v>
          </cell>
          <cell r="J3895">
            <v>5500000</v>
          </cell>
          <cell r="K3895">
            <v>9.66</v>
          </cell>
          <cell r="O3895" t="str">
            <v>RECURSO 11</v>
          </cell>
          <cell r="V3895" t="str">
            <v>Desc.x Dependientes</v>
          </cell>
          <cell r="W3895" t="str">
            <v>Vigencia Presupuestal</v>
          </cell>
        </row>
        <row r="3896">
          <cell r="A3896">
            <v>389214</v>
          </cell>
          <cell r="B3896" t="str">
            <v>Contrato</v>
          </cell>
          <cell r="C3896">
            <v>60</v>
          </cell>
          <cell r="D3896">
            <v>12814</v>
          </cell>
          <cell r="E3896">
            <v>41873</v>
          </cell>
          <cell r="F3896" t="str">
            <v>OFICINA DE ASUNTOS INTERNACIONALES</v>
          </cell>
          <cell r="G3896">
            <v>1020725091</v>
          </cell>
          <cell r="H3896" t="str">
            <v>MARIA ALEJANDRA RIAÑO RODRIGUEZ</v>
          </cell>
          <cell r="I3896" t="str">
            <v>PAGO 7 Y 8 DE 12 DESEMBOLSO SEGÚN CERTIFICACION DEL SUPERVISOR</v>
          </cell>
          <cell r="J3896">
            <v>14358400</v>
          </cell>
          <cell r="K3896">
            <v>9.66</v>
          </cell>
          <cell r="O3896" t="str">
            <v>RECURSO 11</v>
          </cell>
          <cell r="V3896" t="str">
            <v>No tiene Dependientes</v>
          </cell>
          <cell r="W3896" t="str">
            <v>Vigencia Presupuestal</v>
          </cell>
        </row>
        <row r="3897">
          <cell r="A3897">
            <v>389314</v>
          </cell>
          <cell r="B3897" t="str">
            <v>Contrato</v>
          </cell>
          <cell r="C3897">
            <v>161</v>
          </cell>
          <cell r="D3897">
            <v>25914</v>
          </cell>
          <cell r="E3897">
            <v>41873</v>
          </cell>
          <cell r="F3897" t="str">
            <v>OFICINA ASESORA DE PLANEACION</v>
          </cell>
          <cell r="G3897">
            <v>6775088</v>
          </cell>
          <cell r="H3897" t="str">
            <v>JOSE MIGUEL GARAY BARRERA</v>
          </cell>
          <cell r="I3897" t="str">
            <v>PAGO 7 DE 8 SEGÚN CERTIFICACION DEL SUPERVISOR (Desc. Base RF x Dependientes)</v>
          </cell>
          <cell r="J3897">
            <v>7000000</v>
          </cell>
          <cell r="K3897">
            <v>9.66</v>
          </cell>
          <cell r="O3897" t="str">
            <v>RECURSO 11</v>
          </cell>
          <cell r="V3897" t="str">
            <v>Desc. x Dependientes</v>
          </cell>
          <cell r="W3897" t="str">
            <v>Vigencia Presupuestal</v>
          </cell>
        </row>
        <row r="3898">
          <cell r="A3898">
            <v>389414</v>
          </cell>
          <cell r="B3898" t="str">
            <v>Contrato</v>
          </cell>
          <cell r="C3898">
            <v>179</v>
          </cell>
          <cell r="D3898">
            <v>28214</v>
          </cell>
          <cell r="E3898">
            <v>41873</v>
          </cell>
          <cell r="F3898" t="str">
            <v>DIRECCION DE ORDENAMIENTO AMBIENTAL Y COORDINACION DEL SINA</v>
          </cell>
          <cell r="G3898">
            <v>40022236</v>
          </cell>
          <cell r="H3898" t="str">
            <v>ANA ELVIA OCHOA JIMENEZ</v>
          </cell>
          <cell r="I3898" t="str">
            <v>PAGO 7/11 DESEMBOLSO SEGÚN CERTIFICACION DEL SUPERVISOR (Desc x dependientes)</v>
          </cell>
          <cell r="J3898">
            <v>8000000</v>
          </cell>
          <cell r="K3898">
            <v>9.66</v>
          </cell>
          <cell r="O3898" t="str">
            <v>RECURSO 11</v>
          </cell>
          <cell r="V3898" t="str">
            <v>Desc. 10% Dependientes</v>
          </cell>
          <cell r="W3898" t="str">
            <v>Vigencia Presupuestal</v>
          </cell>
        </row>
        <row r="3899">
          <cell r="A3899">
            <v>389514</v>
          </cell>
          <cell r="B3899" t="str">
            <v>Contrato</v>
          </cell>
          <cell r="C3899">
            <v>411</v>
          </cell>
          <cell r="D3899">
            <v>243614</v>
          </cell>
          <cell r="E3899">
            <v>41873</v>
          </cell>
          <cell r="F3899" t="str">
            <v>DIRECCION DE ORDENAMIENTO AMBIENTAL Y COORDINACION DEL SINA</v>
          </cell>
          <cell r="G3899">
            <v>43633984</v>
          </cell>
          <cell r="H3899" t="str">
            <v>DIANA ESTELA PABON GARCIA</v>
          </cell>
          <cell r="I3899" t="str">
            <v>PRIMER DESEMBOLSO SEGÚN CERTIFICACION DEL SUPERVISOR  (Desc.de la Base RF x Dependientes)</v>
          </cell>
          <cell r="J3899">
            <v>7000000</v>
          </cell>
          <cell r="K3899">
            <v>9.66</v>
          </cell>
          <cell r="O3899" t="str">
            <v>RECURSO 11</v>
          </cell>
          <cell r="V3899" t="str">
            <v>Desc. 10% Dependientes</v>
          </cell>
          <cell r="W3899" t="str">
            <v>Vigencia Presupuestal</v>
          </cell>
        </row>
        <row r="3900">
          <cell r="A3900">
            <v>389614</v>
          </cell>
          <cell r="B3900" t="str">
            <v>Contrato</v>
          </cell>
          <cell r="C3900">
            <v>353</v>
          </cell>
          <cell r="D3900">
            <v>204514</v>
          </cell>
          <cell r="E3900">
            <v>41873</v>
          </cell>
          <cell r="F3900" t="str">
            <v>OFICINA ASESORA DE PLANEACION</v>
          </cell>
          <cell r="G3900">
            <v>53905320</v>
          </cell>
          <cell r="H3900" t="str">
            <v>JENNY ADRIANA RODRIGUEZ FRANCO</v>
          </cell>
          <cell r="I3900" t="str">
            <v>PAGO 3 DE 7 SEGÚN CERTIFICACION DEL SUPERVISOR (DESC X DEPENDIENTES)</v>
          </cell>
          <cell r="J3900">
            <v>5958333</v>
          </cell>
          <cell r="K3900">
            <v>9.66</v>
          </cell>
          <cell r="O3900" t="str">
            <v>RECURSO 11</v>
          </cell>
          <cell r="V3900" t="str">
            <v>Desc. X Dependientes</v>
          </cell>
          <cell r="W3900" t="str">
            <v>Vigencia Presupuestal</v>
          </cell>
        </row>
        <row r="3901">
          <cell r="A3901">
            <v>389714</v>
          </cell>
          <cell r="B3901" t="str">
            <v>Contrato</v>
          </cell>
          <cell r="C3901">
            <v>353</v>
          </cell>
          <cell r="D3901">
            <v>204514</v>
          </cell>
          <cell r="E3901">
            <v>41873</v>
          </cell>
          <cell r="F3901" t="str">
            <v>OFICINA ASESORA DE PLANEACION</v>
          </cell>
          <cell r="G3901">
            <v>79062119</v>
          </cell>
          <cell r="H3901" t="str">
            <v>LUIS IDINAEL LONDOÑO PARGA</v>
          </cell>
          <cell r="I3901" t="str">
            <v>PAGO 3 DE 7 SEGÚN CERTIFICACION DEL SUPERVISOR (Desc x dependientes)</v>
          </cell>
          <cell r="J3901">
            <v>8125000</v>
          </cell>
          <cell r="K3901">
            <v>9.66</v>
          </cell>
          <cell r="O3901" t="str">
            <v>RECURSO 11</v>
          </cell>
          <cell r="V3901" t="str">
            <v>Desc. 10% Dependientes</v>
          </cell>
          <cell r="W3901" t="str">
            <v>Vigencia Presupuestal</v>
          </cell>
        </row>
        <row r="3902">
          <cell r="A3902">
            <v>389814</v>
          </cell>
          <cell r="B3902" t="str">
            <v>Contrato</v>
          </cell>
          <cell r="C3902">
            <v>174</v>
          </cell>
          <cell r="D3902">
            <v>27414</v>
          </cell>
          <cell r="E3902">
            <v>41873</v>
          </cell>
          <cell r="F3902" t="str">
            <v>DIRECCION DE GENTION INTEGRAL DEL RECURSO HIDRICO</v>
          </cell>
          <cell r="G3902">
            <v>51901855</v>
          </cell>
          <cell r="H3902" t="str">
            <v>JANETH DIAZ GIL</v>
          </cell>
          <cell r="I3902" t="str">
            <v>PAGO 6 DE 6 SEGÚN CERTIFICACION DEL SUPERVISOR (Desc. Base RF x Dependientes)</v>
          </cell>
          <cell r="J3902">
            <v>6000000</v>
          </cell>
          <cell r="K3902">
            <v>9.66</v>
          </cell>
          <cell r="O3902" t="str">
            <v>RECURSO 11</v>
          </cell>
          <cell r="V3902" t="str">
            <v>Desc. 10% Dependientes</v>
          </cell>
          <cell r="W3902" t="str">
            <v>Vigencia Presupuestal</v>
          </cell>
        </row>
        <row r="3903">
          <cell r="A3903">
            <v>389914</v>
          </cell>
          <cell r="B3903" t="str">
            <v>Comisión</v>
          </cell>
          <cell r="C3903" t="str">
            <v>2014-1-0676</v>
          </cell>
          <cell r="D3903">
            <v>244514</v>
          </cell>
          <cell r="E3903">
            <v>41876</v>
          </cell>
          <cell r="F3903" t="str">
            <v>SERVICIOS ADMINISTRATIVOS, ATENCIONA AL USUARIO, ARCHIVO Y CORRESPONDENCIA</v>
          </cell>
          <cell r="G3903">
            <v>63395913</v>
          </cell>
          <cell r="H3903" t="str">
            <v>YUDY ALEXANDRA AVILA PARRA</v>
          </cell>
          <cell r="I3903" t="str">
            <v>COMISION A VILLAGARZON EL 14 DE AGOSTO DE 2014</v>
          </cell>
          <cell r="J3903">
            <v>83052</v>
          </cell>
          <cell r="L3903">
            <v>10</v>
          </cell>
          <cell r="O3903" t="str">
            <v>RECURSO 11</v>
          </cell>
          <cell r="W3903" t="str">
            <v>Vigencia Presupuestal</v>
          </cell>
        </row>
        <row r="3904">
          <cell r="A3904">
            <v>390014</v>
          </cell>
          <cell r="B3904" t="str">
            <v>Comisión</v>
          </cell>
          <cell r="C3904" t="str">
            <v>2014-1-0679</v>
          </cell>
          <cell r="D3904">
            <v>244614</v>
          </cell>
          <cell r="E3904">
            <v>41876</v>
          </cell>
          <cell r="F3904" t="str">
            <v>SERVICIOS ADMINISTRATIVOS, ATENCIONA AL USUARIO, ARCHIVO Y CORRESPONDENCIA</v>
          </cell>
          <cell r="G3904">
            <v>80111644</v>
          </cell>
          <cell r="H3904" t="str">
            <v>JAVIER EDUARDO ROJAS CALA</v>
          </cell>
          <cell r="I3904" t="str">
            <v>COMISION A VILLAGARZON EL 14 DE AGOSTO DE 2014</v>
          </cell>
          <cell r="J3904">
            <v>83052</v>
          </cell>
          <cell r="L3904">
            <v>10</v>
          </cell>
          <cell r="O3904" t="str">
            <v>RECURSO 11</v>
          </cell>
          <cell r="W3904" t="str">
            <v>Vigencia Presupuestal</v>
          </cell>
        </row>
        <row r="3905">
          <cell r="A3905">
            <v>390114</v>
          </cell>
          <cell r="B3905" t="str">
            <v>Comisión</v>
          </cell>
          <cell r="C3905">
            <v>20141641</v>
          </cell>
          <cell r="D3905">
            <v>212614</v>
          </cell>
          <cell r="E3905">
            <v>41876</v>
          </cell>
          <cell r="F3905" t="str">
            <v>SERVICIOS ADMINISTRATIVOS, ATENCIONA AL USUARIO, ARCHIVO Y CORRESPONDENCIA</v>
          </cell>
          <cell r="G3905">
            <v>3048049</v>
          </cell>
          <cell r="H3905" t="str">
            <v>JUAN DE JESUS AREVALO BRICEÑO</v>
          </cell>
          <cell r="I3905" t="str">
            <v>COMISION A YOPAL DEL 15-16 DE AGOSTO DE 2014</v>
          </cell>
          <cell r="J3905">
            <v>226091</v>
          </cell>
          <cell r="N3905" t="str">
            <v>RECURSO 2-10</v>
          </cell>
          <cell r="W3905" t="str">
            <v>Vigencia Presupuestal</v>
          </cell>
        </row>
        <row r="3906">
          <cell r="A3906">
            <v>390214</v>
          </cell>
          <cell r="B3906" t="str">
            <v>Convenio</v>
          </cell>
          <cell r="C3906">
            <v>162</v>
          </cell>
          <cell r="D3906">
            <v>26714</v>
          </cell>
          <cell r="E3906">
            <v>41876</v>
          </cell>
          <cell r="F3906" t="str">
            <v>DIRECCION DE ASUNTOS MARINOS, COSTEROS Y RECURSOS ACUATICOS</v>
          </cell>
          <cell r="G3906">
            <v>8180001568</v>
          </cell>
          <cell r="H3906" t="str">
            <v>INST.INVEST.AMBIENTALES DEL PACIFICO JOHN VON NEUMAN</v>
          </cell>
          <cell r="I3906" t="str">
            <v>PAGO PARCIAL 3 DE 4 SEGÚN CERTIFICACION DEL SUPERVISOR</v>
          </cell>
          <cell r="J3906">
            <v>20000000</v>
          </cell>
          <cell r="O3906" t="str">
            <v>RECURSO 11</v>
          </cell>
          <cell r="W3906" t="str">
            <v>Vigencia Presupuestal</v>
          </cell>
        </row>
        <row r="3907">
          <cell r="A3907">
            <v>390314</v>
          </cell>
          <cell r="B3907" t="str">
            <v>Convenio</v>
          </cell>
          <cell r="C3907">
            <v>162</v>
          </cell>
          <cell r="D3907">
            <v>143914</v>
          </cell>
          <cell r="E3907">
            <v>41876</v>
          </cell>
          <cell r="F3907" t="str">
            <v>DIRECCION DE ASUNTOS MARINOS, COSTEROS Y RECURSOS ACUATICOS</v>
          </cell>
          <cell r="G3907">
            <v>8180001568</v>
          </cell>
          <cell r="H3907" t="str">
            <v>INST.INVEST.AMBIENTALES DEL PACIFICO JOHN VON NEUMAN</v>
          </cell>
          <cell r="I3907" t="str">
            <v>PAGO SALDO 3 DE 4 SEGÚN CERTIFICACION DEL SUPERVISOR - los soportes originales estas en la op 390214</v>
          </cell>
          <cell r="J3907">
            <v>15000000</v>
          </cell>
          <cell r="O3907" t="str">
            <v>RECURSO 11</v>
          </cell>
          <cell r="W3907" t="str">
            <v>Vigencia Presupuestal</v>
          </cell>
        </row>
        <row r="3908">
          <cell r="A3908">
            <v>390414</v>
          </cell>
          <cell r="B3908" t="str">
            <v>Contrato</v>
          </cell>
          <cell r="C3908">
            <v>165</v>
          </cell>
          <cell r="D3908">
            <v>27114</v>
          </cell>
          <cell r="E3908">
            <v>41876</v>
          </cell>
          <cell r="F3908" t="str">
            <v>ASUNTOS MARINOS Y COSTEROS</v>
          </cell>
          <cell r="G3908">
            <v>9000245966</v>
          </cell>
          <cell r="H3908" t="str">
            <v>CORPORACION ECOVERSA</v>
          </cell>
          <cell r="I3908" t="str">
            <v>FRA 208 PAGO PARCIAL 3 DE 4 SEGÚN CERTIFICACION DEL SUPERVISOR ( REGIMEN COMUN, ENTIDAD SIN ANIMO DE LUCRO -SE APLICA RETEICA Y RETEIVA)  IVA $ 13,655,173 - VER SALDO OP 390514 $14,000,000</v>
          </cell>
          <cell r="J3908">
            <v>85000000</v>
          </cell>
          <cell r="K3908">
            <v>9.66</v>
          </cell>
          <cell r="M3908">
            <v>16</v>
          </cell>
          <cell r="O3908" t="str">
            <v>RECURSO 11</v>
          </cell>
          <cell r="W3908" t="str">
            <v>Vigencia Presupuestal</v>
          </cell>
        </row>
        <row r="3909">
          <cell r="A3909">
            <v>390514</v>
          </cell>
          <cell r="B3909" t="str">
            <v>Contrato</v>
          </cell>
          <cell r="C3909">
            <v>165</v>
          </cell>
          <cell r="D3909">
            <v>27214</v>
          </cell>
          <cell r="E3909">
            <v>41876</v>
          </cell>
          <cell r="F3909" t="str">
            <v>ASUNTOS MARINOS Y COSTEROS</v>
          </cell>
          <cell r="G3909">
            <v>9000245966</v>
          </cell>
          <cell r="H3909" t="str">
            <v>CORPORACION ECOVERSA</v>
          </cell>
          <cell r="I3909" t="str">
            <v>FRA 208 PAGO SALDO 3 DE 4 SEGÚN CERTIFICACION DEL SUPERVISOR ( REGIMEN COMUN, ENTIDAD SIN ANIMO DE LUCRO -SE APLICA RETEICA Y RETEIVA) - los soportes originales estan en la op 390414</v>
          </cell>
          <cell r="J3909">
            <v>14000000</v>
          </cell>
          <cell r="O3909" t="str">
            <v>RECURSO 11</v>
          </cell>
          <cell r="W3909" t="str">
            <v>Vigencia Presupuestal</v>
          </cell>
        </row>
        <row r="3910">
          <cell r="A3910">
            <v>390614</v>
          </cell>
          <cell r="B3910" t="str">
            <v>Contrato</v>
          </cell>
          <cell r="C3910">
            <v>290</v>
          </cell>
          <cell r="D3910">
            <v>41514</v>
          </cell>
          <cell r="E3910">
            <v>41876</v>
          </cell>
          <cell r="F3910" t="str">
            <v>OFICINA DE TECNOLOGIAS, INFORMACION Y COMUNICACIONES TIC</v>
          </cell>
          <cell r="G3910">
            <v>9003003694</v>
          </cell>
          <cell r="H3910" t="str">
            <v>CST CONSULTORIA EN SISTEMASY TECNOLOGIA S.A.S</v>
          </cell>
          <cell r="I3910" t="str">
            <v>FRA 109 PAGO 1 DE 2 SEGÚN CERTIFICACION DEL SUPERVISOR - regimen comun</v>
          </cell>
          <cell r="J3910">
            <v>13606800</v>
          </cell>
          <cell r="K3910">
            <v>6.9</v>
          </cell>
          <cell r="L3910">
            <v>11</v>
          </cell>
          <cell r="M3910">
            <v>16</v>
          </cell>
          <cell r="O3910" t="str">
            <v>RECURSO 11</v>
          </cell>
          <cell r="W3910" t="str">
            <v>Vigencia Presupuestal</v>
          </cell>
        </row>
        <row r="3911">
          <cell r="A3911">
            <v>390714</v>
          </cell>
          <cell r="B3911" t="str">
            <v>Contrato</v>
          </cell>
          <cell r="C3911">
            <v>363</v>
          </cell>
          <cell r="D3911">
            <v>216914</v>
          </cell>
          <cell r="E3911">
            <v>41876</v>
          </cell>
          <cell r="F3911" t="str">
            <v>DIRECCION DE GENTION INTEGRAL DEL RECURSO HIDRICO</v>
          </cell>
          <cell r="G3911">
            <v>9007484972</v>
          </cell>
          <cell r="H3911" t="str">
            <v>CONSULTEC, SL - SUCURSAL COLOMBIA</v>
          </cell>
          <cell r="I3911" t="str">
            <v>FRA 01 PAGO 1 DE 5 SEGÚN CERTIFICACION DEL SUPERVISOR (REG.COMUN)</v>
          </cell>
          <cell r="J3911">
            <v>79784800</v>
          </cell>
          <cell r="K3911">
            <v>6.9</v>
          </cell>
          <cell r="L3911">
            <v>11</v>
          </cell>
          <cell r="M3911">
            <v>16</v>
          </cell>
          <cell r="O3911" t="str">
            <v>RECURSO 11</v>
          </cell>
          <cell r="W3911" t="str">
            <v>Vigencia Presupuestal</v>
          </cell>
        </row>
        <row r="3912">
          <cell r="A3912">
            <v>390814</v>
          </cell>
          <cell r="B3912" t="str">
            <v>Contrato</v>
          </cell>
          <cell r="C3912">
            <v>212</v>
          </cell>
          <cell r="D3912">
            <v>31214</v>
          </cell>
          <cell r="E3912">
            <v>41877</v>
          </cell>
          <cell r="F3912" t="str">
            <v>DIRECCION DE BOSQUES, BIODIVERSIDAD Y SERVICIOS ECOSISTEMICOS</v>
          </cell>
          <cell r="G3912">
            <v>80544407</v>
          </cell>
          <cell r="H3912" t="str">
            <v>ANDRES FERNANDO FRANCO FANDIÑO</v>
          </cell>
          <cell r="I3912" t="str">
            <v>PAGO 8 DE 12 SEGÚN CERTIFICACION DEL SUPERVISOR (Desc.de la Base RF x Dependientes)</v>
          </cell>
          <cell r="J3912">
            <v>5214196</v>
          </cell>
          <cell r="K3912">
            <v>9.66</v>
          </cell>
          <cell r="O3912" t="str">
            <v>RECURSO 11</v>
          </cell>
          <cell r="V3912" t="str">
            <v xml:space="preserve">Desc. x Dependientes </v>
          </cell>
          <cell r="W3912" t="str">
            <v>Vigencia Presupuestal</v>
          </cell>
        </row>
        <row r="3913">
          <cell r="A3913">
            <v>390914</v>
          </cell>
          <cell r="B3913" t="str">
            <v>Contrato</v>
          </cell>
          <cell r="C3913">
            <v>369</v>
          </cell>
          <cell r="D3913">
            <v>222514</v>
          </cell>
          <cell r="E3913">
            <v>41877</v>
          </cell>
          <cell r="F3913" t="str">
            <v>DESPACHO VICEMINISTRA DE AMBIENTE Y DESARROLLO SOSTENIBLE</v>
          </cell>
          <cell r="G3913">
            <v>20469519</v>
          </cell>
          <cell r="H3913" t="str">
            <v>ROSALINA CERQUERA ARANDA</v>
          </cell>
          <cell r="I3913" t="str">
            <v>PAGO 2 DE 6 SEGÚN CERTIFICACION DEL SUPERVISOR - PENSIONADA</v>
          </cell>
          <cell r="J3913">
            <v>8512500</v>
          </cell>
          <cell r="K3913">
            <v>9.66</v>
          </cell>
          <cell r="O3913" t="str">
            <v>RECURSO 11</v>
          </cell>
          <cell r="V3913" t="str">
            <v>No tiene Dependientes</v>
          </cell>
          <cell r="W3913" t="str">
            <v>Vigencia Presupuestal</v>
          </cell>
        </row>
        <row r="3914">
          <cell r="A3914">
            <v>391014</v>
          </cell>
          <cell r="B3914" t="str">
            <v>Contrato</v>
          </cell>
          <cell r="C3914">
            <v>368</v>
          </cell>
          <cell r="D3914">
            <v>221914</v>
          </cell>
          <cell r="E3914">
            <v>41877</v>
          </cell>
          <cell r="F3914" t="str">
            <v>DESPACHO VICEMINISTRA DE AMBIENTE Y DESARROLLO SOSTENIBLE</v>
          </cell>
          <cell r="G3914">
            <v>1018416839</v>
          </cell>
          <cell r="H3914" t="str">
            <v>JESSETH DAHANE TRIANA VEGA</v>
          </cell>
          <cell r="I3914" t="str">
            <v>PAGO 2 DE 5 SEGÚN CERTIFICACION DEL SUPERVISOR</v>
          </cell>
          <cell r="J3914">
            <v>3470769.25</v>
          </cell>
          <cell r="K3914">
            <v>9.66</v>
          </cell>
          <cell r="O3914" t="str">
            <v>RECURSO 11</v>
          </cell>
          <cell r="V3914" t="str">
            <v>No tiene Dependientes</v>
          </cell>
          <cell r="W3914" t="str">
            <v>Vigencia Presupuestal</v>
          </cell>
        </row>
        <row r="3915">
          <cell r="A3915">
            <v>391114</v>
          </cell>
          <cell r="B3915" t="str">
            <v>Contrato</v>
          </cell>
          <cell r="C3915">
            <v>387</v>
          </cell>
          <cell r="D3915">
            <v>235814</v>
          </cell>
          <cell r="E3915">
            <v>41877</v>
          </cell>
          <cell r="F3915" t="str">
            <v>SUBDIRECCION ADMINISTRATIVA Y FINANCIERA</v>
          </cell>
          <cell r="G3915">
            <v>80778307</v>
          </cell>
          <cell r="H3915" t="str">
            <v>JOSE LEONARDO LOPEZ</v>
          </cell>
          <cell r="I3915" t="str">
            <v>PAGO 1 DE 5 SEGÚN CERTIFICACION DEL SUPERVISOR</v>
          </cell>
          <cell r="J3915">
            <v>1600000</v>
          </cell>
          <cell r="K3915">
            <v>9.66</v>
          </cell>
          <cell r="O3915" t="str">
            <v>RECURSO 11</v>
          </cell>
          <cell r="V3915" t="str">
            <v>No tiene Dependientes</v>
          </cell>
          <cell r="W3915" t="str">
            <v>Vigencia Presupuestal</v>
          </cell>
        </row>
        <row r="3916">
          <cell r="A3916">
            <v>391214</v>
          </cell>
          <cell r="B3916" t="str">
            <v>Contrato</v>
          </cell>
          <cell r="C3916">
            <v>397</v>
          </cell>
          <cell r="D3916">
            <v>236714</v>
          </cell>
          <cell r="E3916">
            <v>41877</v>
          </cell>
          <cell r="F3916" t="str">
            <v>SUBDIRECCION ADMINISTRATIVA Y FINANCIERA</v>
          </cell>
          <cell r="G3916">
            <v>51845216</v>
          </cell>
          <cell r="H3916" t="str">
            <v>CLAUDIA PATRICIA FORERO TELLEZ</v>
          </cell>
          <cell r="I3916" t="str">
            <v>PAGO 1/5 DESEMBOLSO SEGÚN CERTIFICACION DEL SUPERVISOR</v>
          </cell>
          <cell r="J3916">
            <v>1575000</v>
          </cell>
          <cell r="K3916">
            <v>9.66</v>
          </cell>
          <cell r="O3916" t="str">
            <v>RECURSO 11</v>
          </cell>
          <cell r="V3916" t="str">
            <v>No tiene Dependientes</v>
          </cell>
          <cell r="W3916" t="str">
            <v>Vigencia Presupuestal</v>
          </cell>
        </row>
        <row r="3917">
          <cell r="A3917">
            <v>391314</v>
          </cell>
          <cell r="B3917" t="str">
            <v>Contrato</v>
          </cell>
          <cell r="C3917">
            <v>7</v>
          </cell>
          <cell r="D3917">
            <v>1514</v>
          </cell>
          <cell r="E3917">
            <v>41877</v>
          </cell>
          <cell r="F3917" t="str">
            <v>GRUPO CONTRATOS</v>
          </cell>
          <cell r="G3917">
            <v>1032431429</v>
          </cell>
          <cell r="H3917" t="str">
            <v>JUAN FRANCISCO CORREDOR ORDOÑEZ</v>
          </cell>
          <cell r="I3917" t="str">
            <v>OCTAVO DESEMBOLSO SEGÚN CERTIFICACION DEL SUPERVISOR (Desc. Base RF x Dependientes)</v>
          </cell>
          <cell r="J3917">
            <v>2005636</v>
          </cell>
          <cell r="K3917">
            <v>9.66</v>
          </cell>
          <cell r="O3917" t="str">
            <v>RECURSO 11</v>
          </cell>
          <cell r="V3917" t="str">
            <v>Desc. 10% Dependientes - Base RF $3,529,774 RF $388,275</v>
          </cell>
          <cell r="W3917" t="str">
            <v>Vigencia Presupuestal</v>
          </cell>
        </row>
        <row r="3918">
          <cell r="A3918">
            <v>391414</v>
          </cell>
          <cell r="B3918" t="str">
            <v>Contrato</v>
          </cell>
          <cell r="C3918">
            <v>57</v>
          </cell>
          <cell r="D3918">
            <v>12714</v>
          </cell>
          <cell r="E3918">
            <v>41877</v>
          </cell>
          <cell r="F3918" t="str">
            <v>DIRECCION DE GENTION INTEGRAL DEL RECURSO HIDRICO</v>
          </cell>
          <cell r="G3918">
            <v>1010166732</v>
          </cell>
          <cell r="H3918" t="str">
            <v>ADRIANA CARRIAZO BAQUERO</v>
          </cell>
          <cell r="I3918" t="str">
            <v>PAGO 8 DE 12 DESEMBOLSO SEGÚN CERTIFICACION DEL SUPERVISOR</v>
          </cell>
          <cell r="J3918">
            <v>2660000</v>
          </cell>
          <cell r="K3918">
            <v>9.66</v>
          </cell>
          <cell r="O3918" t="str">
            <v>RECURSO 11</v>
          </cell>
          <cell r="V3918" t="str">
            <v>No tiene Dependientes</v>
          </cell>
          <cell r="W3918" t="str">
            <v>Vigencia Presupuestal</v>
          </cell>
        </row>
        <row r="3919">
          <cell r="A3919">
            <v>391514</v>
          </cell>
          <cell r="B3919" t="str">
            <v>Contrato</v>
          </cell>
          <cell r="C3919">
            <v>114</v>
          </cell>
          <cell r="D3919">
            <v>19714</v>
          </cell>
          <cell r="E3919">
            <v>41877</v>
          </cell>
          <cell r="F3919" t="str">
            <v>DIRECCION DE CAMBIO CLIMATICO</v>
          </cell>
          <cell r="G3919">
            <v>1020759690</v>
          </cell>
          <cell r="H3919" t="str">
            <v>JENNY ANDREA ACOSTA GIRALDO</v>
          </cell>
          <cell r="I3919" t="str">
            <v>PAGO 8 DE 11 SEGÚN CERTIFICACION DEL SUPERVISOR</v>
          </cell>
          <cell r="J3919">
            <v>2900000</v>
          </cell>
          <cell r="K3919">
            <v>9.66</v>
          </cell>
          <cell r="O3919" t="str">
            <v>RECURSO 11</v>
          </cell>
          <cell r="V3919" t="str">
            <v>No tiene Dependientes</v>
          </cell>
          <cell r="W3919" t="str">
            <v>Vigencia Presupuestal</v>
          </cell>
        </row>
        <row r="3920">
          <cell r="A3920">
            <v>391614</v>
          </cell>
          <cell r="B3920" t="str">
            <v>Contrato</v>
          </cell>
          <cell r="C3920">
            <v>425</v>
          </cell>
          <cell r="D3920">
            <v>246714</v>
          </cell>
          <cell r="E3920">
            <v>41877</v>
          </cell>
          <cell r="F3920" t="str">
            <v>GRUPO CONTRATOS</v>
          </cell>
          <cell r="G3920">
            <v>1016021383</v>
          </cell>
          <cell r="H3920" t="str">
            <v>CAMILO EDUARDO PARDO SUAREZ</v>
          </cell>
          <cell r="I3920" t="str">
            <v>PAGO 1 DE 5 SEGÚN CERTIFICACION DEL SUPERVISOR</v>
          </cell>
          <cell r="J3920">
            <v>1000000</v>
          </cell>
          <cell r="K3920">
            <v>9.66</v>
          </cell>
          <cell r="O3920" t="str">
            <v>RECURSO 11</v>
          </cell>
          <cell r="V3920" t="str">
            <v>No tiene Dependientes</v>
          </cell>
          <cell r="W3920" t="str">
            <v>Vigencia Presupuestal</v>
          </cell>
        </row>
        <row r="3921">
          <cell r="A3921">
            <v>391714</v>
          </cell>
          <cell r="B3921" t="str">
            <v>Contrato</v>
          </cell>
          <cell r="C3921">
            <v>384</v>
          </cell>
          <cell r="D3921">
            <v>235314</v>
          </cell>
          <cell r="E3921">
            <v>41877</v>
          </cell>
          <cell r="F3921" t="str">
            <v>SUBDIRECCION ADMINISTRATIVA Y FINANCIERA</v>
          </cell>
          <cell r="G3921">
            <v>51699085</v>
          </cell>
          <cell r="H3921" t="str">
            <v>SILVIA PILAR RODRIGUEZ SILVA</v>
          </cell>
          <cell r="I3921" t="str">
            <v>PAGO 1 DE 5 DESEMBOLSO SEGÚN CERTIFICACION DEL SUPERVISOR (Desc.de la Base RF x Dependientes)</v>
          </cell>
          <cell r="J3921">
            <v>2047500</v>
          </cell>
          <cell r="K3921">
            <v>9.66</v>
          </cell>
          <cell r="O3921" t="str">
            <v>RECURSO 11</v>
          </cell>
          <cell r="V3921" t="str">
            <v xml:space="preserve">Desc. 10% Dependientes </v>
          </cell>
          <cell r="W3921" t="str">
            <v>Vigencia Presupuestal</v>
          </cell>
        </row>
        <row r="3922">
          <cell r="A3922">
            <v>391814</v>
          </cell>
          <cell r="B3922" t="str">
            <v>Contrato</v>
          </cell>
          <cell r="C3922">
            <v>398</v>
          </cell>
          <cell r="D3922">
            <v>236914</v>
          </cell>
          <cell r="E3922">
            <v>41877</v>
          </cell>
          <cell r="F3922" t="str">
            <v>SUBDIRECCION ADMINISTRATIVA Y FINANCIERA</v>
          </cell>
          <cell r="G3922">
            <v>51709470</v>
          </cell>
          <cell r="H3922" t="str">
            <v>LUZ DERI ROJAS DE MENESES</v>
          </cell>
          <cell r="I3922" t="str">
            <v>PAGO 1/5 DESEMBOLSO SEGÚN CERTIFICACION DEL SUPERVISOR (Desc.de la Base RF x Dependientes)</v>
          </cell>
          <cell r="J3922">
            <v>1575000</v>
          </cell>
          <cell r="K3922">
            <v>9.66</v>
          </cell>
          <cell r="O3922" t="str">
            <v>RECURSO 11</v>
          </cell>
          <cell r="V3922" t="str">
            <v>Desc. 10% Dependientes - Base RF $4,094,550 RF $287,562</v>
          </cell>
          <cell r="W3922" t="str">
            <v>Vigencia Presupuestal</v>
          </cell>
        </row>
        <row r="3923">
          <cell r="A3923">
            <v>391914</v>
          </cell>
          <cell r="B3923" t="str">
            <v>Contrato</v>
          </cell>
          <cell r="C3923">
            <v>389</v>
          </cell>
          <cell r="D3923">
            <v>236214</v>
          </cell>
          <cell r="E3923">
            <v>41877</v>
          </cell>
          <cell r="F3923" t="str">
            <v>SUBDIRECCION ADMINISTRATIVA Y FINANCIERA</v>
          </cell>
          <cell r="G3923">
            <v>1018453657</v>
          </cell>
          <cell r="H3923" t="str">
            <v>ANDRES FELIPE CABRERA RENDON</v>
          </cell>
          <cell r="I3923" t="str">
            <v>PAGO 1 DE 5 SEGÚN CERTIFICACION DEL SUPERVISOR (Desc.de la Base RF x Dependientes)</v>
          </cell>
          <cell r="J3923">
            <v>1662415</v>
          </cell>
          <cell r="K3923">
            <v>9.66</v>
          </cell>
          <cell r="O3923" t="str">
            <v>RECURSO 11</v>
          </cell>
          <cell r="V3923" t="str">
            <v>Desc. 10% Dependientes</v>
          </cell>
          <cell r="W3923" t="str">
            <v>Vigencia Presupuestal</v>
          </cell>
        </row>
        <row r="3924">
          <cell r="A3924">
            <v>392014</v>
          </cell>
          <cell r="B3924" t="str">
            <v>Contrato</v>
          </cell>
          <cell r="C3924">
            <v>380</v>
          </cell>
          <cell r="D3924">
            <v>235614</v>
          </cell>
          <cell r="E3924">
            <v>41877</v>
          </cell>
          <cell r="F3924" t="str">
            <v>SUBDIRECCION ADMINISTRATIVA Y FINANCIERA</v>
          </cell>
          <cell r="G3924">
            <v>1014216096</v>
          </cell>
          <cell r="H3924" t="str">
            <v>MARIA ANDREA ROMERO MONTEJO</v>
          </cell>
          <cell r="I3924" t="str">
            <v>PAGO 1 DE 5 SEGÚN CERTIFICACION DEL SUPERVISOR</v>
          </cell>
          <cell r="J3924">
            <v>1575000</v>
          </cell>
          <cell r="K3924">
            <v>9.66</v>
          </cell>
          <cell r="O3924" t="str">
            <v>RECURSO 11</v>
          </cell>
          <cell r="V3924" t="str">
            <v>No tiene Dependientes</v>
          </cell>
          <cell r="W3924" t="str">
            <v>Vigencia Presupuestal</v>
          </cell>
        </row>
        <row r="3925">
          <cell r="A3925">
            <v>392114</v>
          </cell>
          <cell r="B3925" t="str">
            <v>Contrato</v>
          </cell>
          <cell r="C3925">
            <v>383</v>
          </cell>
          <cell r="D3925">
            <v>234914</v>
          </cell>
          <cell r="E3925">
            <v>41877</v>
          </cell>
          <cell r="F3925" t="str">
            <v>SUBDIRECCION ADMINISTRATIVA Y FINANCIERA</v>
          </cell>
          <cell r="G3925">
            <v>10770944</v>
          </cell>
          <cell r="H3925" t="str">
            <v>LEVER CIRON ORTIZ MORALES</v>
          </cell>
          <cell r="I3925" t="str">
            <v>PAGO 1/5 DESEMBOLSO SEGÚN CERTIFICACION DEL SUPERVISOR (Desc. Base RF x Dependientes)</v>
          </cell>
          <cell r="J3925">
            <v>1575000</v>
          </cell>
          <cell r="K3925">
            <v>9.66</v>
          </cell>
          <cell r="O3925" t="str">
            <v>RECURSO 11</v>
          </cell>
          <cell r="V3925" t="str">
            <v>Desc.x Dependientes</v>
          </cell>
          <cell r="W3925" t="str">
            <v>Vigencia Presupuestal</v>
          </cell>
        </row>
        <row r="3926">
          <cell r="A3926">
            <v>392214</v>
          </cell>
          <cell r="B3926" t="str">
            <v>Contrato</v>
          </cell>
          <cell r="C3926">
            <v>391</v>
          </cell>
          <cell r="D3926">
            <v>236014</v>
          </cell>
          <cell r="E3926">
            <v>41877</v>
          </cell>
          <cell r="F3926" t="str">
            <v>SUBDIRECCION ADMINISTRATIVA Y FINANCIERA</v>
          </cell>
          <cell r="G3926">
            <v>80121924</v>
          </cell>
          <cell r="H3926" t="str">
            <v>JONATHAN JIMENEZ ALVARADO</v>
          </cell>
          <cell r="I3926" t="str">
            <v>PAGO 1 DE 5 SEGÚN CERTIFICACION DEL SUPERVISOR</v>
          </cell>
          <cell r="J3926">
            <v>1785000</v>
          </cell>
          <cell r="K3926">
            <v>9.66</v>
          </cell>
          <cell r="O3926" t="str">
            <v>RECURSO 11</v>
          </cell>
          <cell r="V3926" t="str">
            <v>No tiene Dependientes</v>
          </cell>
          <cell r="W3926" t="str">
            <v>Vigencia Presupuestal</v>
          </cell>
        </row>
        <row r="3927">
          <cell r="A3927">
            <v>392314</v>
          </cell>
          <cell r="B3927" t="str">
            <v>Contrato</v>
          </cell>
          <cell r="C3927">
            <v>388</v>
          </cell>
          <cell r="D3927">
            <v>235914</v>
          </cell>
          <cell r="E3927">
            <v>41877</v>
          </cell>
          <cell r="F3927" t="str">
            <v>SUBDIRECCION ADMINISTRATIVA Y FINANCIERA</v>
          </cell>
          <cell r="G3927">
            <v>80154185</v>
          </cell>
          <cell r="H3927" t="str">
            <v>JOHN RAUL APONTE CASTEBLANCO</v>
          </cell>
          <cell r="I3927" t="str">
            <v>PAGO 1 DE 5 SEGÚN CERTIFICACION DEL SUPERVISOR</v>
          </cell>
          <cell r="J3927">
            <v>1700000</v>
          </cell>
          <cell r="K3927">
            <v>9.66</v>
          </cell>
          <cell r="O3927" t="str">
            <v>RECURSO 11</v>
          </cell>
          <cell r="V3927" t="str">
            <v>No tiene Dependientes</v>
          </cell>
          <cell r="W3927" t="str">
            <v>Vigencia Presupuestal</v>
          </cell>
        </row>
        <row r="3928">
          <cell r="A3928">
            <v>392414</v>
          </cell>
          <cell r="B3928" t="str">
            <v>Contrato</v>
          </cell>
          <cell r="C3928">
            <v>201</v>
          </cell>
          <cell r="D3928">
            <v>30114</v>
          </cell>
          <cell r="E3928">
            <v>41877</v>
          </cell>
          <cell r="F3928" t="str">
            <v>DIRECCION DE BOSQUES, BIODIVERSIDAD Y SERVICIOS ECOSISTEMICOS</v>
          </cell>
          <cell r="G3928">
            <v>1019029489</v>
          </cell>
          <cell r="H3928" t="str">
            <v>IVAN ANDRES ROJAS SARMIENTO</v>
          </cell>
          <cell r="I3928" t="str">
            <v>PAGO 8 DE 12 SEGÚN CERTIFICACION DEL SUPERVISOR</v>
          </cell>
          <cell r="J3928">
            <v>3062130</v>
          </cell>
          <cell r="K3928">
            <v>9.66</v>
          </cell>
          <cell r="O3928" t="str">
            <v>RECURSO 11</v>
          </cell>
          <cell r="V3928" t="str">
            <v>No tiene Dependientes a Cargo</v>
          </cell>
          <cell r="W3928" t="str">
            <v>Vigencia Presupuestal</v>
          </cell>
        </row>
        <row r="3929">
          <cell r="A3929">
            <v>392514</v>
          </cell>
          <cell r="B3929" t="str">
            <v>Oficio</v>
          </cell>
          <cell r="C3929" t="str">
            <v>8320-3-28624</v>
          </cell>
          <cell r="D3929">
            <v>251414</v>
          </cell>
          <cell r="E3929">
            <v>41877</v>
          </cell>
          <cell r="F3929" t="str">
            <v>TALENTO HUMANO ACTIVO Y NO ACTIVO</v>
          </cell>
          <cell r="G3929">
            <v>8301153951</v>
          </cell>
          <cell r="H3929" t="str">
            <v>MINISTERIO DE AMBIENTE Y DESARROLLO SOSTENIBLE</v>
          </cell>
          <cell r="I3929" t="str">
            <v>PAGO NOMINA ADICIONAL AGOSTO 2014 - FUNCIONARIOS</v>
          </cell>
          <cell r="J3929">
            <v>6817805</v>
          </cell>
          <cell r="N3929" t="str">
            <v>RECURSO 1-10</v>
          </cell>
          <cell r="Q3929" t="str">
            <v>DEDUCCIONES</v>
          </cell>
          <cell r="R3929">
            <v>471080</v>
          </cell>
          <cell r="W3929" t="str">
            <v>Vigencia Presupuestal</v>
          </cell>
        </row>
        <row r="3930">
          <cell r="A3930">
            <v>392614</v>
          </cell>
          <cell r="B3930" t="str">
            <v>Contrato</v>
          </cell>
          <cell r="C3930">
            <v>340</v>
          </cell>
          <cell r="D3930">
            <v>171014</v>
          </cell>
          <cell r="E3930">
            <v>41877</v>
          </cell>
          <cell r="F3930" t="str">
            <v>DIRECCION DE GENTION INTEGRAL DEL RECURSO HIDRICO</v>
          </cell>
          <cell r="G3930">
            <v>9002456661</v>
          </cell>
          <cell r="H3930" t="str">
            <v>PACTOS CONSULTORES S.A.S</v>
          </cell>
          <cell r="I3930" t="str">
            <v>FRA 272 PAGO 2 DE 4 SEGÚN CERTIFICACION DEL SUPERVISOR - (REGIMEN COMUN)</v>
          </cell>
          <cell r="J3930">
            <v>86979103</v>
          </cell>
          <cell r="K3930">
            <v>6.9</v>
          </cell>
          <cell r="L3930">
            <v>4</v>
          </cell>
          <cell r="M3930">
            <v>16</v>
          </cell>
          <cell r="O3930" t="str">
            <v>RECURSO 11</v>
          </cell>
          <cell r="W3930" t="str">
            <v>Vigencia Presupuestal</v>
          </cell>
        </row>
        <row r="3931">
          <cell r="A3931">
            <v>392714</v>
          </cell>
          <cell r="B3931" t="str">
            <v>Contrato</v>
          </cell>
          <cell r="C3931">
            <v>280</v>
          </cell>
          <cell r="D3931">
            <v>9714</v>
          </cell>
          <cell r="E3931">
            <v>41877</v>
          </cell>
          <cell r="F3931" t="str">
            <v>SERVICIOS ADMINISTRATIVOS, ATENCIONA AL USUARIO, ARCHIVO Y CORRESPONDENCIA</v>
          </cell>
          <cell r="G3931">
            <v>8300350374</v>
          </cell>
          <cell r="H3931" t="str">
            <v>EMINSER - EMPRESA DE SERVICIOS INTEGRALES S.A.S</v>
          </cell>
          <cell r="I3931" t="str">
            <v>FRA 0238 PAGO 9 SEGÚN CERTIFICACION DEL SUPERVISOR  (REG. COMUN) - IVA $2,056,361 (RTE FTE SERVICIO DE ASEO)</v>
          </cell>
          <cell r="J3931">
            <v>35895001</v>
          </cell>
          <cell r="K3931">
            <v>9.66</v>
          </cell>
          <cell r="L3931">
            <v>2</v>
          </cell>
          <cell r="M3931">
            <v>16</v>
          </cell>
          <cell r="N3931" t="str">
            <v>RECURSO 2-10</v>
          </cell>
          <cell r="W3931" t="str">
            <v>Vigencia Presupuestal</v>
          </cell>
        </row>
        <row r="3932">
          <cell r="A3932">
            <v>392814</v>
          </cell>
          <cell r="B3932" t="str">
            <v>Contrato</v>
          </cell>
          <cell r="C3932">
            <v>343</v>
          </cell>
          <cell r="D3932">
            <v>179214</v>
          </cell>
          <cell r="E3932">
            <v>41877</v>
          </cell>
          <cell r="F3932" t="str">
            <v>DIRECCION DE ASUNTOS AMBIENTALES, SECTORIAL Y URBANA</v>
          </cell>
          <cell r="G3932">
            <v>8002473088</v>
          </cell>
          <cell r="H3932" t="str">
            <v>AMBIENTAL CONSULTORES Y CIA LTDA</v>
          </cell>
          <cell r="I3932" t="str">
            <v>FRA 5509 PAGO 1 DE 3 SEGÚN CERTIFICACION DEL SUPERVISOR - IVA $ 12,407,060 (REG.COMUN)</v>
          </cell>
          <cell r="J3932">
            <v>89951186</v>
          </cell>
          <cell r="K3932">
            <v>6.9</v>
          </cell>
          <cell r="L3932">
            <v>11</v>
          </cell>
          <cell r="M3932">
            <v>16</v>
          </cell>
          <cell r="O3932" t="str">
            <v>RECURSO 11</v>
          </cell>
          <cell r="W3932" t="str">
            <v>Vigencia Presupuestal</v>
          </cell>
        </row>
        <row r="3933">
          <cell r="A3933">
            <v>392914</v>
          </cell>
          <cell r="B3933" t="str">
            <v>Contrato</v>
          </cell>
          <cell r="C3933">
            <v>348</v>
          </cell>
          <cell r="D3933">
            <v>194814</v>
          </cell>
          <cell r="E3933">
            <v>41877</v>
          </cell>
          <cell r="F3933" t="str">
            <v>DIRECCION DE ASUNTOS AMBIENTALES, SECTORIAL Y URBANA</v>
          </cell>
          <cell r="G3933">
            <v>8002473086</v>
          </cell>
          <cell r="H3933" t="str">
            <v>AMBIENTAL CONSULTORES Y CIA LTDA</v>
          </cell>
          <cell r="I3933" t="str">
            <v>FRA 5512 PAGO 1 DE 4 SEGÚN CERTIFICACION DEL SUPERVISOR - IVA $ 5,515,054 (REG.COMUN)</v>
          </cell>
          <cell r="J3933">
            <v>39984142</v>
          </cell>
          <cell r="K3933">
            <v>6.9</v>
          </cell>
          <cell r="L3933">
            <v>11</v>
          </cell>
          <cell r="M3933">
            <v>16</v>
          </cell>
          <cell r="O3933" t="str">
            <v>RECURSO 11</v>
          </cell>
          <cell r="W3933" t="str">
            <v>Vigencia Presupuestal</v>
          </cell>
        </row>
        <row r="3934">
          <cell r="A3934">
            <v>393014</v>
          </cell>
          <cell r="B3934" t="str">
            <v>Contrato</v>
          </cell>
          <cell r="C3934">
            <v>394</v>
          </cell>
          <cell r="D3934">
            <v>236814</v>
          </cell>
          <cell r="E3934">
            <v>41877</v>
          </cell>
          <cell r="F3934" t="str">
            <v>SUBDIRECCION ADMINISTRATIVA Y FINANCIERA</v>
          </cell>
          <cell r="G3934">
            <v>79888249</v>
          </cell>
          <cell r="H3934" t="str">
            <v>YOHON JAIRO RODRIGUEZ CHIZABA</v>
          </cell>
          <cell r="I3934" t="str">
            <v>PAGO 1 DE 5 DESEMBOLSO SEGÚN CERTIFICACION DEL SUPERVISOR (Desc. Base RF x Dependientes)</v>
          </cell>
          <cell r="J3934">
            <v>1837500</v>
          </cell>
          <cell r="K3934">
            <v>9.66</v>
          </cell>
          <cell r="O3934" t="str">
            <v>RECURSO 11</v>
          </cell>
          <cell r="V3934" t="str">
            <v>Desc.x Dependientes</v>
          </cell>
          <cell r="W3934" t="str">
            <v>Vigencia Presupuestal</v>
          </cell>
        </row>
        <row r="3935">
          <cell r="A3935">
            <v>393114</v>
          </cell>
          <cell r="B3935" t="str">
            <v>Contrato</v>
          </cell>
          <cell r="C3935">
            <v>107</v>
          </cell>
          <cell r="D3935">
            <v>19414</v>
          </cell>
          <cell r="E3935">
            <v>41877</v>
          </cell>
          <cell r="F3935" t="str">
            <v>OFICINA ASESORA DE PLANEACION</v>
          </cell>
          <cell r="G3935">
            <v>42111704</v>
          </cell>
          <cell r="H3935" t="str">
            <v>LUZ ANGELA QUINTERO AGUDELO</v>
          </cell>
          <cell r="I3935" t="str">
            <v>OCTAVO DESEMBOLSO SEGÚN CERTIFICACION DEL SUPERVISOR (Desc Base Rte Fte por Dependientes)</v>
          </cell>
          <cell r="J3935">
            <v>7000000</v>
          </cell>
          <cell r="K3935">
            <v>9.66</v>
          </cell>
          <cell r="O3935" t="str">
            <v>RECURSO 11</v>
          </cell>
          <cell r="V3935" t="str">
            <v>Desc. 10% Dependientes</v>
          </cell>
          <cell r="W3935" t="str">
            <v>Vigencia Presupuestal</v>
          </cell>
        </row>
        <row r="3936">
          <cell r="A3936">
            <v>393214</v>
          </cell>
          <cell r="B3936" t="str">
            <v>Contrato</v>
          </cell>
          <cell r="C3936">
            <v>9</v>
          </cell>
          <cell r="D3936">
            <v>1014</v>
          </cell>
          <cell r="E3936">
            <v>41877</v>
          </cell>
          <cell r="F3936" t="str">
            <v>SUBDIRECCION ADMINISTRATIVA Y FINANCIERA</v>
          </cell>
          <cell r="G3936">
            <v>79797240</v>
          </cell>
          <cell r="H3936" t="str">
            <v>JONATHAN FELIPE RODRIGUEZ MARTINEZ</v>
          </cell>
          <cell r="I3936" t="str">
            <v>PAGO 8 DE 12 SEGÚN CERTIFICACION DEL SUPERVISOR</v>
          </cell>
          <cell r="J3936">
            <v>1805455</v>
          </cell>
          <cell r="K3936">
            <v>9.66</v>
          </cell>
          <cell r="O3936" t="str">
            <v>RECURSO 11</v>
          </cell>
          <cell r="V3936" t="str">
            <v>No tiene Dependientes</v>
          </cell>
          <cell r="W3936" t="str">
            <v>Vigencia Presupuestal</v>
          </cell>
        </row>
        <row r="3937">
          <cell r="A3937">
            <v>393314</v>
          </cell>
          <cell r="B3937" t="str">
            <v>Contrato</v>
          </cell>
          <cell r="C3937">
            <v>8</v>
          </cell>
          <cell r="D3937">
            <v>914</v>
          </cell>
          <cell r="E3937">
            <v>41877</v>
          </cell>
          <cell r="F3937" t="str">
            <v>SUBDIRECCION ADMINISTRATIVA Y FINANCIERA</v>
          </cell>
          <cell r="G3937">
            <v>80458697</v>
          </cell>
          <cell r="H3937" t="str">
            <v>MELCO CIFUENTES MAHECHA</v>
          </cell>
          <cell r="I3937" t="str">
            <v>PAGO 8 DE 12 SEGÚN CERTIFICACION DEL SUPERVISOR ( DESC BASE RF DEPENDIENTES)</v>
          </cell>
          <cell r="J3937">
            <v>1805455</v>
          </cell>
          <cell r="K3937">
            <v>9.66</v>
          </cell>
          <cell r="O3937" t="str">
            <v>RECURSO 11</v>
          </cell>
          <cell r="V3937" t="str">
            <v>Desc. 10% Dependientes - Base RF $3,529,774 RF $388,275</v>
          </cell>
          <cell r="W3937" t="str">
            <v>Vigencia Presupuestal</v>
          </cell>
        </row>
        <row r="3938">
          <cell r="A3938">
            <v>393414</v>
          </cell>
          <cell r="B3938" t="str">
            <v>Contrato</v>
          </cell>
          <cell r="C3938">
            <v>35</v>
          </cell>
          <cell r="D3938">
            <v>4514</v>
          </cell>
          <cell r="E3938">
            <v>41877</v>
          </cell>
          <cell r="F3938" t="str">
            <v>SUBDIRECCION ADMINISTRATIVA Y FINANCIERA</v>
          </cell>
          <cell r="G3938">
            <v>80232638</v>
          </cell>
          <cell r="H3938" t="str">
            <v>WILSON ALEXANDER CASTAÑEDA RAMIREZ</v>
          </cell>
          <cell r="I3938" t="str">
            <v>PAGO 8 DE 12 SEGÚN CERTIFICACION DEL SUPERVISOR (Desc. Base RF x Dependientes)</v>
          </cell>
          <cell r="J3938">
            <v>1189802</v>
          </cell>
          <cell r="K3938">
            <v>9.66</v>
          </cell>
          <cell r="O3938" t="str">
            <v>RECURSO 11</v>
          </cell>
          <cell r="V3938" t="str">
            <v>Desc.x Dependientes</v>
          </cell>
          <cell r="W3938" t="str">
            <v>Vigencia Presupuestal</v>
          </cell>
        </row>
        <row r="3939">
          <cell r="A3939">
            <v>393514</v>
          </cell>
          <cell r="B3939" t="str">
            <v>Contrato</v>
          </cell>
          <cell r="C3939">
            <v>34</v>
          </cell>
          <cell r="D3939">
            <v>4614</v>
          </cell>
          <cell r="E3939">
            <v>41877</v>
          </cell>
          <cell r="F3939" t="str">
            <v>SUBDIRECCION ADMINISTRATIVA Y FINANCIERA</v>
          </cell>
          <cell r="G3939">
            <v>1032368586</v>
          </cell>
          <cell r="H3939" t="str">
            <v>ANDRES FERNANDO MENDOZA CHUNZA</v>
          </cell>
          <cell r="I3939" t="str">
            <v>PAGO 8 DE 12 SEGÚN CERTIFICACION DEL SUPERVISOR</v>
          </cell>
          <cell r="J3939">
            <v>1805455</v>
          </cell>
          <cell r="K3939">
            <v>9.66</v>
          </cell>
          <cell r="O3939" t="str">
            <v>RECURSO 11</v>
          </cell>
          <cell r="V3939" t="str">
            <v>No tiene Dependientes</v>
          </cell>
          <cell r="W3939" t="str">
            <v>Vigencia Presupuestal</v>
          </cell>
        </row>
        <row r="3940">
          <cell r="A3940">
            <v>393614</v>
          </cell>
          <cell r="B3940" t="str">
            <v>Contrato</v>
          </cell>
          <cell r="C3940">
            <v>6</v>
          </cell>
          <cell r="D3940">
            <v>1414</v>
          </cell>
          <cell r="E3940">
            <v>41877</v>
          </cell>
          <cell r="F3940" t="str">
            <v>SUBDIRECCION ADMINISTRATIVA Y FINANCIERA</v>
          </cell>
          <cell r="G3940">
            <v>1033722027</v>
          </cell>
          <cell r="H3940" t="str">
            <v>ANDERSON STEEVEN PINZON VARGAS</v>
          </cell>
          <cell r="I3940" t="str">
            <v>PAGO 8 DE 12 SEGÚN CERTIFICACION DEL SUPERVISOR</v>
          </cell>
          <cell r="J3940">
            <v>1805455</v>
          </cell>
          <cell r="K3940">
            <v>9.66</v>
          </cell>
          <cell r="O3940" t="str">
            <v>RECURSO 11</v>
          </cell>
          <cell r="V3940" t="str">
            <v>No tiene Dependientes</v>
          </cell>
          <cell r="W3940" t="str">
            <v>Vigencia Presupuestal</v>
          </cell>
        </row>
        <row r="3941">
          <cell r="A3941">
            <v>393714</v>
          </cell>
          <cell r="B3941" t="str">
            <v>Contrato</v>
          </cell>
          <cell r="C3941">
            <v>5</v>
          </cell>
          <cell r="D3941">
            <v>714</v>
          </cell>
          <cell r="E3941">
            <v>41877</v>
          </cell>
          <cell r="F3941" t="str">
            <v>SUBDIRECCION ADMINISTRATIVA Y FINANCIERA</v>
          </cell>
          <cell r="G3941">
            <v>79051428</v>
          </cell>
          <cell r="H3941" t="str">
            <v>JAIME ALBERTO GONZALEZ QUIROGA</v>
          </cell>
          <cell r="I3941" t="str">
            <v>PAGO 8 DE 12 SEGÚN CERTIFICACION DEL SUPERVISOR (Desc.de la Base RF x Dependientes)-CONDUCTOR - ACTA DE TERMINACION ANTICIPADA DEL CONTRATO</v>
          </cell>
          <cell r="J3941">
            <v>842546</v>
          </cell>
          <cell r="K3941">
            <v>9.66</v>
          </cell>
          <cell r="O3941" t="str">
            <v>RECURSO 11</v>
          </cell>
          <cell r="V3941" t="str">
            <v>Desc. 10% Dependientes - Base RF $3,529,774 RF $388,275</v>
          </cell>
          <cell r="W3941" t="str">
            <v>Vigencia Presupuestal</v>
          </cell>
        </row>
        <row r="3942">
          <cell r="A3942">
            <v>393814</v>
          </cell>
          <cell r="B3942" t="str">
            <v>Contrato</v>
          </cell>
          <cell r="C3942">
            <v>50</v>
          </cell>
          <cell r="D3942">
            <v>7914</v>
          </cell>
          <cell r="E3942">
            <v>41877</v>
          </cell>
          <cell r="F3942" t="str">
            <v>DIRECCION DE ASUNTOS AMBIENTALES, SECTORIAL Y URBANA</v>
          </cell>
          <cell r="G3942">
            <v>63459707</v>
          </cell>
          <cell r="H3942" t="str">
            <v>RUTH MARGARITA OCHOA RAMIREZ</v>
          </cell>
          <cell r="I3942" t="str">
            <v>OCTAVO DESEMBOLSO SEGÚN CERTIFICACION DEL SUPERVISOR (Desc.de la Base RF x Dependientes)</v>
          </cell>
          <cell r="J3942">
            <v>4781212</v>
          </cell>
          <cell r="K3942">
            <v>9.66</v>
          </cell>
          <cell r="O3942" t="str">
            <v>RECURSO 11</v>
          </cell>
          <cell r="V3942" t="str">
            <v>Desc.x Dependientes</v>
          </cell>
          <cell r="W3942" t="str">
            <v>Vigencia Presupuestal</v>
          </cell>
        </row>
        <row r="3943">
          <cell r="A3943">
            <v>393914</v>
          </cell>
          <cell r="B3943" t="str">
            <v>Contrato</v>
          </cell>
          <cell r="C3943">
            <v>177</v>
          </cell>
          <cell r="D3943">
            <v>28314</v>
          </cell>
          <cell r="E3943">
            <v>41877</v>
          </cell>
          <cell r="F3943" t="str">
            <v>SUBDIRECCION ADMINISTRATIVA Y FINANCIERA</v>
          </cell>
          <cell r="G3943">
            <v>35325209</v>
          </cell>
          <cell r="H3943" t="str">
            <v>LUZ ESMERALDA MANRIQUE DIAZ</v>
          </cell>
          <cell r="I3943" t="str">
            <v>PAGO 8 DE 12 SEGÚN CERTIFICACION DEL SUPERVISOR (PENSIONADA)</v>
          </cell>
          <cell r="J3943">
            <v>6000000</v>
          </cell>
          <cell r="K3943">
            <v>9.66</v>
          </cell>
          <cell r="O3943" t="str">
            <v>RECURSO 11</v>
          </cell>
          <cell r="V3943" t="str">
            <v>No tiene Dependientes</v>
          </cell>
          <cell r="W3943" t="str">
            <v>Vigencia Presupuestal</v>
          </cell>
        </row>
        <row r="3944">
          <cell r="A3944">
            <v>394014</v>
          </cell>
          <cell r="B3944" t="str">
            <v>Contrato</v>
          </cell>
          <cell r="C3944">
            <v>91</v>
          </cell>
          <cell r="D3944">
            <v>18814</v>
          </cell>
          <cell r="E3944">
            <v>41877</v>
          </cell>
          <cell r="F3944" t="str">
            <v>DIRECCION DE BOSQUES, BIODIVERSIDAD Y SERVICIOS ECOSISTEMICOS</v>
          </cell>
          <cell r="G3944">
            <v>33376130</v>
          </cell>
          <cell r="H3944" t="str">
            <v>GINA CAROLINA AVELLA CASTIBLANCO</v>
          </cell>
          <cell r="I3944" t="str">
            <v>PAGO 8 DE 12 DESEMBOLSO SEGÚN CERTIFICACION DEL SUPERVISOR</v>
          </cell>
          <cell r="J3944">
            <v>5000000</v>
          </cell>
          <cell r="K3944">
            <v>9.66</v>
          </cell>
          <cell r="O3944" t="str">
            <v>RECURSO 11</v>
          </cell>
          <cell r="V3944" t="str">
            <v>No tiene Dependientes a Cargo</v>
          </cell>
          <cell r="W3944" t="str">
            <v>Vigencia Presupuestal</v>
          </cell>
        </row>
        <row r="3945">
          <cell r="A3945">
            <v>394114</v>
          </cell>
          <cell r="B3945" t="str">
            <v>Factura</v>
          </cell>
          <cell r="C3945">
            <v>4425493348</v>
          </cell>
          <cell r="D3945">
            <v>250114</v>
          </cell>
          <cell r="E3945">
            <v>41877</v>
          </cell>
          <cell r="F3945" t="str">
            <v>SERVICIOS ADMINISTRATIVOS, ATENCIONA AL USUARIO, ARCHIVO Y CORRESPONDENCIA</v>
          </cell>
          <cell r="G3945">
            <v>8001539937</v>
          </cell>
          <cell r="H3945" t="str">
            <v>COMUNICACIÓN CELULAR S.A - COMCEL S.A</v>
          </cell>
          <cell r="I3945" t="str">
            <v>PAGO SERVICIO CELULAR A CLARO, FRA.D4425493348 DEL 11 DE JULIO AL 10 DE AGOSTO DE 2014</v>
          </cell>
          <cell r="J3945">
            <v>360795.08</v>
          </cell>
          <cell r="N3945" t="str">
            <v>RECURSO 2-10</v>
          </cell>
          <cell r="W3945" t="str">
            <v>Vigencia Presupuestal</v>
          </cell>
        </row>
        <row r="3946">
          <cell r="A3946">
            <v>394214</v>
          </cell>
          <cell r="B3946" t="str">
            <v>Contrato</v>
          </cell>
          <cell r="C3946">
            <v>254</v>
          </cell>
          <cell r="D3946">
            <v>38714</v>
          </cell>
          <cell r="E3946">
            <v>41877</v>
          </cell>
          <cell r="F3946" t="str">
            <v>DIRECCION DE ASUNTOS MARINOS, COSTEROS Y RECURSOS ACUATICOS</v>
          </cell>
          <cell r="G3946">
            <v>42867515</v>
          </cell>
          <cell r="H3946" t="str">
            <v>BLANCA OLIVA POSADA POSADA</v>
          </cell>
          <cell r="I3946" t="str">
            <v>PAGO 7 DE 9 SEGÚN CERTIFICACION DEL SUPERVISOR - PENSIONADA</v>
          </cell>
          <cell r="J3946">
            <v>9500000</v>
          </cell>
          <cell r="K3946">
            <v>9.66</v>
          </cell>
          <cell r="O3946" t="str">
            <v>RECURSO 11</v>
          </cell>
          <cell r="V3946" t="str">
            <v>No tiene Dependientes</v>
          </cell>
          <cell r="W3946" t="str">
            <v>Vigencia Presupuestal</v>
          </cell>
        </row>
        <row r="3947">
          <cell r="A3947">
            <v>394314</v>
          </cell>
          <cell r="B3947" t="str">
            <v>Contrato</v>
          </cell>
          <cell r="C3947">
            <v>286</v>
          </cell>
          <cell r="D3947">
            <v>40514</v>
          </cell>
          <cell r="E3947">
            <v>41877</v>
          </cell>
          <cell r="F3947" t="str">
            <v>SUBDIRECCION ADMINISTRATIVA Y FINANCIERA</v>
          </cell>
          <cell r="G3947">
            <v>80725460</v>
          </cell>
          <cell r="H3947" t="str">
            <v>JAIME ANDRES LOPEZ GARZON</v>
          </cell>
          <cell r="I3947" t="str">
            <v>PAGO 8 DE 12 DESEMBOLSO SEGÚN CERTIFICACION DEL SUPERVISOR</v>
          </cell>
          <cell r="J3947">
            <v>2240000</v>
          </cell>
          <cell r="K3947">
            <v>9.66</v>
          </cell>
          <cell r="O3947" t="str">
            <v>RECURSO 11</v>
          </cell>
          <cell r="V3947" t="str">
            <v>No tiene Dependientes</v>
          </cell>
          <cell r="W3947" t="str">
            <v>Vigencia Presupuestal</v>
          </cell>
        </row>
        <row r="3948">
          <cell r="A3948">
            <v>394414</v>
          </cell>
          <cell r="B3948" t="str">
            <v>Contrato</v>
          </cell>
          <cell r="C3948">
            <v>131</v>
          </cell>
          <cell r="D3948">
            <v>23514</v>
          </cell>
          <cell r="E3948">
            <v>41877</v>
          </cell>
          <cell r="F3948" t="str">
            <v>DIRECCION DE CAMBIO CLIMATICO</v>
          </cell>
          <cell r="G3948">
            <v>52515167</v>
          </cell>
          <cell r="H3948" t="str">
            <v>ASTRID EUGENIA CRUZ JIMENEZ</v>
          </cell>
          <cell r="I3948" t="str">
            <v>PAGO 8 DE 11 SEGÚN CERTIFICACION DEL SUPERVISOR - Int Vivienda Davivienda $201,182</v>
          </cell>
          <cell r="J3948">
            <v>6000000</v>
          </cell>
          <cell r="K3948">
            <v>9.66</v>
          </cell>
          <cell r="O3948" t="str">
            <v>RECURSO 11</v>
          </cell>
          <cell r="V3948" t="str">
            <v>Int Vivienda Davivienda $2414187,36/12= $201,182 -No tiene Dependientes a Cargo</v>
          </cell>
          <cell r="W3948" t="str">
            <v>Vigencia Presupuestal</v>
          </cell>
        </row>
        <row r="3949">
          <cell r="A3949">
            <v>394514</v>
          </cell>
          <cell r="B3949" t="str">
            <v>Contrato</v>
          </cell>
          <cell r="C3949">
            <v>278</v>
          </cell>
          <cell r="D3949">
            <v>40814</v>
          </cell>
          <cell r="E3949">
            <v>41877</v>
          </cell>
          <cell r="F3949" t="str">
            <v>DIRECCION DE BOSQUES, BIODIVERSIDAD Y SERVICIOS ECOSISTEMICOS</v>
          </cell>
          <cell r="G3949">
            <v>19384110</v>
          </cell>
          <cell r="H3949" t="str">
            <v>JAFET BEJARANO SANCHEZ</v>
          </cell>
          <cell r="I3949" t="str">
            <v>PAGO 8 DE 12 SEGÚN CERTIFICACION DEL SUPERVISOR</v>
          </cell>
          <cell r="J3949">
            <v>6634615</v>
          </cell>
          <cell r="K3949">
            <v>9.66</v>
          </cell>
          <cell r="O3949" t="str">
            <v>RECURSO 11</v>
          </cell>
          <cell r="V3949" t="str">
            <v>No tiene Dependientes a Cargo</v>
          </cell>
          <cell r="W3949" t="str">
            <v>Vigencia Presupuestal</v>
          </cell>
        </row>
        <row r="3950">
          <cell r="A3950">
            <v>394614</v>
          </cell>
          <cell r="B3950" t="str">
            <v>Contrato</v>
          </cell>
          <cell r="C3950">
            <v>213</v>
          </cell>
          <cell r="D3950">
            <v>30914</v>
          </cell>
          <cell r="E3950">
            <v>41877</v>
          </cell>
          <cell r="F3950" t="str">
            <v>DIRECCION DE BOSQUES, BIODIVERSIDAD Y SERVICIOS ECOSISTEMICOS</v>
          </cell>
          <cell r="G3950">
            <v>52258551</v>
          </cell>
          <cell r="H3950" t="str">
            <v>MARIA CLAUDIA ORJUELA MARQUEZ</v>
          </cell>
          <cell r="I3950" t="str">
            <v xml:space="preserve">PAGO 8 DE 12 SEGÚN CERTIFICACION DEL SUPERVISOR (Desc Base Rte Fte por Dependientes)   </v>
          </cell>
          <cell r="J3950">
            <v>6880000</v>
          </cell>
          <cell r="K3950">
            <v>9.66</v>
          </cell>
          <cell r="O3950" t="str">
            <v>RECURSO 11</v>
          </cell>
          <cell r="V3950" t="str">
            <v>Desc. 10% Dependientes RF $129,456</v>
          </cell>
          <cell r="W3950" t="str">
            <v>Vigencia Presupuestal</v>
          </cell>
        </row>
        <row r="3951">
          <cell r="A3951">
            <v>394714</v>
          </cell>
          <cell r="B3951" t="str">
            <v>Contrato</v>
          </cell>
          <cell r="C3951">
            <v>385</v>
          </cell>
          <cell r="D3951">
            <v>235114</v>
          </cell>
          <cell r="E3951">
            <v>41877</v>
          </cell>
          <cell r="F3951" t="str">
            <v>SUBDIRECCION ADMINISTRATIVA Y FINANCIERA</v>
          </cell>
          <cell r="G3951">
            <v>53080337</v>
          </cell>
          <cell r="H3951" t="str">
            <v>BRIGITTE DELGADO GARCIA</v>
          </cell>
          <cell r="I3951" t="str">
            <v>PAGO 1 DE 5 SEGÚN CERTIFICACION DEL SUPERVISOR (Desc Base Rte Fte por Dependientes)</v>
          </cell>
          <cell r="J3951">
            <v>1700000</v>
          </cell>
          <cell r="K3951">
            <v>9.66</v>
          </cell>
          <cell r="O3951" t="str">
            <v>RECURSO 11</v>
          </cell>
          <cell r="V3951" t="str">
            <v>Desc. 10% Dependientes</v>
          </cell>
          <cell r="W3951" t="str">
            <v>Vigencia Presupuestal</v>
          </cell>
        </row>
        <row r="3952">
          <cell r="A3952">
            <v>394814</v>
          </cell>
          <cell r="B3952" t="str">
            <v>Contrato</v>
          </cell>
          <cell r="C3952">
            <v>396</v>
          </cell>
          <cell r="D3952">
            <v>236614</v>
          </cell>
          <cell r="E3952">
            <v>41877</v>
          </cell>
          <cell r="F3952" t="str">
            <v>SUBDIRECCION ADMINISTRATIVA Y FINANCIERA</v>
          </cell>
          <cell r="G3952">
            <v>1030556883</v>
          </cell>
          <cell r="H3952" t="str">
            <v>YEFERSSON ALEXANDER MELO GARCIA</v>
          </cell>
          <cell r="I3952" t="str">
            <v>PAGO 1 DE 5 SEGÚN CERTIFICACION DEL SUPERVISOR</v>
          </cell>
          <cell r="J3952">
            <v>1575000</v>
          </cell>
          <cell r="K3952">
            <v>9.66</v>
          </cell>
          <cell r="O3952" t="str">
            <v>RECURSO 11</v>
          </cell>
          <cell r="V3952" t="str">
            <v>No tiene Dependientes</v>
          </cell>
          <cell r="W3952" t="str">
            <v>Vigencia Presupuestal</v>
          </cell>
        </row>
        <row r="3953">
          <cell r="A3953">
            <v>394914</v>
          </cell>
          <cell r="B3953" t="str">
            <v>Contrato</v>
          </cell>
          <cell r="C3953">
            <v>360</v>
          </cell>
          <cell r="D3953">
            <v>214714</v>
          </cell>
          <cell r="E3953">
            <v>41877</v>
          </cell>
          <cell r="F3953" t="str">
            <v>OFICINA ASESORA DE PLANEACION</v>
          </cell>
          <cell r="G3953">
            <v>1049611291</v>
          </cell>
          <cell r="H3953" t="str">
            <v>RODULFO EXNEYDER VELASCO BURGOS</v>
          </cell>
          <cell r="I3953" t="str">
            <v>PAGO 2 DE 6 SEGÚN CERTIFICACION DEL SUPERVISOR (Desc x dependientes)</v>
          </cell>
          <cell r="J3953">
            <v>5133333</v>
          </cell>
          <cell r="K3953">
            <v>9.66</v>
          </cell>
          <cell r="O3953" t="str">
            <v>RECURSO 11</v>
          </cell>
          <cell r="V3953" t="str">
            <v>Desc. 10% Dependientes</v>
          </cell>
          <cell r="W3953" t="str">
            <v>Vigencia Presupuestal</v>
          </cell>
        </row>
        <row r="3954">
          <cell r="A3954">
            <v>395014</v>
          </cell>
          <cell r="B3954" t="str">
            <v>Contrato</v>
          </cell>
          <cell r="C3954">
            <v>125</v>
          </cell>
          <cell r="D3954">
            <v>20714</v>
          </cell>
          <cell r="E3954">
            <v>41877</v>
          </cell>
          <cell r="F3954" t="str">
            <v>DIRECCION DE BOSQUES, BIODIVERSIDAD Y SERVICIOS ECOSISTEMICOS</v>
          </cell>
          <cell r="G3954">
            <v>52909876</v>
          </cell>
          <cell r="H3954" t="str">
            <v>LUZ STELLA CARRERO MORALES</v>
          </cell>
          <cell r="I3954" t="str">
            <v>PAGO 8 DE 12 SEGÚN CERTIFICACION DEL SUPERVISOR (Desc.de la Base RF x Dependientes)</v>
          </cell>
          <cell r="J3954">
            <v>4334473</v>
          </cell>
          <cell r="K3954">
            <v>9.66</v>
          </cell>
          <cell r="O3954" t="str">
            <v>RECURSO 11</v>
          </cell>
          <cell r="V3954" t="str">
            <v>Desc. 10% Dependientes</v>
          </cell>
          <cell r="W3954" t="str">
            <v>Vigencia Presupuestal</v>
          </cell>
        </row>
        <row r="3955">
          <cell r="A3955">
            <v>395114</v>
          </cell>
          <cell r="B3955" t="str">
            <v>Contrato</v>
          </cell>
          <cell r="C3955">
            <v>236</v>
          </cell>
          <cell r="D3955">
            <v>33914</v>
          </cell>
          <cell r="E3955">
            <v>41877</v>
          </cell>
          <cell r="F3955" t="str">
            <v>DIRECCION DE BOSQUES, BIODIVERSIDAD Y SERVICIOS ECOSISTEMICOS</v>
          </cell>
          <cell r="G3955">
            <v>1019036153</v>
          </cell>
          <cell r="H3955" t="str">
            <v>ANDRES FELIPE MIRANDA DIAZ</v>
          </cell>
          <cell r="I3955" t="str">
            <v>PAGO 8 DE 12 SEGÚN CERTIFICACION DEL SUPERVISOR</v>
          </cell>
          <cell r="J3955">
            <v>2723254</v>
          </cell>
          <cell r="K3955">
            <v>9.66</v>
          </cell>
          <cell r="O3955" t="str">
            <v>RECURSO 11</v>
          </cell>
          <cell r="V3955" t="str">
            <v>No tiene Dependientes</v>
          </cell>
          <cell r="W3955" t="str">
            <v>Vigencia Presupuestal</v>
          </cell>
        </row>
        <row r="3956">
          <cell r="A3956">
            <v>395214</v>
          </cell>
          <cell r="B3956" t="str">
            <v>Contrato</v>
          </cell>
          <cell r="C3956">
            <v>252</v>
          </cell>
          <cell r="D3956">
            <v>135314</v>
          </cell>
          <cell r="E3956">
            <v>41877</v>
          </cell>
          <cell r="F3956" t="str">
            <v>DIRECCION DE BOSQUES, BIODIVERSIDAD Y SERVICIOS ECOSISTEMICOS</v>
          </cell>
          <cell r="G3956">
            <v>79841202</v>
          </cell>
          <cell r="H3956" t="str">
            <v>JAVIER AUGUSTO GONZALEZ VEGA</v>
          </cell>
          <cell r="I3956" t="str">
            <v>PAGO 5 DE 9 SEGÚN CERTIFICACION DEL SUPERVISOR</v>
          </cell>
          <cell r="J3956">
            <v>2723254</v>
          </cell>
          <cell r="K3956">
            <v>9.66</v>
          </cell>
          <cell r="O3956" t="str">
            <v>RECURSO 11</v>
          </cell>
          <cell r="V3956" t="str">
            <v xml:space="preserve">Desc. x Dependientes </v>
          </cell>
          <cell r="W3956" t="str">
            <v>Vigencia Presupuestal</v>
          </cell>
        </row>
        <row r="3957">
          <cell r="A3957">
            <v>395314</v>
          </cell>
          <cell r="B3957" t="str">
            <v>Factura</v>
          </cell>
          <cell r="C3957">
            <v>59947134</v>
          </cell>
          <cell r="D3957">
            <v>250214</v>
          </cell>
          <cell r="E3957">
            <v>41877</v>
          </cell>
          <cell r="F3957" t="str">
            <v>SERVICIOS ADMINISTRATIVOS, ATENCIONA AL USUARIO, ARCHIVO Y CORRESPONDENCIA</v>
          </cell>
          <cell r="G3957">
            <v>8301225661</v>
          </cell>
          <cell r="H3957" t="str">
            <v>COLOMBIA TELECOMUNICACIONES S.A ESP</v>
          </cell>
          <cell r="I3957" t="str">
            <v>PAGO SERVICIO PUBLICO DE TELEFONIA CELULAR FRA 59947134 CTA CLIENTE 8604974 PERIODO DEL 6 JUL/2014 AL 5 AGO/2014 Y DE 6 AGO/2014 AL 5 SEP/2014</v>
          </cell>
          <cell r="J3957">
            <v>5786871</v>
          </cell>
          <cell r="N3957" t="str">
            <v>RECURSO 2-10</v>
          </cell>
          <cell r="W3957" t="str">
            <v>Vigencia Presupuestal</v>
          </cell>
        </row>
        <row r="3958">
          <cell r="A3958">
            <v>395414</v>
          </cell>
          <cell r="B3958" t="str">
            <v>Contrato</v>
          </cell>
          <cell r="C3958">
            <v>217</v>
          </cell>
          <cell r="D3958">
            <v>30514</v>
          </cell>
          <cell r="E3958">
            <v>41877</v>
          </cell>
          <cell r="F3958" t="str">
            <v>DIRECCION DE ASUNTOS MARINOS, COSTEROS Y RECURSOS ACUATICOS</v>
          </cell>
          <cell r="G3958">
            <v>56078300</v>
          </cell>
          <cell r="H3958" t="str">
            <v>SANDRA MILENA ACOSTA GONZALEZ</v>
          </cell>
          <cell r="I3958" t="str">
            <v>PAGO 8 DE 10 SEGÚN CERTIFICACION DEL SUPERVISOR (Desc Base Rte Fte por Dependientes)</v>
          </cell>
          <cell r="J3958">
            <v>5700000</v>
          </cell>
          <cell r="K3958">
            <v>9.66</v>
          </cell>
          <cell r="O3958" t="str">
            <v>RECURSO 11</v>
          </cell>
          <cell r="V3958" t="str">
            <v>Desc. 10% Dependientes</v>
          </cell>
          <cell r="W3958" t="str">
            <v>Vigencia Presupuestal</v>
          </cell>
        </row>
        <row r="3959">
          <cell r="A3959">
            <v>395514</v>
          </cell>
          <cell r="B3959" t="str">
            <v>Contrato</v>
          </cell>
          <cell r="C3959">
            <v>386</v>
          </cell>
          <cell r="D3959">
            <v>235014</v>
          </cell>
          <cell r="E3959">
            <v>41877</v>
          </cell>
          <cell r="F3959" t="str">
            <v>DIRECCION DE GENTION INTEGRAL DEL RECURSO HIDRICO</v>
          </cell>
          <cell r="G3959">
            <v>17304849</v>
          </cell>
          <cell r="H3959" t="str">
            <v>LUIS ENRIQUE BERNAL VARGAS</v>
          </cell>
          <cell r="I3959" t="str">
            <v>PAGO 1 DE 5 SEGÚN CERTIFICACION DEL SUPERVISOR - PENSIONADO</v>
          </cell>
          <cell r="J3959">
            <v>11000000</v>
          </cell>
          <cell r="K3959">
            <v>9.66</v>
          </cell>
          <cell r="O3959" t="str">
            <v>RECURSO 11</v>
          </cell>
          <cell r="V3959" t="str">
            <v>No tiene Dependientes</v>
          </cell>
          <cell r="W3959" t="str">
            <v>Vigencia Presupuestal</v>
          </cell>
        </row>
        <row r="3960">
          <cell r="A3960">
            <v>395614</v>
          </cell>
          <cell r="B3960" t="str">
            <v>Oficio</v>
          </cell>
          <cell r="C3960" t="str">
            <v>8314-3-27941</v>
          </cell>
          <cell r="D3960">
            <v>250314</v>
          </cell>
          <cell r="E3960">
            <v>41877</v>
          </cell>
          <cell r="F3960" t="str">
            <v>SUBDIRECCION ADMINISTRATIVA Y FINANCIERA</v>
          </cell>
          <cell r="G3960">
            <v>8301153951</v>
          </cell>
          <cell r="H3960" t="str">
            <v>MINISTERIO DE AMBIENTE Y DESARROLLO SOSTENIBLE</v>
          </cell>
          <cell r="I3960" t="str">
            <v>REEMBOLSO CAJA MENOR 114 - CONS 5414 - GASTOS GENERALES</v>
          </cell>
          <cell r="J3960">
            <v>4160129</v>
          </cell>
          <cell r="N3960" t="str">
            <v>RECURSO 2-10</v>
          </cell>
          <cell r="W3960" t="str">
            <v>Vigencia Presupuestal</v>
          </cell>
        </row>
        <row r="3961">
          <cell r="A3961">
            <v>395714</v>
          </cell>
          <cell r="B3961" t="str">
            <v>Contrato</v>
          </cell>
          <cell r="C3961">
            <v>178</v>
          </cell>
          <cell r="D3961">
            <v>28414</v>
          </cell>
          <cell r="E3961">
            <v>41877</v>
          </cell>
          <cell r="F3961" t="str">
            <v>DIRECCION DE BOSQUES, BIODIVERSIDAD Y SERVICIOS ECOSISTEMICOS</v>
          </cell>
          <cell r="G3961">
            <v>19342385</v>
          </cell>
          <cell r="H3961" t="str">
            <v>RICARDO LINARES PRIETO</v>
          </cell>
          <cell r="I3961" t="str">
            <v xml:space="preserve">FRA 0057 PAGO 8 DE 12 SEGÚN CERTIFICACION DEL SUPERVISOR  (Desc Base Rte Fte por Dependientes) </v>
          </cell>
          <cell r="J3961">
            <v>8451479</v>
          </cell>
          <cell r="K3961">
            <v>9.66</v>
          </cell>
          <cell r="M3961">
            <v>16</v>
          </cell>
          <cell r="O3961" t="str">
            <v>RECURSO 11</v>
          </cell>
          <cell r="V3961" t="str">
            <v>Desc. X Dependientes</v>
          </cell>
          <cell r="W3961" t="str">
            <v>Vigencia Presupuestal</v>
          </cell>
        </row>
        <row r="3962">
          <cell r="A3962">
            <v>395814</v>
          </cell>
          <cell r="B3962" t="str">
            <v>Contrato</v>
          </cell>
          <cell r="C3962">
            <v>234</v>
          </cell>
          <cell r="D3962">
            <v>34414</v>
          </cell>
          <cell r="E3962">
            <v>41877</v>
          </cell>
          <cell r="F3962" t="str">
            <v>DIRECCION DE BOSQUES, BIODIVERSIDAD YSERVICIOS ECOSISTEMICOS</v>
          </cell>
          <cell r="G3962">
            <v>52714435</v>
          </cell>
          <cell r="H3962" t="str">
            <v>JOHANNA ALEXANDRA RUIZ HERNANDEZ</v>
          </cell>
          <cell r="I3962" t="str">
            <v xml:space="preserve">PAGO 7 DE 12 SEGÚN CERTIFICACION DEL SUPERVISOR </v>
          </cell>
          <cell r="J3962">
            <v>4438072</v>
          </cell>
          <cell r="K3962">
            <v>9.66</v>
          </cell>
          <cell r="O3962" t="str">
            <v>RECURSO 11</v>
          </cell>
          <cell r="V3962" t="str">
            <v>No tiene desc x dependientes</v>
          </cell>
          <cell r="W3962" t="str">
            <v>Vigencia Presupuestal</v>
          </cell>
        </row>
        <row r="3963">
          <cell r="A3963">
            <v>395914</v>
          </cell>
          <cell r="B3963" t="str">
            <v>Contrato</v>
          </cell>
          <cell r="C3963">
            <v>249</v>
          </cell>
          <cell r="D3963">
            <v>36314</v>
          </cell>
          <cell r="E3963">
            <v>41877</v>
          </cell>
          <cell r="F3963" t="str">
            <v>DIRECCION DE BOSQUES, BIODIVERSIDAD Y SERVICIOS ECOSISTEMICOS</v>
          </cell>
          <cell r="G3963">
            <v>52771733</v>
          </cell>
          <cell r="H3963" t="str">
            <v>MARIA ALEXANDRA GARZON PATIÑO</v>
          </cell>
          <cell r="I3963" t="str">
            <v>PAGO 8 DE 12 SEGÚN CERTIFICACION DEL SUPERVISOR (Desc. Base RF x Dependientes)</v>
          </cell>
          <cell r="J3963">
            <v>2723254</v>
          </cell>
          <cell r="K3963">
            <v>9.66</v>
          </cell>
          <cell r="O3963" t="str">
            <v>RECURSO 11</v>
          </cell>
          <cell r="V3963" t="str">
            <v>Desc.x Dependientes</v>
          </cell>
          <cell r="W3963" t="str">
            <v>Vigencia Presupuestal</v>
          </cell>
        </row>
        <row r="3964">
          <cell r="A3964">
            <v>396014</v>
          </cell>
          <cell r="B3964" t="str">
            <v>Contrato</v>
          </cell>
          <cell r="C3964">
            <v>237</v>
          </cell>
          <cell r="D3964">
            <v>34214</v>
          </cell>
          <cell r="E3964">
            <v>41877</v>
          </cell>
          <cell r="F3964" t="str">
            <v>DIRECCION DE BOSQUES, BIODIVERSIDAD Y SERVICIOS ECOSISTEMICOS</v>
          </cell>
          <cell r="G3964">
            <v>1015431834</v>
          </cell>
          <cell r="H3964" t="str">
            <v>LIDA ANDREA VALBUENA MUÑOZ</v>
          </cell>
          <cell r="I3964" t="str">
            <v>PAGO 8 DE 12 SEGÚN CERTIFICACION DEL SUPERVISOR</v>
          </cell>
          <cell r="J3964">
            <v>2723254</v>
          </cell>
          <cell r="K3964">
            <v>9.66</v>
          </cell>
          <cell r="O3964" t="str">
            <v>RECURSO 11</v>
          </cell>
          <cell r="V3964" t="str">
            <v>No tiene Dependientes a Cargo</v>
          </cell>
          <cell r="W3964" t="str">
            <v>Vigencia Presupuestal</v>
          </cell>
        </row>
        <row r="3965">
          <cell r="A3965">
            <v>396114</v>
          </cell>
          <cell r="B3965" t="str">
            <v>Contrato</v>
          </cell>
          <cell r="C3965">
            <v>271</v>
          </cell>
          <cell r="D3965">
            <v>38014</v>
          </cell>
          <cell r="E3965">
            <v>41877</v>
          </cell>
          <cell r="F3965" t="str">
            <v>DIRECCION DE BOSQUES, BIODIVERSIDAD Y SERVICIOS ECOSISTEMICOS</v>
          </cell>
          <cell r="G3965">
            <v>80164442</v>
          </cell>
          <cell r="H3965" t="str">
            <v>JOHN JAIRO SANCHEZ CORREA</v>
          </cell>
          <cell r="I3965" t="str">
            <v>PAGO 8 DE 12 SEGÚN CERTIFICACION DEL SUPERVISOR (Desc. Base RF x Dependientes)</v>
          </cell>
          <cell r="J3965">
            <v>5103550</v>
          </cell>
          <cell r="K3965">
            <v>9.66</v>
          </cell>
          <cell r="O3965" t="str">
            <v>RECURSO 11</v>
          </cell>
          <cell r="V3965" t="str">
            <v>Desc. 10% Dependientes</v>
          </cell>
          <cell r="W3965" t="str">
            <v>Vigencia Presupuestal</v>
          </cell>
        </row>
        <row r="3966">
          <cell r="A3966">
            <v>396214</v>
          </cell>
          <cell r="B3966" t="str">
            <v>Contrato</v>
          </cell>
          <cell r="C3966">
            <v>76</v>
          </cell>
          <cell r="D3966">
            <v>14914</v>
          </cell>
          <cell r="E3966">
            <v>41877</v>
          </cell>
          <cell r="F3966" t="str">
            <v>DIRECCION DE GENTION INTEGRAL DEL RECURSO HIDRICO</v>
          </cell>
          <cell r="G3966">
            <v>1057918195</v>
          </cell>
          <cell r="H3966" t="str">
            <v>LIZBETH GISELLA RAMIREZ RAMIREZ</v>
          </cell>
          <cell r="I3966" t="str">
            <v>PAGO 8 DE 12 DESEMBOLSO SEGÚN CERTIFICACION DEL SUPERVISOR</v>
          </cell>
          <cell r="J3966">
            <v>4220000</v>
          </cell>
          <cell r="K3966">
            <v>9.66</v>
          </cell>
          <cell r="O3966" t="str">
            <v>RECURSO 11</v>
          </cell>
          <cell r="V3966" t="str">
            <v>No tiene Dependientes</v>
          </cell>
          <cell r="W3966" t="str">
            <v>Vigencia Presupuestal</v>
          </cell>
        </row>
        <row r="3967">
          <cell r="A3967">
            <v>396314</v>
          </cell>
          <cell r="B3967" t="str">
            <v>Contrato</v>
          </cell>
          <cell r="C3967">
            <v>193</v>
          </cell>
          <cell r="D3967">
            <v>29514</v>
          </cell>
          <cell r="E3967">
            <v>41877</v>
          </cell>
          <cell r="F3967" t="str">
            <v>DIRECCION DE ORDENAMIENTO AMBIENTAL Y COORDINACION DEL SINA</v>
          </cell>
          <cell r="G3967">
            <v>80027406</v>
          </cell>
          <cell r="H3967" t="str">
            <v>DAVID ANDRES ESTRADA CARDONA</v>
          </cell>
          <cell r="I3967" t="str">
            <v>PAGO 7 DE 7 SEGÚN CERTIFICACION DEL SUPERVISOR</v>
          </cell>
          <cell r="J3967">
            <v>4500000</v>
          </cell>
          <cell r="K3967">
            <v>9.66</v>
          </cell>
          <cell r="O3967" t="str">
            <v>RECURSO 11</v>
          </cell>
          <cell r="V3967" t="str">
            <v>No tiene Dependientes</v>
          </cell>
          <cell r="W3967" t="str">
            <v>Vigencia Presupuestal</v>
          </cell>
        </row>
        <row r="3968">
          <cell r="A3968">
            <v>396414</v>
          </cell>
          <cell r="B3968" t="str">
            <v>Contrato</v>
          </cell>
          <cell r="C3968">
            <v>140</v>
          </cell>
          <cell r="D3968">
            <v>23914</v>
          </cell>
          <cell r="E3968">
            <v>41877</v>
          </cell>
          <cell r="F3968" t="str">
            <v>DIRECCION DE BOSQUES, BIODIVERSIDAD YSERVICIOS ECOSISTEMICOS</v>
          </cell>
          <cell r="G3968">
            <v>1032380732</v>
          </cell>
          <cell r="H3968" t="str">
            <v>LAURA MANUELA LOPEZ GUTIERREZ</v>
          </cell>
          <cell r="I3968" t="str">
            <v>PAGO 8 DE 12 SEGÚN CERTIFICACION DEL SUPERVISOR</v>
          </cell>
          <cell r="J3968">
            <v>3349582</v>
          </cell>
          <cell r="K3968">
            <v>9.66</v>
          </cell>
          <cell r="O3968" t="str">
            <v>RECURSO 11</v>
          </cell>
          <cell r="V3968" t="str">
            <v>No tiene Dependientes a Cargo</v>
          </cell>
          <cell r="W3968" t="str">
            <v>Vigencia Presupuestal</v>
          </cell>
        </row>
        <row r="3969">
          <cell r="A3969">
            <v>396514</v>
          </cell>
          <cell r="B3969" t="str">
            <v>Contrato</v>
          </cell>
          <cell r="C3969">
            <v>145</v>
          </cell>
          <cell r="D3969">
            <v>23114</v>
          </cell>
          <cell r="E3969">
            <v>41877</v>
          </cell>
          <cell r="F3969" t="str">
            <v>DIRECCION DE BOSQUES, BIODIVERSIDAD YSERVICIOS ECOSISTEMICOS</v>
          </cell>
          <cell r="G3969">
            <v>53074556</v>
          </cell>
          <cell r="H3969" t="str">
            <v>NATHALIA ANDREA RAMIREZ MORAN</v>
          </cell>
          <cell r="I3969" t="str">
            <v>PAGO 8 DE 12 SEGÚN CERTIFICACION DEL SUPERVISOR</v>
          </cell>
          <cell r="J3969">
            <v>2982709</v>
          </cell>
          <cell r="K3969">
            <v>9.66</v>
          </cell>
          <cell r="O3969" t="str">
            <v>RECURSO 11</v>
          </cell>
          <cell r="V3969" t="str">
            <v>No tiene Dependientes</v>
          </cell>
          <cell r="W3969" t="str">
            <v>Vigencia Presupuestal</v>
          </cell>
        </row>
        <row r="3970">
          <cell r="A3970">
            <v>396614</v>
          </cell>
          <cell r="B3970" t="str">
            <v>Contrato</v>
          </cell>
          <cell r="C3970">
            <v>373</v>
          </cell>
          <cell r="D3970">
            <v>224214</v>
          </cell>
          <cell r="E3970">
            <v>41877</v>
          </cell>
          <cell r="F3970" t="str">
            <v>DIRECCION DE BOSQUES, BIODIVERSIDAD Y SERVICIOS ECOSISTEMICOS</v>
          </cell>
          <cell r="G3970">
            <v>38141608</v>
          </cell>
          <cell r="H3970" t="str">
            <v>LILIAN ROCIO MONDRAGON GOMEZ</v>
          </cell>
          <cell r="I3970" t="str">
            <v>PAGO 1 DE 5 SEGÚN CERTIFICAION DEL SUPERVISOR</v>
          </cell>
          <cell r="J3970">
            <v>3000000</v>
          </cell>
          <cell r="K3970">
            <v>9.66</v>
          </cell>
          <cell r="O3970" t="str">
            <v>RECURSO 11</v>
          </cell>
          <cell r="V3970" t="str">
            <v>No tiene Dependientes a Cargo</v>
          </cell>
          <cell r="W3970" t="str">
            <v>Vigencia Presupuestal</v>
          </cell>
        </row>
        <row r="3971">
          <cell r="A3971">
            <v>396714</v>
          </cell>
          <cell r="B3971" t="str">
            <v>Contrato</v>
          </cell>
          <cell r="C3971">
            <v>187</v>
          </cell>
          <cell r="D3971">
            <v>27614</v>
          </cell>
          <cell r="E3971">
            <v>41877</v>
          </cell>
          <cell r="F3971" t="str">
            <v>OFICINA ASESORA JURIDICA</v>
          </cell>
          <cell r="G3971">
            <v>1014200539</v>
          </cell>
          <cell r="H3971" t="str">
            <v>LAURA ANGELICA RUBIO MONCADA</v>
          </cell>
          <cell r="I3971" t="str">
            <v>PAGO 8 DE 12 SEGÚN CERTIFICACION DEL SUPERVISOR</v>
          </cell>
          <cell r="J3971">
            <v>1700000</v>
          </cell>
          <cell r="K3971">
            <v>9.66</v>
          </cell>
          <cell r="O3971" t="str">
            <v>RECURSO 11</v>
          </cell>
          <cell r="V3971" t="str">
            <v>No tiene Dependientes a Cargo</v>
          </cell>
          <cell r="W3971" t="str">
            <v>Vigencia Presupuestal</v>
          </cell>
        </row>
        <row r="3972">
          <cell r="A3972">
            <v>396814</v>
          </cell>
          <cell r="B3972" t="str">
            <v>Contrato</v>
          </cell>
          <cell r="C3972">
            <v>207</v>
          </cell>
          <cell r="D3972">
            <v>31314</v>
          </cell>
          <cell r="E3972">
            <v>41877</v>
          </cell>
          <cell r="F3972" t="str">
            <v>DIRECCION DE GENTION INTEGRAL DEL RECURSO HIDRICO</v>
          </cell>
          <cell r="G3972">
            <v>10527523</v>
          </cell>
          <cell r="H3972" t="str">
            <v>GUSTAVO WILCHES CHAUX</v>
          </cell>
          <cell r="I3972" t="str">
            <v>FRA 325 PAGO 8 DE 11 SEGÚN CERTIFICACION DEL SUPERVISOR (PENSIONADO)</v>
          </cell>
          <cell r="J3972">
            <v>10000000</v>
          </cell>
          <cell r="K3972">
            <v>9.66</v>
          </cell>
          <cell r="M3972">
            <v>16</v>
          </cell>
          <cell r="O3972" t="str">
            <v>RECURSO 11</v>
          </cell>
          <cell r="V3972" t="str">
            <v>No tiene Dependientes</v>
          </cell>
          <cell r="W3972" t="str">
            <v>Vigencia Presupuestal</v>
          </cell>
        </row>
        <row r="3973">
          <cell r="A3973">
            <v>396914</v>
          </cell>
          <cell r="B3973" t="str">
            <v>Contrato</v>
          </cell>
          <cell r="C3973">
            <v>58</v>
          </cell>
          <cell r="D3973">
            <v>12914</v>
          </cell>
          <cell r="E3973">
            <v>41877</v>
          </cell>
          <cell r="F3973" t="str">
            <v>DIRECCION DE ASUNTOS AMBIENTALES, SECTORIAL Y URBANA</v>
          </cell>
          <cell r="G3973">
            <v>35250839</v>
          </cell>
          <cell r="H3973" t="str">
            <v>HEIDDY JOHANNA LAITON MORALES</v>
          </cell>
          <cell r="I3973" t="str">
            <v>PAGO 8 DE 12 DESEMBOLSO SEGUN CERTIFICACION DEL SUPERVISOR (Desc.de la Base x Dependientes)</v>
          </cell>
          <cell r="J3973">
            <v>3868182</v>
          </cell>
          <cell r="K3973">
            <v>9.66</v>
          </cell>
          <cell r="O3973" t="str">
            <v>RECURSO 11</v>
          </cell>
          <cell r="V3973" t="str">
            <v xml:space="preserve">Desc. 10% Dependientes </v>
          </cell>
          <cell r="W3973" t="str">
            <v>Vigencia Presupuestal</v>
          </cell>
        </row>
        <row r="3974">
          <cell r="A3974">
            <v>397014</v>
          </cell>
          <cell r="B3974" t="str">
            <v>Contrato</v>
          </cell>
          <cell r="C3974">
            <v>21</v>
          </cell>
          <cell r="D3974">
            <v>2814</v>
          </cell>
          <cell r="E3974">
            <v>41877</v>
          </cell>
          <cell r="F3974" t="str">
            <v>OFICINA ASESORA DE PLANEACION</v>
          </cell>
          <cell r="G3974">
            <v>80350493</v>
          </cell>
          <cell r="H3974" t="str">
            <v>HECTOR CAMELO PAEZ</v>
          </cell>
          <cell r="I3974" t="str">
            <v>PAGO 8 DE 12 SEGÚN CERTIFICACION DEL SUPERVISOR</v>
          </cell>
          <cell r="J3974">
            <v>5000000</v>
          </cell>
          <cell r="K3974">
            <v>9.66</v>
          </cell>
          <cell r="O3974" t="str">
            <v>RECURSO 11</v>
          </cell>
          <cell r="V3974" t="str">
            <v>No tiene Dependientes</v>
          </cell>
          <cell r="W3974" t="str">
            <v>Vigencia Presupuestal</v>
          </cell>
        </row>
        <row r="3975">
          <cell r="A3975">
            <v>397114</v>
          </cell>
          <cell r="B3975" t="str">
            <v>Contrato</v>
          </cell>
          <cell r="C3975">
            <v>123</v>
          </cell>
          <cell r="D3975">
            <v>20414</v>
          </cell>
          <cell r="E3975">
            <v>41877</v>
          </cell>
          <cell r="F3975" t="str">
            <v>DIRECCION DE BOSQUES, BIODIVERSIDAD Y SERVICIOS ECOSISTEMICOS</v>
          </cell>
          <cell r="G3975">
            <v>52887997</v>
          </cell>
          <cell r="H3975" t="str">
            <v>INGRID REVOLLO CASTAÑEDA</v>
          </cell>
          <cell r="I3975" t="str">
            <v>PAGO 8 DE 12 SEGÚN CERTIFICACION DEL SUPERVISOR (Desc Base Rte Fte por Dependientes)</v>
          </cell>
          <cell r="J3975">
            <v>5659690</v>
          </cell>
          <cell r="K3975">
            <v>9.66</v>
          </cell>
          <cell r="O3975" t="str">
            <v>RECURSO 11</v>
          </cell>
          <cell r="V3975" t="str">
            <v>Desc. 10% Dependientes RF $129,456</v>
          </cell>
          <cell r="W3975" t="str">
            <v>Vigencia Presupuestal</v>
          </cell>
        </row>
        <row r="3976">
          <cell r="A3976">
            <v>397214</v>
          </cell>
          <cell r="B3976" t="str">
            <v>Contrato</v>
          </cell>
          <cell r="C3976">
            <v>89</v>
          </cell>
          <cell r="D3976">
            <v>18614</v>
          </cell>
          <cell r="E3976">
            <v>41877</v>
          </cell>
          <cell r="F3976" t="str">
            <v>DIRECCION DE BOSQUES, BIODIVERSIDAD Y SERVICIOS ECOSISTEMICOS</v>
          </cell>
          <cell r="G3976">
            <v>52258642</v>
          </cell>
          <cell r="H3976" t="str">
            <v>EUGENIA MENDEZ REYEZ</v>
          </cell>
          <cell r="I3976" t="str">
            <v>FRA 28 PAGO 8 DE 12 SEGÚN CERTIFICACION DEL SUPERVISOR (DESC BASE POR DEPENDIENTES)</v>
          </cell>
          <cell r="J3976">
            <v>10000000</v>
          </cell>
          <cell r="K3976">
            <v>9.66</v>
          </cell>
          <cell r="M3976">
            <v>16</v>
          </cell>
          <cell r="O3976" t="str">
            <v>RECURSO 11</v>
          </cell>
          <cell r="V3976" t="str">
            <v>Desc. X Dependientes</v>
          </cell>
          <cell r="W3976" t="str">
            <v>Vigencia Presupuestal</v>
          </cell>
        </row>
        <row r="3977">
          <cell r="A3977">
            <v>397314</v>
          </cell>
          <cell r="B3977" t="str">
            <v>Contrato</v>
          </cell>
          <cell r="C3977">
            <v>155</v>
          </cell>
          <cell r="D3977">
            <v>25414</v>
          </cell>
          <cell r="E3977">
            <v>41877</v>
          </cell>
          <cell r="F3977" t="str">
            <v>DESPACHO VICEMINISTRA DE AMBIENTE Y DESARROLLO SOSTENIBLE</v>
          </cell>
          <cell r="G3977">
            <v>1140832065</v>
          </cell>
          <cell r="H3977" t="str">
            <v>JENNIFER DARLEEN CHAIN GRANADOS</v>
          </cell>
          <cell r="I3977" t="str">
            <v>OCTAVO DESEMBOLSO SEGÚN CERTIFICACION DEL SUPERVISOR</v>
          </cell>
          <cell r="J3977">
            <v>2660000</v>
          </cell>
          <cell r="K3977">
            <v>9.66</v>
          </cell>
          <cell r="O3977" t="str">
            <v>RECURSO 11</v>
          </cell>
          <cell r="V3977" t="str">
            <v>No tiene Dependientes</v>
          </cell>
          <cell r="W3977" t="str">
            <v>Vigencia Presupuestal</v>
          </cell>
        </row>
        <row r="3978">
          <cell r="A3978">
            <v>397414</v>
          </cell>
          <cell r="B3978" t="str">
            <v>Contrato</v>
          </cell>
          <cell r="C3978">
            <v>264</v>
          </cell>
          <cell r="D3978">
            <v>37614</v>
          </cell>
          <cell r="E3978">
            <v>41877</v>
          </cell>
          <cell r="F3978" t="str">
            <v>DIRECCION DE BOSQUES, BIODIVERSIDAD Y SERVICIOS ECOSISTEMICOS</v>
          </cell>
          <cell r="G3978">
            <v>79699715</v>
          </cell>
          <cell r="H3978" t="str">
            <v>MARCEL CORZO GARCIA</v>
          </cell>
          <cell r="I3978" t="str">
            <v>OCTAVO DESEMBOLSO SEGÚN CERTIFICACION DEL SUPERVISOR (Desc.de la Base RF x Dependientes)</v>
          </cell>
          <cell r="J3978">
            <v>6124260</v>
          </cell>
          <cell r="K3978">
            <v>9.66</v>
          </cell>
          <cell r="O3978" t="str">
            <v>RECURSO 11</v>
          </cell>
          <cell r="V3978" t="str">
            <v>Desc.x Dependientes</v>
          </cell>
          <cell r="W3978" t="str">
            <v>Vigencia Presupuestal</v>
          </cell>
        </row>
        <row r="3979">
          <cell r="A3979">
            <v>397514</v>
          </cell>
          <cell r="B3979" t="str">
            <v>Contrato</v>
          </cell>
          <cell r="C3979">
            <v>152</v>
          </cell>
          <cell r="D3979">
            <v>25114</v>
          </cell>
          <cell r="E3979">
            <v>41877</v>
          </cell>
          <cell r="F3979" t="str">
            <v>OFICINA ASESORA JURIDICA</v>
          </cell>
          <cell r="G3979">
            <v>52818031</v>
          </cell>
          <cell r="H3979" t="str">
            <v>SANDRA CAROLINA SIMANCAS CARDENAS</v>
          </cell>
          <cell r="I3979" t="str">
            <v>OCTAVO DESEMBOLSO SEGÚN CERTIFICACION DEL SUPERVISOR</v>
          </cell>
          <cell r="J3979">
            <v>4000000</v>
          </cell>
          <cell r="K3979">
            <v>9.66</v>
          </cell>
          <cell r="O3979" t="str">
            <v>RECURSO 11</v>
          </cell>
          <cell r="V3979" t="str">
            <v>No tiene Dependientes a Cargo</v>
          </cell>
          <cell r="W3979" t="str">
            <v>Vigencia Presupuestal</v>
          </cell>
        </row>
        <row r="3980">
          <cell r="A3980">
            <v>397614</v>
          </cell>
          <cell r="B3980" t="str">
            <v>Contrato</v>
          </cell>
          <cell r="C3980">
            <v>280</v>
          </cell>
          <cell r="D3980">
            <v>39114</v>
          </cell>
          <cell r="E3980">
            <v>41877</v>
          </cell>
          <cell r="F3980" t="str">
            <v>OFICINA DE TECNOLOGIAS, INFORMACION Y COMUNICACIONES TIC</v>
          </cell>
          <cell r="G3980">
            <v>80778973</v>
          </cell>
          <cell r="H3980" t="str">
            <v>FABIO FELIPE BELTRAN PINTO</v>
          </cell>
          <cell r="I3980" t="str">
            <v>PAGO 8 DE 12 DESEMBOLSO SEGÚN CERTIFICACION DEL SUPERVISOR (Desc Base Rte Fte por Dependientes+ Prepagada 08 Agosto/2014)</v>
          </cell>
          <cell r="J3980">
            <v>4500000</v>
          </cell>
          <cell r="K3980">
            <v>9.66</v>
          </cell>
          <cell r="O3980" t="str">
            <v>RECURSO 11</v>
          </cell>
          <cell r="V3980" t="str">
            <v>Desc. X Dependientes + Prepagada 8 AGO/2014</v>
          </cell>
          <cell r="W3980" t="str">
            <v>Vigencia Presupuestal</v>
          </cell>
        </row>
        <row r="3981">
          <cell r="A3981">
            <v>397714</v>
          </cell>
          <cell r="B3981" t="str">
            <v>Contrato</v>
          </cell>
          <cell r="C3981">
            <v>101</v>
          </cell>
          <cell r="D3981">
            <v>18314</v>
          </cell>
          <cell r="E3981">
            <v>41877</v>
          </cell>
          <cell r="F3981" t="str">
            <v>DIRECCION DE BOSQUES, BIODIVERSIDAD Y SERVICIOS ECOSISTEMICOS</v>
          </cell>
          <cell r="G3981">
            <v>80031924</v>
          </cell>
          <cell r="H3981" t="str">
            <v>TELLY DE JESUS MONTH PARRA</v>
          </cell>
          <cell r="I3981" t="str">
            <v>OCTAVO DESEMBOLSO SEGÚN CERTIFICACION DEL SUPERVISOR</v>
          </cell>
          <cell r="J3981">
            <v>5613905</v>
          </cell>
          <cell r="K3981">
            <v>9.66</v>
          </cell>
          <cell r="O3981" t="str">
            <v>RECURSO 11</v>
          </cell>
          <cell r="V3981" t="str">
            <v>No tiene Dependientes a Cargo</v>
          </cell>
          <cell r="W3981" t="str">
            <v>Vigencia Presupuestal</v>
          </cell>
        </row>
        <row r="3982">
          <cell r="A3982">
            <v>397814</v>
          </cell>
          <cell r="B3982" t="str">
            <v>Contrato</v>
          </cell>
          <cell r="C3982">
            <v>240</v>
          </cell>
          <cell r="D3982">
            <v>34314</v>
          </cell>
          <cell r="E3982">
            <v>41877</v>
          </cell>
          <cell r="F3982" t="str">
            <v>DIRECCION DE BOSQUES, BIODIVERSIDAD Y SERVICIOS ECOSISTEMICOS</v>
          </cell>
          <cell r="G3982">
            <v>1010172281</v>
          </cell>
          <cell r="H3982" t="str">
            <v>ESTEFANIA ARDILA ROBLES</v>
          </cell>
          <cell r="I3982" t="str">
            <v>PAGO 8 DE 12 SEGÚN CERTIFICACION DEL SUPERVISOR</v>
          </cell>
          <cell r="J3982">
            <v>5000000</v>
          </cell>
          <cell r="K3982">
            <v>9.66</v>
          </cell>
          <cell r="O3982" t="str">
            <v>RECURSO 11</v>
          </cell>
          <cell r="V3982" t="str">
            <v>No tiene Dependientes a Cargo</v>
          </cell>
          <cell r="W3982" t="str">
            <v>Vigencia Presupuestal</v>
          </cell>
        </row>
        <row r="3983">
          <cell r="A3983">
            <v>397914</v>
          </cell>
          <cell r="B3983" t="str">
            <v>Contrato</v>
          </cell>
          <cell r="C3983">
            <v>82</v>
          </cell>
          <cell r="D3983">
            <v>14614</v>
          </cell>
          <cell r="E3983">
            <v>41877</v>
          </cell>
          <cell r="F3983" t="str">
            <v>OFICINA ASESORA JURIDICA</v>
          </cell>
          <cell r="G3983">
            <v>40043339</v>
          </cell>
          <cell r="H3983" t="str">
            <v>SANDRA PATRICIA ALFONSO PALACIOS</v>
          </cell>
          <cell r="I3983" t="str">
            <v>OCTAVO DESEMBOLSO SEGÚN CERTIFICACION DEL SUPERVISOR (Desc Base Rte Fte por Dependientes)</v>
          </cell>
          <cell r="J3983">
            <v>3500000</v>
          </cell>
          <cell r="K3983">
            <v>9.66</v>
          </cell>
          <cell r="O3983" t="str">
            <v>RECURSO 11</v>
          </cell>
          <cell r="V3983" t="str">
            <v>Desc. 10% Dependientes RF $129,456</v>
          </cell>
          <cell r="W3983" t="str">
            <v>Vigencia Presupuestal</v>
          </cell>
        </row>
        <row r="3984">
          <cell r="A3984">
            <v>398014</v>
          </cell>
          <cell r="B3984" t="str">
            <v>Contrato</v>
          </cell>
          <cell r="C3984">
            <v>181</v>
          </cell>
          <cell r="D3984">
            <v>28514</v>
          </cell>
          <cell r="E3984">
            <v>41877</v>
          </cell>
          <cell r="F3984" t="str">
            <v>OFICINA DE ASUNTOS INTERNACIONALES</v>
          </cell>
          <cell r="G3984">
            <v>52418599</v>
          </cell>
          <cell r="H3984" t="str">
            <v>TATIANA NUÑEZ SUAREZ</v>
          </cell>
          <cell r="I3984" t="str">
            <v>FRA 8 PAGO 8 DE 12 SEGÚN CERTIFICACION DEL SUPERVISOR (Beneficio Rte Fuente AFC $246,990)</v>
          </cell>
          <cell r="J3984">
            <v>8600000</v>
          </cell>
          <cell r="K3984">
            <v>9.66</v>
          </cell>
          <cell r="M3984">
            <v>16</v>
          </cell>
          <cell r="O3984" t="str">
            <v>RECURSO 11</v>
          </cell>
          <cell r="Q3984" t="str">
            <v>AFC BANCOLOMBIA</v>
          </cell>
          <cell r="R3984">
            <v>1500000</v>
          </cell>
          <cell r="V3984" t="str">
            <v>No tiene Dependientes a Cargo</v>
          </cell>
          <cell r="W3984" t="str">
            <v>Vigencia Presupuestal</v>
          </cell>
        </row>
        <row r="3985">
          <cell r="A3985">
            <v>398114</v>
          </cell>
          <cell r="B3985" t="str">
            <v>Contrato</v>
          </cell>
          <cell r="C3985">
            <v>246</v>
          </cell>
          <cell r="D3985">
            <v>35914</v>
          </cell>
          <cell r="E3985">
            <v>41877</v>
          </cell>
          <cell r="F3985" t="str">
            <v>DIRECCION DE BOSQUES, BIODIVERSIDAD Y SERVICIOS ECOSISTEMICOS</v>
          </cell>
          <cell r="G3985">
            <v>80433842</v>
          </cell>
          <cell r="H3985" t="str">
            <v>MANUEL ANTONIO ZAMBRANO GUERRERO</v>
          </cell>
          <cell r="I3985" t="str">
            <v>OCTAVO DESEMBOLSO SEGÚN CERTIFICACION DEL SUPERVISOR (Desc. De la Base Por Dependientes)</v>
          </cell>
          <cell r="J3985">
            <v>3438759</v>
          </cell>
          <cell r="K3985">
            <v>9.66</v>
          </cell>
          <cell r="O3985" t="str">
            <v>RECURSO 11</v>
          </cell>
          <cell r="V3985" t="str">
            <v>Desc. 10% Dependientes - Base RF $4,094,550 RF $287,562</v>
          </cell>
          <cell r="W3985" t="str">
            <v>Vigencia Presupuestal</v>
          </cell>
        </row>
        <row r="3986">
          <cell r="A3986">
            <v>398214</v>
          </cell>
          <cell r="B3986" t="str">
            <v>Contrato</v>
          </cell>
          <cell r="C3986">
            <v>132</v>
          </cell>
          <cell r="D3986">
            <v>23714</v>
          </cell>
          <cell r="E3986">
            <v>41877</v>
          </cell>
          <cell r="F3986" t="str">
            <v>OFICINA ASESORA DE PLANEACION</v>
          </cell>
          <cell r="G3986">
            <v>51985836</v>
          </cell>
          <cell r="H3986" t="str">
            <v>MAGDA ROCIO GONZALEZ RODRIGUEZ</v>
          </cell>
          <cell r="I3986" t="str">
            <v>PAGO 6 DE 6 SEGÚN CERTIFICACION DEL SUPERVISOR (Desc. Base RF x Dependientes)</v>
          </cell>
          <cell r="J3986">
            <v>4500000</v>
          </cell>
          <cell r="K3986">
            <v>9.66</v>
          </cell>
          <cell r="O3986" t="str">
            <v>RECURSO 11</v>
          </cell>
          <cell r="V3986" t="str">
            <v>Desc. 10% Dependientes - Base RF $3,529,774 RF $388,275</v>
          </cell>
          <cell r="W3986" t="str">
            <v>Vigencia Presupuestal</v>
          </cell>
        </row>
        <row r="3987">
          <cell r="A3987">
            <v>398314</v>
          </cell>
          <cell r="B3987" t="str">
            <v>Contrato</v>
          </cell>
          <cell r="C3987">
            <v>94</v>
          </cell>
          <cell r="D3987">
            <v>17514</v>
          </cell>
          <cell r="E3987">
            <v>41877</v>
          </cell>
          <cell r="F3987" t="str">
            <v>DIRECCION DE CAMBIO CLIMATICO</v>
          </cell>
          <cell r="G3987">
            <v>42124986</v>
          </cell>
          <cell r="H3987" t="str">
            <v>KATHERINE ARCILA BURGOS</v>
          </cell>
          <cell r="I3987" t="str">
            <v>PAGO 8 DE 11 SEGÚN CERTIFICACION DEL SUPERVISOR</v>
          </cell>
          <cell r="J3987">
            <v>6000000</v>
          </cell>
          <cell r="K3987">
            <v>9.66</v>
          </cell>
          <cell r="O3987" t="str">
            <v>RECURSO 11</v>
          </cell>
          <cell r="V3987" t="str">
            <v>No tiene Dependientes</v>
          </cell>
          <cell r="W3987" t="str">
            <v>Vigencia Presupuestal</v>
          </cell>
        </row>
        <row r="3988">
          <cell r="A3988">
            <v>398414</v>
          </cell>
          <cell r="B3988" t="str">
            <v>Contrato</v>
          </cell>
          <cell r="C3988">
            <v>99</v>
          </cell>
          <cell r="D3988">
            <v>18114</v>
          </cell>
          <cell r="E3988">
            <v>41877</v>
          </cell>
          <cell r="F3988" t="str">
            <v>DIRECCION DE CAMBIO CLIMATICO</v>
          </cell>
          <cell r="G3988">
            <v>1016022479</v>
          </cell>
          <cell r="H3988" t="str">
            <v>ANGIE CAROLINA CORTES SALGADO</v>
          </cell>
          <cell r="I3988" t="str">
            <v>PAGO 8 DE 12 SEGÚN CERTIFICACION DEL SUPERVISOR (Desc. Base RF x Dependientes)</v>
          </cell>
          <cell r="J3988">
            <v>2200000</v>
          </cell>
          <cell r="K3988">
            <v>9.66</v>
          </cell>
          <cell r="O3988" t="str">
            <v>RECURSO 11</v>
          </cell>
          <cell r="V3988" t="str">
            <v>Desc.x Dependientes</v>
          </cell>
          <cell r="W3988" t="str">
            <v>Vigencia Presupuestal</v>
          </cell>
        </row>
        <row r="3989">
          <cell r="A3989">
            <v>398514</v>
          </cell>
          <cell r="B3989" t="str">
            <v>Contrato</v>
          </cell>
          <cell r="C3989">
            <v>112</v>
          </cell>
          <cell r="D3989">
            <v>19614</v>
          </cell>
          <cell r="E3989">
            <v>41877</v>
          </cell>
          <cell r="F3989" t="str">
            <v>DIRECCION DE CAMBIO CLIMATICO</v>
          </cell>
          <cell r="G3989">
            <v>1020727432</v>
          </cell>
          <cell r="H3989" t="str">
            <v>DIANA CAMILA RODRIGUEZ VARGAS</v>
          </cell>
          <cell r="I3989" t="str">
            <v>PAGO 8 DE 12 SEGÚN CERTIFICACION DEL SUPERVISOR</v>
          </cell>
          <cell r="J3989">
            <v>3500000</v>
          </cell>
          <cell r="K3989">
            <v>9.66</v>
          </cell>
          <cell r="O3989" t="str">
            <v>RECURSO 11</v>
          </cell>
          <cell r="V3989" t="str">
            <v>No tiene Dependientes</v>
          </cell>
          <cell r="W3989" t="str">
            <v>Vigencia Presupuestal</v>
          </cell>
        </row>
        <row r="3990">
          <cell r="A3990">
            <v>398614</v>
          </cell>
          <cell r="B3990" t="str">
            <v>Contrato</v>
          </cell>
          <cell r="C3990">
            <v>197</v>
          </cell>
          <cell r="D3990">
            <v>31814</v>
          </cell>
          <cell r="E3990">
            <v>41877</v>
          </cell>
          <cell r="F3990" t="str">
            <v>OFICINA DE ASUNTOS INTERNACIONALES</v>
          </cell>
          <cell r="G3990">
            <v>80076285</v>
          </cell>
          <cell r="H3990" t="str">
            <v>JUAN PABLO LIEVANO GAMBOA</v>
          </cell>
          <cell r="I3990" t="str">
            <v>OCTAVO DESEMBOLSO SEGÚN CERTIFICACION DEL SUPERVISOR</v>
          </cell>
          <cell r="J3990">
            <v>3867267</v>
          </cell>
          <cell r="K3990">
            <v>9.66</v>
          </cell>
          <cell r="O3990" t="str">
            <v>RECURSO 11</v>
          </cell>
          <cell r="V3990" t="str">
            <v>No tiene Dependientes a Cargo</v>
          </cell>
          <cell r="W3990" t="str">
            <v>Vigencia Presupuestal</v>
          </cell>
        </row>
        <row r="3991">
          <cell r="A3991">
            <v>398714</v>
          </cell>
          <cell r="B3991" t="str">
            <v>Contrato</v>
          </cell>
          <cell r="C3991">
            <v>288</v>
          </cell>
          <cell r="D3991">
            <v>39914</v>
          </cell>
          <cell r="E3991">
            <v>41877</v>
          </cell>
          <cell r="F3991" t="str">
            <v>SUBDIRECCION DE EDUCACION Y PARTICIPACION</v>
          </cell>
          <cell r="G3991">
            <v>52185841</v>
          </cell>
          <cell r="H3991" t="str">
            <v>ANDREA MILENA OVALLE PINZON</v>
          </cell>
          <cell r="I3991" t="str">
            <v>PAGO 8 DE 12 SEGÚN CERTIFICACION DEL SUPERVISOR (Desc Base Rte Fte por Dependientes)</v>
          </cell>
          <cell r="J3991">
            <v>3500000</v>
          </cell>
          <cell r="K3991">
            <v>9.66</v>
          </cell>
          <cell r="O3991" t="str">
            <v>RECURSO 11</v>
          </cell>
          <cell r="V3991" t="str">
            <v>Desc. 10% Dependientes</v>
          </cell>
          <cell r="W3991" t="str">
            <v>Vigencia Presupuestal</v>
          </cell>
        </row>
        <row r="3992">
          <cell r="A3992">
            <v>398814</v>
          </cell>
          <cell r="B3992" t="str">
            <v>Contrato</v>
          </cell>
          <cell r="C3992">
            <v>102</v>
          </cell>
          <cell r="D3992">
            <v>18414</v>
          </cell>
          <cell r="E3992">
            <v>41877</v>
          </cell>
          <cell r="F3992" t="str">
            <v>SUBDIRECCION DE EDUCACION Y PARTICIPACION</v>
          </cell>
          <cell r="G3992">
            <v>1032392064</v>
          </cell>
          <cell r="H3992" t="str">
            <v>DORA JACQUELINE ORJUELA CALDERON</v>
          </cell>
          <cell r="I3992" t="str">
            <v>PAGO 8 DE 12 SEGÚN CERTIFICACION DEL SUPERVISOR</v>
          </cell>
          <cell r="J3992">
            <v>3000000</v>
          </cell>
          <cell r="K3992">
            <v>9.66</v>
          </cell>
          <cell r="O3992" t="str">
            <v>RECURSO 11</v>
          </cell>
          <cell r="V3992" t="str">
            <v>No tiene Dependientes</v>
          </cell>
          <cell r="W3992" t="str">
            <v>Vigencia Presupuestal</v>
          </cell>
        </row>
        <row r="3993">
          <cell r="A3993">
            <v>398914</v>
          </cell>
          <cell r="B3993" t="str">
            <v>Contrato</v>
          </cell>
          <cell r="C3993">
            <v>186</v>
          </cell>
          <cell r="D3993">
            <v>28814</v>
          </cell>
          <cell r="E3993">
            <v>41877</v>
          </cell>
          <cell r="F3993" t="str">
            <v>OFICINA DE ASUNTOS INTERNACIONALES</v>
          </cell>
          <cell r="G3993">
            <v>1019035820</v>
          </cell>
          <cell r="H3993" t="str">
            <v>LAURA JULIANA ARCINIEGAS ROJAS</v>
          </cell>
          <cell r="I3993" t="str">
            <v>OCTAVO DESEMBOLSO SEGÚN CERTIFICACION DEL SUPERVISOR</v>
          </cell>
          <cell r="J3993">
            <v>3500000</v>
          </cell>
          <cell r="K3993">
            <v>9.66</v>
          </cell>
          <cell r="O3993" t="str">
            <v>RECURSO 11</v>
          </cell>
          <cell r="V3993" t="str">
            <v>No tiene Dependientes a Cargo</v>
          </cell>
          <cell r="W3993" t="str">
            <v>Vigencia Presupuestal</v>
          </cell>
        </row>
        <row r="3994">
          <cell r="A3994">
            <v>399014</v>
          </cell>
          <cell r="B3994" t="str">
            <v>Oficio</v>
          </cell>
          <cell r="C3994" t="str">
            <v>8314-3-28893</v>
          </cell>
          <cell r="E3994">
            <v>41877</v>
          </cell>
          <cell r="F3994" t="str">
            <v>SUBDIRECCION ADMINISTRATIVA Y FINANCIERA</v>
          </cell>
          <cell r="G3994">
            <v>8301153951</v>
          </cell>
          <cell r="H3994" t="str">
            <v>MINISTERIO DE AMBIENTE Y DESARROLLO SOSTENIBLE</v>
          </cell>
          <cell r="I3994" t="str">
            <v>RADICACION CAJA MENOR 114 - CONS 5714 - GASTOS GENERALES</v>
          </cell>
          <cell r="J3994">
            <v>1088250</v>
          </cell>
        </row>
        <row r="3995">
          <cell r="A3995">
            <v>399114</v>
          </cell>
          <cell r="B3995" t="str">
            <v>Contrato</v>
          </cell>
          <cell r="C3995">
            <v>55</v>
          </cell>
          <cell r="D3995">
            <v>10714</v>
          </cell>
          <cell r="E3995">
            <v>41877</v>
          </cell>
          <cell r="F3995" t="str">
            <v>DESPACHO MINISTRO DE AMBIENTE Y DESARROLLO SOSTENIBLE</v>
          </cell>
          <cell r="G3995">
            <v>52416225</v>
          </cell>
          <cell r="H3995" t="str">
            <v>ANA CRISTINA SANCHEZ THORIN</v>
          </cell>
          <cell r="I3995" t="str">
            <v>PAGO PARCIAL 8 DE 12 SEGÚN CERTIFICACION DEL SUPERVISOR - Los originales estan en la OP 399214</v>
          </cell>
          <cell r="J3995">
            <v>1974300</v>
          </cell>
          <cell r="O3995" t="str">
            <v>RECURSO 11</v>
          </cell>
          <cell r="V3995" t="str">
            <v>No tiene Dependientes +  No presento Beneficio AFC $0</v>
          </cell>
          <cell r="W3995" t="str">
            <v>Vigencia Presupuestal</v>
          </cell>
        </row>
        <row r="3996">
          <cell r="A3996">
            <v>399214</v>
          </cell>
          <cell r="B3996" t="str">
            <v>Contrato</v>
          </cell>
          <cell r="C3996">
            <v>55</v>
          </cell>
          <cell r="D3996">
            <v>240514</v>
          </cell>
          <cell r="E3996">
            <v>41877</v>
          </cell>
          <cell r="F3996" t="str">
            <v>DESPACHO MINISTRO DE AMBIENTE Y DESARROLLO SOSTENIBLE</v>
          </cell>
          <cell r="G3996">
            <v>52416225</v>
          </cell>
          <cell r="H3996" t="str">
            <v>ANA CRISTINA SANCHEZ THORIN</v>
          </cell>
          <cell r="I3996" t="str">
            <v>PAGO SALDO 8 DE 12 SEGÚN CERTIFICACION DEL SUPERVISOR - Beneficio AFC Bancolombia $506,272</v>
          </cell>
          <cell r="J3996">
            <v>11425700</v>
          </cell>
          <cell r="K3996">
            <v>9.66</v>
          </cell>
          <cell r="O3996" t="str">
            <v>RECURSO 11</v>
          </cell>
          <cell r="Q3996" t="str">
            <v>AFC BANCOLOMBIA</v>
          </cell>
          <cell r="R3996">
            <v>2500000</v>
          </cell>
          <cell r="V3996" t="str">
            <v>No tiene Dependientes +  Beneficio AFC $0</v>
          </cell>
          <cell r="W3996" t="str">
            <v>Vigencia Presupuestal</v>
          </cell>
        </row>
        <row r="3997">
          <cell r="A3997">
            <v>399314</v>
          </cell>
          <cell r="B3997" t="str">
            <v>Contrato</v>
          </cell>
          <cell r="C3997">
            <v>392</v>
          </cell>
          <cell r="D3997">
            <v>236314</v>
          </cell>
          <cell r="E3997">
            <v>41877</v>
          </cell>
          <cell r="F3997" t="str">
            <v>SUBDIRECCION ADMINISTRATIVA Y FINANCIERA</v>
          </cell>
          <cell r="G3997">
            <v>41658292</v>
          </cell>
          <cell r="H3997" t="str">
            <v>CARMEN LILIANA GUIO MERTINEZ</v>
          </cell>
          <cell r="I3997" t="str">
            <v>PAGO 1 DE 5 SEGÚN CERTIFICACION DEL SUPERVISOR - PENSIONADA</v>
          </cell>
          <cell r="J3997">
            <v>5550000</v>
          </cell>
          <cell r="K3997">
            <v>9.66</v>
          </cell>
          <cell r="O3997" t="str">
            <v>RECURSO 11</v>
          </cell>
          <cell r="V3997" t="str">
            <v xml:space="preserve">No tiene Dependientes </v>
          </cell>
          <cell r="W3997" t="str">
            <v>Vigencia Presupuestal</v>
          </cell>
        </row>
        <row r="3998">
          <cell r="A3998">
            <v>399414</v>
          </cell>
          <cell r="B3998" t="str">
            <v>Contrato</v>
          </cell>
          <cell r="C3998">
            <v>382</v>
          </cell>
          <cell r="D3998">
            <v>234814</v>
          </cell>
          <cell r="E3998">
            <v>41877</v>
          </cell>
          <cell r="F3998" t="str">
            <v>SUBDIRECCION ADMINISTRATIVA Y FINANCIERA</v>
          </cell>
          <cell r="G3998">
            <v>79221739</v>
          </cell>
          <cell r="H3998" t="str">
            <v>JOSE MANUEL MORENO MORA</v>
          </cell>
          <cell r="I3998" t="str">
            <v>PAGO 1 DE 5 SEGÚN CERTIFICACION DEL SUPERVISOR (Desc.de la Base RF x Dependientes)</v>
          </cell>
          <cell r="J3998">
            <v>1852200</v>
          </cell>
          <cell r="K3998">
            <v>9.66</v>
          </cell>
          <cell r="O3998" t="str">
            <v>RECURSO 11</v>
          </cell>
          <cell r="V3998" t="str">
            <v>Desc. X Dependientes</v>
          </cell>
          <cell r="W3998" t="str">
            <v>Vigencia Presupuestal</v>
          </cell>
        </row>
        <row r="3999">
          <cell r="A3999">
            <v>399514</v>
          </cell>
          <cell r="B3999" t="str">
            <v>Contrato</v>
          </cell>
          <cell r="C3999">
            <v>395</v>
          </cell>
          <cell r="D3999">
            <v>236514</v>
          </cell>
          <cell r="E3999">
            <v>41877</v>
          </cell>
          <cell r="F3999" t="str">
            <v>SUBDIRECCION ADMINISTRATIVA Y FINANCIERA</v>
          </cell>
          <cell r="G3999">
            <v>52544132</v>
          </cell>
          <cell r="H3999" t="str">
            <v>CLARA PAULINA MARTHA BASTIDAS</v>
          </cell>
          <cell r="I3999" t="str">
            <v>PAGO 1 DE 5 SEGÚN CERTIFICACION DEL SUPERVISOR (Desc.de la Base RF x Dependientes)</v>
          </cell>
          <cell r="J3999">
            <v>1575000</v>
          </cell>
          <cell r="K3999">
            <v>9.66</v>
          </cell>
          <cell r="O3999" t="str">
            <v>RECURSO 11</v>
          </cell>
          <cell r="V3999" t="str">
            <v>Desc. X Dependientes</v>
          </cell>
          <cell r="W3999" t="str">
            <v>Vigencia Presupuestal</v>
          </cell>
        </row>
        <row r="4000">
          <cell r="A4000">
            <v>399614</v>
          </cell>
          <cell r="B4000" t="str">
            <v>Contrato</v>
          </cell>
          <cell r="C4000">
            <v>381</v>
          </cell>
          <cell r="D4000">
            <v>234714</v>
          </cell>
          <cell r="E4000">
            <v>41877</v>
          </cell>
          <cell r="F4000" t="str">
            <v>SUBDIRECCION ADMINISTRATIVA Y FINANCIERA</v>
          </cell>
          <cell r="G4000">
            <v>80415684</v>
          </cell>
          <cell r="H4000" t="str">
            <v>LUIS HUMBERTO ESPINOSA FULA</v>
          </cell>
          <cell r="I4000" t="str">
            <v>PAGO 1 DE 5 SEGÚN CERTIFICACION DEL SUPERVISOR</v>
          </cell>
          <cell r="J4000">
            <v>1732214</v>
          </cell>
          <cell r="K4000">
            <v>9.66</v>
          </cell>
          <cell r="O4000" t="str">
            <v>RECURSO 11</v>
          </cell>
          <cell r="V4000" t="str">
            <v>No tiene Dependientes</v>
          </cell>
          <cell r="W4000" t="str">
            <v>Vigencia Presupuestal</v>
          </cell>
        </row>
        <row r="4001">
          <cell r="A4001">
            <v>399714</v>
          </cell>
          <cell r="B4001" t="str">
            <v>Contrato</v>
          </cell>
          <cell r="C4001">
            <v>1</v>
          </cell>
          <cell r="D4001">
            <v>414</v>
          </cell>
          <cell r="E4001">
            <v>41877</v>
          </cell>
          <cell r="F4001" t="str">
            <v>SUBDIRECCION ADMINISTRATIVA Y FINANCIERA</v>
          </cell>
          <cell r="G4001">
            <v>79883661</v>
          </cell>
          <cell r="H4001" t="str">
            <v>RONALD STIVE SANCHEZ POSADA</v>
          </cell>
          <cell r="I4001" t="str">
            <v>PAGO 8  DE 12 SEGÚN CERTIFICACION DEL SUPERVISOR (Desc.de la Base RF x Dependientes)</v>
          </cell>
          <cell r="J4001">
            <v>5015152</v>
          </cell>
          <cell r="K4001">
            <v>9.66</v>
          </cell>
          <cell r="O4001" t="str">
            <v>RECURSO 11</v>
          </cell>
          <cell r="V4001" t="str">
            <v>Desc. X Dependientes</v>
          </cell>
          <cell r="W4001" t="str">
            <v>Vigencia Presupuestal</v>
          </cell>
        </row>
        <row r="4002">
          <cell r="A4002">
            <v>399814</v>
          </cell>
          <cell r="B4002" t="str">
            <v>Contrato</v>
          </cell>
          <cell r="C4002">
            <v>10</v>
          </cell>
          <cell r="D4002">
            <v>125614</v>
          </cell>
          <cell r="E4002">
            <v>41877</v>
          </cell>
          <cell r="F4002" t="str">
            <v>SUBDIRECCION ADMINISTRATIVA Y FINANCIERA</v>
          </cell>
          <cell r="G4002">
            <v>56074876</v>
          </cell>
          <cell r="H4002" t="str">
            <v>BELLANIRIS AVILA BERMUDEZ</v>
          </cell>
          <cell r="I4002" t="str">
            <v>PAGO 7 Y 8 DE 12 SEGÚN CERTIFICACION DEL SUPERVISOR (CESION DE CONTRATO) (Desc x dependientes)</v>
          </cell>
          <cell r="J4002">
            <v>12036364</v>
          </cell>
          <cell r="K4002">
            <v>9.66</v>
          </cell>
          <cell r="O4002" t="str">
            <v>RECURSO 11</v>
          </cell>
          <cell r="V4002" t="str">
            <v>Desc. X Dependientes</v>
          </cell>
          <cell r="W4002" t="str">
            <v>Vigencia Presupuestal</v>
          </cell>
        </row>
        <row r="4003">
          <cell r="A4003">
            <v>399914</v>
          </cell>
          <cell r="B4003" t="str">
            <v>Contrato</v>
          </cell>
          <cell r="C4003">
            <v>393</v>
          </cell>
          <cell r="D4003">
            <v>236414</v>
          </cell>
          <cell r="E4003">
            <v>41877</v>
          </cell>
          <cell r="F4003" t="str">
            <v>SUBDIRECCION ADMINISTRATIVA Y FINANCIERA</v>
          </cell>
          <cell r="G4003">
            <v>23560773</v>
          </cell>
          <cell r="H4003" t="str">
            <v>NELLY AMANDA BUITRAGO RUIZ</v>
          </cell>
          <cell r="I4003" t="str">
            <v>PAGO 1 DE 5 SEGÚN CERTIFICACION DEL SUPERVISOR - PENSIONADA</v>
          </cell>
          <cell r="J4003">
            <v>4500000</v>
          </cell>
          <cell r="K4003">
            <v>9.66</v>
          </cell>
          <cell r="O4003" t="str">
            <v>RECURSO 11</v>
          </cell>
          <cell r="V4003" t="str">
            <v>No tiene Dependientes</v>
          </cell>
          <cell r="W4003" t="str">
            <v>Vigencia Presupuestal</v>
          </cell>
        </row>
        <row r="4004">
          <cell r="A4004">
            <v>400014</v>
          </cell>
          <cell r="B4004" t="str">
            <v>Contrato</v>
          </cell>
          <cell r="C4004">
            <v>238</v>
          </cell>
          <cell r="D4004">
            <v>34614</v>
          </cell>
          <cell r="E4004">
            <v>41877</v>
          </cell>
          <cell r="F4004" t="str">
            <v>SUBDIRECCION ADMINISTRATIVA Y FINANCIERA</v>
          </cell>
          <cell r="G4004">
            <v>1074129339</v>
          </cell>
          <cell r="H4004" t="str">
            <v>ANGELICA MARIA RICAURTE GOMEZ</v>
          </cell>
          <cell r="I4004" t="str">
            <v>PAGO 8 DE 12 SEGÚN CERTIFICACION DEL SUPERVISOR</v>
          </cell>
          <cell r="J4004">
            <v>4181818</v>
          </cell>
          <cell r="K4004">
            <v>9.66</v>
          </cell>
          <cell r="O4004" t="str">
            <v>RECURSO 11</v>
          </cell>
          <cell r="V4004" t="str">
            <v>No tiene Dependientes</v>
          </cell>
          <cell r="W4004" t="str">
            <v>Vigencia Presupuestal</v>
          </cell>
        </row>
        <row r="4005">
          <cell r="A4005">
            <v>400114</v>
          </cell>
          <cell r="B4005" t="str">
            <v>Contrato</v>
          </cell>
          <cell r="C4005">
            <v>12</v>
          </cell>
          <cell r="D4005">
            <v>814</v>
          </cell>
          <cell r="E4005">
            <v>41877</v>
          </cell>
          <cell r="F4005" t="str">
            <v>SUBDIRECCION ADMINISTRATIVA Y FINANCIERA</v>
          </cell>
          <cell r="G4005">
            <v>40610737</v>
          </cell>
          <cell r="H4005" t="str">
            <v>CAROLINA POLANCO HOLGUIN</v>
          </cell>
          <cell r="I4005" t="str">
            <v>PAGO 8 DE 12 SEGÚN CERTIFICACION DEL SUPERVISOR ( DESC BASE RF DEPENDIENTES)</v>
          </cell>
          <cell r="J4005">
            <v>3009091</v>
          </cell>
          <cell r="K4005">
            <v>9.66</v>
          </cell>
          <cell r="O4005" t="str">
            <v>RECURSO 11</v>
          </cell>
          <cell r="V4005" t="str">
            <v xml:space="preserve">Desc. 10% Dependientes </v>
          </cell>
          <cell r="W4005" t="str">
            <v>Vigencia Presupuestal</v>
          </cell>
        </row>
        <row r="4006">
          <cell r="A4006">
            <v>400214</v>
          </cell>
          <cell r="B4006" t="str">
            <v>Oficio</v>
          </cell>
          <cell r="C4006" t="str">
            <v>8320-3-24955</v>
          </cell>
          <cell r="D4006">
            <v>228314</v>
          </cell>
          <cell r="E4006">
            <v>41877</v>
          </cell>
          <cell r="F4006" t="str">
            <v>TALENTO HUMANO ACTIVO Y NO ACTIVO</v>
          </cell>
          <cell r="G4006">
            <v>8999992844</v>
          </cell>
          <cell r="H4006" t="str">
            <v>FONDO NACIONAL DEL AHORRO</v>
          </cell>
          <cell r="I4006" t="str">
            <v>APORTES FNA CESANTIAS PERIODO AGOSTO /2014</v>
          </cell>
          <cell r="J4006">
            <v>113404888</v>
          </cell>
          <cell r="N4006" t="str">
            <v>RECURSO 1-10</v>
          </cell>
          <cell r="W4006" t="str">
            <v>Vigencia Presupuestal</v>
          </cell>
        </row>
        <row r="4007">
          <cell r="A4007">
            <v>400314</v>
          </cell>
          <cell r="B4007" t="str">
            <v>Comisión</v>
          </cell>
          <cell r="C4007" t="str">
            <v>2014-1-0656</v>
          </cell>
          <cell r="D4007">
            <v>238014</v>
          </cell>
          <cell r="E4007">
            <v>41878</v>
          </cell>
          <cell r="F4007" t="str">
            <v>SERVICIOS ADMINISTRATIVOS, ATENCIONA AL USUARIO, ARCHIVO Y CORRESPONDENCIA</v>
          </cell>
          <cell r="G4007">
            <v>53050037</v>
          </cell>
          <cell r="H4007" t="str">
            <v>DENNISE CASTRO ROA</v>
          </cell>
          <cell r="I4007" t="str">
            <v>COMISION A QUIBDO DEL 13-15 DE AGOSTO DE 2014</v>
          </cell>
          <cell r="J4007">
            <v>415261</v>
          </cell>
          <cell r="L4007">
            <v>10</v>
          </cell>
          <cell r="O4007" t="str">
            <v>RECURSO 11</v>
          </cell>
          <cell r="W4007" t="str">
            <v>Vigencia Presupuestal</v>
          </cell>
        </row>
        <row r="4008">
          <cell r="A4008">
            <v>400414</v>
          </cell>
          <cell r="B4008" t="str">
            <v>Comisión</v>
          </cell>
          <cell r="C4008" t="str">
            <v>2014-1-0661</v>
          </cell>
          <cell r="D4008">
            <v>240014</v>
          </cell>
          <cell r="E4008">
            <v>41878</v>
          </cell>
          <cell r="F4008" t="str">
            <v>SERVICIOS ADMINISTRATIVOS, ATENCIONA AL USUARIO, ARCHIVO Y CORRESPONDENCIA</v>
          </cell>
          <cell r="G4008">
            <v>53038369</v>
          </cell>
          <cell r="H4008" t="str">
            <v>DIANA MARCELA MENDOZA OSPINA</v>
          </cell>
          <cell r="I4008" t="str">
            <v>COMISION A VALLEDUPAR DEL 11-14 DE AGOSTO DE 2014 - GASTOS DE DESPLAZAMIENTO</v>
          </cell>
          <cell r="J4008">
            <v>581365</v>
          </cell>
          <cell r="L4008">
            <v>10</v>
          </cell>
          <cell r="O4008" t="str">
            <v>RECURSO 11</v>
          </cell>
          <cell r="W4008" t="str">
            <v>Vigencia Presupuestal</v>
          </cell>
        </row>
        <row r="4009">
          <cell r="A4009">
            <v>400514</v>
          </cell>
          <cell r="B4009" t="str">
            <v>Comisión</v>
          </cell>
          <cell r="C4009" t="str">
            <v>2014-1-0663</v>
          </cell>
          <cell r="D4009">
            <v>241814</v>
          </cell>
          <cell r="E4009">
            <v>41878</v>
          </cell>
          <cell r="F4009" t="str">
            <v>SERVICIOS ADMINISTRATIVOS, ATENCIONA AL USUARIO, ARCHIVO Y CORRESPONDENCIA</v>
          </cell>
          <cell r="G4009">
            <v>53038369</v>
          </cell>
          <cell r="H4009" t="str">
            <v>DIANA MARCELA MENDOZA OSPINA</v>
          </cell>
          <cell r="I4009" t="str">
            <v>COMISION PARA PAGO GASTOS DE VIAJE A VALLEDUPAR DEL 11-14 DE AGOSTO DE 2014 - OP 400414 (NO SE APLICA RETENCION EN LA FUENTE)</v>
          </cell>
          <cell r="J4009">
            <v>140000</v>
          </cell>
          <cell r="O4009" t="str">
            <v>RECURSO 11</v>
          </cell>
          <cell r="W4009" t="str">
            <v>Vigencia Presupuestal</v>
          </cell>
        </row>
        <row r="4010">
          <cell r="A4010">
            <v>400614</v>
          </cell>
          <cell r="B4010" t="str">
            <v>Comisión</v>
          </cell>
          <cell r="C4010" t="str">
            <v>2014-1-0664</v>
          </cell>
          <cell r="D4010">
            <v>241514</v>
          </cell>
          <cell r="E4010">
            <v>41878</v>
          </cell>
          <cell r="F4010" t="str">
            <v>SERVICIOS ADMINISTRATIVOS, ATENCIONA AL USUARIO, ARCHIVO Y CORRESPONDENCIA</v>
          </cell>
          <cell r="G4010">
            <v>79699715</v>
          </cell>
          <cell r="H4010" t="str">
            <v>MARCEL CORZO GARCIA</v>
          </cell>
          <cell r="I4010" t="str">
            <v>COMISION A MEDELLIN DEL 11-12 DE AGOSTO DE 2014</v>
          </cell>
          <cell r="J4010">
            <v>336112</v>
          </cell>
          <cell r="L4010">
            <v>10</v>
          </cell>
          <cell r="O4010" t="str">
            <v>RECURSO 11</v>
          </cell>
          <cell r="W4010" t="str">
            <v>Vigencia Presupuestal</v>
          </cell>
        </row>
        <row r="4011">
          <cell r="A4011">
            <v>400714</v>
          </cell>
          <cell r="B4011" t="str">
            <v>Comisión</v>
          </cell>
          <cell r="C4011" t="str">
            <v>2014-1-0667</v>
          </cell>
          <cell r="D4011">
            <v>242514</v>
          </cell>
          <cell r="E4011">
            <v>41878</v>
          </cell>
          <cell r="F4011" t="str">
            <v>SERVICIOS ADMINISTRATIVOS, ATENCIONA AL USUARIO, ARCHIVO Y CORRESPONDENCIA</v>
          </cell>
          <cell r="G4011">
            <v>52429474</v>
          </cell>
          <cell r="H4011" t="str">
            <v>MARIA NATALIA PATIÑO GUTIERREZ</v>
          </cell>
          <cell r="I4011" t="str">
            <v>COMISION A CARTAGENA EL 14 DE AGOSTO DE 2014</v>
          </cell>
          <cell r="J4011">
            <v>83052</v>
          </cell>
          <cell r="L4011">
            <v>10</v>
          </cell>
          <cell r="O4011" t="str">
            <v>RECURSO 11</v>
          </cell>
          <cell r="W4011" t="str">
            <v>Vigencia Presupuestal</v>
          </cell>
        </row>
        <row r="4012">
          <cell r="A4012">
            <v>400814</v>
          </cell>
          <cell r="B4012" t="str">
            <v>Comisión</v>
          </cell>
          <cell r="C4012" t="str">
            <v>2014-1-0673</v>
          </cell>
          <cell r="D4012">
            <v>243214</v>
          </cell>
          <cell r="E4012">
            <v>41878</v>
          </cell>
          <cell r="F4012" t="str">
            <v>SERVICIOS ADMINISTRATIVOS, ATENCIONA AL USUARIO, ARCHIVO Y CORRESPONDENCIA</v>
          </cell>
          <cell r="G4012">
            <v>79314746</v>
          </cell>
          <cell r="H4012" t="str">
            <v>LEONARDO MOLINA SUAREZ</v>
          </cell>
          <cell r="I4012" t="str">
            <v>COMISION A FLORENCIA DEL 13-15 DE AGOSTO DE 2014</v>
          </cell>
          <cell r="J4012">
            <v>560187</v>
          </cell>
          <cell r="L4012">
            <v>10</v>
          </cell>
          <cell r="O4012" t="str">
            <v>RECURSO 11</v>
          </cell>
          <cell r="W4012" t="str">
            <v>Vigencia Presupuestal</v>
          </cell>
        </row>
        <row r="4013">
          <cell r="A4013">
            <v>400914</v>
          </cell>
          <cell r="B4013" t="str">
            <v>Comisión</v>
          </cell>
          <cell r="C4013" t="str">
            <v>2014-1-0675</v>
          </cell>
          <cell r="D4013">
            <v>243514</v>
          </cell>
          <cell r="E4013">
            <v>41878</v>
          </cell>
          <cell r="F4013" t="str">
            <v>SERVICIOS ADMINISTRATIVOS, ATENCIONA AL USUARIO, ARCHIVO Y CORRESPONDENCIA</v>
          </cell>
          <cell r="G4013">
            <v>1057918195</v>
          </cell>
          <cell r="H4013" t="str">
            <v>LIZBETH GISELLA RAMIREZ RAMIREZ</v>
          </cell>
          <cell r="I4013" t="str">
            <v>COMISION A MONTERIA DEL 13-14 DE AGOSTO DE 2014</v>
          </cell>
          <cell r="J4013">
            <v>267157</v>
          </cell>
          <cell r="L4013">
            <v>10</v>
          </cell>
          <cell r="O4013" t="str">
            <v>RECURSO 11</v>
          </cell>
          <cell r="W4013" t="str">
            <v>Vigencia Presupuestal</v>
          </cell>
        </row>
        <row r="4014">
          <cell r="A4014">
            <v>401014</v>
          </cell>
          <cell r="B4014" t="str">
            <v>Comisión</v>
          </cell>
          <cell r="C4014" t="str">
            <v>2014-1-0684</v>
          </cell>
          <cell r="D4014">
            <v>245914</v>
          </cell>
          <cell r="E4014">
            <v>41878</v>
          </cell>
          <cell r="F4014" t="str">
            <v>SERVICIOS ADMINISTRATIVOS, ATENCIONA AL USUARIO, ARCHIVO Y CORRESPONDENCIA</v>
          </cell>
          <cell r="G4014">
            <v>52378773</v>
          </cell>
          <cell r="H4014" t="str">
            <v>CARMEN RODRIGUEZ MEDINA</v>
          </cell>
          <cell r="I4014" t="str">
            <v>COMISION A BARRANQUILLA DEL 19-21 DE AGOSTO DE 2014</v>
          </cell>
          <cell r="J4014">
            <v>728238</v>
          </cell>
          <cell r="L4014">
            <v>10</v>
          </cell>
          <cell r="O4014" t="str">
            <v>RECURSO 11</v>
          </cell>
          <cell r="W4014" t="str">
            <v>Vigencia Presupuestal</v>
          </cell>
        </row>
        <row r="4015">
          <cell r="A4015">
            <v>401114</v>
          </cell>
          <cell r="B4015" t="str">
            <v>Comisión</v>
          </cell>
          <cell r="C4015" t="str">
            <v>2014-1-0692</v>
          </cell>
          <cell r="D4015">
            <v>248414</v>
          </cell>
          <cell r="E4015">
            <v>41878</v>
          </cell>
          <cell r="F4015" t="str">
            <v>SERVICIOS ADMINISTRATIVOS, ATENCIONA AL USUARIO, ARCHIVO Y CORRESPONDENCIA</v>
          </cell>
          <cell r="G4015">
            <v>63506593</v>
          </cell>
          <cell r="H4015" t="str">
            <v>NOHORA YOLANDA ARDILA GONZALEZ</v>
          </cell>
          <cell r="I4015" t="str">
            <v>COMISION A CALARCA EL 21 DE AGOSTO DE 2014</v>
          </cell>
          <cell r="J4015">
            <v>123052</v>
          </cell>
          <cell r="L4015">
            <v>10</v>
          </cell>
          <cell r="O4015" t="str">
            <v>RECURSO 11</v>
          </cell>
          <cell r="W4015" t="str">
            <v>Vigencia Presupuestal</v>
          </cell>
        </row>
        <row r="4016">
          <cell r="A4016">
            <v>401214</v>
          </cell>
          <cell r="B4016" t="str">
            <v>Comisiòn</v>
          </cell>
          <cell r="C4016">
            <v>20141574</v>
          </cell>
          <cell r="D4016">
            <v>221614</v>
          </cell>
          <cell r="E4016">
            <v>41878</v>
          </cell>
          <cell r="F4016" t="str">
            <v>SERVICIOS ADMINISTRATIVOS, ATENCIONA AL USUARIO, ARCHIVO Y CORRESPONDENCIA</v>
          </cell>
          <cell r="G4016">
            <v>79149043</v>
          </cell>
          <cell r="H4016" t="str">
            <v>ERNESTO ROMERO TOBON</v>
          </cell>
          <cell r="I4016" t="str">
            <v>COMISION A PUERTO ASIS EL 21 DE JULIO DE 2014</v>
          </cell>
          <cell r="J4016">
            <v>160054</v>
          </cell>
          <cell r="O4016" t="str">
            <v>RECURSO 11</v>
          </cell>
          <cell r="W4016" t="str">
            <v>Vigencia Presupuestal</v>
          </cell>
        </row>
        <row r="4017">
          <cell r="A4017">
            <v>401314</v>
          </cell>
          <cell r="B4017" t="str">
            <v>Comisiòn</v>
          </cell>
          <cell r="C4017">
            <v>20141627</v>
          </cell>
          <cell r="D4017">
            <v>226014</v>
          </cell>
          <cell r="E4017">
            <v>41878</v>
          </cell>
          <cell r="F4017" t="str">
            <v>SERVICIOS ADMINISTRATIVOS, ATENCIONA AL USUARIO, ARCHIVO Y CORRESPONDENCIA</v>
          </cell>
          <cell r="G4017">
            <v>80196438</v>
          </cell>
          <cell r="H4017" t="str">
            <v>MAURICIO GAITAN VARON</v>
          </cell>
          <cell r="I4017" t="str">
            <v>COMISION A TUNJA EL 24 DE JULIO DE 2014</v>
          </cell>
          <cell r="J4017">
            <v>137679</v>
          </cell>
          <cell r="O4017" t="str">
            <v>RECURSO 11</v>
          </cell>
          <cell r="W4017" t="str">
            <v>Vigencia Presupuestal</v>
          </cell>
        </row>
        <row r="4018">
          <cell r="A4018">
            <v>401414</v>
          </cell>
          <cell r="B4018" t="str">
            <v>Comisiòn</v>
          </cell>
          <cell r="C4018">
            <v>20141630</v>
          </cell>
          <cell r="D4018">
            <v>228814</v>
          </cell>
          <cell r="E4018">
            <v>41878</v>
          </cell>
          <cell r="F4018" t="str">
            <v>SERVICIOS ADMINISTRATIVOS, ATENCIONA AL USUARIO, ARCHIVO Y CORRESPONDENCIA</v>
          </cell>
          <cell r="G4018">
            <v>52058048</v>
          </cell>
          <cell r="H4018" t="str">
            <v>LINA MARIA TORO TAMAYO</v>
          </cell>
          <cell r="I4018" t="str">
            <v>COMISION A SANTA MARTA EL 1 DE AGOSTO DE 2014</v>
          </cell>
          <cell r="J4018">
            <v>288068</v>
          </cell>
          <cell r="N4018" t="str">
            <v>RECURSO 2-10</v>
          </cell>
          <cell r="W4018" t="str">
            <v>Vigencia Presupuestal</v>
          </cell>
        </row>
        <row r="4019">
          <cell r="A4019">
            <v>401514</v>
          </cell>
          <cell r="B4019" t="str">
            <v>Comisiòn</v>
          </cell>
          <cell r="C4019">
            <v>20141711</v>
          </cell>
          <cell r="D4019">
            <v>242114</v>
          </cell>
          <cell r="E4019">
            <v>41878</v>
          </cell>
          <cell r="F4019" t="str">
            <v>SERVICIOS ADMINISTRATIVOS, ATENCIONA AL USUARIO, ARCHIVO Y CORRESPONDENCIA</v>
          </cell>
          <cell r="G4019">
            <v>43572229</v>
          </cell>
          <cell r="H4019" t="str">
            <v>MARGARITA MARIA LOPERA MESA</v>
          </cell>
          <cell r="I4019" t="str">
            <v>COMISION A CUCUTA DEL 12 AL 13 DE AGOSTO DE 2014</v>
          </cell>
          <cell r="J4019">
            <v>293037</v>
          </cell>
          <cell r="O4019" t="str">
            <v>RECURSO 11</v>
          </cell>
          <cell r="W4019" t="str">
            <v>Vigencia Presupuestal</v>
          </cell>
        </row>
        <row r="4020">
          <cell r="A4020">
            <v>401614</v>
          </cell>
          <cell r="B4020" t="str">
            <v>Comisiòn</v>
          </cell>
          <cell r="C4020">
            <v>20141728</v>
          </cell>
          <cell r="D4020">
            <v>243314</v>
          </cell>
          <cell r="E4020">
            <v>41878</v>
          </cell>
          <cell r="F4020" t="str">
            <v>SERVICIOS ADMINISTRATIVOS, ATENCIONA AL USUARIO, ARCHIVO Y CORRESPONDENCIA</v>
          </cell>
          <cell r="G4020">
            <v>30323765</v>
          </cell>
          <cell r="H4020" t="str">
            <v>DORIS LILIANA OTALVARO HOYOS</v>
          </cell>
          <cell r="I4020" t="str">
            <v>COMISION A MONTERIA DEL 13 AL 14 DE AGOSTO DE 2014</v>
          </cell>
          <cell r="J4020">
            <v>293037</v>
          </cell>
          <cell r="O4020" t="str">
            <v>RECURSO 11</v>
          </cell>
          <cell r="W4020" t="str">
            <v>Vigencia Presupuestal</v>
          </cell>
        </row>
        <row r="4021">
          <cell r="A4021">
            <v>401714</v>
          </cell>
          <cell r="B4021" t="str">
            <v>Comisiòn</v>
          </cell>
          <cell r="C4021">
            <v>20141729</v>
          </cell>
          <cell r="D4021">
            <v>243414</v>
          </cell>
          <cell r="E4021">
            <v>41878</v>
          </cell>
          <cell r="F4021" t="str">
            <v>SERVICIOS ADMINISTRATIVOS, ATENCIONA AL USUARIO, ARCHIVO Y CORRESPONDENCIA</v>
          </cell>
          <cell r="G4021">
            <v>43726242</v>
          </cell>
          <cell r="H4021" t="str">
            <v>MAGDALI HOLGUIN SANTA</v>
          </cell>
          <cell r="I4021" t="str">
            <v>COMISION A MEDELLIN EL 13 DE AGOSTO DE 2014</v>
          </cell>
          <cell r="J4021">
            <v>97679</v>
          </cell>
          <cell r="O4021" t="str">
            <v>RECURSO 11</v>
          </cell>
          <cell r="W4021" t="str">
            <v>Vigencia Presupuestal</v>
          </cell>
        </row>
        <row r="4022">
          <cell r="A4022">
            <v>401814</v>
          </cell>
          <cell r="B4022" t="str">
            <v>Comisiòn</v>
          </cell>
          <cell r="C4022">
            <v>20141735</v>
          </cell>
          <cell r="D4022">
            <v>244814</v>
          </cell>
          <cell r="E4022">
            <v>41878</v>
          </cell>
          <cell r="F4022" t="str">
            <v>SERVICIOS ADMINISTRATIVOS, ATENCIONA AL USUARIO, ARCHIVO Y CORRESPONDENCIA</v>
          </cell>
          <cell r="G4022">
            <v>52261383</v>
          </cell>
          <cell r="H4022" t="str">
            <v>CLAUDIA LILIANA BUITRAGO AGUIRRE</v>
          </cell>
          <cell r="I4022" t="str">
            <v>COMISION A PEREIRA DEL 18 AL 20 DE AGOSTO DE 2014</v>
          </cell>
          <cell r="J4022">
            <v>593230</v>
          </cell>
          <cell r="O4022" t="str">
            <v>RECURSO 11</v>
          </cell>
          <cell r="W4022" t="str">
            <v>Vigencia Presupuestal</v>
          </cell>
        </row>
        <row r="4023">
          <cell r="A4023">
            <v>401914</v>
          </cell>
          <cell r="B4023" t="str">
            <v>Comisiòn</v>
          </cell>
          <cell r="C4023">
            <v>20141744</v>
          </cell>
          <cell r="D4023">
            <v>245214</v>
          </cell>
          <cell r="E4023">
            <v>41878</v>
          </cell>
          <cell r="F4023" t="str">
            <v>SERVICIOS ADMINISTRATIVOS, ATENCIONA AL USUARIO, ARCHIVO Y CORRESPONDENCIA</v>
          </cell>
          <cell r="G4023">
            <v>46370756</v>
          </cell>
          <cell r="H4023" t="str">
            <v>MARTHA CRISTINA BARRAGAN ACOSTA</v>
          </cell>
          <cell r="I4023" t="str">
            <v>COMISION A TUNJA DEL 14 AL 15 DE AGOSTO DE 2014</v>
          </cell>
          <cell r="J4023">
            <v>293037</v>
          </cell>
          <cell r="O4023" t="str">
            <v>RECURSO 11</v>
          </cell>
          <cell r="W4023" t="str">
            <v>Vigencia Presupuestal</v>
          </cell>
        </row>
        <row r="4024">
          <cell r="A4024">
            <v>402014</v>
          </cell>
          <cell r="B4024" t="str">
            <v>Comisiòn</v>
          </cell>
          <cell r="C4024">
            <v>20141758</v>
          </cell>
          <cell r="D4024">
            <v>245514</v>
          </cell>
          <cell r="E4024">
            <v>41878</v>
          </cell>
          <cell r="F4024" t="str">
            <v>SERVICIOS ADMINISTRATIVOS, ATENCIONA AL USUARIO, ARCHIVO Y CORRESPONDENCIA</v>
          </cell>
          <cell r="G4024">
            <v>52354355</v>
          </cell>
          <cell r="H4024" t="str">
            <v>INGRID VANESSA CORTES MARTINEZ</v>
          </cell>
          <cell r="I4024" t="str">
            <v>COMISION A PASTO DEL 19 AL 20 DE AGOSTO DE 2014</v>
          </cell>
          <cell r="J4024">
            <v>325037</v>
          </cell>
          <cell r="O4024" t="str">
            <v>RECURSO 11</v>
          </cell>
          <cell r="W4024" t="str">
            <v>Vigencia Presupuestal</v>
          </cell>
        </row>
        <row r="4025">
          <cell r="A4025">
            <v>402114</v>
          </cell>
          <cell r="B4025" t="str">
            <v>Convenio</v>
          </cell>
          <cell r="C4025">
            <v>540</v>
          </cell>
          <cell r="D4025">
            <v>13214</v>
          </cell>
          <cell r="E4025">
            <v>41878</v>
          </cell>
          <cell r="F4025" t="str">
            <v>DIRECCION DE BOSQUES, BIODIVERSIDAD Y SERVICIOS ECOSISTEMICOS</v>
          </cell>
          <cell r="G4025">
            <v>89999923007</v>
          </cell>
          <cell r="H4025" t="str">
            <v>UNIVERSIDAD DISTRITAL FRANCISCO JOSE DE CALDAS</v>
          </cell>
          <cell r="I4025" t="str">
            <v>FRA 5804 PAGO 16 DE 21 SEGÚN CERTIFICACION DEL SUPERVISOR</v>
          </cell>
          <cell r="J4025">
            <v>49700000</v>
          </cell>
          <cell r="O4025" t="str">
            <v>RECURSO 11</v>
          </cell>
          <cell r="W4025" t="str">
            <v>Vigencia Presupuestal</v>
          </cell>
        </row>
        <row r="4026">
          <cell r="A4026">
            <v>402214</v>
          </cell>
          <cell r="B4026" t="str">
            <v>Convenio</v>
          </cell>
          <cell r="C4026">
            <v>540</v>
          </cell>
          <cell r="D4026">
            <v>13214</v>
          </cell>
          <cell r="E4026">
            <v>41878</v>
          </cell>
          <cell r="F4026" t="str">
            <v>DIRECCION DE BOSQUES, BIODIVERSIDAD Y SERVICIOS ECOSISTEMICOS</v>
          </cell>
          <cell r="G4026">
            <v>89999923007</v>
          </cell>
          <cell r="H4026" t="str">
            <v>UNIVERSIDAD DISTRITAL FRANCISCO JOSE DE CALDAS</v>
          </cell>
          <cell r="I4026" t="str">
            <v>FRA 5548 PAGO 17 DE 21 SEGÚN CERTIFICACION DEL SUPERVISOR</v>
          </cell>
          <cell r="J4026">
            <v>49700000</v>
          </cell>
          <cell r="O4026" t="str">
            <v>RECURSO 11</v>
          </cell>
          <cell r="W4026" t="str">
            <v>Vigencia Presupuestal</v>
          </cell>
        </row>
        <row r="4027">
          <cell r="A4027">
            <v>402314</v>
          </cell>
          <cell r="B4027" t="str">
            <v>Oficio</v>
          </cell>
          <cell r="C4027" t="str">
            <v>8000-3-28332</v>
          </cell>
          <cell r="D4027">
            <v>250414</v>
          </cell>
          <cell r="E4027">
            <v>41878</v>
          </cell>
          <cell r="F4027" t="str">
            <v>SUBDIRECCION ADMINISTRATIVA Y FINANCIERA</v>
          </cell>
          <cell r="G4027">
            <v>8301153951</v>
          </cell>
          <cell r="H4027" t="str">
            <v>MINISTERIO DE AMBIENTE Y DESARROLLO SOSTENIBLE</v>
          </cell>
          <cell r="I4027" t="str">
            <v>REEMBOLSO CAJA MENOR 214 - CONS 5514 - DESPACHO MINISTRO</v>
          </cell>
          <cell r="J4027">
            <v>6435756</v>
          </cell>
          <cell r="N4027" t="str">
            <v>RECURSO 2-10</v>
          </cell>
          <cell r="W4027" t="str">
            <v>Vigencia Presupuestal</v>
          </cell>
        </row>
        <row r="4028">
          <cell r="A4028">
            <v>402414</v>
          </cell>
          <cell r="B4028" t="str">
            <v>Resolución</v>
          </cell>
          <cell r="C4028">
            <v>1314</v>
          </cell>
          <cell r="D4028">
            <v>247114</v>
          </cell>
          <cell r="E4028">
            <v>41878</v>
          </cell>
          <cell r="F4028" t="str">
            <v>TALENTO HUMANO ACTIVO Y NO ACTIVO</v>
          </cell>
          <cell r="G4028">
            <v>8600138161</v>
          </cell>
          <cell r="H4028" t="str">
            <v>INSTITUTO DE SEGUROS SOCIALES EN LIQUIDACION</v>
          </cell>
          <cell r="I4028" t="str">
            <v>RECONOCIMIENTO Y PAGO DIFERENCIA BONO PENSIONAL TIPO B - BENEFICIARIO PEDRO ANTONIO ARANGO -</v>
          </cell>
          <cell r="J4028">
            <v>3649861</v>
          </cell>
          <cell r="N4028" t="str">
            <v>RECURSO 3-10</v>
          </cell>
          <cell r="W4028" t="str">
            <v>Vigencia Presupuestal</v>
          </cell>
        </row>
        <row r="4029">
          <cell r="A4029">
            <v>402514</v>
          </cell>
          <cell r="B4029" t="str">
            <v>Resolución</v>
          </cell>
          <cell r="C4029">
            <v>1315</v>
          </cell>
          <cell r="D4029">
            <v>247214</v>
          </cell>
          <cell r="E4029">
            <v>41878</v>
          </cell>
          <cell r="F4029" t="str">
            <v>TALENTO HUMANO ACTIVO Y NO ACTIVO</v>
          </cell>
          <cell r="G4029">
            <v>8600138161</v>
          </cell>
          <cell r="H4029" t="str">
            <v>INSTITUTO DE SEGUROS SOCIALES EN LIQUIDACION</v>
          </cell>
          <cell r="I4029" t="str">
            <v>RECONOCIMIENTO Y PAGO DIFERENCIA BONO PENSIONAL TIPO B - BENEFICIARIO NELSON FLOREZ MORALES</v>
          </cell>
          <cell r="J4029">
            <v>11158043</v>
          </cell>
          <cell r="N4029" t="str">
            <v>RECURSO 3-10</v>
          </cell>
          <cell r="W4029" t="str">
            <v>Vigencia Presupuestal</v>
          </cell>
        </row>
        <row r="4030">
          <cell r="A4030">
            <v>402614</v>
          </cell>
          <cell r="B4030" t="str">
            <v>Convenio</v>
          </cell>
          <cell r="C4030">
            <v>163</v>
          </cell>
          <cell r="D4030">
            <v>32614</v>
          </cell>
          <cell r="E4030">
            <v>41878</v>
          </cell>
          <cell r="F4030" t="str">
            <v>DIRECCION DE ASUNTOS MARINOS, COSTEROS Y RECURSOS ACUATICOS</v>
          </cell>
          <cell r="G4030">
            <v>8999992385</v>
          </cell>
          <cell r="H4030" t="str">
            <v>CODECHO - CORPORACION AUTONOMA REGIONAL PARA EL DESARROLLO</v>
          </cell>
          <cell r="I4030" t="str">
            <v>PAGO 2 DE 4 SEGÚN CERTIFICACION DEL SUPERVISOR</v>
          </cell>
          <cell r="J4030">
            <v>30000000</v>
          </cell>
          <cell r="O4030" t="str">
            <v>RECURSO 11</v>
          </cell>
          <cell r="W4030" t="str">
            <v>Vigencia Presupuestal</v>
          </cell>
        </row>
        <row r="4031">
          <cell r="A4031">
            <v>402714</v>
          </cell>
          <cell r="B4031" t="str">
            <v>Convenio</v>
          </cell>
          <cell r="C4031">
            <v>284</v>
          </cell>
          <cell r="D4031">
            <v>39514</v>
          </cell>
          <cell r="E4031">
            <v>41878</v>
          </cell>
          <cell r="F4031" t="str">
            <v>DIRECCION DE ASUNTOS MARINOS, COSTEROS Y RECURSOS ACUATICOS</v>
          </cell>
          <cell r="G4031">
            <v>9002573146</v>
          </cell>
          <cell r="H4031" t="str">
            <v>FUNDACION  MARVIVA</v>
          </cell>
          <cell r="I4031" t="str">
            <v>PAGO 3 DE 4 SEGÚN CERTIFICACION DEL SUPERVISOR</v>
          </cell>
          <cell r="J4031">
            <v>56000000</v>
          </cell>
          <cell r="O4031" t="str">
            <v>RECURSO 11</v>
          </cell>
          <cell r="W4031" t="str">
            <v>Vigencia Presupuestal</v>
          </cell>
        </row>
        <row r="4032">
          <cell r="A4032">
            <v>402814</v>
          </cell>
          <cell r="B4032" t="str">
            <v>Contrato</v>
          </cell>
          <cell r="C4032">
            <v>333</v>
          </cell>
          <cell r="D4032">
            <v>129614</v>
          </cell>
          <cell r="E4032">
            <v>41878</v>
          </cell>
          <cell r="F4032" t="str">
            <v>SUBDIRECCION ADMINISTRATIVA Y FINANCIERA</v>
          </cell>
          <cell r="G4032">
            <v>8604500222</v>
          </cell>
          <cell r="H4032" t="str">
            <v>ESCOBAR OSPINA Y CIA LTDA - VIAJES CALITOUR</v>
          </cell>
          <cell r="I4032" t="str">
            <v xml:space="preserve">PAGO FACTURAS VARIAS SEGUN CERTIFICACION DEL SUPERVISOR (REC 11 INVERSION $41,039,066 Y REC 2-10 $0 FUNCIONAM) </v>
          </cell>
          <cell r="J4032">
            <v>41039066</v>
          </cell>
          <cell r="K4032">
            <v>9.66</v>
          </cell>
          <cell r="L4032">
            <v>4</v>
          </cell>
          <cell r="M4032">
            <v>16</v>
          </cell>
          <cell r="O4032" t="str">
            <v>RECURSO 11</v>
          </cell>
          <cell r="W4032" t="str">
            <v>Vigencia Presupuestal</v>
          </cell>
        </row>
        <row r="4033">
          <cell r="A4033">
            <v>402914</v>
          </cell>
          <cell r="B4033" t="str">
            <v>Contrato</v>
          </cell>
          <cell r="C4033">
            <v>392</v>
          </cell>
          <cell r="D4033">
            <v>236314</v>
          </cell>
          <cell r="E4033">
            <v>41879</v>
          </cell>
          <cell r="F4033" t="str">
            <v>SUBDIRECCION ADMINISTRATIVA Y FINANCIERA</v>
          </cell>
          <cell r="G4033">
            <v>41658292</v>
          </cell>
          <cell r="H4033" t="str">
            <v>CARMEN LILIANA GUIO MERTINEZ</v>
          </cell>
          <cell r="I4033" t="str">
            <v>PAGO 1 DE 5 SEGÚN CERTIFICACION DEL SUPERVISOR - PENSIONADA</v>
          </cell>
          <cell r="J4033">
            <v>5550000</v>
          </cell>
          <cell r="K4033">
            <v>9.66</v>
          </cell>
          <cell r="O4033" t="str">
            <v>RECURSO 11</v>
          </cell>
          <cell r="V4033" t="str">
            <v xml:space="preserve">No tiene Dependientes </v>
          </cell>
          <cell r="W4033" t="str">
            <v>Vigencia Presupuestal</v>
          </cell>
        </row>
        <row r="4034">
          <cell r="A4034">
            <v>403014</v>
          </cell>
          <cell r="B4034" t="str">
            <v>Contrato</v>
          </cell>
          <cell r="C4034">
            <v>371</v>
          </cell>
          <cell r="D4034">
            <v>223614</v>
          </cell>
          <cell r="E4034">
            <v>41879</v>
          </cell>
          <cell r="F4034" t="str">
            <v>SUBDIRECCION ADMINISTRATIVA Y FINANCIERA</v>
          </cell>
          <cell r="G4034">
            <v>2988852</v>
          </cell>
          <cell r="H4034" t="str">
            <v>JOSE VICENTE GARCIA AREVALO</v>
          </cell>
          <cell r="I4034" t="str">
            <v>PAGO 1 DE 5 SEGÚN CERTIFICACION DEL SUPERVISOR (Desc x dependientes)</v>
          </cell>
          <cell r="J4034">
            <v>6500000</v>
          </cell>
          <cell r="K4034">
            <v>9.66</v>
          </cell>
          <cell r="O4034" t="str">
            <v>RECURSO 11</v>
          </cell>
          <cell r="V4034" t="str">
            <v>Desc x Dependientes</v>
          </cell>
          <cell r="W4034" t="str">
            <v>Vigencia Presupuestal</v>
          </cell>
        </row>
        <row r="4035">
          <cell r="A4035">
            <v>403114</v>
          </cell>
          <cell r="B4035" t="str">
            <v>Oficio</v>
          </cell>
          <cell r="C4035" t="str">
            <v>8314-3-28893</v>
          </cell>
          <cell r="D4035">
            <v>254014</v>
          </cell>
          <cell r="E4035">
            <v>41879</v>
          </cell>
          <cell r="F4035" t="str">
            <v>SUBDIRECCION ADMINISTRATIVA Y FINANCIERA</v>
          </cell>
          <cell r="G4035">
            <v>8301153951</v>
          </cell>
          <cell r="H4035" t="str">
            <v>MINISTERIO DE AMBIENTE Y DESARROLLO SOSTENIBLE</v>
          </cell>
          <cell r="I4035" t="str">
            <v>REEMBOLSO CAJA MENOR 114 - CONS 5714 - GASTOS GENERALES</v>
          </cell>
          <cell r="J4035">
            <v>1088250</v>
          </cell>
          <cell r="N4035" t="str">
            <v>RECURSO 2-10</v>
          </cell>
          <cell r="W4035" t="str">
            <v>Vigencia Presupuestal</v>
          </cell>
        </row>
        <row r="4036">
          <cell r="A4036">
            <v>403214</v>
          </cell>
          <cell r="B4036" t="str">
            <v>Contrato</v>
          </cell>
          <cell r="C4036">
            <v>142</v>
          </cell>
          <cell r="D4036">
            <v>24314</v>
          </cell>
          <cell r="E4036">
            <v>41879</v>
          </cell>
          <cell r="F4036" t="str">
            <v>DIRECCION DE BOSQUES, BIODIVERSIDAD Y SERVICIOS ECOSISTEMICOS</v>
          </cell>
          <cell r="G4036">
            <v>51993845</v>
          </cell>
          <cell r="H4036" t="str">
            <v xml:space="preserve">EMILCE MORA JAIME </v>
          </cell>
          <cell r="I4036" t="str">
            <v>PAGO 8 DE 12 SEGÚN CERTIFICACION DEL SUPERVISOR</v>
          </cell>
          <cell r="J4036">
            <v>6000000</v>
          </cell>
          <cell r="K4036">
            <v>9.66</v>
          </cell>
          <cell r="O4036" t="str">
            <v>RECURSO 11</v>
          </cell>
          <cell r="V4036" t="str">
            <v>No tiene Dependientes a Cargo</v>
          </cell>
          <cell r="W4036" t="str">
            <v>Vigencia Presupuestal</v>
          </cell>
        </row>
        <row r="4037">
          <cell r="A4037">
            <v>403314</v>
          </cell>
          <cell r="B4037" t="str">
            <v>Contrato</v>
          </cell>
          <cell r="C4037">
            <v>113</v>
          </cell>
          <cell r="D4037">
            <v>19514</v>
          </cell>
          <cell r="E4037">
            <v>41879</v>
          </cell>
          <cell r="F4037" t="str">
            <v>DIRECCION DE CAMBIO CLIMATICO</v>
          </cell>
          <cell r="G4037">
            <v>52430539</v>
          </cell>
          <cell r="H4037" t="str">
            <v>JOSEFINA HELENA SANCHEZ CUERVO</v>
          </cell>
          <cell r="I4037" t="str">
            <v>PAGO 8 DE 9 SEGÚN CERTIFICACION DEL SUPERVISOR (Desc. Base RF x Dependientes)</v>
          </cell>
          <cell r="J4037">
            <v>7000000</v>
          </cell>
          <cell r="K4037">
            <v>9.66</v>
          </cell>
          <cell r="O4037" t="str">
            <v>RECURSO 11</v>
          </cell>
          <cell r="V4037" t="str">
            <v>Desc.x Dependientes</v>
          </cell>
          <cell r="W4037" t="str">
            <v>Vigencia Presupuestal</v>
          </cell>
        </row>
        <row r="4038">
          <cell r="A4038">
            <v>403414</v>
          </cell>
          <cell r="B4038" t="str">
            <v>Contrato</v>
          </cell>
          <cell r="C4038">
            <v>79</v>
          </cell>
          <cell r="D4038">
            <v>14714</v>
          </cell>
          <cell r="E4038">
            <v>41879</v>
          </cell>
          <cell r="F4038" t="str">
            <v>DIRECCION DE GENTION INTEGRAL DEL RECURSO HIDRICO</v>
          </cell>
          <cell r="G4038">
            <v>1018421457</v>
          </cell>
          <cell r="H4038" t="str">
            <v>JUAN SEBASTIAN HERNANDEZ SUAREZ</v>
          </cell>
          <cell r="I4038" t="str">
            <v>PAGO 8 DE 12 DESEMBOLSO SEGÚN CERTIFICACION DEL SUPERVISOR</v>
          </cell>
          <cell r="J4038">
            <v>4220000</v>
          </cell>
          <cell r="K4038">
            <v>9.66</v>
          </cell>
          <cell r="O4038" t="str">
            <v>RECURSO 11</v>
          </cell>
          <cell r="V4038" t="str">
            <v>No tiene Dependientes a Cargo</v>
          </cell>
          <cell r="W4038" t="str">
            <v>Vigencia Presupuestal</v>
          </cell>
        </row>
        <row r="4039">
          <cell r="A4039">
            <v>403514</v>
          </cell>
          <cell r="B4039" t="str">
            <v>Contrato</v>
          </cell>
          <cell r="C4039">
            <v>294</v>
          </cell>
          <cell r="D4039">
            <v>41714</v>
          </cell>
          <cell r="E4039">
            <v>41879</v>
          </cell>
          <cell r="F4039" t="str">
            <v>DESPACHO VICEMINISTRO DE AMBIENTE Y DESARROLLO SOSTENIBLE</v>
          </cell>
          <cell r="G4039">
            <v>79695197</v>
          </cell>
          <cell r="H4039" t="str">
            <v>PEDRO JOSE FERNANDEZ AYALA</v>
          </cell>
          <cell r="I4039" t="str">
            <v>PAGO 7 DE 10 SEGÚN CERTIFICACION DEL SUPERVISOR (Desc. Base RF x Dependientes) - SE AJU RTE FTE SOBRE TOTAL CUENTAS RADICADAS EN ESTE MES OP 367214 DEL 05 AGO/2014</v>
          </cell>
          <cell r="J4039">
            <v>9000000</v>
          </cell>
          <cell r="K4039">
            <v>9.66</v>
          </cell>
          <cell r="O4039" t="str">
            <v>RECURSO 11</v>
          </cell>
          <cell r="V4039" t="str">
            <v>Desc.x Dependientes</v>
          </cell>
          <cell r="W4039" t="str">
            <v>Vigencia Presupuestal</v>
          </cell>
        </row>
        <row r="4040">
          <cell r="A4040">
            <v>403614</v>
          </cell>
          <cell r="B4040" t="str">
            <v>Contrato</v>
          </cell>
          <cell r="C4040">
            <v>410</v>
          </cell>
          <cell r="D4040">
            <v>240414</v>
          </cell>
          <cell r="E4040">
            <v>41879</v>
          </cell>
          <cell r="F4040" t="str">
            <v>DIRECCION DE ORDENAMIENTO AMBIENTAL Y COORDINACION DEL SINA</v>
          </cell>
          <cell r="G4040">
            <v>51704327</v>
          </cell>
          <cell r="H4040" t="str">
            <v>SONIA CRISTINA FONSECA GONZALEZ</v>
          </cell>
          <cell r="I4040" t="str">
            <v>PAGO 1 DE 5 SEGÚN CERTIFICACION DEL SUPERVISOR</v>
          </cell>
          <cell r="J4040">
            <v>5000000</v>
          </cell>
          <cell r="K4040">
            <v>9.66</v>
          </cell>
          <cell r="O4040" t="str">
            <v>RECURSO 11</v>
          </cell>
          <cell r="V4040" t="str">
            <v>No tiene Dependientes a Cargo</v>
          </cell>
          <cell r="W4040" t="str">
            <v>Vigencia Presupuestal</v>
          </cell>
        </row>
        <row r="4041">
          <cell r="A4041">
            <v>403714</v>
          </cell>
          <cell r="B4041" t="str">
            <v>Convenio</v>
          </cell>
          <cell r="C4041">
            <v>540</v>
          </cell>
          <cell r="D4041">
            <v>13214</v>
          </cell>
          <cell r="E4041">
            <v>41879</v>
          </cell>
          <cell r="F4041" t="str">
            <v>DIRECCION DE BOSQUES, BIODIVERSIDAD Y SERVICIOS ECOSISTEMICOS</v>
          </cell>
          <cell r="G4041">
            <v>89999923007</v>
          </cell>
          <cell r="H4041" t="str">
            <v>UNIVERSIDAD DISTRITAL FRANCISCO JOSE DE CALDAS</v>
          </cell>
          <cell r="I4041" t="str">
            <v>FRA 5692 PAGO 18 DE 21 SEGÚN CERTIFICACION DEL SUPERVISOR</v>
          </cell>
          <cell r="J4041">
            <v>49700000</v>
          </cell>
          <cell r="O4041" t="str">
            <v>RECURSO 11</v>
          </cell>
          <cell r="W4041" t="str">
            <v>Vigencia Presupuestal</v>
          </cell>
        </row>
        <row r="4042">
          <cell r="A4042">
            <v>403814</v>
          </cell>
          <cell r="B4042" t="str">
            <v>Convenio</v>
          </cell>
          <cell r="C4042">
            <v>540</v>
          </cell>
          <cell r="D4042">
            <v>13214</v>
          </cell>
          <cell r="E4042">
            <v>41879</v>
          </cell>
          <cell r="F4042" t="str">
            <v>DIRECCION DE BOSQUES, BIODIVERSIDAD Y SERVICIOS ECOSISTEMICOS</v>
          </cell>
          <cell r="G4042">
            <v>89999923007</v>
          </cell>
          <cell r="H4042" t="str">
            <v>UNIVERSIDAD DISTRITAL FRANCISCO JOSE DE CALDAS</v>
          </cell>
          <cell r="I4042" t="str">
            <v>FRA 5693 PAGO 19 DE 21 SEGÚN CERTIFICACION DEL SUPERVISOR</v>
          </cell>
          <cell r="J4042">
            <v>49700000</v>
          </cell>
          <cell r="O4042" t="str">
            <v>RECURSO 11</v>
          </cell>
          <cell r="W4042" t="str">
            <v>Vigencia Presupuestal</v>
          </cell>
        </row>
        <row r="4043">
          <cell r="A4043">
            <v>403914</v>
          </cell>
          <cell r="B4043" t="str">
            <v>Convenio</v>
          </cell>
          <cell r="C4043">
            <v>540</v>
          </cell>
          <cell r="D4043">
            <v>13214</v>
          </cell>
          <cell r="E4043">
            <v>41879</v>
          </cell>
          <cell r="F4043" t="str">
            <v>DIRECCION DE BOSQUES, BIODIVERSIDAD Y SERVICIOS ECOSISTEMICOS</v>
          </cell>
          <cell r="G4043">
            <v>89999923007</v>
          </cell>
          <cell r="H4043" t="str">
            <v>UNIVERSIDAD DISTRITAL FRANCISCO JOSE DE CALDAS</v>
          </cell>
          <cell r="I4043" t="str">
            <v>FRA 5726 PAGO 20 DE 21 SEGÚN CERTIFICACION DEL SUPERVISOR</v>
          </cell>
          <cell r="J4043">
            <v>49700000</v>
          </cell>
          <cell r="O4043" t="str">
            <v>RECURSO 11</v>
          </cell>
          <cell r="W4043" t="str">
            <v>Vigencia Presupuestal</v>
          </cell>
        </row>
        <row r="4044">
          <cell r="A4044">
            <v>404014</v>
          </cell>
          <cell r="B4044" t="str">
            <v>Convenio</v>
          </cell>
          <cell r="C4044">
            <v>301</v>
          </cell>
          <cell r="D4044">
            <v>13514</v>
          </cell>
          <cell r="E4044">
            <v>41879</v>
          </cell>
          <cell r="F4044" t="str">
            <v>GESTION INTEGRAL DEL RECURSO HIDRICO</v>
          </cell>
          <cell r="G4044">
            <v>8914103544</v>
          </cell>
          <cell r="H4044" t="str">
            <v>CORPORACION AUTONOMA REGIONAL DE RISARALDA - CARDER</v>
          </cell>
          <cell r="I4044" t="str">
            <v>PAGO 3 DE 4 SEGÚN CERTIFICACION DEL SUPERVISOR</v>
          </cell>
          <cell r="J4044">
            <v>84000000</v>
          </cell>
          <cell r="O4044" t="str">
            <v>RECURSO 11</v>
          </cell>
          <cell r="W4044" t="str">
            <v>Vigencia Presupuestal</v>
          </cell>
        </row>
        <row r="4045">
          <cell r="A4045">
            <v>404114</v>
          </cell>
          <cell r="B4045" t="str">
            <v>Convenio</v>
          </cell>
          <cell r="C4045">
            <v>258</v>
          </cell>
          <cell r="D4045">
            <v>37414</v>
          </cell>
          <cell r="E4045">
            <v>41879</v>
          </cell>
          <cell r="F4045" t="str">
            <v>ASUNTOS MARINOS Y COSTEROS</v>
          </cell>
          <cell r="G4045">
            <v>8909077483</v>
          </cell>
          <cell r="H4045" t="str">
            <v>CORPORACION PARA EL DESARROLLO SOSTENIBLE DE URABA - CORPOURABA</v>
          </cell>
          <cell r="I4045" t="str">
            <v>PAGO 3 DE 4 SEGÚN CERTIFICACION DEL SUPERVISOR</v>
          </cell>
          <cell r="J4045">
            <v>75000000</v>
          </cell>
          <cell r="O4045" t="str">
            <v>RECURSO 11</v>
          </cell>
          <cell r="W4045" t="str">
            <v>Vigencia Presupuestal</v>
          </cell>
        </row>
        <row r="4046">
          <cell r="A4046">
            <v>404214</v>
          </cell>
          <cell r="B4046" t="str">
            <v>Convenio</v>
          </cell>
          <cell r="C4046">
            <v>277</v>
          </cell>
          <cell r="D4046">
            <v>39314</v>
          </cell>
          <cell r="E4046">
            <v>41879</v>
          </cell>
          <cell r="F4046" t="str">
            <v>DIRECCION DE CAMBIO CLIMATICO</v>
          </cell>
          <cell r="G4046">
            <v>8002500620</v>
          </cell>
          <cell r="H4046" t="str">
            <v>INST.INVEST.MARINAS Y COSTERAS JOSE BENITO VIVES - INVEMAR</v>
          </cell>
          <cell r="I4046" t="str">
            <v>PAGO 2 DE 3 SEGÚN CERTIFICACION DEL SUPERVISOR</v>
          </cell>
          <cell r="J4046">
            <v>65000000</v>
          </cell>
          <cell r="O4046" t="str">
            <v>RECURSO 11</v>
          </cell>
          <cell r="W4046" t="str">
            <v>Vigencia Presupuestal</v>
          </cell>
        </row>
        <row r="4047">
          <cell r="A4047">
            <v>404314</v>
          </cell>
          <cell r="B4047" t="str">
            <v>Convenio</v>
          </cell>
          <cell r="C4047">
            <v>297</v>
          </cell>
          <cell r="D4047">
            <v>41914</v>
          </cell>
          <cell r="E4047">
            <v>41879</v>
          </cell>
          <cell r="F4047" t="str">
            <v>ORDENAMIENTO AMBIENTAL TERRITORIAL Y COORD SINA</v>
          </cell>
          <cell r="G4047">
            <v>8300006025</v>
          </cell>
          <cell r="H4047" t="str">
            <v>IDEAM - INSTITUTO DE HIDROLOGIA, METEOROLOGIA Y ESTUDIOS AMBIENTALES</v>
          </cell>
          <cell r="I4047" t="str">
            <v>PAGO 3 DE 5 FRA 34727 SEGÚN CERTIFICACION DEL SUPERVISOR</v>
          </cell>
          <cell r="J4047">
            <v>55490000</v>
          </cell>
          <cell r="O4047" t="str">
            <v>RECURSO 11</v>
          </cell>
          <cell r="W4047" t="str">
            <v>Vigencia Presupuestal</v>
          </cell>
        </row>
        <row r="4048">
          <cell r="A4048">
            <v>404414</v>
          </cell>
          <cell r="B4048" t="str">
            <v>Convenio</v>
          </cell>
          <cell r="C4048">
            <v>159</v>
          </cell>
          <cell r="D4048">
            <v>25514</v>
          </cell>
          <cell r="E4048">
            <v>41879</v>
          </cell>
          <cell r="F4048" t="str">
            <v>OFICINA DE NEGOCIOS VERDES Y SOSTENIBLES</v>
          </cell>
          <cell r="G4048">
            <v>8180001568</v>
          </cell>
          <cell r="H4048" t="str">
            <v>INST.INVEST.AMBIENTALES DEL PACIFICO JOHN VON NEUMAN</v>
          </cell>
          <cell r="I4048" t="str">
            <v>PAGO PARCIAL 2 DE 4 SEGÚN CERTIFICACION DEL SUPERVISOR - EL SALDO ESTA EN LA OP 404514 $60,640,000</v>
          </cell>
          <cell r="J4048">
            <v>43880000</v>
          </cell>
          <cell r="O4048" t="str">
            <v>RECURSO 11</v>
          </cell>
          <cell r="W4048" t="str">
            <v>Vigencia Presupuestal</v>
          </cell>
        </row>
        <row r="4049">
          <cell r="A4049">
            <v>404514</v>
          </cell>
          <cell r="B4049" t="str">
            <v>Convenio</v>
          </cell>
          <cell r="C4049">
            <v>159</v>
          </cell>
          <cell r="D4049">
            <v>25614</v>
          </cell>
          <cell r="E4049">
            <v>41879</v>
          </cell>
          <cell r="F4049" t="str">
            <v>OFICINA DE NEGOCIOS VERDES Y SOSTENIBLES</v>
          </cell>
          <cell r="G4049">
            <v>8180001568</v>
          </cell>
          <cell r="H4049" t="str">
            <v>INST.INVEST.AMBIENTALES DEL PACIFICO JOHN VON NEUMAN</v>
          </cell>
          <cell r="I4049" t="str">
            <v>PAGO SALDO 2 DE 4 SEGÚN CERTIFICACION DEL SUPERVISOR - LOS ORIGINALES REPOSAN EN AL OP 404414 $43,880,000</v>
          </cell>
          <cell r="J4049">
            <v>60640000</v>
          </cell>
          <cell r="O4049" t="str">
            <v>RECURSO 11</v>
          </cell>
          <cell r="W4049" t="str">
            <v>Vigencia Presupuestal</v>
          </cell>
        </row>
        <row r="4050">
          <cell r="A4050">
            <v>404614</v>
          </cell>
          <cell r="B4050" t="str">
            <v>Contrato</v>
          </cell>
          <cell r="C4050">
            <v>183</v>
          </cell>
          <cell r="D4050">
            <v>10214</v>
          </cell>
          <cell r="E4050">
            <v>41879</v>
          </cell>
          <cell r="F4050" t="str">
            <v>SERVICIOS ADMINISTRATIVOS, ATENCIONA AL USUARIO, ARCHIVO Y CORRESPONDENCIA</v>
          </cell>
          <cell r="G4050">
            <v>9002540352</v>
          </cell>
          <cell r="H4050" t="str">
            <v>TEC - CONS S.A.S</v>
          </cell>
          <cell r="I4050" t="str">
            <v>FRA 0471 PAGO 13 DE 14 SEGÚN CERTIFICACION DEL SUPERVISOR - REGIMEN COMUN  IVA $1,028,527 (RTE FTE SERVICIOS EN GENERAL DECLARANTE DE RENTA)</v>
          </cell>
          <cell r="J4050">
            <v>7456818</v>
          </cell>
          <cell r="K4050">
            <v>4.1399999999999997</v>
          </cell>
          <cell r="L4050">
            <v>4</v>
          </cell>
          <cell r="M4050">
            <v>16</v>
          </cell>
          <cell r="N4050" t="str">
            <v>RECURSO 2-10</v>
          </cell>
          <cell r="V4050" t="str">
            <v>CIIU 4663</v>
          </cell>
          <cell r="W4050" t="str">
            <v>Vigencia Presupuestal</v>
          </cell>
        </row>
        <row r="4051">
          <cell r="A4051">
            <v>404714</v>
          </cell>
          <cell r="B4051" t="str">
            <v>Convenio</v>
          </cell>
          <cell r="C4051">
            <v>156</v>
          </cell>
          <cell r="D4051">
            <v>25714</v>
          </cell>
          <cell r="E4051">
            <v>41879</v>
          </cell>
          <cell r="F4051" t="str">
            <v>ASUNTOS MARINOS Y COSTEROS</v>
          </cell>
          <cell r="G4051">
            <v>8300272757</v>
          </cell>
          <cell r="H4051" t="str">
            <v>ASOCARS - ASOCIACION DE CORPORACIONES AUTONOMAS REGIONALES Y DE DESARROLLO SOSTENIBLE</v>
          </cell>
          <cell r="I4051" t="str">
            <v>PAGO 3 DE 4 SEGÚN CERTIFICACION DEL SUPERVISOR</v>
          </cell>
          <cell r="J4051">
            <v>523821000</v>
          </cell>
          <cell r="O4051" t="str">
            <v>RECURSO 11</v>
          </cell>
          <cell r="W4051" t="str">
            <v>Vigencia Presupuestal</v>
          </cell>
        </row>
        <row r="4052">
          <cell r="A4052">
            <v>404814</v>
          </cell>
          <cell r="B4052" t="str">
            <v>Contrato</v>
          </cell>
          <cell r="C4052">
            <v>327</v>
          </cell>
          <cell r="D4052">
            <v>105314</v>
          </cell>
          <cell r="E4052">
            <v>41879</v>
          </cell>
          <cell r="F4052" t="str">
            <v>SUBDIRECCION ADMINISTRATIVA Y FINANCIERA</v>
          </cell>
          <cell r="G4052">
            <v>8000458785</v>
          </cell>
          <cell r="H4052" t="str">
            <v>SERVIMEDIOS LTDA</v>
          </cell>
          <cell r="I4052" t="str">
            <v>FRA 10299 PAGO 4 DE 12 SEGÚN CERTIFICACION DEL SUPERVISOR (REGIMEN COMUN - EXENCION RTE FTE , SOLO SE APLICA RTE IVA Y RTE ICA)</v>
          </cell>
          <cell r="J4052">
            <v>636004</v>
          </cell>
          <cell r="K4052">
            <v>9.66</v>
          </cell>
          <cell r="M4052">
            <v>16</v>
          </cell>
          <cell r="N4052" t="str">
            <v>RECURSO 2-10</v>
          </cell>
          <cell r="V4052" t="str">
            <v>Exclusión de retención en la fuente De conformidad con el artículo 4 del decreto 2775de 1983 y el artículo 8 del Decreto 1512 de 1985 el alquiler del espacio correspondiente a los servicios de radio, prensa y televisión no se encuentra sujeto de practicar retención en la fuente por este concepto; Dicha exención de retención en la fuente no aplica para los servicios de publicidad que se realizan a través de estos medios. (Concepto 48456 Dian Junio 11 de 2001)…Ahora, si bien el Decreto 433 de 1999, por medio de la cual se reglamentó la Ley 488 de 1998 y se dictaron otras disposiciones, definió para efectos del impuesto sobre las ventas el concepto de publicidad dentro de la cual se incluyó "... la venta o alquiler de espacios para mensajes publicitarios en cualquier medio, incluidos los edictos, avisos clasificados y funerarios.", no tiene para efectos del impuesto sobre la renta y su consecuente retención en la fuente el mismo significado, en la medida en que los decretos citados anteriormente se ocuparon de su regulación.</v>
          </cell>
          <cell r="W4052" t="str">
            <v>Vigencia Presupuestal</v>
          </cell>
        </row>
        <row r="4053">
          <cell r="A4053">
            <v>404914</v>
          </cell>
          <cell r="B4053" t="str">
            <v>Contrato</v>
          </cell>
          <cell r="C4053">
            <v>293</v>
          </cell>
          <cell r="D4053">
            <v>197314</v>
          </cell>
          <cell r="E4053">
            <v>41879</v>
          </cell>
          <cell r="F4053" t="str">
            <v>SERVICIOS ADMINISTRATIVOS, ATENCIONA AL USUARIO, ARCHIVO Y CORRESPONDENCIA</v>
          </cell>
          <cell r="G4053">
            <v>8300231782</v>
          </cell>
          <cell r="H4053" t="str">
            <v>GRAN IMAGEN E.U</v>
          </cell>
          <cell r="I4053" t="str">
            <v>FRA 4647 PAGO 9 DE 11 SEGÚN CERTIFICACION DEL SUPERVISOR (IVA $4,641,306) RTE FTE 4% SERV.DECLARANTES</v>
          </cell>
          <cell r="J4053">
            <v>33649467</v>
          </cell>
          <cell r="K4053">
            <v>9.66</v>
          </cell>
          <cell r="L4053">
            <v>4</v>
          </cell>
          <cell r="M4053">
            <v>16</v>
          </cell>
          <cell r="N4053" t="str">
            <v>RECURSO 2-10</v>
          </cell>
          <cell r="W4053" t="str">
            <v>Vigencia Presupuestal</v>
          </cell>
        </row>
        <row r="4054">
          <cell r="A4054">
            <v>405014</v>
          </cell>
          <cell r="B4054" t="str">
            <v>Contrato</v>
          </cell>
          <cell r="C4054">
            <v>51</v>
          </cell>
          <cell r="D4054">
            <v>8014</v>
          </cell>
          <cell r="E4054">
            <v>41879</v>
          </cell>
          <cell r="F4054" t="str">
            <v>DIRECCION DE ASUNTOS AMBIENTALES, SECTORIAL Y URBANA</v>
          </cell>
          <cell r="G4054">
            <v>34602626</v>
          </cell>
          <cell r="H4054" t="str">
            <v>ASTRID ELIANA REYES PEÑA</v>
          </cell>
          <cell r="I4054" t="str">
            <v>PAGO 8 DE 11 SEGÚN CERTIFICACION DEL SUPERVISOR</v>
          </cell>
          <cell r="J4054">
            <v>7000000</v>
          </cell>
          <cell r="K4054">
            <v>9.66</v>
          </cell>
          <cell r="O4054" t="str">
            <v>RECURSO 11</v>
          </cell>
          <cell r="V4054" t="str">
            <v>No tiene Dependientes</v>
          </cell>
          <cell r="W4054" t="str">
            <v>Vigencia Presupuestal</v>
          </cell>
        </row>
        <row r="4055">
          <cell r="A4055">
            <v>405114</v>
          </cell>
          <cell r="B4055" t="str">
            <v>Contrato</v>
          </cell>
          <cell r="C4055">
            <v>229</v>
          </cell>
          <cell r="D4055">
            <v>33614</v>
          </cell>
          <cell r="E4055">
            <v>41879</v>
          </cell>
          <cell r="F4055" t="str">
            <v>DIRECCION DE BOSQUES, BIODIVERSIDAD Y SERVICIOS ECOSISTEMICOS</v>
          </cell>
          <cell r="G4055">
            <v>63506593</v>
          </cell>
          <cell r="H4055" t="str">
            <v>NOHORA YOLANDA ARDILA GONZALEZ</v>
          </cell>
          <cell r="I4055" t="str">
            <v>PAGO 8 DE 12 SEGÚN CERTIFICACION DEL SUPERVISOR - (Desc Base Rte Fte por Dependientes)</v>
          </cell>
          <cell r="J4055">
            <v>4438072</v>
          </cell>
          <cell r="K4055">
            <v>9.66</v>
          </cell>
          <cell r="O4055" t="str">
            <v>RECURSO 11</v>
          </cell>
          <cell r="V4055" t="str">
            <v xml:space="preserve">Desc.X Dependientes </v>
          </cell>
          <cell r="W4055" t="str">
            <v>Vigencia Presupuestal</v>
          </cell>
        </row>
        <row r="4056">
          <cell r="A4056">
            <v>405214</v>
          </cell>
          <cell r="B4056" t="str">
            <v>Contrato</v>
          </cell>
          <cell r="C4056">
            <v>81</v>
          </cell>
          <cell r="D4056">
            <v>14414</v>
          </cell>
          <cell r="E4056">
            <v>41879</v>
          </cell>
          <cell r="F4056" t="str">
            <v>OFICINA ASESORA JURIDICA</v>
          </cell>
          <cell r="G4056">
            <v>51838162</v>
          </cell>
          <cell r="H4056" t="str">
            <v>LILIAN BIBIANA ROJAS MEJIA</v>
          </cell>
          <cell r="I4056" t="str">
            <v>PAGO 8 DE 12 SEGÚN CERTIFICACION DEL SUPERVISOR (Desc Base Rte Fte por Dependientes)</v>
          </cell>
          <cell r="J4056">
            <v>7814492</v>
          </cell>
          <cell r="K4056">
            <v>9.66</v>
          </cell>
          <cell r="O4056" t="str">
            <v>RECURSO 11</v>
          </cell>
          <cell r="V4056" t="str">
            <v>Desc.x Dependientes</v>
          </cell>
          <cell r="W4056" t="str">
            <v>Vigencia Presupuestal</v>
          </cell>
        </row>
        <row r="4057">
          <cell r="A4057">
            <v>405314</v>
          </cell>
          <cell r="B4057" t="str">
            <v>Contrato</v>
          </cell>
          <cell r="C4057">
            <v>95</v>
          </cell>
          <cell r="D4057">
            <v>17614</v>
          </cell>
          <cell r="E4057">
            <v>41879</v>
          </cell>
          <cell r="F4057" t="str">
            <v>OFICINA DE TECNOLOGIAS, INFORMACION Y COMUNICACIONES TIC</v>
          </cell>
          <cell r="G4057">
            <v>52538575</v>
          </cell>
          <cell r="H4057" t="str">
            <v>MARITZABEL MUÑOZ CARRERO</v>
          </cell>
          <cell r="I4057" t="str">
            <v>PAGO 8 DE 8 SEGÚN CERTIFICACION DEL SUPERVISOR (Desc.de la Base RF x Dependientes)</v>
          </cell>
          <cell r="J4057">
            <v>850000</v>
          </cell>
          <cell r="K4057">
            <v>9.66</v>
          </cell>
          <cell r="O4057" t="str">
            <v>RECURSO 11</v>
          </cell>
          <cell r="V4057" t="str">
            <v>Desc. 10% Dependientes RF $129,456</v>
          </cell>
          <cell r="W4057" t="str">
            <v>Vigencia Presupuestal</v>
          </cell>
        </row>
        <row r="4058">
          <cell r="A4058">
            <v>405414</v>
          </cell>
          <cell r="B4058" t="str">
            <v>Contrato</v>
          </cell>
          <cell r="C4058">
            <v>169</v>
          </cell>
          <cell r="D4058">
            <v>26914</v>
          </cell>
          <cell r="E4058">
            <v>41879</v>
          </cell>
          <cell r="F4058" t="str">
            <v>DIRECCION DE ASUNTOS AMBIENTALES, SECTORIAL Y URBANA</v>
          </cell>
          <cell r="G4058">
            <v>10317177</v>
          </cell>
          <cell r="H4058" t="str">
            <v>DIMER YASMANI SOTELO ZEMANATE</v>
          </cell>
          <cell r="I4058" t="str">
            <v>PAGO 8 DE 10 SEGÚN CERTIFICACION DEL SUPERVISOR</v>
          </cell>
          <cell r="J4058">
            <v>4000000</v>
          </cell>
          <cell r="K4058">
            <v>9.66</v>
          </cell>
          <cell r="O4058" t="str">
            <v>RECURSO 11</v>
          </cell>
          <cell r="V4058" t="str">
            <v>No tiene Dependientes</v>
          </cell>
          <cell r="W4058" t="str">
            <v>Vigencia Presupuestal</v>
          </cell>
        </row>
        <row r="4059">
          <cell r="A4059">
            <v>405514</v>
          </cell>
          <cell r="B4059" t="str">
            <v>Resolucion</v>
          </cell>
          <cell r="C4059">
            <v>1378</v>
          </cell>
          <cell r="D4059">
            <v>251914</v>
          </cell>
          <cell r="E4059">
            <v>41880</v>
          </cell>
          <cell r="F4059" t="str">
            <v>TALENTO HUMANO ACTIVO Y NO ACTIVO</v>
          </cell>
          <cell r="G4059">
            <v>8002279406</v>
          </cell>
          <cell r="H4059" t="str">
            <v>FONDO DE PENSIONES OBLIGATORIAS COLFONDOS</v>
          </cell>
          <cell r="I4059" t="str">
            <v xml:space="preserve">RECONOCIMIENTO Y PAGO BONO PENSIONALES </v>
          </cell>
          <cell r="J4059">
            <v>13319000</v>
          </cell>
          <cell r="N4059" t="str">
            <v>RECURSO 3-10</v>
          </cell>
          <cell r="W4059" t="str">
            <v>Vigencia Presupuestal</v>
          </cell>
        </row>
        <row r="4060">
          <cell r="A4060">
            <v>405614</v>
          </cell>
          <cell r="B4060" t="str">
            <v>Anulada</v>
          </cell>
          <cell r="C4060">
            <v>257</v>
          </cell>
          <cell r="D4060">
            <v>9614</v>
          </cell>
          <cell r="E4060">
            <v>41880</v>
          </cell>
          <cell r="F4060" t="str">
            <v>GRUPO DE GESTION DOCUMENTAL</v>
          </cell>
          <cell r="G4060">
            <v>9000629179</v>
          </cell>
          <cell r="H4060" t="str">
            <v>SERVICIOS POSTALES NACIONALES</v>
          </cell>
          <cell r="I4060" t="str">
            <v>ANULADA ---- PAGO FRA 18854 Y 19299 OCTAVO Y NOVENO DESEMBOLSO SEGUN CERTIFICACION DEL SUPERVISOR - ENTIDAD PUBLICA, AUTORRETENEDORES Y GC</v>
          </cell>
          <cell r="J4060">
            <v>12372200</v>
          </cell>
          <cell r="N4060" t="str">
            <v>RECURSO 2-10</v>
          </cell>
          <cell r="W4060" t="str">
            <v>Vigencia Presupuestal</v>
          </cell>
        </row>
        <row r="4061">
          <cell r="A4061">
            <v>405714</v>
          </cell>
          <cell r="B4061" t="str">
            <v>Resolucion</v>
          </cell>
          <cell r="C4061">
            <v>1380</v>
          </cell>
          <cell r="D4061">
            <v>252114</v>
          </cell>
          <cell r="E4061">
            <v>41880</v>
          </cell>
          <cell r="F4061" t="str">
            <v>TALENTO HUMANO ACTIVO Y NO ACTIVO</v>
          </cell>
          <cell r="G4061">
            <v>8999990823</v>
          </cell>
          <cell r="H4061" t="str">
            <v>EMPRESA DE ENERGIA DE BOGOTA SA ESP</v>
          </cell>
          <cell r="I4061" t="str">
            <v xml:space="preserve">RECONOCIMIENTO Y PAGO CUOTAS PARTES PENSIONALES </v>
          </cell>
          <cell r="J4061">
            <v>5180414</v>
          </cell>
          <cell r="N4061" t="str">
            <v>RECURSO 3-10</v>
          </cell>
          <cell r="W4061" t="str">
            <v>Vigencia Presupuestal</v>
          </cell>
        </row>
        <row r="4062">
          <cell r="A4062">
            <v>405814</v>
          </cell>
          <cell r="B4062" t="str">
            <v>Resolucion</v>
          </cell>
          <cell r="C4062">
            <v>1381</v>
          </cell>
          <cell r="D4062">
            <v>252214</v>
          </cell>
          <cell r="E4062">
            <v>41880</v>
          </cell>
          <cell r="F4062" t="str">
            <v>TALENTO HUMANO ACTIVO Y NO ACTIVO</v>
          </cell>
          <cell r="G4062">
            <v>800216278</v>
          </cell>
          <cell r="H4062" t="str">
            <v>PENSIONES DE ANTIOQUIA</v>
          </cell>
          <cell r="I4062" t="str">
            <v xml:space="preserve">RECONOCIMIENTO Y PAGO CUOTAS PARTES PENSIONALES </v>
          </cell>
          <cell r="J4062">
            <v>1565910</v>
          </cell>
          <cell r="N4062" t="str">
            <v>RECURSO 3-10</v>
          </cell>
          <cell r="W4062" t="str">
            <v>Vigencia Presupuestal</v>
          </cell>
        </row>
        <row r="4063">
          <cell r="A4063">
            <v>405914</v>
          </cell>
          <cell r="B4063" t="str">
            <v>Resolucion</v>
          </cell>
          <cell r="C4063">
            <v>1389</v>
          </cell>
          <cell r="D4063">
            <v>252814</v>
          </cell>
          <cell r="E4063">
            <v>41880</v>
          </cell>
          <cell r="F4063" t="str">
            <v>TALENTO HUMANO ACTIVO Y NO ACTIVO</v>
          </cell>
          <cell r="G4063">
            <v>900617999</v>
          </cell>
          <cell r="H4063" t="str">
            <v>CONSORCIO FPB 2013</v>
          </cell>
          <cell r="I4063" t="str">
            <v xml:space="preserve">RECONOCIMIENTO Y PAGO CUOTAS PARTES PENSIONALES </v>
          </cell>
          <cell r="J4063">
            <v>3960879</v>
          </cell>
          <cell r="N4063" t="str">
            <v>RECURSO 3-10</v>
          </cell>
          <cell r="W4063" t="str">
            <v>Vigencia Presupuestal</v>
          </cell>
        </row>
        <row r="4064">
          <cell r="A4064">
            <v>406014</v>
          </cell>
          <cell r="B4064" t="str">
            <v>Resolucion</v>
          </cell>
          <cell r="C4064">
            <v>1390</v>
          </cell>
          <cell r="D4064">
            <v>252914</v>
          </cell>
          <cell r="E4064">
            <v>41880</v>
          </cell>
          <cell r="F4064" t="str">
            <v>TALENTO HUMANO ACTIVO Y NO ACTIVO</v>
          </cell>
          <cell r="G4064">
            <v>8999997347</v>
          </cell>
          <cell r="H4064" t="str">
            <v>PREVISORA SOCIAL DEL CONGRESO-PENSIONES</v>
          </cell>
          <cell r="I4064" t="str">
            <v xml:space="preserve">RECONOCIMIENTO Y PAGO CUOTAS PARTES PENSIONALES </v>
          </cell>
          <cell r="J4064">
            <v>4819339</v>
          </cell>
          <cell r="N4064" t="str">
            <v>RECURSO 3-10</v>
          </cell>
          <cell r="W4064" t="str">
            <v>Vigencia Presupuestal</v>
          </cell>
        </row>
        <row r="4065">
          <cell r="A4065">
            <v>406114</v>
          </cell>
          <cell r="B4065" t="str">
            <v>Resolucion</v>
          </cell>
          <cell r="C4065">
            <v>1392</v>
          </cell>
          <cell r="D4065">
            <v>253014</v>
          </cell>
          <cell r="E4065">
            <v>41880</v>
          </cell>
          <cell r="F4065" t="str">
            <v>TALENTO HUMANO ACTIVO Y NO ACTIVO</v>
          </cell>
          <cell r="G4065">
            <v>8999990285</v>
          </cell>
          <cell r="H4065" t="str">
            <v>MINISTERIO DE AGRICULTURA Y DESARROLLO RURAL</v>
          </cell>
          <cell r="I4065" t="str">
            <v xml:space="preserve">RECONOCIMIENTO Y PAGO CUOTAS PARTES PENSIONALES </v>
          </cell>
          <cell r="J4065">
            <v>2164935</v>
          </cell>
          <cell r="N4065" t="str">
            <v>RECURSO 3-10</v>
          </cell>
          <cell r="W4065" t="str">
            <v>Vigencia Presupuestal</v>
          </cell>
        </row>
        <row r="4066">
          <cell r="A4066">
            <v>406214</v>
          </cell>
          <cell r="B4066" t="str">
            <v>Resolucion</v>
          </cell>
          <cell r="C4066">
            <v>1393</v>
          </cell>
          <cell r="D4066">
            <v>253114</v>
          </cell>
          <cell r="E4066">
            <v>41880</v>
          </cell>
          <cell r="F4066" t="str">
            <v>TALENTO HUMANO ACTIVO Y NO ACTIVO</v>
          </cell>
          <cell r="G4066">
            <v>9004747274</v>
          </cell>
          <cell r="H4066" t="str">
            <v>MINISTERIO DE SALUD Y PROTECCION SOCIAL</v>
          </cell>
          <cell r="I4066" t="str">
            <v xml:space="preserve">RECONOCIMIENTO Y PAGO CUOTAS PARTES PENSIONALES </v>
          </cell>
          <cell r="J4066">
            <v>2438908.67</v>
          </cell>
          <cell r="N4066" t="str">
            <v>RECURSO 3-10</v>
          </cell>
          <cell r="W4066" t="str">
            <v>Vigencia Presupuestal</v>
          </cell>
        </row>
        <row r="4067">
          <cell r="A4067">
            <v>406314</v>
          </cell>
          <cell r="B4067" t="str">
            <v>Resolucion</v>
          </cell>
          <cell r="C4067">
            <v>1394</v>
          </cell>
          <cell r="D4067">
            <v>253214</v>
          </cell>
          <cell r="E4067">
            <v>41880</v>
          </cell>
          <cell r="F4067" t="str">
            <v>TALENTO HUMANO ACTIVO Y NO ACTIVO</v>
          </cell>
          <cell r="G4067">
            <v>9004747274</v>
          </cell>
          <cell r="H4067" t="str">
            <v>MINISTERIO DE SALUD Y PROTECCION SOCIAL</v>
          </cell>
          <cell r="I4067" t="str">
            <v xml:space="preserve">RECONOCIMIENTO Y PAGO CUOTAS PARTES PENSIONALES </v>
          </cell>
          <cell r="J4067">
            <v>100174940.62</v>
          </cell>
          <cell r="N4067" t="str">
            <v>RECURSO 3-10</v>
          </cell>
          <cell r="W4067" t="str">
            <v>Vigencia Presupuestal</v>
          </cell>
        </row>
        <row r="4068">
          <cell r="A4068">
            <v>406414</v>
          </cell>
          <cell r="B4068" t="str">
            <v>Resolucion</v>
          </cell>
          <cell r="C4068">
            <v>1395</v>
          </cell>
          <cell r="D4068">
            <v>253314</v>
          </cell>
          <cell r="E4068">
            <v>41880</v>
          </cell>
          <cell r="F4068" t="str">
            <v>TALENTO HUMANO ACTIVO Y NO ACTIVO</v>
          </cell>
          <cell r="G4068">
            <v>8001128062</v>
          </cell>
          <cell r="H4068" t="str">
            <v>FONDO PASIVO SOCIAL FFNN - SALUD</v>
          </cell>
          <cell r="I4068" t="str">
            <v xml:space="preserve">RECONOCIMIENTO Y PAGO CUOTAS PARTES PENSIONALES </v>
          </cell>
          <cell r="J4068">
            <v>475640</v>
          </cell>
          <cell r="N4068" t="str">
            <v>RECURSO 3-10</v>
          </cell>
          <cell r="W4068" t="str">
            <v>Vigencia Presupuestal</v>
          </cell>
        </row>
        <row r="4069">
          <cell r="A4069">
            <v>406514</v>
          </cell>
          <cell r="B4069" t="str">
            <v>Resolucion</v>
          </cell>
          <cell r="C4069">
            <v>1396</v>
          </cell>
          <cell r="D4069">
            <v>253414</v>
          </cell>
          <cell r="E4069">
            <v>41880</v>
          </cell>
          <cell r="F4069" t="str">
            <v>TALENTO HUMANO ACTIVO Y NO ACTIVO</v>
          </cell>
          <cell r="G4069">
            <v>900373913</v>
          </cell>
          <cell r="H4069" t="str">
            <v>UNIDAD ADMINISTRATIVA ESPECIAL DE GESTION PENSIONAL Y CONTRIBUCIONES PARAFISCALES DE LA PROTECCION SOCIAL - UGPP</v>
          </cell>
          <cell r="I4069" t="str">
            <v xml:space="preserve">RECONOCIMIENTO Y PAGO CUOTAS PARTES PENSIONALES </v>
          </cell>
          <cell r="J4069">
            <v>1654536.61</v>
          </cell>
          <cell r="N4069" t="str">
            <v>RECURSO 3-10</v>
          </cell>
          <cell r="W4069" t="str">
            <v>Vigencia Presupuestal</v>
          </cell>
        </row>
        <row r="4070">
          <cell r="A4070">
            <v>406614</v>
          </cell>
          <cell r="B4070" t="str">
            <v>Resolución</v>
          </cell>
          <cell r="C4070">
            <v>1388</v>
          </cell>
          <cell r="D4070">
            <v>252714</v>
          </cell>
          <cell r="E4070">
            <v>41880</v>
          </cell>
          <cell r="F4070" t="str">
            <v>TALENTO HUMANO ACTIVO Y NO ACTIVO</v>
          </cell>
          <cell r="G4070">
            <v>8999990633</v>
          </cell>
          <cell r="H4070" t="str">
            <v>UNIVERSIDAD NACIONAL DE COLOMBIA</v>
          </cell>
          <cell r="I4070" t="str">
            <v xml:space="preserve">RECONOCIMIENTO Y PAGO CUOTAS PARTES PENSIONALES </v>
          </cell>
          <cell r="J4070">
            <v>19628868</v>
          </cell>
          <cell r="N4070" t="str">
            <v>RECURSO 3-10</v>
          </cell>
          <cell r="W4070" t="str">
            <v>Vigencia Presupuestal</v>
          </cell>
        </row>
        <row r="4071">
          <cell r="A4071">
            <v>406714</v>
          </cell>
          <cell r="B4071" t="str">
            <v>Resolucion</v>
          </cell>
          <cell r="C4071">
            <v>1385</v>
          </cell>
          <cell r="D4071">
            <v>252614</v>
          </cell>
          <cell r="E4071">
            <v>41880</v>
          </cell>
          <cell r="F4071" t="str">
            <v>TALENTO HUMANO ACTIVO Y NO ACTIVO</v>
          </cell>
          <cell r="G4071">
            <v>8999990862</v>
          </cell>
          <cell r="H4071" t="str">
            <v>SUPERINTENDENCIA DE SOCIEDADES</v>
          </cell>
          <cell r="I4071" t="str">
            <v xml:space="preserve">RECONOCIMIENTO Y PAGO CUOTAS PARTES PENSIONALES </v>
          </cell>
          <cell r="J4071">
            <v>276165</v>
          </cell>
          <cell r="N4071" t="str">
            <v>RECURSO 3-10</v>
          </cell>
          <cell r="W4071" t="str">
            <v>Vigencia Presupuestal</v>
          </cell>
        </row>
        <row r="4072">
          <cell r="A4072">
            <v>406814</v>
          </cell>
          <cell r="B4072" t="str">
            <v>Resolucion</v>
          </cell>
          <cell r="C4072">
            <v>1383</v>
          </cell>
          <cell r="D4072">
            <v>252414</v>
          </cell>
          <cell r="E4072">
            <v>41880</v>
          </cell>
          <cell r="F4072" t="str">
            <v>TALENTO HUMANO ACTIVO Y NO ACTIVO</v>
          </cell>
          <cell r="G4072">
            <v>8902017253</v>
          </cell>
          <cell r="H4072" t="str">
            <v>LOTERIA DE SANTANDER</v>
          </cell>
          <cell r="I4072" t="str">
            <v xml:space="preserve">RECONOCIMIENTO Y PAGO CUOTAS PARTES PENSIONALES </v>
          </cell>
          <cell r="J4072">
            <v>6072080</v>
          </cell>
          <cell r="N4072" t="str">
            <v>RECURSO 3-10</v>
          </cell>
          <cell r="W4072" t="str">
            <v>Vigencia Presupuestal</v>
          </cell>
        </row>
        <row r="4073">
          <cell r="A4073">
            <v>406914</v>
          </cell>
          <cell r="B4073" t="str">
            <v>Resolucion</v>
          </cell>
          <cell r="C4073">
            <v>1382</v>
          </cell>
          <cell r="D4073">
            <v>252314</v>
          </cell>
          <cell r="E4073">
            <v>41880</v>
          </cell>
          <cell r="F4073" t="str">
            <v>TALENTO HUMANO ACTIVO Y NO ACTIVO</v>
          </cell>
          <cell r="G4073">
            <v>8902019006</v>
          </cell>
          <cell r="H4073" t="str">
            <v>MUNICIPIO DE BARRANCABERMEJA</v>
          </cell>
          <cell r="I4073" t="str">
            <v xml:space="preserve">RECONOCIMIENTO Y PAGO CUOTAS PARTES PENSIONALES </v>
          </cell>
          <cell r="J4073">
            <v>198798</v>
          </cell>
          <cell r="N4073" t="str">
            <v>RECURSO 3-10</v>
          </cell>
          <cell r="W4073" t="str">
            <v>Vigencia Presupuestal</v>
          </cell>
        </row>
        <row r="4074">
          <cell r="A4074">
            <v>407014</v>
          </cell>
          <cell r="B4074" t="str">
            <v>Resolucion</v>
          </cell>
          <cell r="C4074">
            <v>1384</v>
          </cell>
          <cell r="D4074">
            <v>252514</v>
          </cell>
          <cell r="E4074">
            <v>41880</v>
          </cell>
          <cell r="F4074" t="str">
            <v>TALENTO HUMANO ACTIVO Y NO ACTIVO</v>
          </cell>
          <cell r="G4074">
            <v>8999990862</v>
          </cell>
          <cell r="H4074" t="str">
            <v>SUPERINTENDENCIA DE SOCIEDADES</v>
          </cell>
          <cell r="I4074" t="str">
            <v xml:space="preserve">RECONOCIMIENTO Y PAGO CUOTAS PARTES PENSIONALES </v>
          </cell>
          <cell r="J4074">
            <v>276165</v>
          </cell>
          <cell r="N4074" t="str">
            <v>RECURSO 3-10</v>
          </cell>
          <cell r="W4074" t="str">
            <v>Vigencia Presupuestal</v>
          </cell>
        </row>
        <row r="4075">
          <cell r="A4075">
            <v>407114</v>
          </cell>
          <cell r="B4075" t="str">
            <v>Resolucion</v>
          </cell>
          <cell r="C4075">
            <v>1379</v>
          </cell>
          <cell r="D4075">
            <v>252014</v>
          </cell>
          <cell r="E4075">
            <v>41880</v>
          </cell>
          <cell r="F4075" t="str">
            <v>TALENTO HUMANO ACTIVO Y NO ACTIVO</v>
          </cell>
          <cell r="G4075">
            <v>8999990941</v>
          </cell>
          <cell r="H4075" t="str">
            <v>EMPRESA DE ACUEDUCTO Y LACANTARILLADO DE BOGOTA ESP</v>
          </cell>
          <cell r="I4075" t="str">
            <v xml:space="preserve">RECONOCIMIENTO Y PAGO CUOTAS PARTES PENSIONALES </v>
          </cell>
          <cell r="J4075">
            <v>2045243</v>
          </cell>
          <cell r="N4075" t="str">
            <v>RECURSO 3-10</v>
          </cell>
          <cell r="W4075" t="str">
            <v>Vigencia Presupuestal</v>
          </cell>
        </row>
        <row r="4076">
          <cell r="A4076">
            <v>407214</v>
          </cell>
          <cell r="B4076" t="str">
            <v>Contrato</v>
          </cell>
          <cell r="C4076">
            <v>257</v>
          </cell>
          <cell r="D4076">
            <v>9614</v>
          </cell>
          <cell r="E4076">
            <v>41880</v>
          </cell>
          <cell r="F4076" t="str">
            <v>GRUPO DE GESTION DOCUMENTAL</v>
          </cell>
          <cell r="G4076">
            <v>9000629179</v>
          </cell>
          <cell r="H4076" t="str">
            <v>SERVICIOS POSTALES NACIONALES</v>
          </cell>
          <cell r="I4076" t="str">
            <v>PAGO FRA 18854 Y 19299 OCTAVO Y NOVENO DESEMBOLSO SEGUN CERTIFICACION DEL SUPERVISOR - ENTIDAD PUBLICA, AUTORRETENEDORES Y GC</v>
          </cell>
          <cell r="J4076">
            <v>25509000</v>
          </cell>
          <cell r="N4076" t="str">
            <v>RECURSO 2-10</v>
          </cell>
          <cell r="W4076" t="str">
            <v>Vigencia Presupuestal</v>
          </cell>
        </row>
        <row r="4077">
          <cell r="A4077">
            <v>407314</v>
          </cell>
          <cell r="B4077" t="str">
            <v>Contrato</v>
          </cell>
          <cell r="C4077">
            <v>90</v>
          </cell>
          <cell r="D4077">
            <v>18714</v>
          </cell>
          <cell r="E4077">
            <v>41880</v>
          </cell>
          <cell r="F4077" t="str">
            <v>SUBDIRECCION DE EDUCACION Y PARTICIPACION</v>
          </cell>
          <cell r="G4077">
            <v>38222274</v>
          </cell>
          <cell r="H4077" t="str">
            <v>MARIA MERCEDES CALLEJAS</v>
          </cell>
          <cell r="I4077" t="str">
            <v>PAGO 8 DE 11 SEGÚN CERTIFICACION DEL SUPERVISOR (PENSIONADA)  - SE AJU RTE FTE SOBRE TOTAL CUENTAS RADICADAS EN ESTE MES OP 381014 DEL 21 AGO/2014</v>
          </cell>
          <cell r="J4077">
            <v>5000000</v>
          </cell>
          <cell r="K4077">
            <v>9.66</v>
          </cell>
          <cell r="O4077" t="str">
            <v>RECURSO 11</v>
          </cell>
          <cell r="V4077" t="str">
            <v>No tiene Dependientes</v>
          </cell>
          <cell r="W4077" t="str">
            <v>Vigencia Presupuestal</v>
          </cell>
        </row>
        <row r="4078">
          <cell r="A4078">
            <v>407414</v>
          </cell>
          <cell r="B4078" t="str">
            <v>Contrato</v>
          </cell>
          <cell r="C4078">
            <v>182</v>
          </cell>
          <cell r="D4078">
            <v>28914</v>
          </cell>
          <cell r="E4078">
            <v>41880</v>
          </cell>
          <cell r="F4078" t="str">
            <v>OFICINA DE ASUNTOS INTERNACIONALES</v>
          </cell>
          <cell r="G4078">
            <v>79968625</v>
          </cell>
          <cell r="H4078" t="str">
            <v>IVAN DARIO VALENCIA RODRIGUEZ</v>
          </cell>
          <cell r="I4078" t="str">
            <v>PAGO 8 DE 12 SEGÚN CERTIFICACION DEL SUPERVISOR (Beneficio Prepagada 12/AGO/2014)</v>
          </cell>
          <cell r="J4078">
            <v>7826087</v>
          </cell>
          <cell r="K4078">
            <v>9.66</v>
          </cell>
          <cell r="O4078" t="str">
            <v>RECURSO 11</v>
          </cell>
          <cell r="V4078" t="str">
            <v>Prepagada 12/AGO/2014 - No tiene Dependientes</v>
          </cell>
          <cell r="W4078" t="str">
            <v>Vigencia Presupuestal</v>
          </cell>
        </row>
        <row r="4079">
          <cell r="A4079">
            <v>407514</v>
          </cell>
          <cell r="B4079" t="str">
            <v>Contrato</v>
          </cell>
          <cell r="C4079">
            <v>151</v>
          </cell>
          <cell r="D4079">
            <v>24914</v>
          </cell>
          <cell r="E4079">
            <v>41880</v>
          </cell>
          <cell r="F4079" t="str">
            <v>DIRECCION DE ASUNTOS AMBIENTALES, SECTORIAL Y URBANA</v>
          </cell>
          <cell r="G4079">
            <v>66947078</v>
          </cell>
          <cell r="H4079" t="str">
            <v>ANA MARIA OCAMPO GOMEZ</v>
          </cell>
          <cell r="I4079" t="str">
            <v>FRA 8 PAGO 7 DE 11 SEGÚN CERTIFICACION DEL SUPERVISOR</v>
          </cell>
          <cell r="J4079">
            <v>10000000</v>
          </cell>
          <cell r="K4079">
            <v>9.66</v>
          </cell>
          <cell r="M4079">
            <v>16</v>
          </cell>
          <cell r="O4079" t="str">
            <v>RECURSO 11</v>
          </cell>
          <cell r="V4079" t="str">
            <v xml:space="preserve">No tiene Dependientes </v>
          </cell>
          <cell r="W4079" t="str">
            <v>Vigencia Presupuestal</v>
          </cell>
        </row>
        <row r="4080">
          <cell r="A4080">
            <v>407614</v>
          </cell>
          <cell r="B4080" t="str">
            <v>Contrato</v>
          </cell>
          <cell r="C4080">
            <v>409</v>
          </cell>
          <cell r="D4080">
            <v>243714</v>
          </cell>
          <cell r="E4080">
            <v>41880</v>
          </cell>
          <cell r="F4080" t="str">
            <v>DIRECCION DE ORDENAMIENTO AMBIENTAL Y COORDINACION DEL SINA</v>
          </cell>
          <cell r="G4080">
            <v>52416177</v>
          </cell>
          <cell r="H4080" t="str">
            <v>MONICA MARIA MUÑOZ BUITRAGO</v>
          </cell>
          <cell r="I4080" t="str">
            <v xml:space="preserve">PAGO 1 DE 5 SEGÚN CERTIFICACION DEL SUPERVISOR </v>
          </cell>
          <cell r="J4080">
            <v>5000000</v>
          </cell>
          <cell r="K4080">
            <v>9.66</v>
          </cell>
          <cell r="O4080" t="str">
            <v>RECURSO 11</v>
          </cell>
          <cell r="V4080" t="str">
            <v xml:space="preserve">No tiene Dependientes </v>
          </cell>
          <cell r="W4080" t="str">
            <v>Vigencia Presupuestal</v>
          </cell>
        </row>
        <row r="4081">
          <cell r="A4081">
            <v>407714</v>
          </cell>
          <cell r="B4081" t="str">
            <v>Contrato</v>
          </cell>
          <cell r="C4081">
            <v>143</v>
          </cell>
          <cell r="D4081">
            <v>22614</v>
          </cell>
          <cell r="E4081">
            <v>41880</v>
          </cell>
          <cell r="F4081" t="str">
            <v>DIRECCION DE BOSQUES, BIODIVERSIDAD Y SERVICIOS ECOSISTEMICOS</v>
          </cell>
          <cell r="G4081">
            <v>53016588</v>
          </cell>
          <cell r="H4081" t="str">
            <v>ASTRID MILENA CARO ROA</v>
          </cell>
          <cell r="I4081" t="str">
            <v>PAGO 8 DE 12 SEGÚN CERTIFICACION DEL SUPERVISOR</v>
          </cell>
          <cell r="J4081">
            <v>2982709</v>
          </cell>
          <cell r="K4081">
            <v>9.66</v>
          </cell>
          <cell r="O4081" t="str">
            <v>RECURSO 11</v>
          </cell>
          <cell r="V4081" t="str">
            <v>No tiene Dependientes - Firma del Contrato 30 Oct/13-Afiliación ARL 18 Nov/13- Pago Novedad ARL Dic/2013</v>
          </cell>
          <cell r="W4081" t="str">
            <v>Vigencia Presupuestal</v>
          </cell>
        </row>
        <row r="4082">
          <cell r="A4082">
            <v>407814</v>
          </cell>
          <cell r="B4082" t="str">
            <v>Contrato</v>
          </cell>
          <cell r="C4082">
            <v>244</v>
          </cell>
          <cell r="D4082">
            <v>35514</v>
          </cell>
          <cell r="E4082">
            <v>41880</v>
          </cell>
          <cell r="F4082" t="str">
            <v>DIRECCION DE BOSQUES, BIODIVERSIDAD Y SERVICIOS ECOSISTEMICOS</v>
          </cell>
          <cell r="G4082">
            <v>7180263</v>
          </cell>
          <cell r="H4082" t="str">
            <v>DAVID ORLANDO HERNANEZ REYES</v>
          </cell>
          <cell r="I4082" t="str">
            <v xml:space="preserve">PAGO 6 DE 12 SEGÚN CERTIFICACION DEL SUPERVISOR (Desc.de la Base x Dependientes) </v>
          </cell>
          <cell r="J4082">
            <v>4438072</v>
          </cell>
          <cell r="K4082">
            <v>9.66</v>
          </cell>
          <cell r="O4082" t="str">
            <v>RECURSO 11</v>
          </cell>
          <cell r="V4082" t="str">
            <v>Desc. 10% Dependientes - Base RF $4,094,550 RF $287,562</v>
          </cell>
          <cell r="W4082" t="str">
            <v>Vigencia Presupuestal</v>
          </cell>
        </row>
        <row r="4083">
          <cell r="A4083">
            <v>407914</v>
          </cell>
          <cell r="B4083" t="str">
            <v>Contrato</v>
          </cell>
          <cell r="C4083">
            <v>111</v>
          </cell>
          <cell r="D4083">
            <v>19314</v>
          </cell>
          <cell r="E4083">
            <v>41880</v>
          </cell>
          <cell r="F4083" t="str">
            <v>DIRECCION DE CAMBIO CLIMATICO</v>
          </cell>
          <cell r="G4083">
            <v>1032413304</v>
          </cell>
          <cell r="H4083" t="str">
            <v>LAURA MARIA ARANGURE NIÑO</v>
          </cell>
          <cell r="I4083" t="str">
            <v>PAGO 7 DE 12 SEGÚN CERTIFICACION DEL SUPERVISOR</v>
          </cell>
          <cell r="J4083">
            <v>3600000</v>
          </cell>
          <cell r="K4083">
            <v>9.66</v>
          </cell>
          <cell r="O4083" t="str">
            <v>RECURSO 11</v>
          </cell>
          <cell r="V4083" t="str">
            <v>No tiene Dependientes</v>
          </cell>
          <cell r="W4083" t="str">
            <v>Vigencia Presupuestal</v>
          </cell>
        </row>
        <row r="4084">
          <cell r="A4084">
            <v>408014</v>
          </cell>
          <cell r="B4084" t="str">
            <v>Contrato</v>
          </cell>
          <cell r="C4084">
            <v>262</v>
          </cell>
          <cell r="D4084">
            <v>37914</v>
          </cell>
          <cell r="E4084">
            <v>41880</v>
          </cell>
          <cell r="F4084" t="str">
            <v>SUBDIRECCION ADMINISTRATIVA Y FINANCIERA</v>
          </cell>
          <cell r="G4084">
            <v>80022525</v>
          </cell>
          <cell r="H4084" t="str">
            <v>CARLOS JULIO VANEGAS YUMAYUZA</v>
          </cell>
          <cell r="I4084" t="str">
            <v>PAGO 8 DE 12 SEGÚN CERTIFICACION DEL SUPERVISOR (Desc.de la Base x Dependientes) + (Desc Embargo $125,547)</v>
          </cell>
          <cell r="J4084">
            <v>1243733</v>
          </cell>
          <cell r="K4084">
            <v>9.66</v>
          </cell>
          <cell r="O4084" t="str">
            <v>RECURSO 11</v>
          </cell>
          <cell r="Q4084" t="str">
            <v>EMBARGO OF 1534</v>
          </cell>
          <cell r="R4084">
            <v>125547</v>
          </cell>
          <cell r="V4084" t="str">
            <v>Desc. X Dependientes</v>
          </cell>
          <cell r="W4084" t="str">
            <v>Vigencia Presupuestal</v>
          </cell>
        </row>
        <row r="4085">
          <cell r="A4085">
            <v>408114</v>
          </cell>
          <cell r="B4085" t="str">
            <v>Contrato</v>
          </cell>
          <cell r="C4085">
            <v>128</v>
          </cell>
          <cell r="D4085">
            <v>21214</v>
          </cell>
          <cell r="E4085">
            <v>41880</v>
          </cell>
          <cell r="F4085" t="str">
            <v>SUBDIRECCION ADMINISTRATIVA Y FINANCIERA</v>
          </cell>
          <cell r="G4085">
            <v>79859642</v>
          </cell>
          <cell r="H4085" t="str">
            <v>CARLOS HERNAN USECHE JARAMILLO</v>
          </cell>
          <cell r="I4085" t="str">
            <v xml:space="preserve">PAGO 8 DE 12 DESEMBOLSO SEGÚN CERTIFICACION DEL SUPERVISOR (Desc.de la Base x Dependientes) </v>
          </cell>
          <cell r="J4085">
            <v>4759090</v>
          </cell>
          <cell r="K4085">
            <v>9.66</v>
          </cell>
          <cell r="O4085" t="str">
            <v>RECURSO 11</v>
          </cell>
          <cell r="V4085" t="str">
            <v>Desc. 10% Dependientes</v>
          </cell>
          <cell r="W4085" t="str">
            <v>Vigencia Presupuestal</v>
          </cell>
        </row>
        <row r="4086">
          <cell r="A4086">
            <v>408214</v>
          </cell>
          <cell r="B4086" t="str">
            <v>Contrato</v>
          </cell>
          <cell r="C4086">
            <v>243</v>
          </cell>
          <cell r="D4086">
            <v>35414</v>
          </cell>
          <cell r="E4086">
            <v>41880</v>
          </cell>
          <cell r="F4086" t="str">
            <v>DIRECCION DE BOSQUES, BIODIVERSIDAD Y SERVICIOS ECOSISTEMICOS</v>
          </cell>
          <cell r="G4086">
            <v>80769799</v>
          </cell>
          <cell r="H4086" t="str">
            <v>DEVIS REYES GONZALEZ</v>
          </cell>
          <cell r="I4086" t="str">
            <v>PAGO 6 DE 12 SEGÚN CERTIFICACION DEL SUPERVISOR (Desc de la Base x Dependientes) AJU RTE FTE SOBRE TOTAL CUENTAS RECIBIDAS EN EL MES OP 367717 DEL 05 AGO/2014</v>
          </cell>
          <cell r="J4086">
            <v>4359600</v>
          </cell>
          <cell r="K4086">
            <v>9.66</v>
          </cell>
          <cell r="O4086" t="str">
            <v>RECURSO 11</v>
          </cell>
          <cell r="V4086" t="str">
            <v>Desc de la Base x Dependientes</v>
          </cell>
          <cell r="W4086" t="str">
            <v>Vigencia Presupuestal</v>
          </cell>
        </row>
        <row r="4087">
          <cell r="A4087">
            <v>408314</v>
          </cell>
          <cell r="B4087" t="str">
            <v>Contrato</v>
          </cell>
          <cell r="C4087">
            <v>73</v>
          </cell>
          <cell r="D4087">
            <v>15514</v>
          </cell>
          <cell r="E4087">
            <v>41880</v>
          </cell>
          <cell r="F4087" t="str">
            <v>DIRECCION DE ASUNTOS AMBIENTALES, SECTORIAL Y URBANA</v>
          </cell>
          <cell r="G4087">
            <v>53152846</v>
          </cell>
          <cell r="H4087" t="str">
            <v>YUDY LIZETH CANTOR CANTOR</v>
          </cell>
          <cell r="I4087" t="str">
            <v>PAGO 7 DE 10 SEGÚN CERTIFICACION DEL SUPERVISOR</v>
          </cell>
          <cell r="J4087">
            <v>6600000</v>
          </cell>
          <cell r="K4087">
            <v>9.66</v>
          </cell>
          <cell r="O4087" t="str">
            <v>RECURSO 11</v>
          </cell>
          <cell r="V4087" t="str">
            <v>No tiene Dependientes</v>
          </cell>
          <cell r="W4087" t="str">
            <v>Vigencia Presupuestal</v>
          </cell>
        </row>
        <row r="4088">
          <cell r="A4088">
            <v>408414</v>
          </cell>
          <cell r="B4088" t="str">
            <v>Contrato</v>
          </cell>
          <cell r="C4088">
            <v>274</v>
          </cell>
          <cell r="D4088">
            <v>38114</v>
          </cell>
          <cell r="E4088">
            <v>41880</v>
          </cell>
          <cell r="F4088" t="str">
            <v>OFICINA DE ASUNTOS INTERNACIONALES</v>
          </cell>
          <cell r="G4088">
            <v>51958614</v>
          </cell>
          <cell r="H4088" t="str">
            <v>JIMENA NIETO CARRASCO</v>
          </cell>
          <cell r="I4088" t="str">
            <v>PAGO 8 DE 12 SEGÚN CERTIFICACION DEL SUPERVISOR - AJU RTE FTE SOBRE TOTAL CTAS RECIBIDAS EN EL MES OP 367614 DEL 05 AGO/2014</v>
          </cell>
          <cell r="J4088">
            <v>7840909</v>
          </cell>
          <cell r="K4088">
            <v>9.66</v>
          </cell>
          <cell r="O4088" t="str">
            <v>RECURSO 11</v>
          </cell>
          <cell r="V4088" t="str">
            <v>No tiene Dependientes a Cargo</v>
          </cell>
          <cell r="W4088" t="str">
            <v>Vigencia Presupuestal</v>
          </cell>
        </row>
        <row r="4089">
          <cell r="A4089">
            <v>408514</v>
          </cell>
          <cell r="B4089" t="str">
            <v>Contrato</v>
          </cell>
          <cell r="C4089">
            <v>152</v>
          </cell>
          <cell r="D4089">
            <v>142313</v>
          </cell>
          <cell r="E4089">
            <v>41883</v>
          </cell>
          <cell r="F4089" t="str">
            <v>SERVICIOS ADMINISTRATIVOS, ATENCIONA AL USUARIO, ARCHIVO Y CORRESPONDENCIA</v>
          </cell>
          <cell r="G4089">
            <v>8605273892</v>
          </cell>
          <cell r="H4089" t="str">
            <v>MOTOS EL CONDOR LTDA</v>
          </cell>
          <cell r="I4089" t="str">
            <v>PAGO PARCIAL 9 DE 12 FRA 7018-7049 SEGÚN CERTIFICACION DEL SUPERVISOR IVA $70,485 (REG.COMUN)</v>
          </cell>
          <cell r="J4089">
            <v>1054340</v>
          </cell>
          <cell r="K4089">
            <v>9.66</v>
          </cell>
          <cell r="L4089">
            <v>4</v>
          </cell>
          <cell r="M4089">
            <v>16</v>
          </cell>
          <cell r="N4089" t="str">
            <v>RECURSO 2-10</v>
          </cell>
          <cell r="V4089" t="str">
            <v>CIIU 4542</v>
          </cell>
          <cell r="W4089" t="str">
            <v>Reserva Presupuestal</v>
          </cell>
        </row>
        <row r="4090">
          <cell r="A4090">
            <v>408614</v>
          </cell>
          <cell r="B4090" t="str">
            <v>Anulada</v>
          </cell>
          <cell r="C4090">
            <v>152</v>
          </cell>
          <cell r="D4090">
            <v>9314</v>
          </cell>
          <cell r="E4090">
            <v>41883</v>
          </cell>
          <cell r="F4090" t="str">
            <v>SERVICIOS ADMINISTRATIVOS, ATENCIONA AL USUARIO, ARCHIVO Y CORRESPONDENCIA</v>
          </cell>
          <cell r="G4090">
            <v>8605273892</v>
          </cell>
          <cell r="H4090" t="str">
            <v>MOTOS EL CONDOR LTDA</v>
          </cell>
          <cell r="I4090" t="str">
            <v>ANULADA ----- PAGO SALDO 9 DE 12 FRA 7018-7049 SEGÚN CERTIFICACION DEL SUPERVISOR IVA $192,281 (REG.COMUN) - LOS SOPORTES ORIGINALES REPOSAN EN LA OP 408514</v>
          </cell>
          <cell r="J4090">
            <v>384400</v>
          </cell>
          <cell r="N4090" t="str">
            <v>RECURSO 2-10</v>
          </cell>
          <cell r="W4090" t="str">
            <v>Vigencia Presupuestal</v>
          </cell>
        </row>
        <row r="4091">
          <cell r="A4091">
            <v>408714</v>
          </cell>
          <cell r="B4091" t="str">
            <v>Contrato</v>
          </cell>
          <cell r="C4091">
            <v>152</v>
          </cell>
          <cell r="D4091">
            <v>9314</v>
          </cell>
          <cell r="E4091">
            <v>41883</v>
          </cell>
          <cell r="F4091" t="str">
            <v>SERVICIOS ADMINISTRATIVOS, ATENCIONA AL USUARIO, ARCHIVO Y CORRESPONDENCIA</v>
          </cell>
          <cell r="G4091">
            <v>8605273892</v>
          </cell>
          <cell r="H4091" t="str">
            <v>MOTOS EL CONDOR LTDA</v>
          </cell>
          <cell r="I4091" t="str">
            <v>PAGO SALDO 9 DE 12 FRA 7018-7049 SEGÚN CERTIFICACION DEL SUPERVISOR IVA $192,281 (REG.COMUN) - LOS SOPORTES ORIGINALES REPOSAN EN LA OP 408514</v>
          </cell>
          <cell r="J4091">
            <v>384400</v>
          </cell>
          <cell r="N4091" t="str">
            <v>RECURSO 2-10</v>
          </cell>
          <cell r="W4091" t="str">
            <v>Vigencia Presupuestal</v>
          </cell>
        </row>
        <row r="4092">
          <cell r="A4092">
            <v>408814</v>
          </cell>
          <cell r="B4092" t="str">
            <v>Factura</v>
          </cell>
          <cell r="C4092">
            <v>12983819</v>
          </cell>
          <cell r="D4092">
            <v>255914</v>
          </cell>
          <cell r="E4092">
            <v>41884</v>
          </cell>
          <cell r="F4092" t="str">
            <v>SERVICIOS ADMINISTRATIVOS, ATENCIONA AL USUARIO, ARCHIVO Y CORRESPONDENCIA</v>
          </cell>
          <cell r="G4092">
            <v>8999990941</v>
          </cell>
          <cell r="H4092" t="str">
            <v>EMPRESA DE ACUEDUCTO Y ALCANTARILLADO DE BOGOTA ESP</v>
          </cell>
          <cell r="I4092" t="str">
            <v>PAGO FRA 12983819 CTA CTO N.11442908 PERIODO DEL 04 JUN 2014 AL 01 AGO 2014</v>
          </cell>
          <cell r="J4092">
            <v>7332160</v>
          </cell>
          <cell r="N4092" t="str">
            <v>RECURSO 2-10</v>
          </cell>
          <cell r="W4092" t="str">
            <v>Vigencia Presupuestal</v>
          </cell>
        </row>
        <row r="4093">
          <cell r="A4093">
            <v>408914</v>
          </cell>
          <cell r="B4093" t="str">
            <v>Comisión</v>
          </cell>
          <cell r="C4093" t="str">
            <v>2014-1-0595</v>
          </cell>
          <cell r="D4093">
            <v>217714</v>
          </cell>
          <cell r="E4093">
            <v>41884</v>
          </cell>
          <cell r="F4093" t="str">
            <v>SERVICIOS ADMINISTRATIVOS, ATENCIONA AL USUARIO, ARCHIVO Y CORRESPONDENCIA</v>
          </cell>
          <cell r="G4093">
            <v>341036</v>
          </cell>
          <cell r="H4093" t="str">
            <v>GREGORIO RODRIGUEZ</v>
          </cell>
          <cell r="I4093" t="str">
            <v>COMISION A PUERTO SALGAR DEL 16-18 DE JULIO DE 2014</v>
          </cell>
          <cell r="J4093">
            <v>728238</v>
          </cell>
          <cell r="L4093">
            <v>10</v>
          </cell>
          <cell r="O4093" t="str">
            <v>RECURSO 11</v>
          </cell>
          <cell r="W4093" t="str">
            <v>Vigencia Presupuestal</v>
          </cell>
        </row>
        <row r="4094">
          <cell r="A4094">
            <v>409014</v>
          </cell>
          <cell r="B4094" t="str">
            <v>Comisión</v>
          </cell>
          <cell r="C4094" t="str">
            <v>2014-1-0652</v>
          </cell>
          <cell r="D4094">
            <v>237814</v>
          </cell>
          <cell r="E4094">
            <v>41884</v>
          </cell>
          <cell r="F4094" t="str">
            <v>SERVICIOS ADMINISTRATIVOS, ATENCIONA AL USUARIO, ARCHIVO Y CORRESPONDENCIA</v>
          </cell>
          <cell r="G4094">
            <v>79062119</v>
          </cell>
          <cell r="H4094" t="str">
            <v>LUIS IDINAEL LONDOÑO PARGA</v>
          </cell>
          <cell r="I4094" t="str">
            <v>COMISION A SAN ANDRES DEL 12-15 DE AGOSTO DE 2014</v>
          </cell>
          <cell r="J4094">
            <v>1019533</v>
          </cell>
          <cell r="L4094">
            <v>10</v>
          </cell>
          <cell r="O4094" t="str">
            <v>RECURSO 11</v>
          </cell>
          <cell r="W4094" t="str">
            <v>Vigencia Presupuestal</v>
          </cell>
        </row>
        <row r="4095">
          <cell r="A4095">
            <v>409114</v>
          </cell>
          <cell r="B4095" t="str">
            <v>Comisión</v>
          </cell>
          <cell r="C4095" t="str">
            <v>2014-1-0653</v>
          </cell>
          <cell r="D4095">
            <v>237914</v>
          </cell>
          <cell r="E4095">
            <v>41884</v>
          </cell>
          <cell r="F4095" t="str">
            <v>SERVICIOS ADMINISTRATIVOS, ATENCIONA AL USUARIO, ARCHIVO Y CORRESPONDENCIA</v>
          </cell>
          <cell r="G4095">
            <v>53905320</v>
          </cell>
          <cell r="H4095" t="str">
            <v>JENNY ADRIANA RODRIGUEZ FRANCO</v>
          </cell>
          <cell r="I4095" t="str">
            <v>COMISION A SAN ANDRES DEL 12-15 DE AGOSTO DE 2014</v>
          </cell>
          <cell r="J4095">
            <v>784262</v>
          </cell>
          <cell r="L4095">
            <v>10</v>
          </cell>
          <cell r="O4095" t="str">
            <v>RECURSO 11</v>
          </cell>
          <cell r="W4095" t="str">
            <v>Vigencia Presupuestal</v>
          </cell>
        </row>
        <row r="4096">
          <cell r="A4096">
            <v>409214</v>
          </cell>
          <cell r="B4096" t="str">
            <v>Comisión</v>
          </cell>
          <cell r="C4096" t="str">
            <v>2014-1-0634</v>
          </cell>
          <cell r="D4096">
            <v>231614</v>
          </cell>
          <cell r="E4096">
            <v>41884</v>
          </cell>
          <cell r="F4096" t="str">
            <v>SERVICIOS ADMINISTRATIVOS, ATENCIONA AL USUARIO, ARCHIVO Y CORRESPONDENCIA</v>
          </cell>
          <cell r="G4096">
            <v>43201723</v>
          </cell>
          <cell r="H4096" t="str">
            <v>ESNEDY HERNANDEZ ATILANO</v>
          </cell>
          <cell r="I4096" t="str">
            <v>COMISION A PEREIRA EL 28 DE JULIO DE 2014</v>
          </cell>
          <cell r="J4096">
            <v>68375</v>
          </cell>
          <cell r="L4096">
            <v>10</v>
          </cell>
          <cell r="O4096" t="str">
            <v>RECURSO 11</v>
          </cell>
          <cell r="W4096" t="str">
            <v>Vigencia Presupuestal</v>
          </cell>
        </row>
        <row r="4097">
          <cell r="A4097">
            <v>409314</v>
          </cell>
          <cell r="B4097" t="str">
            <v>Comisión</v>
          </cell>
          <cell r="C4097" t="str">
            <v>2014-1-0674</v>
          </cell>
          <cell r="D4097">
            <v>243114</v>
          </cell>
          <cell r="E4097">
            <v>41884</v>
          </cell>
          <cell r="F4097" t="str">
            <v>SERVICIOS ADMINISTRATIVOS, ATENCIONA AL USUARIO, ARCHIVO Y CORRESPONDENCIA</v>
          </cell>
          <cell r="G4097">
            <v>1018421457</v>
          </cell>
          <cell r="H4097" t="str">
            <v>JUAN SEBASTIAN HERNANDEZ SUAREZ</v>
          </cell>
          <cell r="I4097" t="str">
            <v>COMISION A SAN GIL DEL 13-15 DE AGOSTO DE 2014</v>
          </cell>
          <cell r="J4097">
            <v>495261</v>
          </cell>
          <cell r="L4097">
            <v>10</v>
          </cell>
          <cell r="O4097" t="str">
            <v>RECURSO 11</v>
          </cell>
          <cell r="W4097" t="str">
            <v>Vigencia Presupuestal</v>
          </cell>
        </row>
        <row r="4098">
          <cell r="A4098">
            <v>409414</v>
          </cell>
          <cell r="B4098" t="str">
            <v>Comisión</v>
          </cell>
          <cell r="C4098" t="str">
            <v>2014-1-0681</v>
          </cell>
          <cell r="D4098">
            <v>244714</v>
          </cell>
          <cell r="E4098">
            <v>41884</v>
          </cell>
          <cell r="F4098" t="str">
            <v>SERVICIOS ADMINISTRATIVOS, ATENCIONA AL USUARIO, ARCHIVO Y CORRESPONDENCIA</v>
          </cell>
          <cell r="G4098">
            <v>1018421457</v>
          </cell>
          <cell r="H4098" t="str">
            <v>JUAN SEBASTIAN HERNANDEZ SUAREZ</v>
          </cell>
          <cell r="I4098" t="str">
            <v>COMISION A PEREIRA DEL 18-20 DE AGOSTO DE 2014</v>
          </cell>
          <cell r="J4098">
            <v>415261</v>
          </cell>
          <cell r="L4098">
            <v>10</v>
          </cell>
          <cell r="O4098" t="str">
            <v>RECURSO 11</v>
          </cell>
          <cell r="W4098" t="str">
            <v>Vigencia Presupuestal</v>
          </cell>
        </row>
        <row r="4099">
          <cell r="A4099">
            <v>409514</v>
          </cell>
          <cell r="B4099" t="str">
            <v>Comisión</v>
          </cell>
          <cell r="C4099" t="str">
            <v>2014-1-0686</v>
          </cell>
          <cell r="D4099">
            <v>245714</v>
          </cell>
          <cell r="E4099">
            <v>41884</v>
          </cell>
          <cell r="F4099" t="str">
            <v>SERVICIOS ADMINISTRATIVOS, ATENCIONA AL USUARIO, ARCHIVO Y CORRESPONDENCIA</v>
          </cell>
          <cell r="G4099">
            <v>52714435</v>
          </cell>
          <cell r="H4099" t="str">
            <v>JOHANNA ALEXANDRA RUIZ HERNANDEZ</v>
          </cell>
          <cell r="I4099" t="str">
            <v>COMISION A SANTA MARTA DEL 19-21 DE AGOSTO DE 2014</v>
          </cell>
          <cell r="J4099">
            <v>463261</v>
          </cell>
          <cell r="L4099">
            <v>10</v>
          </cell>
          <cell r="O4099" t="str">
            <v>RECURSO 11</v>
          </cell>
          <cell r="W4099" t="str">
            <v>Vigencia Presupuestal</v>
          </cell>
        </row>
        <row r="4100">
          <cell r="A4100">
            <v>409614</v>
          </cell>
          <cell r="B4100" t="str">
            <v>Comisión</v>
          </cell>
          <cell r="C4100">
            <v>20141721</v>
          </cell>
          <cell r="D4100">
            <v>242214</v>
          </cell>
          <cell r="E4100">
            <v>41884</v>
          </cell>
          <cell r="F4100" t="str">
            <v>SERVICIOS ADMINISTRATIVOS, ATENCIONA AL USUARIO, ARCHIVO Y CORRESPONDENCIA</v>
          </cell>
          <cell r="G4100">
            <v>43220679</v>
          </cell>
          <cell r="H4100" t="str">
            <v>NATALIA GARCES CUARTAS</v>
          </cell>
          <cell r="I4100" t="str">
            <v>COMISION A BARRANCABERMEJA DEL 19 AL 20 DE AGOSTO DE 2014</v>
          </cell>
          <cell r="J4100">
            <v>308037</v>
          </cell>
          <cell r="O4100" t="str">
            <v>RECURSO 11</v>
          </cell>
          <cell r="W4100" t="str">
            <v>Vigencia Presupuestal</v>
          </cell>
        </row>
        <row r="4101">
          <cell r="A4101">
            <v>409714</v>
          </cell>
          <cell r="B4101" t="str">
            <v>Comisión</v>
          </cell>
          <cell r="C4101">
            <v>20141731</v>
          </cell>
          <cell r="D4101">
            <v>245114</v>
          </cell>
          <cell r="E4101">
            <v>41884</v>
          </cell>
          <cell r="F4101" t="str">
            <v>SERVICIOS ADMINISTRATIVOS, ATENCIONA AL USUARIO, ARCHIVO Y CORRESPONDENCIA</v>
          </cell>
          <cell r="G4101">
            <v>79273340</v>
          </cell>
          <cell r="H4101" t="str">
            <v>OSCAR HERNAN MANRIQUE BETANCOURT</v>
          </cell>
          <cell r="I4101" t="str">
            <v>COMISION A BARRANCABERMEJA DEL 14 AL 15 DE AGOSTO DE 2014</v>
          </cell>
          <cell r="J4101">
            <v>343037</v>
          </cell>
          <cell r="O4101" t="str">
            <v>RECURSO 11</v>
          </cell>
          <cell r="W4101" t="str">
            <v>Vigencia Presupuestal</v>
          </cell>
        </row>
        <row r="4102">
          <cell r="A4102">
            <v>409814</v>
          </cell>
          <cell r="B4102" t="str">
            <v>Comisión</v>
          </cell>
          <cell r="C4102">
            <v>20141487</v>
          </cell>
          <cell r="D4102">
            <v>213214</v>
          </cell>
          <cell r="E4102">
            <v>41884</v>
          </cell>
          <cell r="F4102" t="str">
            <v>SERVICIOS ADMINISTRATIVOS, ATENCIONA AL USUARIO, ARCHIVO Y CORRESPONDENCIA</v>
          </cell>
          <cell r="G4102">
            <v>52383802</v>
          </cell>
          <cell r="H4102" t="str">
            <v>ERICA PATRICIA CEBALLOS MONTAÑA</v>
          </cell>
          <cell r="I4102" t="str">
            <v>COMISION A PUERTO INIRIDA EL 8 DE JULIO DE 2014</v>
          </cell>
          <cell r="J4102">
            <v>86541</v>
          </cell>
          <cell r="O4102" t="str">
            <v>RECURSO 11</v>
          </cell>
          <cell r="W4102" t="str">
            <v>Vigencia Presupuestal</v>
          </cell>
        </row>
        <row r="4103">
          <cell r="A4103">
            <v>409914</v>
          </cell>
          <cell r="B4103" t="str">
            <v>Comisión</v>
          </cell>
          <cell r="C4103">
            <v>20141517</v>
          </cell>
          <cell r="D4103">
            <v>215114</v>
          </cell>
          <cell r="E4103">
            <v>41884</v>
          </cell>
          <cell r="F4103" t="str">
            <v>SERVICIOS ADMINISTRATIVOS, ATENCIONA AL USUARIO, ARCHIVO Y CORRESPONDENCIA</v>
          </cell>
          <cell r="G4103">
            <v>11520000</v>
          </cell>
          <cell r="H4103" t="str">
            <v>NEIDER EDUARDO ABELLO ALDANA</v>
          </cell>
          <cell r="I4103" t="str">
            <v>COMISION A BUCARAMANGA EL 17 DE Julio de 2014</v>
          </cell>
          <cell r="J4103">
            <v>160054</v>
          </cell>
          <cell r="O4103" t="str">
            <v>RECURSO 11</v>
          </cell>
          <cell r="W4103" t="str">
            <v>Vigencia Presupuestal</v>
          </cell>
        </row>
        <row r="4104">
          <cell r="A4104">
            <v>410014</v>
          </cell>
          <cell r="B4104" t="str">
            <v>Comisión</v>
          </cell>
          <cell r="C4104">
            <v>20141708</v>
          </cell>
          <cell r="D4104">
            <v>241614</v>
          </cell>
          <cell r="E4104">
            <v>41884</v>
          </cell>
          <cell r="F4104" t="str">
            <v>SERVICIOS ADMINISTRATIVOS, ATENCIONA AL USUARIO, ARCHIVO Y CORRESPONDENCIA</v>
          </cell>
          <cell r="G4104">
            <v>51803496</v>
          </cell>
          <cell r="H4104" t="str">
            <v>CLAUDIA LUZ RODRIGUEZ</v>
          </cell>
          <cell r="I4104" t="str">
            <v>COMISION A MEDELLIN DEL 11 AL 12 DE AGOSTO DE 2014</v>
          </cell>
          <cell r="J4104">
            <v>375938</v>
          </cell>
          <cell r="O4104" t="str">
            <v>RECURSO 11</v>
          </cell>
          <cell r="W4104" t="str">
            <v>Vigencia Presupuestal</v>
          </cell>
        </row>
        <row r="4105">
          <cell r="A4105">
            <v>410114</v>
          </cell>
          <cell r="B4105" t="str">
            <v>Contrato</v>
          </cell>
          <cell r="C4105">
            <v>257</v>
          </cell>
          <cell r="D4105">
            <v>284613</v>
          </cell>
          <cell r="E4105">
            <v>41884</v>
          </cell>
          <cell r="F4105" t="str">
            <v>GRUPO DE GESTION DOCUMENTAL</v>
          </cell>
          <cell r="G4105">
            <v>9000629179</v>
          </cell>
          <cell r="H4105" t="str">
            <v>SERVICIOS POSTALES NACIONALES</v>
          </cell>
          <cell r="I4105" t="str">
            <v>PAGO 10 DE 10 FRA 19213 SEGUN CERTIFICACION DEL SUPERVISOR- ENTIDAD PUBLICA, AUTORRETENEDORES Y GC</v>
          </cell>
          <cell r="J4105">
            <v>7016749</v>
          </cell>
          <cell r="N4105" t="str">
            <v>RECURSO 2-10</v>
          </cell>
          <cell r="W4105" t="str">
            <v>Reserva Presupuestal</v>
          </cell>
        </row>
        <row r="4106">
          <cell r="A4106">
            <v>410214</v>
          </cell>
          <cell r="B4106" t="str">
            <v>Comisión</v>
          </cell>
          <cell r="C4106">
            <v>20141755</v>
          </cell>
          <cell r="D4106">
            <v>245414</v>
          </cell>
          <cell r="E4106">
            <v>41884</v>
          </cell>
          <cell r="F4106" t="str">
            <v>SERVICIOS ADMINISTRATIVOS, ATENCIONA AL USUARIO, ARCHIVO Y CORRESPONDENCIA</v>
          </cell>
          <cell r="G4106">
            <v>52795636</v>
          </cell>
          <cell r="H4106" t="str">
            <v>SANDRA CAROLINA DIAZ MESA</v>
          </cell>
          <cell r="I4106" t="str">
            <v>COMISION A SANTA MARTA DEL 19 AL 21 DE AGOSTO DE 2014</v>
          </cell>
          <cell r="J4106">
            <v>480705</v>
          </cell>
          <cell r="O4106" t="str">
            <v>RECURSO 11</v>
          </cell>
          <cell r="W4106" t="str">
            <v>Vigencia Presupuestal</v>
          </cell>
        </row>
        <row r="4107">
          <cell r="A4107">
            <v>410314</v>
          </cell>
          <cell r="B4107" t="str">
            <v>Comisión</v>
          </cell>
          <cell r="C4107">
            <v>20141792</v>
          </cell>
          <cell r="D4107">
            <v>248214</v>
          </cell>
          <cell r="E4107">
            <v>41884</v>
          </cell>
          <cell r="F4107" t="str">
            <v>SERVICIOS ADMINISTRATIVOS, ATENCIONA AL USUARIO, ARCHIVO Y CORRESPONDENCIA</v>
          </cell>
          <cell r="G4107">
            <v>79688962</v>
          </cell>
          <cell r="H4107" t="str">
            <v>CARLOS ALBERTO WALTEOS GOMEZ</v>
          </cell>
          <cell r="I4107" t="str">
            <v>COMISION A QUIMBAYA DEL 22 AL 24 DE AGOSTO DE 2014</v>
          </cell>
          <cell r="J4107">
            <v>515395</v>
          </cell>
          <cell r="O4107" t="str">
            <v>RECURSO 11</v>
          </cell>
          <cell r="W4107" t="str">
            <v>Vigencia Presupuestal</v>
          </cell>
        </row>
        <row r="4108">
          <cell r="A4108">
            <v>410414</v>
          </cell>
          <cell r="B4108" t="str">
            <v>Comisión</v>
          </cell>
          <cell r="C4108">
            <v>20141793</v>
          </cell>
          <cell r="D4108">
            <v>248314</v>
          </cell>
          <cell r="E4108">
            <v>41884</v>
          </cell>
          <cell r="F4108" t="str">
            <v>SERVICIOS ADMINISTRATIVOS, ATENCIONA AL USUARIO, ARCHIVO Y CORRESPONDENCIA</v>
          </cell>
          <cell r="G4108">
            <v>51832156</v>
          </cell>
          <cell r="H4108" t="str">
            <v>LUZ ADRIANA JIMENEZ PATIÑO</v>
          </cell>
          <cell r="I4108" t="str">
            <v>COMISION A QUIMBAYA DEL 22 AL 24 DE AGOSTO DE 2014</v>
          </cell>
          <cell r="J4108">
            <v>488395</v>
          </cell>
          <cell r="O4108" t="str">
            <v>RECURSO 11</v>
          </cell>
          <cell r="W4108" t="str">
            <v>Vigencia Presupuestal</v>
          </cell>
        </row>
        <row r="4109">
          <cell r="A4109">
            <v>410514</v>
          </cell>
          <cell r="B4109" t="str">
            <v>Comisión</v>
          </cell>
          <cell r="C4109">
            <v>20141794</v>
          </cell>
          <cell r="D4109">
            <v>248514</v>
          </cell>
          <cell r="E4109">
            <v>41884</v>
          </cell>
          <cell r="F4109" t="str">
            <v>SERVICIOS ADMINISTRATIVOS, ATENCIONA AL USUARIO, ARCHIVO Y CORRESPONDENCIA</v>
          </cell>
          <cell r="G4109">
            <v>80034920</v>
          </cell>
          <cell r="H4109" t="str">
            <v>DIEGO FERNANDO MOLANO VARGAS</v>
          </cell>
          <cell r="I4109" t="str">
            <v>COMISION A ACACIAS DEL 20 AL 21 DE AGOSTO DE 2014</v>
          </cell>
          <cell r="J4109">
            <v>343037</v>
          </cell>
          <cell r="O4109" t="str">
            <v>RECURSO 11</v>
          </cell>
          <cell r="W4109" t="str">
            <v>Vigencia Presupuestal</v>
          </cell>
        </row>
        <row r="4110">
          <cell r="A4110">
            <v>410614</v>
          </cell>
          <cell r="B4110" t="str">
            <v>Comisión</v>
          </cell>
          <cell r="C4110">
            <v>20141815</v>
          </cell>
          <cell r="D4110">
            <v>250514</v>
          </cell>
          <cell r="E4110">
            <v>41884</v>
          </cell>
          <cell r="F4110" t="str">
            <v>SERVICIOS ADMINISTRATIVOS, ATENCIONA AL USUARIO, ARCHIVO Y CORRESPONDENCIA</v>
          </cell>
          <cell r="G4110">
            <v>52261383</v>
          </cell>
          <cell r="H4110" t="str">
            <v>CLAUDIA LILIANA BUITRAGO AGUIRRE</v>
          </cell>
          <cell r="I4110" t="str">
            <v>COMISION A IBAGUE DEL 25 AL 26 DE AGOSTO DE 2014</v>
          </cell>
          <cell r="J4110">
            <v>355938</v>
          </cell>
          <cell r="O4110" t="str">
            <v>RECURSO 11</v>
          </cell>
          <cell r="W4110" t="str">
            <v>Vigencia Presupuestal</v>
          </cell>
        </row>
        <row r="4111">
          <cell r="A4111">
            <v>410714</v>
          </cell>
          <cell r="B4111" t="str">
            <v>Comisión</v>
          </cell>
          <cell r="C4111">
            <v>20141816</v>
          </cell>
          <cell r="D4111">
            <v>251214</v>
          </cell>
          <cell r="E4111">
            <v>41884</v>
          </cell>
          <cell r="F4111" t="str">
            <v>SERVICIOS ADMINISTRATIVOS, ATENCIONA AL USUARIO, ARCHIVO Y CORRESPONDENCIA</v>
          </cell>
          <cell r="G4111">
            <v>39688819</v>
          </cell>
          <cell r="H4111" t="str">
            <v>MARCELA MONCADA BARRERA</v>
          </cell>
          <cell r="I4111" t="str">
            <v>COMISION A TUNJA DEL 26 AL 27 DE 2014</v>
          </cell>
          <cell r="J4111">
            <v>522161</v>
          </cell>
          <cell r="O4111" t="str">
            <v>RECURSO 11</v>
          </cell>
          <cell r="W4111" t="str">
            <v>Vigencia Presupuestal</v>
          </cell>
        </row>
        <row r="4112">
          <cell r="A4112">
            <v>410814</v>
          </cell>
          <cell r="B4112" t="str">
            <v>Comisión</v>
          </cell>
          <cell r="C4112">
            <v>20141818</v>
          </cell>
          <cell r="D4112">
            <v>251414</v>
          </cell>
          <cell r="E4112">
            <v>41884</v>
          </cell>
          <cell r="F4112" t="str">
            <v>SERVICIOS ADMINISTRATIVOS, ATENCIONA AL USUARIO, ARCHIVO Y CORRESPONDENCIA</v>
          </cell>
          <cell r="G4112">
            <v>33366449</v>
          </cell>
          <cell r="H4112" t="str">
            <v>ANDREA DEL PILAR GAYON MUÑOZ</v>
          </cell>
          <cell r="I4112" t="str">
            <v>COMISION A SANTA MARTA DEL 26 AL 28 DE AGOSTO DE 2014</v>
          </cell>
          <cell r="J4112">
            <v>538395</v>
          </cell>
          <cell r="O4112" t="str">
            <v>RECURSO 11</v>
          </cell>
          <cell r="W4112" t="str">
            <v>Vigencia Presupuestal</v>
          </cell>
        </row>
        <row r="4113">
          <cell r="A4113">
            <v>410914</v>
          </cell>
          <cell r="B4113" t="str">
            <v>Comisión</v>
          </cell>
          <cell r="C4113">
            <v>20141833</v>
          </cell>
          <cell r="D4113">
            <v>254314</v>
          </cell>
          <cell r="E4113">
            <v>41884</v>
          </cell>
          <cell r="F4113" t="str">
            <v>SERVICIOS ADMINISTRATIVOS, ATENCIONA AL USUARIO, ARCHIVO Y CORRESPONDENCIA</v>
          </cell>
          <cell r="G4113">
            <v>51714629</v>
          </cell>
          <cell r="H4113" t="str">
            <v>JAIME EDUARDO SARMIENTO SOTO</v>
          </cell>
          <cell r="I4113" t="str">
            <v>COMISION A QUIBDO EL 27 DE AGOSTO DE 2014</v>
          </cell>
          <cell r="J4113">
            <v>208068</v>
          </cell>
          <cell r="O4113" t="str">
            <v>RECURSO 11</v>
          </cell>
          <cell r="W4113" t="str">
            <v>Vigencia Presupuestal</v>
          </cell>
        </row>
        <row r="4114">
          <cell r="A4114">
            <v>411014</v>
          </cell>
          <cell r="B4114" t="str">
            <v>Oficio</v>
          </cell>
          <cell r="C4114" t="str">
            <v>8150-3-16106</v>
          </cell>
          <cell r="D4114">
            <v>188514</v>
          </cell>
          <cell r="E4114">
            <v>41884</v>
          </cell>
          <cell r="F4114" t="str">
            <v>OFICINA DE ASUNTOS INTERNACIONALES</v>
          </cell>
          <cell r="G4114">
            <v>9211002</v>
          </cell>
          <cell r="H4114" t="str">
            <v>PROTERRITORIOS - PROGRAMA IBEROAMERICANO DE COOPERACION EN GESTION TERRITORIAL</v>
          </cell>
          <cell r="I4114" t="str">
            <v>PAGO FACTURA 12/2014 COMPROMISO DE LOS PAISES MIENBROS DEL PROGRAMA IBEROAMERICANO DE COOPERACION EN GESTION TERRITORIAL - PROTERRITORIOS VIGENCIA 2014</v>
          </cell>
          <cell r="J4114">
            <v>40000000</v>
          </cell>
          <cell r="O4114" t="str">
            <v>RECURSO 11</v>
          </cell>
          <cell r="W4114" t="str">
            <v>Vigencia Presupuestal</v>
          </cell>
        </row>
        <row r="4115">
          <cell r="A4115">
            <v>411114</v>
          </cell>
          <cell r="B4115" t="str">
            <v>Resolucion</v>
          </cell>
          <cell r="C4115">
            <v>1263</v>
          </cell>
          <cell r="D4115">
            <v>238214</v>
          </cell>
          <cell r="E4115">
            <v>41884</v>
          </cell>
          <cell r="F4115" t="str">
            <v>OFICINA ASESORA DE PLANEACION</v>
          </cell>
          <cell r="G4115">
            <v>8180001568</v>
          </cell>
          <cell r="H4115" t="str">
            <v>INST.INVEST.AMBIENTALES DEL PACIFICO JOHN VON NEUMAN</v>
          </cell>
          <cell r="I4115" t="str">
            <v>PRIMER PAGO "SEPTIEMBRE" AVANCE AL PROYECTO PARA LA RECUPERACION Y MANEJO DE LA COBERTURA DEL ECOSISTEMA SELVA HUMEDA TROPICAL EN EL MINICIPIO EL LITORAL DEL SAN JUAN CHOCO, OCCIDENTE - VIGENCIA 2014</v>
          </cell>
          <cell r="J4115">
            <v>500000000</v>
          </cell>
          <cell r="O4115" t="str">
            <v>RECURSO 11</v>
          </cell>
          <cell r="W4115" t="str">
            <v>Vigencia Presupuestal</v>
          </cell>
        </row>
        <row r="4116">
          <cell r="A4116">
            <v>411214</v>
          </cell>
          <cell r="B4116" t="str">
            <v>Oficio</v>
          </cell>
          <cell r="C4116" t="str">
            <v>8130-3-26768</v>
          </cell>
          <cell r="D4116">
            <v>238214</v>
          </cell>
          <cell r="E4116">
            <v>41884</v>
          </cell>
          <cell r="F4116" t="str">
            <v>OFICINA ASESORA DE PLANEACION</v>
          </cell>
          <cell r="G4116">
            <v>8180001568</v>
          </cell>
          <cell r="H4116" t="str">
            <v>INST.INVEST.AMBIENTALES DEL PACIFICO JOHN VON NEUMAN</v>
          </cell>
          <cell r="I4116" t="str">
            <v>SEGUNDO PAGO "OCTUBRE" CONTRIBUCION PARA LA RECUPERACION Y MANEJO DE LA COBERTURA DEL ECOSISTEMA SELVA HUMEDA TROPICAL EN EL MINICIPIO EL LITORAL DEL SAN JUAN CHOCO, OCCIDENTE - VIGENCIA 2014 - los originales quedan en la ultima OP Noviembre/2014</v>
          </cell>
          <cell r="J4116">
            <v>400000000</v>
          </cell>
          <cell r="O4116" t="str">
            <v>RECURSO 11</v>
          </cell>
          <cell r="W4116" t="str">
            <v>Vigencia Presupuestal</v>
          </cell>
        </row>
        <row r="4117">
          <cell r="A4117">
            <v>411314</v>
          </cell>
          <cell r="B4117" t="str">
            <v>Oficio</v>
          </cell>
          <cell r="C4117" t="str">
            <v>8320-3-29683</v>
          </cell>
          <cell r="D4117">
            <v>257014</v>
          </cell>
          <cell r="E4117">
            <v>41886</v>
          </cell>
          <cell r="F4117" t="str">
            <v>TALENTO HUMANO ACTIVO Y NO ACTIVO</v>
          </cell>
          <cell r="G4117" t="str">
            <v>900.156.264-2</v>
          </cell>
          <cell r="H4117" t="str">
            <v>NUEVA EPS</v>
          </cell>
          <cell r="I4117" t="str">
            <v>PAGO SEGURIDAD SOCIAL AGOSTO 2014</v>
          </cell>
          <cell r="J4117">
            <v>6538779</v>
          </cell>
        </row>
        <row r="4118">
          <cell r="A4118">
            <v>411414</v>
          </cell>
          <cell r="B4118" t="str">
            <v>Oficio</v>
          </cell>
          <cell r="C4118" t="str">
            <v>8320-3-29683</v>
          </cell>
          <cell r="D4118">
            <v>256214</v>
          </cell>
          <cell r="E4118">
            <v>41886</v>
          </cell>
          <cell r="F4118" t="str">
            <v>TALENTO HUMANO ACTIVO Y NO ACTIVO</v>
          </cell>
          <cell r="G4118" t="str">
            <v>830.113.831-0</v>
          </cell>
          <cell r="H4118" t="str">
            <v>ALIANSALUD EPS - Colmena</v>
          </cell>
          <cell r="I4118" t="str">
            <v>PAGO SEGURIDAD SOCIAL AGOSTO 2014</v>
          </cell>
          <cell r="J4118">
            <v>10069049</v>
          </cell>
        </row>
        <row r="4119">
          <cell r="A4119">
            <v>411514</v>
          </cell>
          <cell r="B4119" t="str">
            <v>Oficio</v>
          </cell>
          <cell r="C4119" t="str">
            <v>8320-3-29683</v>
          </cell>
          <cell r="D4119">
            <v>257314</v>
          </cell>
          <cell r="E4119">
            <v>41886</v>
          </cell>
          <cell r="F4119" t="str">
            <v>TALENTO HUMANO ACTIVO Y NO ACTIVO</v>
          </cell>
          <cell r="G4119" t="str">
            <v>800,251,440-6</v>
          </cell>
          <cell r="H4119" t="str">
            <v>SANITAS EPS</v>
          </cell>
          <cell r="I4119" t="str">
            <v>PAGO SEGURIDAD SOCIAL AGOSTO 2014</v>
          </cell>
          <cell r="J4119">
            <v>22813377</v>
          </cell>
        </row>
        <row r="4120">
          <cell r="A4120">
            <v>411614</v>
          </cell>
          <cell r="B4120" t="str">
            <v>Oficio</v>
          </cell>
          <cell r="C4120" t="str">
            <v>8320-3-29683</v>
          </cell>
          <cell r="D4120">
            <v>256314</v>
          </cell>
          <cell r="E4120">
            <v>41886</v>
          </cell>
          <cell r="F4120" t="str">
            <v>TALENTO HUMANO ACTIVO Y NO ACTIVO</v>
          </cell>
          <cell r="G4120" t="str">
            <v>800,140,949-6</v>
          </cell>
          <cell r="H4120" t="str">
            <v>CAFESALUD EPS</v>
          </cell>
          <cell r="I4120" t="str">
            <v>PAGO SEGURIDAD SOCIAL AGOSTO 2014</v>
          </cell>
          <cell r="J4120">
            <v>4419488</v>
          </cell>
        </row>
        <row r="4121">
          <cell r="A4121">
            <v>411714</v>
          </cell>
          <cell r="B4121" t="str">
            <v>Oficio</v>
          </cell>
          <cell r="C4121" t="str">
            <v>8320-3-29683</v>
          </cell>
          <cell r="D4121">
            <v>256814</v>
          </cell>
          <cell r="E4121">
            <v>41886</v>
          </cell>
          <cell r="F4121" t="str">
            <v>TALENTO HUMANO ACTIVO Y NO ACTIVO</v>
          </cell>
          <cell r="G4121" t="str">
            <v>900.047.282-8</v>
          </cell>
          <cell r="H4121" t="str">
            <v>UNISALUD -  FOSYGA</v>
          </cell>
          <cell r="I4121" t="str">
            <v>PAGO SEGURIDAD SOCIAL AGOSTO 2014</v>
          </cell>
          <cell r="J4121">
            <v>1495469</v>
          </cell>
        </row>
        <row r="4122">
          <cell r="A4122">
            <v>411814</v>
          </cell>
          <cell r="B4122" t="str">
            <v>Oficio</v>
          </cell>
          <cell r="C4122" t="str">
            <v>8320-3-29683</v>
          </cell>
          <cell r="D4122">
            <v>256414</v>
          </cell>
          <cell r="E4122">
            <v>41886</v>
          </cell>
          <cell r="F4122" t="str">
            <v>TALENTO HUMANO ACTIVO Y NO ACTIVO</v>
          </cell>
          <cell r="G4122" t="str">
            <v>860,066,942-7</v>
          </cell>
          <cell r="H4122" t="str">
            <v>COMPENSAR EPS</v>
          </cell>
          <cell r="I4122" t="str">
            <v>PAGO SEGURIDAD SOCIAL AGOSTO 2014</v>
          </cell>
          <cell r="J4122">
            <v>28896307</v>
          </cell>
        </row>
        <row r="4123">
          <cell r="A4123">
            <v>411914</v>
          </cell>
          <cell r="B4123" t="str">
            <v>Oficio</v>
          </cell>
          <cell r="C4123" t="str">
            <v>8320-3-29683</v>
          </cell>
          <cell r="D4123">
            <v>257214</v>
          </cell>
          <cell r="E4123">
            <v>41886</v>
          </cell>
          <cell r="F4123" t="str">
            <v>TALENTO HUMANO ACTIVO Y NO ACTIVO</v>
          </cell>
          <cell r="G4123" t="str">
            <v>800.250.119-1</v>
          </cell>
          <cell r="H4123" t="str">
            <v xml:space="preserve">SALUDCOOP </v>
          </cell>
          <cell r="I4123" t="str">
            <v>PAGO SEGURIDAD SOCIAL AGOSTO 2014</v>
          </cell>
          <cell r="J4123">
            <v>7038795</v>
          </cell>
        </row>
        <row r="4124">
          <cell r="A4124">
            <v>412014</v>
          </cell>
          <cell r="B4124" t="str">
            <v>Oficio</v>
          </cell>
          <cell r="C4124" t="str">
            <v>8320-3-29683</v>
          </cell>
          <cell r="D4124">
            <v>257414</v>
          </cell>
          <cell r="E4124">
            <v>41886</v>
          </cell>
          <cell r="F4124" t="str">
            <v>TALENTO HUMANO ACTIVO Y NO ACTIVO</v>
          </cell>
          <cell r="G4124" t="str">
            <v>800.088.702-2</v>
          </cell>
          <cell r="H4124" t="str">
            <v>SUSALUD EPS -SURA</v>
          </cell>
          <cell r="I4124" t="str">
            <v>PAGO SEGURIDAD SOCIAL AGOSTO 2014</v>
          </cell>
          <cell r="J4124">
            <v>6558409</v>
          </cell>
        </row>
        <row r="4125">
          <cell r="A4125">
            <v>412114</v>
          </cell>
          <cell r="B4125" t="str">
            <v>Oficio</v>
          </cell>
          <cell r="C4125" t="str">
            <v>8320-3-29683</v>
          </cell>
          <cell r="D4125">
            <v>256714</v>
          </cell>
          <cell r="E4125">
            <v>41886</v>
          </cell>
          <cell r="F4125" t="str">
            <v>TALENTO HUMANO ACTIVO Y NO ACTIVO</v>
          </cell>
          <cell r="G4125" t="str">
            <v>830.003.564-7</v>
          </cell>
          <cell r="H4125" t="str">
            <v>FAMISANAR EPS</v>
          </cell>
          <cell r="I4125" t="str">
            <v>PAGO SEGURIDAD SOCIAL AGOSTO 2014</v>
          </cell>
          <cell r="J4125">
            <v>12998000</v>
          </cell>
        </row>
        <row r="4126">
          <cell r="A4126">
            <v>412214</v>
          </cell>
          <cell r="B4126" t="str">
            <v>Oficio</v>
          </cell>
          <cell r="C4126" t="str">
            <v>8320-3-29683</v>
          </cell>
          <cell r="D4126">
            <v>256614</v>
          </cell>
          <cell r="E4126">
            <v>41886</v>
          </cell>
          <cell r="F4126" t="str">
            <v>TALENTO HUMANO ACTIVO Y NO ACTIVO</v>
          </cell>
          <cell r="G4126" t="str">
            <v>830.009.783-0</v>
          </cell>
          <cell r="H4126" t="str">
            <v>CRUZ BLANCA E.P.S. S.A.</v>
          </cell>
          <cell r="I4126" t="str">
            <v>PAGO SEGURIDAD SOCIAL AGOSTO 2014</v>
          </cell>
          <cell r="J4126">
            <v>1704413</v>
          </cell>
        </row>
        <row r="4127">
          <cell r="A4127">
            <v>412314</v>
          </cell>
          <cell r="B4127" t="str">
            <v>Oficio</v>
          </cell>
          <cell r="C4127" t="str">
            <v>8320-3-29683</v>
          </cell>
          <cell r="D4127">
            <v>256514</v>
          </cell>
          <cell r="E4127">
            <v>41886</v>
          </cell>
          <cell r="F4127" t="str">
            <v>TALENTO HUMANO ACTIVO Y NO ACTIVO</v>
          </cell>
          <cell r="G4127" t="str">
            <v>805.000.427-1</v>
          </cell>
          <cell r="H4127" t="str">
            <v>COOMEVA E.P.S.</v>
          </cell>
          <cell r="I4127" t="str">
            <v>PAGO SEGURIDAD SOCIAL AGOSTO 2014</v>
          </cell>
          <cell r="J4127">
            <v>7733433</v>
          </cell>
        </row>
        <row r="4128">
          <cell r="A4128">
            <v>412414</v>
          </cell>
          <cell r="B4128" t="str">
            <v>Oficio</v>
          </cell>
          <cell r="C4128" t="str">
            <v>8320-3-29683</v>
          </cell>
          <cell r="D4128">
            <v>257114</v>
          </cell>
          <cell r="E4128">
            <v>41886</v>
          </cell>
          <cell r="F4128" t="str">
            <v>TALENTO HUMANO ACTIVO Y NO ACTIVO</v>
          </cell>
          <cell r="G4128" t="str">
            <v>800.130.907-4</v>
          </cell>
          <cell r="H4128" t="str">
            <v>SALUD TOTAL  EPS</v>
          </cell>
          <cell r="I4128" t="str">
            <v>PAGO SEGURIDAD SOCIAL AGOSTO 2014</v>
          </cell>
          <cell r="J4128">
            <v>2629300</v>
          </cell>
        </row>
        <row r="4129">
          <cell r="A4129">
            <v>412514</v>
          </cell>
          <cell r="B4129" t="str">
            <v>Oficio</v>
          </cell>
          <cell r="C4129" t="str">
            <v>8320-3-29683</v>
          </cell>
          <cell r="D4129">
            <v>256914</v>
          </cell>
          <cell r="E4129">
            <v>41886</v>
          </cell>
          <cell r="F4129" t="str">
            <v>TALENTO HUMANO ACTIVO Y NO ACTIVO</v>
          </cell>
          <cell r="G4129" t="str">
            <v>900.074.992.3</v>
          </cell>
          <cell r="H4129" t="str">
            <v>GOLDEN GROUP EPS</v>
          </cell>
          <cell r="I4129" t="str">
            <v>PAGO SEGURIDAD SOCIAL AGOSTO 2014</v>
          </cell>
          <cell r="J4129">
            <v>117440</v>
          </cell>
        </row>
        <row r="4130">
          <cell r="A4130">
            <v>412614</v>
          </cell>
          <cell r="B4130" t="str">
            <v>Oficio</v>
          </cell>
          <cell r="C4130" t="str">
            <v>8320-3-29683</v>
          </cell>
          <cell r="D4130">
            <v>256114</v>
          </cell>
          <cell r="E4130">
            <v>41886</v>
          </cell>
          <cell r="F4130" t="str">
            <v>TALENTO HUMANO ACTIVO Y NO ACTIVO</v>
          </cell>
          <cell r="G4130" t="str">
            <v>900,336,004-7</v>
          </cell>
          <cell r="H4130" t="str">
            <v>I.S.S PENS - COLPENSIONES</v>
          </cell>
          <cell r="I4130" t="str">
            <v>PAGO SEGURIDAD SOCIAL AGOSTO 2014</v>
          </cell>
          <cell r="J4130">
            <v>72285845</v>
          </cell>
        </row>
        <row r="4131">
          <cell r="A4131">
            <v>412714</v>
          </cell>
          <cell r="B4131" t="str">
            <v>Oficio</v>
          </cell>
          <cell r="C4131" t="str">
            <v>8320-3-29683</v>
          </cell>
          <cell r="D4131">
            <v>257614</v>
          </cell>
          <cell r="E4131">
            <v>41886</v>
          </cell>
          <cell r="F4131" t="str">
            <v>TALENTO HUMANO ACTIVO Y NO ACTIVO</v>
          </cell>
          <cell r="G4131" t="str">
            <v>800.224.808-8</v>
          </cell>
          <cell r="H4131" t="str">
            <v>PORVENIR PENSIONES Y CESANTIAS</v>
          </cell>
          <cell r="I4131" t="str">
            <v>PAGO SEGURIDAD SOCIAL AGOSTO 2014</v>
          </cell>
          <cell r="J4131">
            <v>36070033</v>
          </cell>
        </row>
        <row r="4132">
          <cell r="A4132">
            <v>412814</v>
          </cell>
          <cell r="B4132" t="str">
            <v>Oficio</v>
          </cell>
          <cell r="C4132" t="str">
            <v>8320-3-29683</v>
          </cell>
          <cell r="D4132">
            <v>257514</v>
          </cell>
          <cell r="E4132">
            <v>41886</v>
          </cell>
          <cell r="F4132" t="str">
            <v>TALENTO HUMANO ACTIVO Y NO ACTIVO</v>
          </cell>
          <cell r="G4132" t="str">
            <v>800.227.940-6</v>
          </cell>
          <cell r="H4132" t="str">
            <v>COLFONDOS PENSIONES Y CESANTIAS</v>
          </cell>
          <cell r="I4132" t="str">
            <v>PAGO SEGURIDAD SOCIAL AGOSTO 2014</v>
          </cell>
          <cell r="J4132">
            <v>9766587</v>
          </cell>
        </row>
        <row r="4133">
          <cell r="A4133">
            <v>412914</v>
          </cell>
          <cell r="B4133" t="str">
            <v>Oficio</v>
          </cell>
          <cell r="C4133" t="str">
            <v>8320-3-29683</v>
          </cell>
          <cell r="D4133">
            <v>257714</v>
          </cell>
          <cell r="E4133">
            <v>41886</v>
          </cell>
          <cell r="F4133" t="str">
            <v>TALENTO HUMANO ACTIVO Y NO ACTIVO</v>
          </cell>
          <cell r="G4133" t="str">
            <v>800.229.739-0</v>
          </cell>
          <cell r="H4133" t="str">
            <v>PROTECCION PENSION Y CESANTIAS</v>
          </cell>
          <cell r="I4133" t="str">
            <v>PAGO SEGURIDAD SOCIAL AGOSTO 2014</v>
          </cell>
          <cell r="J4133">
            <v>29822543</v>
          </cell>
        </row>
        <row r="4134">
          <cell r="A4134">
            <v>413014</v>
          </cell>
          <cell r="B4134" t="str">
            <v>Oficio</v>
          </cell>
          <cell r="C4134" t="str">
            <v>8320-3-29683</v>
          </cell>
          <cell r="D4134">
            <v>257814</v>
          </cell>
          <cell r="E4134">
            <v>41886</v>
          </cell>
          <cell r="F4134" t="str">
            <v>TALENTO HUMANO ACTIVO Y NO ACTIVO</v>
          </cell>
          <cell r="G4134" t="str">
            <v>800.253.055-2</v>
          </cell>
          <cell r="H4134" t="str">
            <v>SKANDIA PENSIONES Y CESANTIAS</v>
          </cell>
          <cell r="I4134" t="str">
            <v>PAGO SEGURIDAD SOCIAL AGOSTO 2014</v>
          </cell>
          <cell r="J4134">
            <v>11329463</v>
          </cell>
        </row>
        <row r="4135">
          <cell r="A4135">
            <v>413114</v>
          </cell>
          <cell r="B4135" t="str">
            <v>Oficio</v>
          </cell>
          <cell r="C4135" t="str">
            <v>8320-3-29683</v>
          </cell>
          <cell r="D4135">
            <v>257914</v>
          </cell>
          <cell r="E4135">
            <v>41886</v>
          </cell>
          <cell r="F4135" t="str">
            <v>TALENTO HUMANO ACTIVO Y NO ACTIVO</v>
          </cell>
          <cell r="G4135" t="str">
            <v>860.011.153-6</v>
          </cell>
          <cell r="H4135" t="str">
            <v>POSITIVA CIA DE SEGUROS - ARP</v>
          </cell>
          <cell r="I4135" t="str">
            <v>PAGO SEGURIDAD SOCIAL AGOSTO 2014</v>
          </cell>
          <cell r="J4135">
            <v>6442888</v>
          </cell>
        </row>
        <row r="4136">
          <cell r="A4136">
            <v>413214</v>
          </cell>
          <cell r="B4136" t="str">
            <v>Oficio</v>
          </cell>
          <cell r="C4136" t="str">
            <v>8320-3-29683</v>
          </cell>
          <cell r="D4136">
            <v>258014</v>
          </cell>
          <cell r="E4136">
            <v>41886</v>
          </cell>
          <cell r="F4136" t="str">
            <v>TALENTO HUMANO ACTIVO Y NO ACTIVO</v>
          </cell>
          <cell r="G4136" t="str">
            <v>860,007,336-1</v>
          </cell>
          <cell r="H4136" t="str">
            <v>CCF COLSUBSIDIO</v>
          </cell>
          <cell r="I4136" t="str">
            <v>PAGO SEGURIDAD SOCIAL AGOSTO 2014</v>
          </cell>
          <cell r="J4136">
            <v>54203600</v>
          </cell>
        </row>
        <row r="4137">
          <cell r="A4137">
            <v>413314</v>
          </cell>
          <cell r="B4137" t="str">
            <v>Oficio</v>
          </cell>
          <cell r="C4137" t="str">
            <v>8320-3-29683</v>
          </cell>
          <cell r="D4137">
            <v>258414</v>
          </cell>
          <cell r="E4137">
            <v>41886</v>
          </cell>
          <cell r="F4137" t="str">
            <v>TALENTO HUMANO ACTIVO Y NO ACTIVO</v>
          </cell>
          <cell r="G4137" t="str">
            <v>899.999.034-1</v>
          </cell>
          <cell r="H4137" t="str">
            <v>SENA</v>
          </cell>
          <cell r="I4137" t="str">
            <v>PAGO SEGURIDAD SOCIAL AGOSTO 2014</v>
          </cell>
          <cell r="J4137">
            <v>6772800</v>
          </cell>
        </row>
        <row r="4138">
          <cell r="A4138">
            <v>413414</v>
          </cell>
          <cell r="B4138" t="str">
            <v>Oficio</v>
          </cell>
          <cell r="C4138" t="str">
            <v>8320-3-29683</v>
          </cell>
          <cell r="D4138">
            <v>258314</v>
          </cell>
          <cell r="E4138">
            <v>41886</v>
          </cell>
          <cell r="F4138" t="str">
            <v>TALENTO HUMANO ACTIVO Y NO ACTIVO</v>
          </cell>
          <cell r="G4138" t="str">
            <v>899.999.239-2</v>
          </cell>
          <cell r="H4138" t="str">
            <v>ICBF</v>
          </cell>
          <cell r="I4138" t="str">
            <v>PAGO SEGURIDAD SOCIAL AGOSTO 2014</v>
          </cell>
          <cell r="J4138">
            <v>40649600</v>
          </cell>
        </row>
        <row r="4139">
          <cell r="A4139">
            <v>413514</v>
          </cell>
          <cell r="B4139" t="str">
            <v>Oficio</v>
          </cell>
          <cell r="C4139" t="str">
            <v>8320-3-29683</v>
          </cell>
          <cell r="D4139">
            <v>258114</v>
          </cell>
          <cell r="E4139">
            <v>41886</v>
          </cell>
          <cell r="F4139" t="str">
            <v>TALENTO HUMANO ACTIVO Y NO ACTIVO</v>
          </cell>
          <cell r="G4139" t="str">
            <v>899.999.054-7</v>
          </cell>
          <cell r="H4139" t="str">
            <v>ESAP</v>
          </cell>
          <cell r="I4139" t="str">
            <v>PAGO SEGURIDAD SOCIAL AGOSTO 2014</v>
          </cell>
          <cell r="J4139">
            <v>6772800</v>
          </cell>
        </row>
        <row r="4140">
          <cell r="A4140">
            <v>413614</v>
          </cell>
          <cell r="B4140" t="str">
            <v>Oficio</v>
          </cell>
          <cell r="C4140" t="str">
            <v>8320-3-29683</v>
          </cell>
          <cell r="D4140">
            <v>258214</v>
          </cell>
          <cell r="E4140">
            <v>41886</v>
          </cell>
          <cell r="F4140" t="str">
            <v>TALENTO HUMANO ACTIVO Y NO ACTIVO</v>
          </cell>
          <cell r="G4140" t="str">
            <v>899.999.001-7</v>
          </cell>
          <cell r="H4140" t="str">
            <v>ESCUELAS E INSTITUTOS</v>
          </cell>
          <cell r="I4140" t="str">
            <v>PAGO SEGURIDAD SOCIAL AGOSTO 2014</v>
          </cell>
          <cell r="J4140">
            <v>13549400</v>
          </cell>
        </row>
        <row r="4141">
          <cell r="A4141">
            <v>413714</v>
          </cell>
          <cell r="B4141" t="str">
            <v>Anulada</v>
          </cell>
          <cell r="C4141">
            <v>56</v>
          </cell>
          <cell r="D4141">
            <v>13114</v>
          </cell>
          <cell r="E4141">
            <v>41886</v>
          </cell>
          <cell r="F4141" t="str">
            <v>DIRECCION DE ORDENAMIENTO AMBIENTAL Y COORDINACION DEL SINA</v>
          </cell>
          <cell r="G4141">
            <v>34545710</v>
          </cell>
          <cell r="H4141" t="str">
            <v>MARIA  CECILIA CONCHA ALBAN</v>
          </cell>
          <cell r="I4141" t="str">
            <v>ANULADA---------PAGO 8 DE 11 SEGÚN CERTIFICACION DEL SUPERVISOR (Desc.de la Base RF x Dependientes)</v>
          </cell>
          <cell r="J4141">
            <v>8000000</v>
          </cell>
          <cell r="K4141">
            <v>9.66</v>
          </cell>
          <cell r="O4141" t="str">
            <v>RECURSO 11</v>
          </cell>
          <cell r="V4141" t="str">
            <v>Desc.x Dependientes</v>
          </cell>
          <cell r="W4141" t="str">
            <v>Vigencia Presupuestal</v>
          </cell>
        </row>
        <row r="4142">
          <cell r="A4142">
            <v>413814</v>
          </cell>
          <cell r="B4142" t="str">
            <v>Contrato</v>
          </cell>
          <cell r="C4142">
            <v>124</v>
          </cell>
          <cell r="D4142">
            <v>24014</v>
          </cell>
          <cell r="E4142">
            <v>41886</v>
          </cell>
          <cell r="F4142" t="str">
            <v>DIRECCION DE BOSQUES, BIODIVERSIDAD Y SERVICIOS ECOSISTEMICOS</v>
          </cell>
          <cell r="G4142">
            <v>1018407749</v>
          </cell>
          <cell r="H4142" t="str">
            <v>WILLIAN GILBERTO PINTO MUÑOZ</v>
          </cell>
          <cell r="I4142" t="str">
            <v>PAGO 7 DE 12 SEGÚN CERTIFICACION DEL SUPERVISOR</v>
          </cell>
          <cell r="J4142">
            <v>3656052</v>
          </cell>
          <cell r="K4142">
            <v>9.66</v>
          </cell>
          <cell r="O4142" t="str">
            <v>RECURSO 11</v>
          </cell>
          <cell r="V4142" t="str">
            <v>No tiene Dependientes</v>
          </cell>
          <cell r="W4142" t="str">
            <v>Vigencia Presupuestal</v>
          </cell>
        </row>
        <row r="4143">
          <cell r="A4143">
            <v>413914</v>
          </cell>
          <cell r="B4143" t="str">
            <v>Contrato</v>
          </cell>
          <cell r="C4143">
            <v>427</v>
          </cell>
          <cell r="D4143">
            <v>246914</v>
          </cell>
          <cell r="E4143">
            <v>41886</v>
          </cell>
          <cell r="F4143" t="str">
            <v>SUBDIRECCION ADMINISTRATIVA Y FINANCIERA</v>
          </cell>
          <cell r="G4143">
            <v>79791975</v>
          </cell>
          <cell r="H4143" t="str">
            <v>CARLOS ALBERTO SUAREZ</v>
          </cell>
          <cell r="I4143" t="str">
            <v>PAGO 1 DE 5 SEGÚN CERTIFICACION DEL SUPERVISOR</v>
          </cell>
          <cell r="J4143">
            <v>1250000</v>
          </cell>
          <cell r="K4143">
            <v>9.66</v>
          </cell>
          <cell r="O4143" t="str">
            <v>RECURSO 11</v>
          </cell>
          <cell r="V4143" t="str">
            <v>No tiene Dependientes</v>
          </cell>
          <cell r="W4143" t="str">
            <v>Vigencia Presupuestal</v>
          </cell>
        </row>
        <row r="4144">
          <cell r="A4144">
            <v>414014</v>
          </cell>
          <cell r="B4144" t="str">
            <v>Oficio</v>
          </cell>
          <cell r="C4144" t="str">
            <v>8130-3-26768</v>
          </cell>
          <cell r="D4144">
            <v>238214</v>
          </cell>
          <cell r="E4144">
            <v>41886</v>
          </cell>
          <cell r="F4144" t="str">
            <v>OFICINA ASESORA DE PLANEACION</v>
          </cell>
          <cell r="G4144">
            <v>8180001568</v>
          </cell>
          <cell r="H4144" t="str">
            <v>INST.INVEST.AMBIENTALES DEL PACIFICO JOHN VON NEUMAN</v>
          </cell>
          <cell r="I4144" t="str">
            <v>TERCER PAGO "DICIEMBRE" CONTRIBUCION PARA LA RECUPERACION Y MANEJO DE LA COBERTURA DEL ECOSISTEMA SELVA HUMEDA TROPICAL EN EL MINICIPIO EL LITORAL DEL SAN JUAN CHOCO, OCCIDENTE - VIGENCIA 2014</v>
          </cell>
          <cell r="J4144">
            <v>100000000</v>
          </cell>
          <cell r="O4144" t="str">
            <v>RECURSO 11</v>
          </cell>
          <cell r="W4144" t="str">
            <v>Vigencia Presupuestal</v>
          </cell>
        </row>
        <row r="4145">
          <cell r="A4145">
            <v>414114</v>
          </cell>
          <cell r="B4145" t="str">
            <v>Convenio</v>
          </cell>
          <cell r="C4145">
            <v>256</v>
          </cell>
          <cell r="D4145">
            <v>36714</v>
          </cell>
          <cell r="E4145">
            <v>41886</v>
          </cell>
          <cell r="F4145" t="str">
            <v>OFICINA DE NEGOCIOS VERDES Y SOSTENIBLES</v>
          </cell>
          <cell r="G4145">
            <v>8999990626</v>
          </cell>
          <cell r="H4145" t="str">
            <v>CORPORACION AUTONOMA REGIONAL DE CUNDINAMARCA - CAR</v>
          </cell>
          <cell r="I4145" t="str">
            <v>PAGO PARCIAL 2 DE 3 SEGÚN CERTIFICACION DEL SUPERVISOR</v>
          </cell>
          <cell r="J4145">
            <v>187000000</v>
          </cell>
          <cell r="O4145" t="str">
            <v>RECURSO 11</v>
          </cell>
          <cell r="W4145" t="str">
            <v>Vigencia Presupuestal</v>
          </cell>
        </row>
        <row r="4146">
          <cell r="A4146">
            <v>414214</v>
          </cell>
          <cell r="B4146" t="str">
            <v>Convenio</v>
          </cell>
          <cell r="C4146">
            <v>256</v>
          </cell>
          <cell r="D4146">
            <v>36814</v>
          </cell>
          <cell r="E4146">
            <v>41886</v>
          </cell>
          <cell r="F4146" t="str">
            <v>OFICINA DE NEGOCIOS VERDES Y SOSTENIBLES</v>
          </cell>
          <cell r="G4146">
            <v>8999990626</v>
          </cell>
          <cell r="H4146" t="str">
            <v>CORPORACION AUTONOMA REGIONAL DE CUNDINAMARCA - CAR</v>
          </cell>
          <cell r="I4146" t="str">
            <v>PAGO SALDO 2 DE 3 SEGÚN CERTIFICACION DEL SUPERVISOR</v>
          </cell>
          <cell r="J4146">
            <v>114000000</v>
          </cell>
          <cell r="O4146" t="str">
            <v>RECURSO 11</v>
          </cell>
          <cell r="W4146" t="str">
            <v>Vigencia Presupuestal</v>
          </cell>
        </row>
        <row r="4147">
          <cell r="A4147">
            <v>414314</v>
          </cell>
          <cell r="B4147" t="str">
            <v>Convenio</v>
          </cell>
          <cell r="C4147">
            <v>84</v>
          </cell>
          <cell r="D4147">
            <v>16014</v>
          </cell>
          <cell r="E4147">
            <v>41886</v>
          </cell>
          <cell r="F4147" t="str">
            <v>OFICINA DE NEGOCIOS VERDES</v>
          </cell>
          <cell r="G4147">
            <v>8300272757</v>
          </cell>
          <cell r="H4147" t="str">
            <v xml:space="preserve">ASOCARS - ASOCIACION DE CORPORACIONES AUTONOMAS REGIONALES Y DE DESARROLLO SOSTENIBLE </v>
          </cell>
          <cell r="I4147" t="str">
            <v>CTA CBO 57 PAGO 3 DE 4 SEGÚN CERTIFICACION DEL SUPERVISOR</v>
          </cell>
          <cell r="J4147">
            <v>230189127</v>
          </cell>
          <cell r="O4147" t="str">
            <v>RECURSO 11</v>
          </cell>
          <cell r="W4147" t="str">
            <v>Vigencia Presupuestal</v>
          </cell>
        </row>
        <row r="4148">
          <cell r="A4148">
            <v>414414</v>
          </cell>
          <cell r="B4148" t="str">
            <v>Anulada</v>
          </cell>
          <cell r="C4148">
            <v>377</v>
          </cell>
          <cell r="D4148">
            <v>232514</v>
          </cell>
          <cell r="E4148">
            <v>41886</v>
          </cell>
          <cell r="F4148" t="str">
            <v>DIRECCION DE ASUNTOS AMBIENTALES, SECTORIAL Y URBANA</v>
          </cell>
          <cell r="G4148">
            <v>8600019861</v>
          </cell>
          <cell r="H4148" t="str">
            <v>INGENIEROS CONSULTORES CIVILES Y ELECTRICOS S.A</v>
          </cell>
          <cell r="I4148" t="str">
            <v>ANULADA ---- FRA 19547 PAGO 1 DE 4 SEGÚN CERTIFICACION DEL SUPERVISOR (GC N/A RTE IVA SOLO SE APLICA RTE FTE Y RTE ICA)</v>
          </cell>
          <cell r="J4148">
            <v>74958646</v>
          </cell>
          <cell r="K4148">
            <v>6.9</v>
          </cell>
          <cell r="L4148">
            <v>11</v>
          </cell>
          <cell r="M4148">
            <v>16</v>
          </cell>
          <cell r="O4148" t="str">
            <v>RECURSO 11</v>
          </cell>
          <cell r="W4148" t="str">
            <v>Vigencia Presupuestal</v>
          </cell>
        </row>
        <row r="4149">
          <cell r="A4149">
            <v>414514</v>
          </cell>
          <cell r="B4149" t="str">
            <v>Contrato</v>
          </cell>
          <cell r="C4149">
            <v>377</v>
          </cell>
          <cell r="D4149">
            <v>232514</v>
          </cell>
          <cell r="E4149">
            <v>41886</v>
          </cell>
          <cell r="F4149" t="str">
            <v>DIRECCION DE ASUNTOS AMBIENTALES, SECTORIAL Y URBANA</v>
          </cell>
          <cell r="G4149">
            <v>8600019861</v>
          </cell>
          <cell r="H4149" t="str">
            <v>INGENIEROS CONSULTORES CIVILES Y ELECTRICOS S.A</v>
          </cell>
          <cell r="I4149" t="str">
            <v>FRA 19547 PAGO 1 DE 4 SEGÚN CERTIFICACION DEL SUPERVISOR (GC N/A RTE IVA SOLO SE APLICA RTE FTE Y RTE ICA)</v>
          </cell>
          <cell r="J4149">
            <v>74958646</v>
          </cell>
          <cell r="K4149">
            <v>6.9</v>
          </cell>
          <cell r="L4149">
            <v>11</v>
          </cell>
          <cell r="M4149">
            <v>16</v>
          </cell>
          <cell r="O4149" t="str">
            <v>RECURSO 11</v>
          </cell>
          <cell r="W4149" t="str">
            <v>Vigencia Presupuestal</v>
          </cell>
        </row>
        <row r="4150">
          <cell r="A4150">
            <v>414614</v>
          </cell>
          <cell r="B4150" t="str">
            <v>Contrato</v>
          </cell>
          <cell r="C4150">
            <v>370</v>
          </cell>
          <cell r="D4150">
            <v>222614</v>
          </cell>
          <cell r="E4150">
            <v>41886</v>
          </cell>
          <cell r="F4150" t="str">
            <v>DIRECCION DE CAMBIO CLIMATICO</v>
          </cell>
          <cell r="G4150">
            <v>9000744850</v>
          </cell>
          <cell r="H4150" t="str">
            <v>GAIA SERVICIOS AMBIELTALES SAS</v>
          </cell>
          <cell r="I4150" t="str">
            <v>FRA 1041 PAGO 1 DE 3 SEGÚN CERTIFICACION DEL SUPEVISOR</v>
          </cell>
          <cell r="J4150">
            <v>25386600</v>
          </cell>
          <cell r="K4150">
            <v>6.9</v>
          </cell>
          <cell r="L4150">
            <v>11</v>
          </cell>
          <cell r="M4150">
            <v>16</v>
          </cell>
          <cell r="O4150" t="str">
            <v>RECURSO 11</v>
          </cell>
          <cell r="V4150" t="str">
            <v>CIIU 71101</v>
          </cell>
          <cell r="W4150" t="str">
            <v>Vigencia Presupuestal</v>
          </cell>
        </row>
        <row r="4151">
          <cell r="A4151">
            <v>414714</v>
          </cell>
          <cell r="B4151" t="str">
            <v>Anulada</v>
          </cell>
          <cell r="C4151">
            <v>130</v>
          </cell>
          <cell r="D4151">
            <v>22914</v>
          </cell>
          <cell r="E4151">
            <v>41886</v>
          </cell>
          <cell r="F4151" t="str">
            <v>GRUPO DE COMUNICACIONES</v>
          </cell>
          <cell r="G4151">
            <v>9000025836</v>
          </cell>
          <cell r="H4151" t="str">
            <v>RADIO Y TELEVISION NACIONAL DE COLOMBIA RTVC</v>
          </cell>
          <cell r="I4151" t="str">
            <v>ANULADA ---- FRA 12762 PAGO 8 DE 10 SEGÚN  CERTIFIACION DEL SUPERVISOR (ENTIDAD PUBLICA Y GRAND CONT)</v>
          </cell>
          <cell r="J4151">
            <v>344181374</v>
          </cell>
          <cell r="M4151">
            <v>16</v>
          </cell>
          <cell r="O4151" t="str">
            <v>RECURSO 11</v>
          </cell>
          <cell r="W4151" t="str">
            <v>Vigencia Presupuestal</v>
          </cell>
        </row>
        <row r="4152">
          <cell r="A4152">
            <v>414814</v>
          </cell>
          <cell r="B4152" t="str">
            <v>Contrato</v>
          </cell>
          <cell r="C4152">
            <v>130</v>
          </cell>
          <cell r="D4152">
            <v>22914</v>
          </cell>
          <cell r="E4152">
            <v>41886</v>
          </cell>
          <cell r="F4152" t="str">
            <v>GRUPO DE COMUNICACIONES</v>
          </cell>
          <cell r="G4152">
            <v>9000025836</v>
          </cell>
          <cell r="H4152" t="str">
            <v>RADIO Y TELEVISION NACIONAL DE COLOMBIA RTVC</v>
          </cell>
          <cell r="I4152" t="str">
            <v>FRA 12762 PAGO 8 DE 10 SEGÚN  CERTIFIACION DEL SUPERVISOR (ENTIDAD PUBLICA Y GRAND CONT)</v>
          </cell>
          <cell r="J4152">
            <v>344181374</v>
          </cell>
          <cell r="M4152">
            <v>16</v>
          </cell>
          <cell r="O4152" t="str">
            <v>RECURSO 11</v>
          </cell>
          <cell r="W4152" t="str">
            <v>Vigencia Presupuestal</v>
          </cell>
        </row>
        <row r="4153">
          <cell r="A4153">
            <v>414914</v>
          </cell>
          <cell r="B4153" t="str">
            <v>Contrato</v>
          </cell>
          <cell r="C4153">
            <v>362</v>
          </cell>
          <cell r="D4153">
            <v>215014</v>
          </cell>
          <cell r="E4153">
            <v>41886</v>
          </cell>
          <cell r="F4153" t="str">
            <v>OFICINA DE TECNOLOGIAS, INFORMACION Y COMUNICACIONES TIC</v>
          </cell>
          <cell r="G4153">
            <v>8000155831</v>
          </cell>
          <cell r="H4153" t="str">
            <v>COLOMBIA DE SOFTWARE Y HARDWARE - COLSOF S.A</v>
          </cell>
          <cell r="I4153" t="str">
            <v>FRA 386050  PAGO 1 DE 5 SEGÚN CERTIFICACION DEL SUPERVISOR (GC RTE IVA N/A - UBICADOS EN TENJO RTE ICA N/A - AUTORETE. RTE FTE N/A)</v>
          </cell>
          <cell r="J4153">
            <v>7981818</v>
          </cell>
          <cell r="M4153">
            <v>16</v>
          </cell>
          <cell r="O4153" t="str">
            <v>RECURSO 11</v>
          </cell>
          <cell r="W4153" t="str">
            <v>Vigencia Presupuestal</v>
          </cell>
        </row>
        <row r="4154">
          <cell r="A4154">
            <v>415014</v>
          </cell>
          <cell r="B4154" t="str">
            <v>Contrato</v>
          </cell>
          <cell r="C4154">
            <v>56</v>
          </cell>
          <cell r="D4154">
            <v>13114</v>
          </cell>
          <cell r="E4154">
            <v>41886</v>
          </cell>
          <cell r="F4154" t="str">
            <v>DIRECCION DE ORDENAMIENTO AMBIENTAL Y COORDINACION DEL SINA</v>
          </cell>
          <cell r="G4154">
            <v>34545710</v>
          </cell>
          <cell r="H4154" t="str">
            <v>MARIA  CECILIA CONCHA ALBAN</v>
          </cell>
          <cell r="I4154" t="str">
            <v>FRA 3 PAGO 8 DE 11 SEGÚN CERTIFICACION DEL SUPERVISOR (Desc.de la Base RF x Dependientes)</v>
          </cell>
          <cell r="J4154">
            <v>8000000</v>
          </cell>
          <cell r="K4154">
            <v>9.66</v>
          </cell>
          <cell r="M4154">
            <v>16</v>
          </cell>
          <cell r="O4154" t="str">
            <v>RECURSO 11</v>
          </cell>
          <cell r="V4154" t="str">
            <v>Desc.x Dependientes</v>
          </cell>
          <cell r="W4154" t="str">
            <v>Vigencia Presupuestal</v>
          </cell>
        </row>
        <row r="4155">
          <cell r="A4155">
            <v>415114</v>
          </cell>
          <cell r="B4155" t="str">
            <v>Contrato</v>
          </cell>
          <cell r="C4155">
            <v>248</v>
          </cell>
          <cell r="D4155">
            <v>36614</v>
          </cell>
          <cell r="E4155">
            <v>41886</v>
          </cell>
          <cell r="F4155" t="str">
            <v>DIRECCION DE BOSQUES, BIODIVERSIDAD Y SERVICIOS ECOSISTEMICOS</v>
          </cell>
          <cell r="G4155">
            <v>65778539</v>
          </cell>
          <cell r="H4155" t="str">
            <v>LEDY NOHEMY TRUJILLO ORTIZ</v>
          </cell>
          <cell r="I4155" t="str">
            <v>PAGO 8 DE 12 SEGÚN CERTIFICACION DEL SUPERVISOR</v>
          </cell>
          <cell r="J4155">
            <v>5100000</v>
          </cell>
          <cell r="K4155">
            <v>9.66</v>
          </cell>
          <cell r="O4155" t="str">
            <v>RECURSO 11</v>
          </cell>
          <cell r="V4155" t="str">
            <v>No tiene Dependientes a Cargo</v>
          </cell>
          <cell r="W4155" t="str">
            <v>Vigencia Presupuestal</v>
          </cell>
        </row>
        <row r="4156">
          <cell r="A4156">
            <v>415214</v>
          </cell>
          <cell r="B4156" t="str">
            <v>Contrato</v>
          </cell>
          <cell r="C4156">
            <v>100</v>
          </cell>
          <cell r="D4156">
            <v>18214</v>
          </cell>
          <cell r="E4156">
            <v>41886</v>
          </cell>
          <cell r="F4156" t="str">
            <v>DIRECCION DE BOSQUES, BIODIVERSIDAD Y SERVICIOS ECOSISTEMICOS</v>
          </cell>
          <cell r="G4156">
            <v>6768778</v>
          </cell>
          <cell r="H4156" t="str">
            <v>SAMUEL LOZANO BARON</v>
          </cell>
          <cell r="I4156" t="str">
            <v>FRA 9 PAGO 8 DE 12 SEGÚN CERTIFICACION DEL SUPERVISOR (Desc.de la Base RF x Dependientes+Benefic.x Int. Vivienda/2013 $894,135+ Beneficio $99,750 AFC Davivienda 21/ago/2014) RETENCION MINIMA ART 384</v>
          </cell>
          <cell r="J4156">
            <v>8502514</v>
          </cell>
          <cell r="K4156">
            <v>9.66</v>
          </cell>
          <cell r="M4156">
            <v>16</v>
          </cell>
          <cell r="O4156" t="str">
            <v>RECURSO 11</v>
          </cell>
          <cell r="V4156" t="str">
            <v xml:space="preserve">Presento AFC Davivienda +Beneficio Int. Vivienda $10,729,620/12meses $894,135- Desc. 10% Dependientes </v>
          </cell>
          <cell r="W4156" t="str">
            <v>Vigencia Presupuestal</v>
          </cell>
        </row>
        <row r="4157">
          <cell r="A4157">
            <v>415314</v>
          </cell>
          <cell r="B4157" t="str">
            <v>Contrato</v>
          </cell>
          <cell r="C4157">
            <v>434</v>
          </cell>
          <cell r="D4157">
            <v>248714</v>
          </cell>
          <cell r="E4157">
            <v>41886</v>
          </cell>
          <cell r="F4157" t="str">
            <v>OFICINA ASESORA JURIDICA</v>
          </cell>
          <cell r="G4157">
            <v>1032366573</v>
          </cell>
          <cell r="H4157" t="str">
            <v>KAREN XIMENA MAHECHA PEREZ</v>
          </cell>
          <cell r="I4157" t="str">
            <v>PRIMER DESEMBOLSO SEGÚN CERTIFICACION DEL SUPERVISOR</v>
          </cell>
          <cell r="J4157">
            <v>720000</v>
          </cell>
          <cell r="K4157">
            <v>9.66</v>
          </cell>
          <cell r="O4157" t="str">
            <v>RECURSO 11</v>
          </cell>
          <cell r="V4157" t="str">
            <v>No tiene Dependientes</v>
          </cell>
          <cell r="W4157" t="str">
            <v>Vigencia Presupuestal</v>
          </cell>
        </row>
        <row r="4158">
          <cell r="A4158">
            <v>415414</v>
          </cell>
          <cell r="B4158" t="str">
            <v>Contrato</v>
          </cell>
          <cell r="C4158">
            <v>433</v>
          </cell>
          <cell r="D4158">
            <v>248914</v>
          </cell>
          <cell r="E4158">
            <v>41886</v>
          </cell>
          <cell r="F4158" t="str">
            <v>OFICINA ASESORA JURIDICA</v>
          </cell>
          <cell r="G4158">
            <v>52758625</v>
          </cell>
          <cell r="H4158" t="str">
            <v>BLANCA MILENA GORDILLO LUGO</v>
          </cell>
          <cell r="I4158" t="str">
            <v>PAGO 1 DE 5 SEGÚN CERTIFICACION DEL SUPERVISOR</v>
          </cell>
          <cell r="J4158">
            <v>676000</v>
          </cell>
          <cell r="K4158">
            <v>9.66</v>
          </cell>
          <cell r="O4158" t="str">
            <v>RECURSO 11</v>
          </cell>
          <cell r="V4158" t="str">
            <v>No tiene Dependientes</v>
          </cell>
          <cell r="W4158" t="str">
            <v>Vigencia Presupuestal</v>
          </cell>
        </row>
        <row r="4159">
          <cell r="A4159">
            <v>415514</v>
          </cell>
          <cell r="B4159" t="str">
            <v>Contrato</v>
          </cell>
          <cell r="C4159">
            <v>53</v>
          </cell>
          <cell r="D4159">
            <v>8214</v>
          </cell>
          <cell r="E4159">
            <v>41886</v>
          </cell>
          <cell r="F4159" t="str">
            <v>DIRECCION DE ASUNTOS AMBIENTALES, SECTORIAL Y URBANA</v>
          </cell>
          <cell r="G4159">
            <v>341036</v>
          </cell>
          <cell r="H4159" t="str">
            <v>GREGORIO RODRIGUEZ</v>
          </cell>
          <cell r="I4159" t="str">
            <v>PAGO 6 DE 11 DESEMBOLSO SEGÚN CERTIFICACION DEL SUPERVISOR (Desc.de la Base RF x Dependientes)</v>
          </cell>
          <cell r="J4159">
            <v>8000000</v>
          </cell>
          <cell r="K4159">
            <v>9.66</v>
          </cell>
          <cell r="O4159" t="str">
            <v>RECURSO 11</v>
          </cell>
          <cell r="V4159" t="str">
            <v>Desc. X Dependientes</v>
          </cell>
          <cell r="W4159" t="str">
            <v>Vigencia Presupuestal</v>
          </cell>
        </row>
        <row r="4160">
          <cell r="A4160">
            <v>415614</v>
          </cell>
          <cell r="B4160" t="str">
            <v>Contrato</v>
          </cell>
          <cell r="C4160">
            <v>110</v>
          </cell>
          <cell r="D4160">
            <v>21814</v>
          </cell>
          <cell r="E4160">
            <v>41886</v>
          </cell>
          <cell r="F4160" t="str">
            <v>DIRECCION DE CAMBIO CLIMATICO</v>
          </cell>
          <cell r="G4160">
            <v>53125079</v>
          </cell>
          <cell r="H4160" t="str">
            <v>DIANA CATALINA QUINTERO PINZON</v>
          </cell>
          <cell r="I4160" t="str">
            <v>PAGO 8 DE 12 SEGÚN CERTIFICACION DEL SUPERVISOR</v>
          </cell>
          <cell r="J4160">
            <v>4090909</v>
          </cell>
          <cell r="K4160">
            <v>9.66</v>
          </cell>
          <cell r="O4160" t="str">
            <v>RECURSO 11</v>
          </cell>
          <cell r="V4160" t="str">
            <v>No tiene Dependientes</v>
          </cell>
          <cell r="W4160" t="str">
            <v>Vigencia Presupuestal</v>
          </cell>
        </row>
        <row r="4161">
          <cell r="A4161">
            <v>415714</v>
          </cell>
          <cell r="B4161" t="str">
            <v>Contrato</v>
          </cell>
          <cell r="C4161">
            <v>222</v>
          </cell>
          <cell r="D4161">
            <v>32714</v>
          </cell>
          <cell r="E4161">
            <v>41886</v>
          </cell>
          <cell r="F4161" t="str">
            <v>SUBDIRECCION ADMINISTRATIVA Y FINANCIERA</v>
          </cell>
          <cell r="G4161">
            <v>79626003</v>
          </cell>
          <cell r="H4161" t="str">
            <v>CARLOS ERNESTO FUENTES TASCON</v>
          </cell>
          <cell r="I4161" t="str">
            <v>PAGO 8 DE 12 SEGÚN CERTIFICACION DEL SUPERVISOR</v>
          </cell>
          <cell r="J4161">
            <v>1800000</v>
          </cell>
          <cell r="K4161">
            <v>9.66</v>
          </cell>
          <cell r="O4161" t="str">
            <v>RECURSO 11</v>
          </cell>
          <cell r="V4161" t="str">
            <v>No tiene Dependientes a Cargo</v>
          </cell>
          <cell r="W4161" t="str">
            <v>Vigencia Presupuestal</v>
          </cell>
        </row>
        <row r="4162">
          <cell r="A4162">
            <v>415814</v>
          </cell>
          <cell r="B4162" t="str">
            <v>Contrato</v>
          </cell>
          <cell r="C4162">
            <v>233</v>
          </cell>
          <cell r="D4162">
            <v>34514</v>
          </cell>
          <cell r="E4162">
            <v>41886</v>
          </cell>
          <cell r="F4162" t="str">
            <v>DIRECCION DE BOSQUES, BIODIVERSIDAD Y SERVICIOS ECOSISTEMICOS</v>
          </cell>
          <cell r="G4162">
            <v>80244702</v>
          </cell>
          <cell r="H4162" t="str">
            <v>FRANCISCO BELTRAN CARRASCO</v>
          </cell>
          <cell r="I4162" t="str">
            <v>PAGO 8 DE 12 SEGÚN CERTIFICACION DEL SUPERVISOR</v>
          </cell>
          <cell r="J4162">
            <v>6634615</v>
          </cell>
          <cell r="K4162">
            <v>9.66</v>
          </cell>
          <cell r="O4162" t="str">
            <v>RECURSO 11</v>
          </cell>
          <cell r="V4162" t="str">
            <v>No tiene Dependientes a Cargo</v>
          </cell>
          <cell r="W4162" t="str">
            <v>Vigencia Presupuestal</v>
          </cell>
        </row>
        <row r="4163">
          <cell r="A4163">
            <v>415914</v>
          </cell>
          <cell r="B4163" t="str">
            <v>Contrato</v>
          </cell>
          <cell r="C4163">
            <v>136</v>
          </cell>
          <cell r="D4163">
            <v>24814</v>
          </cell>
          <cell r="E4163">
            <v>41886</v>
          </cell>
          <cell r="F4163" t="str">
            <v>DIRECCION DE BOSQUES, BIODIVERSIDAD Y SERVICIOS ECOSISTEMICOS</v>
          </cell>
          <cell r="G4163">
            <v>52994360</v>
          </cell>
          <cell r="H4163" t="str">
            <v>MONICA BORRAS ULLOA</v>
          </cell>
          <cell r="I4163" t="str">
            <v>PAGO 8 DE 12 SEGÚN CERTIFICACION DEL SUPERVISOR</v>
          </cell>
          <cell r="J4163">
            <v>5000000</v>
          </cell>
          <cell r="K4163">
            <v>9.66</v>
          </cell>
          <cell r="O4163" t="str">
            <v>RECURSO 11</v>
          </cell>
          <cell r="V4163" t="str">
            <v>No tiene Dependientes a Cargo</v>
          </cell>
          <cell r="W4163" t="str">
            <v>Vigencia Presupuestal</v>
          </cell>
        </row>
        <row r="4164">
          <cell r="A4164">
            <v>416014</v>
          </cell>
          <cell r="B4164" t="str">
            <v>Contrato</v>
          </cell>
          <cell r="C4164">
            <v>121</v>
          </cell>
          <cell r="D4164">
            <v>20814</v>
          </cell>
          <cell r="E4164">
            <v>41886</v>
          </cell>
          <cell r="F4164" t="str">
            <v>DIRECCION DE BOSQUES, BIODIVERSIDAD Y SERVICIOS ECOSISTEMICOS</v>
          </cell>
          <cell r="G4164">
            <v>80111644</v>
          </cell>
          <cell r="H4164" t="str">
            <v>JAVIER EDUARDO ROJAS CALA</v>
          </cell>
          <cell r="I4164" t="str">
            <v>PAGO 8 DE 12 SEGÚN CERTIFICACION DEL SUPERVISOR</v>
          </cell>
          <cell r="J4164">
            <v>4359600</v>
          </cell>
          <cell r="K4164">
            <v>9.66</v>
          </cell>
          <cell r="O4164" t="str">
            <v>RECURSO 11</v>
          </cell>
          <cell r="V4164" t="str">
            <v>No tiene Dependientes</v>
          </cell>
          <cell r="W4164" t="str">
            <v>Vigencia Presupuestal</v>
          </cell>
        </row>
        <row r="4165">
          <cell r="A4165">
            <v>416114</v>
          </cell>
          <cell r="B4165" t="str">
            <v>Contrato</v>
          </cell>
          <cell r="C4165">
            <v>266</v>
          </cell>
          <cell r="D4165">
            <v>38914</v>
          </cell>
          <cell r="E4165">
            <v>41886</v>
          </cell>
          <cell r="F4165" t="str">
            <v>DIRECCION DE BOSQUES, BIODIVERSIDAD Y SERVICIOS ECOSISTEMICOS</v>
          </cell>
          <cell r="G4165">
            <v>79984170</v>
          </cell>
          <cell r="H4165" t="str">
            <v>FREDY ALEXANDER NIÑO MORALES</v>
          </cell>
          <cell r="I4165" t="str">
            <v>PAGO 8 DE 12 SEGÚN CERTIFICACION DEL SUPERVISOR</v>
          </cell>
          <cell r="J4165">
            <v>3062130</v>
          </cell>
          <cell r="K4165">
            <v>9.66</v>
          </cell>
          <cell r="O4165" t="str">
            <v>RECURSO 11</v>
          </cell>
          <cell r="V4165" t="str">
            <v>No tiene Dependientes</v>
          </cell>
          <cell r="W4165" t="str">
            <v>Vigencia Presupuestal</v>
          </cell>
        </row>
        <row r="4166">
          <cell r="A4166">
            <v>416214</v>
          </cell>
          <cell r="B4166" t="str">
            <v>Oficio</v>
          </cell>
          <cell r="C4166" t="str">
            <v>8310-3-30059</v>
          </cell>
          <cell r="E4166">
            <v>41887</v>
          </cell>
          <cell r="F4166" t="str">
            <v>SUBDIRECCION ADMINISTRATIVA Y FINANCIERA</v>
          </cell>
          <cell r="G4166">
            <v>8301153951</v>
          </cell>
          <cell r="H4166" t="str">
            <v>MINISTERIO DE AMBIENTE Y DESARROLLO SOSTENIBLE</v>
          </cell>
          <cell r="I4166" t="str">
            <v>RADICACION CAJA MENOR 314 - CONS 5814 VIATICOS AL INTERIOR</v>
          </cell>
          <cell r="J4166">
            <v>26780465</v>
          </cell>
        </row>
        <row r="4167">
          <cell r="A4167">
            <v>416314</v>
          </cell>
          <cell r="B4167" t="str">
            <v>Oficio</v>
          </cell>
          <cell r="C4167" t="str">
            <v>8000-3-20194</v>
          </cell>
          <cell r="E4167">
            <v>41887</v>
          </cell>
          <cell r="F4167" t="str">
            <v>SUBDIRECCION ADMINISTRATIVA Y FINANCIERA</v>
          </cell>
          <cell r="G4167">
            <v>8301153951</v>
          </cell>
          <cell r="H4167" t="str">
            <v>MINISTERIO DE AMBIENTE Y DESARROLLO SOSTENIBLE</v>
          </cell>
          <cell r="I4167" t="str">
            <v>RADICACION CAJA MENOR 214 - CONS 5914 DESPACHO</v>
          </cell>
          <cell r="J4167">
            <v>4636682</v>
          </cell>
        </row>
        <row r="4168">
          <cell r="A4168">
            <v>416414</v>
          </cell>
          <cell r="B4168" t="str">
            <v>Contrato</v>
          </cell>
          <cell r="C4168">
            <v>235</v>
          </cell>
          <cell r="D4168">
            <v>34014</v>
          </cell>
          <cell r="E4168">
            <v>41887</v>
          </cell>
          <cell r="F4168" t="str">
            <v>OFICINA DE ASUNTOS INTERNACIONALES</v>
          </cell>
          <cell r="G4168">
            <v>80821039</v>
          </cell>
          <cell r="H4168" t="str">
            <v>FABIAN NAVARRETE LE BAS</v>
          </cell>
          <cell r="I4168" t="str">
            <v>FRA 17 PAGO PARCIAL 8 DE 12 SEGÚN CERTIFICACION DEL SUPERVISOR -  IVA $1,379,310 (DESC.DE LA BASE RF X DEPENDIENTES) IVA $1,379,310 - LOS ORIGINALES REPOSAN EN LA OP 416514 DE LA MISMA FECHA</v>
          </cell>
          <cell r="J4168">
            <v>1749993</v>
          </cell>
          <cell r="O4168" t="str">
            <v>RECURSO 11</v>
          </cell>
          <cell r="V4168" t="str">
            <v>Desc.x Dependientes</v>
          </cell>
          <cell r="W4168" t="str">
            <v>Vigencia Presupuestal</v>
          </cell>
        </row>
        <row r="4169">
          <cell r="A4169">
            <v>416514</v>
          </cell>
          <cell r="B4169" t="str">
            <v>Contrato</v>
          </cell>
          <cell r="C4169">
            <v>235</v>
          </cell>
          <cell r="D4169">
            <v>34114</v>
          </cell>
          <cell r="E4169">
            <v>41887</v>
          </cell>
          <cell r="F4169" t="str">
            <v>OFICINA DE ASUNTOS INTERNACIONALES</v>
          </cell>
          <cell r="G4169">
            <v>80821039</v>
          </cell>
          <cell r="H4169" t="str">
            <v>FABIAN NAVARRETE LE BAS</v>
          </cell>
          <cell r="I4169" t="str">
            <v>FRA 17 PAGO SALDO 8 DE 12 SEGÚN CERTIFICACION DEL SUPERVISOR - (DESC.DE LA BASE RF X DEPENDIENTES)</v>
          </cell>
          <cell r="J4169">
            <v>8250007</v>
          </cell>
          <cell r="K4169">
            <v>9.66</v>
          </cell>
          <cell r="M4169">
            <v>16</v>
          </cell>
          <cell r="O4169" t="str">
            <v>RECURSO 11</v>
          </cell>
          <cell r="V4169" t="str">
            <v>Desc.x Dependientes</v>
          </cell>
          <cell r="W4169" t="str">
            <v>Vigencia Presupuestal</v>
          </cell>
        </row>
        <row r="4170">
          <cell r="A4170">
            <v>416614</v>
          </cell>
          <cell r="B4170" t="str">
            <v>Oficio</v>
          </cell>
          <cell r="C4170" t="str">
            <v>8000-3-30194</v>
          </cell>
          <cell r="D4170">
            <v>263314</v>
          </cell>
          <cell r="E4170">
            <v>41887</v>
          </cell>
          <cell r="F4170" t="str">
            <v>SUBDIRECCION ADMINISTRATIVA Y FINANCIERA</v>
          </cell>
          <cell r="G4170">
            <v>8301153951</v>
          </cell>
          <cell r="H4170" t="str">
            <v>MINISTERIO DE AMBIENTE Y DESARROLLO SOSTENIBLE</v>
          </cell>
          <cell r="I4170" t="str">
            <v>REEMBOLSO CAJA MENOR 214 - CONS 5914 - DESPACHO MINISTRO</v>
          </cell>
          <cell r="J4170">
            <v>4636682</v>
          </cell>
          <cell r="N4170" t="str">
            <v>RECURSO 2-10</v>
          </cell>
          <cell r="W4170" t="str">
            <v>Vigencia Presupuestal</v>
          </cell>
        </row>
        <row r="4171">
          <cell r="A4171">
            <v>416714</v>
          </cell>
          <cell r="B4171" t="str">
            <v>Oficio</v>
          </cell>
          <cell r="C4171" t="str">
            <v>8310-3-30059</v>
          </cell>
          <cell r="D4171">
            <v>263214</v>
          </cell>
          <cell r="E4171">
            <v>41887</v>
          </cell>
          <cell r="F4171" t="str">
            <v>SUBDIRECCION ADMINISTRATIVA Y FINANCIERA</v>
          </cell>
          <cell r="G4171">
            <v>8301153951</v>
          </cell>
          <cell r="H4171" t="str">
            <v>MINISTERIO DE AMBIENTE Y DESARROLLO SOSTENIBLE</v>
          </cell>
          <cell r="I4171" t="str">
            <v>REEMBOLSO CAJA MENOR 314 - CONS 5814 - VIATICOS AL INTERIOR</v>
          </cell>
          <cell r="J4171">
            <v>26780465</v>
          </cell>
          <cell r="O4171" t="str">
            <v>RECURSO 11</v>
          </cell>
          <cell r="W4171" t="str">
            <v>Vigencia Presupuestal</v>
          </cell>
        </row>
        <row r="4172">
          <cell r="A4172">
            <v>416814</v>
          </cell>
          <cell r="B4172" t="str">
            <v>Resolucion</v>
          </cell>
          <cell r="C4172">
            <v>1441</v>
          </cell>
          <cell r="D4172">
            <v>263514</v>
          </cell>
          <cell r="E4172">
            <v>41887</v>
          </cell>
          <cell r="F4172" t="str">
            <v>TALENTO HUMANO ACTIVO Y NO ACTIVO</v>
          </cell>
          <cell r="G4172">
            <v>8999990633</v>
          </cell>
          <cell r="H4172" t="str">
            <v>UNIVERSIDAD NACIONAL DE COLOMBIA</v>
          </cell>
          <cell r="I4172" t="str">
            <v>RECONOCIMIENTO Y PAGO DE AUXILIO EDUCATIVO PARA HIJOS DE FUNCIONARIOS - FUNCIONARIO OMAR ERNESTO QUIÑONES</v>
          </cell>
          <cell r="J4172">
            <v>1848000</v>
          </cell>
          <cell r="N4172" t="str">
            <v>RECURSO 2-10</v>
          </cell>
          <cell r="W4172" t="str">
            <v>Vigencia Presupuestal</v>
          </cell>
        </row>
        <row r="4173">
          <cell r="A4173">
            <v>416914</v>
          </cell>
          <cell r="B4173" t="str">
            <v>Resolucion</v>
          </cell>
          <cell r="C4173">
            <v>1440</v>
          </cell>
          <cell r="D4173">
            <v>263914</v>
          </cell>
          <cell r="E4173">
            <v>41887</v>
          </cell>
          <cell r="F4173" t="str">
            <v>TALENTO HUMANO ACTIVO Y NO ACTIVO</v>
          </cell>
          <cell r="G4173">
            <v>8300733474</v>
          </cell>
          <cell r="H4173" t="str">
            <v>INSTITUTO DE AUDITORES INTERNOS DE COLOMBIA</v>
          </cell>
          <cell r="I4173" t="str">
            <v>RECONOCIMIENTO Y PAGO DE INSCRIPCION A UNA CAPACITACION</v>
          </cell>
          <cell r="J4173">
            <v>2755000</v>
          </cell>
          <cell r="O4173" t="str">
            <v>RECURSO 11</v>
          </cell>
          <cell r="W4173" t="str">
            <v>Vigencia Presupuestal</v>
          </cell>
        </row>
        <row r="4174">
          <cell r="A4174">
            <v>417014</v>
          </cell>
          <cell r="B4174" t="str">
            <v>Resolucion</v>
          </cell>
          <cell r="C4174">
            <v>1397</v>
          </cell>
          <cell r="D4174">
            <v>253514</v>
          </cell>
          <cell r="E4174">
            <v>41887</v>
          </cell>
          <cell r="F4174" t="str">
            <v>TALENTO HUMANO ACTIVO Y NO ACTIVO</v>
          </cell>
          <cell r="G4174">
            <v>9005943846</v>
          </cell>
          <cell r="H4174" t="str">
            <v>UNIDAD ADMINISTRATIVA ESPECIAL DE PENSIONES DEL DEPARTAMENTO DE CUNDINAMARCA</v>
          </cell>
          <cell r="I4174" t="str">
            <v>RECONOCIMIENTO Y PAGO DE UNAS CUOTAS PARTES PENSIONALES</v>
          </cell>
          <cell r="J4174">
            <v>325862</v>
          </cell>
          <cell r="N4174" t="str">
            <v>RECURSO 3-10</v>
          </cell>
          <cell r="W4174" t="str">
            <v>Vigencia Presupuestal</v>
          </cell>
        </row>
        <row r="4175">
          <cell r="A4175">
            <v>417114</v>
          </cell>
          <cell r="B4175" t="str">
            <v>Resolucion</v>
          </cell>
          <cell r="C4175">
            <v>1398</v>
          </cell>
          <cell r="D4175">
            <v>253614</v>
          </cell>
          <cell r="E4175">
            <v>41887</v>
          </cell>
          <cell r="F4175" t="str">
            <v>TALENTO HUMANO ACTIVO Y NO ACTIVO</v>
          </cell>
          <cell r="G4175">
            <v>9005943846</v>
          </cell>
          <cell r="H4175" t="str">
            <v>UNIDAD ADMINISTRATIVA ESPECIAL DE PENSIONES DEL DEPARTAMENTO DE CUNDINAMARCA</v>
          </cell>
          <cell r="I4175" t="str">
            <v>RECONOCIMIENTO Y PAGO DE UNAS CUOTAS PARTES PENSIONALES</v>
          </cell>
          <cell r="J4175">
            <v>4457472</v>
          </cell>
          <cell r="N4175" t="str">
            <v>RECURSO 3-10</v>
          </cell>
          <cell r="W4175" t="str">
            <v>Vigencia Presupuestal</v>
          </cell>
        </row>
        <row r="4176">
          <cell r="A4176">
            <v>417214</v>
          </cell>
          <cell r="B4176" t="str">
            <v>Factura</v>
          </cell>
          <cell r="C4176">
            <v>4427545446</v>
          </cell>
          <cell r="D4176">
            <v>264914</v>
          </cell>
          <cell r="E4176">
            <v>41890</v>
          </cell>
          <cell r="F4176" t="str">
            <v>SERVICIOS ADMINISTRATIVOS, ATENCIONA AL USUARIO, ARCHIVO Y CORRESPONDENCIA</v>
          </cell>
          <cell r="G4176">
            <v>8001539937</v>
          </cell>
          <cell r="H4176" t="str">
            <v>COMUNICACIÓN CELULAR S.A - COMCEL S.A</v>
          </cell>
          <cell r="I4176" t="str">
            <v>PAGO CELULAR 3118990094 FRA D4427545446 PERIODO 22-07 AL 21-08 DE 2014 REF PAGO 8216918238</v>
          </cell>
          <cell r="J4176">
            <v>324584.40000000002</v>
          </cell>
          <cell r="N4176" t="str">
            <v>RECURSO 2-10</v>
          </cell>
          <cell r="W4176" t="str">
            <v>Vigencia Presupuestal</v>
          </cell>
        </row>
        <row r="4177">
          <cell r="A4177">
            <v>417314</v>
          </cell>
          <cell r="B4177" t="str">
            <v>Resolucion</v>
          </cell>
          <cell r="C4177">
            <v>1444</v>
          </cell>
          <cell r="D4177">
            <v>264714</v>
          </cell>
          <cell r="E4177">
            <v>41890</v>
          </cell>
          <cell r="F4177" t="str">
            <v>TALENTO HUMANO ACTIVO Y NO ACTIVO</v>
          </cell>
          <cell r="G4177">
            <v>80442068</v>
          </cell>
          <cell r="H4177" t="str">
            <v>JAIRO ALONSO RAMIREZ CASTILLO</v>
          </cell>
          <cell r="I4177" t="str">
            <v>RECONOCIMIENTO Y PAGO DE PRESTACIONES SOCIALES (FAMISANAR $32,428 + COLFONDOS $ 32,428)</v>
          </cell>
          <cell r="J4177">
            <v>6683885</v>
          </cell>
          <cell r="N4177" t="str">
            <v>RECURSO 1-10</v>
          </cell>
          <cell r="Q4177" t="str">
            <v>APORTES SEGURIDAD SOCIAL</v>
          </cell>
          <cell r="R4177">
            <v>64856</v>
          </cell>
          <cell r="W4177" t="str">
            <v>Vigencia Presupuestal</v>
          </cell>
        </row>
        <row r="4178">
          <cell r="A4178">
            <v>417414</v>
          </cell>
          <cell r="B4178" t="str">
            <v>Contrato</v>
          </cell>
          <cell r="C4178">
            <v>426</v>
          </cell>
          <cell r="D4178">
            <v>246814</v>
          </cell>
          <cell r="E4178">
            <v>41891</v>
          </cell>
          <cell r="F4178" t="str">
            <v>SUBDIRECCION ADMINISTRATIVA Y FINANCIERA</v>
          </cell>
          <cell r="G4178">
            <v>80255548</v>
          </cell>
          <cell r="H4178" t="str">
            <v>MAURICIO ALEJANDRO ERAZO</v>
          </cell>
          <cell r="I4178" t="str">
            <v>PAGO 1 DE 5 SEGÚN CERTIFICACION DEL SUPERVISOR (Desc Base Rte Fte por Dependientes)</v>
          </cell>
          <cell r="J4178">
            <v>550000</v>
          </cell>
          <cell r="K4178">
            <v>9.66</v>
          </cell>
          <cell r="O4178" t="str">
            <v>RECURSO 11</v>
          </cell>
          <cell r="V4178" t="str">
            <v>Desc. X Dependientes</v>
          </cell>
          <cell r="W4178" t="str">
            <v>Vigencia Presupuestal</v>
          </cell>
        </row>
        <row r="4179">
          <cell r="A4179">
            <v>417514</v>
          </cell>
          <cell r="B4179" t="str">
            <v>Contrato</v>
          </cell>
          <cell r="C4179">
            <v>228</v>
          </cell>
          <cell r="D4179">
            <v>224514</v>
          </cell>
          <cell r="E4179">
            <v>41891</v>
          </cell>
          <cell r="F4179" t="str">
            <v>DIRECCION DE ORDENAMIENTO AMBIENTAL Y COORDINACION DEL SINA</v>
          </cell>
          <cell r="G4179">
            <v>71875120</v>
          </cell>
          <cell r="H4179" t="str">
            <v>JOSE DIDIER ZAPATA SUAREZ</v>
          </cell>
          <cell r="I4179" t="str">
            <v>SEPTIMO DESEMBOLSO SEGÚN CERTIFICACION DEL SUPERVISOR - ADICION AL CONTRATO</v>
          </cell>
          <cell r="J4179">
            <v>6600000</v>
          </cell>
          <cell r="K4179">
            <v>9.66</v>
          </cell>
          <cell r="O4179" t="str">
            <v>RECURSO 11</v>
          </cell>
          <cell r="V4179" t="str">
            <v>No tiene Dependientes a Cargo</v>
          </cell>
          <cell r="W4179" t="str">
            <v>Vigencia Presupuestal</v>
          </cell>
        </row>
        <row r="4180">
          <cell r="A4180">
            <v>417614</v>
          </cell>
          <cell r="B4180" t="str">
            <v>Contrato</v>
          </cell>
          <cell r="C4180">
            <v>242</v>
          </cell>
          <cell r="D4180">
            <v>35214</v>
          </cell>
          <cell r="E4180">
            <v>41891</v>
          </cell>
          <cell r="F4180" t="str">
            <v>DIRECCION DE BOSQUES, BIODIVERSIDAD YSERVICIOS ECOSISTEMICOS</v>
          </cell>
          <cell r="G4180">
            <v>52707803</v>
          </cell>
          <cell r="H4180" t="str">
            <v>LUZ ANDREA SILVA RESTREPO</v>
          </cell>
          <cell r="I4180" t="str">
            <v>OCTAVO DESEMBOLSO SEGÚN CERTIFICACION DEL SUPERVISOR (Desc.de la Base x Dependientes)</v>
          </cell>
          <cell r="J4180">
            <v>4438072</v>
          </cell>
          <cell r="K4180">
            <v>9.66</v>
          </cell>
          <cell r="O4180" t="str">
            <v>RECURSO 11</v>
          </cell>
          <cell r="V4180" t="str">
            <v>Desc. 10% Dependientes - Base RF $ 4,094,538 RF $ 287,559</v>
          </cell>
          <cell r="W4180" t="str">
            <v>Vigencia Presupuestal</v>
          </cell>
        </row>
        <row r="4181">
          <cell r="A4181">
            <v>417714</v>
          </cell>
          <cell r="B4181" t="str">
            <v>Anulada</v>
          </cell>
          <cell r="C4181">
            <v>117</v>
          </cell>
          <cell r="D4181">
            <v>20114</v>
          </cell>
          <cell r="E4181">
            <v>41891</v>
          </cell>
          <cell r="F4181" t="str">
            <v>DIRECCION DE ASUNTOS AMBIENTALES, SECTORIAL Y URBANA</v>
          </cell>
          <cell r="G4181">
            <v>91235347</v>
          </cell>
          <cell r="H4181" t="str">
            <v>ELIAS PINTO MARTINEZ</v>
          </cell>
          <cell r="I4181" t="str">
            <v>ANULADA --- FRA 108 PAGO 8 DE 12 SEGÚN CERTIFICACION DEL SUPERVISOR</v>
          </cell>
          <cell r="J4181">
            <v>10800000</v>
          </cell>
          <cell r="K4181">
            <v>9.66</v>
          </cell>
          <cell r="M4181">
            <v>16</v>
          </cell>
          <cell r="O4181" t="str">
            <v>RECURSO 11</v>
          </cell>
          <cell r="V4181" t="str">
            <v>No tiene Dependientes</v>
          </cell>
          <cell r="W4181" t="str">
            <v>Vigencia Presupuestal</v>
          </cell>
        </row>
        <row r="4182">
          <cell r="A4182">
            <v>417814</v>
          </cell>
          <cell r="B4182" t="str">
            <v>Oficio</v>
          </cell>
          <cell r="C4182" t="str">
            <v>8320-3-29683</v>
          </cell>
          <cell r="D4182">
            <v>265514</v>
          </cell>
          <cell r="E4182">
            <v>41891</v>
          </cell>
          <cell r="F4182" t="str">
            <v>TALENTO HUMANO ACTIVO Y NO ACTIVO</v>
          </cell>
          <cell r="G4182" t="str">
            <v>800.229.739-0</v>
          </cell>
          <cell r="H4182" t="str">
            <v>PROTECCION PENSION Y CESANTIAS</v>
          </cell>
          <cell r="I4182" t="str">
            <v>PAGO SEGURIDAD SOCIAL AGOSTO 2014</v>
          </cell>
          <cell r="J4182">
            <v>262900</v>
          </cell>
        </row>
        <row r="4183">
          <cell r="A4183">
            <v>417914</v>
          </cell>
          <cell r="B4183" t="str">
            <v>Oficio</v>
          </cell>
          <cell r="C4183" t="str">
            <v>8320-3-29683</v>
          </cell>
          <cell r="D4183">
            <v>265414</v>
          </cell>
          <cell r="E4183">
            <v>41891</v>
          </cell>
          <cell r="F4183" t="str">
            <v>TALENTO HUMANO ACTIVO Y NO ACTIVO</v>
          </cell>
          <cell r="G4183" t="str">
            <v>800.224.808-8</v>
          </cell>
          <cell r="H4183" t="str">
            <v>PORVENIR PENSIONES Y CESANTIAS</v>
          </cell>
          <cell r="I4183" t="str">
            <v>PAGO SEGURIDAD SOCIAL AGOSTO 2014</v>
          </cell>
          <cell r="J4183">
            <v>1932400</v>
          </cell>
        </row>
        <row r="4184">
          <cell r="A4184">
            <v>418014</v>
          </cell>
          <cell r="B4184" t="str">
            <v>Contrato</v>
          </cell>
          <cell r="C4184">
            <v>23</v>
          </cell>
          <cell r="D4184">
            <v>3414</v>
          </cell>
          <cell r="E4184">
            <v>41892</v>
          </cell>
          <cell r="F4184" t="str">
            <v>SECRETARIA GENERAL</v>
          </cell>
          <cell r="G4184">
            <v>39538743</v>
          </cell>
          <cell r="H4184" t="str">
            <v>DAISSY YAMILE PATIÑO POVEDA</v>
          </cell>
          <cell r="I4184" t="str">
            <v>PAGO 8 DE 12 FRA 0097 SEGÚN CERTIFICACION DEL SUPERVISOR (PENSIONADA)</v>
          </cell>
          <cell r="J4184">
            <v>6800000</v>
          </cell>
          <cell r="K4184">
            <v>9.66</v>
          </cell>
          <cell r="M4184">
            <v>16</v>
          </cell>
          <cell r="O4184" t="str">
            <v>RECURSO 11</v>
          </cell>
          <cell r="V4184" t="str">
            <v>No tiene Dependientes</v>
          </cell>
          <cell r="W4184" t="str">
            <v>Vigencia Presupuestal</v>
          </cell>
        </row>
        <row r="4185">
          <cell r="A4185">
            <v>418114</v>
          </cell>
          <cell r="B4185" t="str">
            <v>Factura</v>
          </cell>
          <cell r="C4185">
            <v>2655039</v>
          </cell>
          <cell r="D4185">
            <v>265114</v>
          </cell>
          <cell r="E4185">
            <v>41892</v>
          </cell>
          <cell r="F4185" t="str">
            <v>SERVICIOS ADMINISTRATIVOS, ATENCIONA AL USUARIO, ARCHIVO Y CORRESPONDENCIA</v>
          </cell>
          <cell r="G4185">
            <v>8300160461</v>
          </cell>
          <cell r="H4185" t="str">
            <v>AVANTEL SAS</v>
          </cell>
          <cell r="I4185" t="str">
            <v>PAGO SERVICIO PUBLICO DE AVANTEL FRA. FCM-2655039, PERIODO FACTURADO DEL 1-31 DE AGOSTO DE 2014</v>
          </cell>
          <cell r="J4185">
            <v>2094000</v>
          </cell>
          <cell r="N4185" t="str">
            <v>RECURSO 2-10</v>
          </cell>
          <cell r="W4185" t="str">
            <v>Vigencia Presupuestal</v>
          </cell>
        </row>
        <row r="4186">
          <cell r="A4186">
            <v>418214</v>
          </cell>
          <cell r="B4186" t="str">
            <v>Anulada</v>
          </cell>
          <cell r="C4186">
            <v>1454</v>
          </cell>
          <cell r="D4186">
            <v>265614</v>
          </cell>
          <cell r="E4186">
            <v>41892</v>
          </cell>
          <cell r="F4186" t="str">
            <v>TALENTO HUMANO ACTIVO Y NO ACTIVO</v>
          </cell>
          <cell r="G4186">
            <v>51832156</v>
          </cell>
          <cell r="H4186" t="str">
            <v>LUZ ADRIANA JIMENEZ PATIÑO</v>
          </cell>
          <cell r="I4186" t="str">
            <v>ANULADA --- PAGO COMISION SERVICIOS EN EL EXTERIOR "CONGRESO IBEROAMERICANODE EDUCACION AMBIENTAL" DEL 10 AL 12 SEPT/2014</v>
          </cell>
          <cell r="J4186">
            <v>1683000</v>
          </cell>
          <cell r="O4186" t="str">
            <v>RECURSO 11</v>
          </cell>
          <cell r="W4186" t="str">
            <v>Vigencia Presupuestal</v>
          </cell>
        </row>
        <row r="4187">
          <cell r="A4187">
            <v>418314</v>
          </cell>
          <cell r="B4187" t="str">
            <v>Resolucion</v>
          </cell>
          <cell r="C4187">
            <v>1454</v>
          </cell>
          <cell r="D4187">
            <v>265614</v>
          </cell>
          <cell r="E4187">
            <v>41892</v>
          </cell>
          <cell r="F4187" t="str">
            <v>TALENTO HUMANO ACTIVO Y NO ACTIVO</v>
          </cell>
          <cell r="G4187">
            <v>51832156</v>
          </cell>
          <cell r="H4187" t="str">
            <v>LUZ ADRIANA JIMENEZ PATIÑO</v>
          </cell>
          <cell r="I4187" t="str">
            <v>PAGO COMISION SERVICIOS EN EL EXTERIOR "CONGRESO IBEROAMERICANODE EDUCACION AMBIENTAL" DEL 10 AL 12 SEPT/2014</v>
          </cell>
          <cell r="J4187">
            <v>1683000</v>
          </cell>
          <cell r="O4187" t="str">
            <v>RECURSO 11</v>
          </cell>
          <cell r="W4187" t="str">
            <v>Vigencia Presupuestal</v>
          </cell>
        </row>
        <row r="4188">
          <cell r="A4188">
            <v>418414</v>
          </cell>
          <cell r="B4188" t="str">
            <v>Contrato</v>
          </cell>
          <cell r="C4188">
            <v>244</v>
          </cell>
          <cell r="D4188">
            <v>137914</v>
          </cell>
          <cell r="E4188">
            <v>41893</v>
          </cell>
          <cell r="F4188" t="str">
            <v>SERVICIOS ADMINISTRATIVOS, ATENCIONA AL USUARIO, ARCHIVO Y CORRESPONDENCIA</v>
          </cell>
          <cell r="G4188">
            <v>8300011131</v>
          </cell>
          <cell r="H4188" t="str">
            <v>IMPRENTA NACIONAL DE COLOMBIA</v>
          </cell>
          <cell r="I4188" t="str">
            <v>FRA 79048 PAGO 17 SEGÚN CERTIFICACION DEL SUPERVISOR - ENTIDAD DEL ESTADO</v>
          </cell>
          <cell r="J4188">
            <v>25803800</v>
          </cell>
          <cell r="N4188" t="str">
            <v>RECURSO 2-10</v>
          </cell>
          <cell r="W4188" t="str">
            <v>Vigencia Presupuestal</v>
          </cell>
        </row>
        <row r="4189">
          <cell r="A4189">
            <v>418514</v>
          </cell>
          <cell r="B4189" t="str">
            <v>Contrato</v>
          </cell>
          <cell r="C4189">
            <v>336</v>
          </cell>
          <cell r="D4189">
            <v>139414</v>
          </cell>
          <cell r="E4189">
            <v>41893</v>
          </cell>
          <cell r="F4189" t="str">
            <v>OFICINA ASESORA JURIDICA</v>
          </cell>
          <cell r="G4189">
            <v>8020191628</v>
          </cell>
          <cell r="H4189" t="str">
            <v>LUPA JURIDICA S.A.S</v>
          </cell>
          <cell r="I4189" t="str">
            <v>FRA 1891 PAGO 3 DE 9 SEGÚN CERTIFICIACION DEL SUPERVISOR (REG.COMUN)</v>
          </cell>
          <cell r="J4189">
            <v>3802429</v>
          </cell>
          <cell r="K4189">
            <v>9.66</v>
          </cell>
          <cell r="L4189">
            <v>11</v>
          </cell>
          <cell r="M4189">
            <v>16</v>
          </cell>
          <cell r="O4189" t="str">
            <v>RECURSO 11</v>
          </cell>
          <cell r="W4189" t="str">
            <v>Vigencia Presupuestal</v>
          </cell>
        </row>
        <row r="4190">
          <cell r="A4190">
            <v>418614</v>
          </cell>
          <cell r="B4190" t="str">
            <v>Contrato</v>
          </cell>
          <cell r="C4190">
            <v>336</v>
          </cell>
          <cell r="D4190">
            <v>139414</v>
          </cell>
          <cell r="E4190">
            <v>41893</v>
          </cell>
          <cell r="F4190" t="str">
            <v>OFICINA ASESORA JURIDICA</v>
          </cell>
          <cell r="G4190">
            <v>8020191628</v>
          </cell>
          <cell r="H4190" t="str">
            <v>LUPA JURIDICA S.A.S</v>
          </cell>
          <cell r="I4190" t="str">
            <v>FRA 1901 PAGO 4 DE 9 SEGÚN CERTIFICIACION DEL SUPERVISOR (REG.COMUN)</v>
          </cell>
          <cell r="J4190">
            <v>3711462</v>
          </cell>
          <cell r="K4190">
            <v>9.66</v>
          </cell>
          <cell r="L4190">
            <v>11</v>
          </cell>
          <cell r="M4190">
            <v>16</v>
          </cell>
          <cell r="O4190" t="str">
            <v>RECURSO 11</v>
          </cell>
          <cell r="W4190" t="str">
            <v>Vigencia Presupuestal</v>
          </cell>
        </row>
        <row r="4191">
          <cell r="A4191">
            <v>418714</v>
          </cell>
          <cell r="B4191" t="str">
            <v>Convenio</v>
          </cell>
          <cell r="C4191">
            <v>221</v>
          </cell>
          <cell r="D4191">
            <v>33214</v>
          </cell>
          <cell r="E4191">
            <v>41893</v>
          </cell>
          <cell r="F4191" t="str">
            <v>DIRECCION DE ASUNTOS MARINOS, COSTEROS Y RECURSOS ACUATICOS</v>
          </cell>
          <cell r="G4191">
            <v>8600024643</v>
          </cell>
          <cell r="H4191" t="str">
            <v>CORPORACION DE FERIAS Y EXPOSICIONES S.A - USUARIO OPERADOR ZONA FRANCA</v>
          </cell>
          <cell r="I4191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1">
            <v>45000000</v>
          </cell>
          <cell r="K4191">
            <v>9.66</v>
          </cell>
          <cell r="M4191">
            <v>16</v>
          </cell>
          <cell r="O4191" t="str">
            <v>RECURSO 11</v>
          </cell>
          <cell r="W4191" t="str">
            <v>Vigencia Presupuestal</v>
          </cell>
        </row>
        <row r="4192">
          <cell r="A4192">
            <v>418814</v>
          </cell>
          <cell r="B4192" t="str">
            <v>Convenio</v>
          </cell>
          <cell r="C4192">
            <v>221</v>
          </cell>
          <cell r="D4192">
            <v>33414</v>
          </cell>
          <cell r="E4192">
            <v>41893</v>
          </cell>
          <cell r="F4192" t="str">
            <v>DIRECCION DE BOSQUES, BIODIVERSIDAD Y SERVICIOS ECOSISTEMICOS</v>
          </cell>
          <cell r="G4192">
            <v>8600024643</v>
          </cell>
          <cell r="H4192" t="str">
            <v>CORPORACION DE FERIAS Y EXPOSICIONES S.A - USUARIO OPERADOR ZONA FRANCA</v>
          </cell>
          <cell r="I4192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2">
            <v>50000000</v>
          </cell>
          <cell r="O4192" t="str">
            <v>RECURSO 11</v>
          </cell>
          <cell r="W4192" t="str">
            <v>Vigencia Presupuestal</v>
          </cell>
        </row>
        <row r="4193">
          <cell r="A4193">
            <v>418914</v>
          </cell>
          <cell r="B4193" t="str">
            <v>Convenio</v>
          </cell>
          <cell r="C4193">
            <v>221</v>
          </cell>
          <cell r="D4193">
            <v>33514</v>
          </cell>
          <cell r="E4193">
            <v>41893</v>
          </cell>
          <cell r="F4193" t="str">
            <v>DIRECCION DE ASUNTOS AMBIENTALES, SECTORIAL Y URBANA</v>
          </cell>
          <cell r="G4193">
            <v>8600024643</v>
          </cell>
          <cell r="H4193" t="str">
            <v>CORPORACION DE FERIAS Y EXPOSICIONES S.A - USUARIO OPERADOR ZONA FRANCA</v>
          </cell>
          <cell r="I4193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3">
            <v>50000000</v>
          </cell>
          <cell r="O4193" t="str">
            <v>RECURSO 11</v>
          </cell>
          <cell r="W4193" t="str">
            <v>Vigencia Presupuestal</v>
          </cell>
        </row>
        <row r="4194">
          <cell r="A4194">
            <v>419014</v>
          </cell>
          <cell r="B4194" t="str">
            <v>Convenio</v>
          </cell>
          <cell r="C4194">
            <v>221</v>
          </cell>
          <cell r="D4194">
            <v>33014</v>
          </cell>
          <cell r="E4194">
            <v>41893</v>
          </cell>
          <cell r="F4194" t="str">
            <v>SUBDIRECCION DE EDUCACION Y PARTICIPACION</v>
          </cell>
          <cell r="G4194">
            <v>8600024643</v>
          </cell>
          <cell r="H4194" t="str">
            <v>CORPORACION DE FERIAS Y EXPOSICIONES S.A - USUARIO OPERADOR ZONA FRANCA</v>
          </cell>
          <cell r="I4194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4">
            <v>20000000</v>
          </cell>
          <cell r="O4194" t="str">
            <v>RECURSO 11</v>
          </cell>
          <cell r="W4194" t="str">
            <v>Vigencia Presupuestal</v>
          </cell>
        </row>
        <row r="4195">
          <cell r="A4195">
            <v>419114</v>
          </cell>
          <cell r="B4195" t="str">
            <v>Convenio</v>
          </cell>
          <cell r="C4195">
            <v>221</v>
          </cell>
          <cell r="D4195">
            <v>33114</v>
          </cell>
          <cell r="E4195">
            <v>41893</v>
          </cell>
          <cell r="F4195" t="str">
            <v>DIRECCION DE GENTION INTEGRAL DEL RECURSO HIDRICO</v>
          </cell>
          <cell r="G4195">
            <v>8600024643</v>
          </cell>
          <cell r="H4195" t="str">
            <v>CORPORACION DE FERIAS Y EXPOSICIONES S.A - USUARIO OPERADOR ZONA FRANCA</v>
          </cell>
          <cell r="I4195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5">
            <v>35000000</v>
          </cell>
          <cell r="O4195" t="str">
            <v>RECURSO 11</v>
          </cell>
          <cell r="W4195" t="str">
            <v>Vigencia Presupuestal</v>
          </cell>
        </row>
        <row r="4196">
          <cell r="A4196">
            <v>419214</v>
          </cell>
          <cell r="B4196" t="str">
            <v>Convenio</v>
          </cell>
          <cell r="C4196">
            <v>221</v>
          </cell>
          <cell r="D4196">
            <v>32814</v>
          </cell>
          <cell r="E4196">
            <v>41893</v>
          </cell>
          <cell r="F4196" t="str">
            <v>DIRECCION DE CAMBIO CLIMATICO</v>
          </cell>
          <cell r="G4196">
            <v>8600024643</v>
          </cell>
          <cell r="H4196" t="str">
            <v>CORPORACION DE FERIAS Y EXPOSICIONES S.A - USUARIO OPERADOR ZONA FRANCA</v>
          </cell>
          <cell r="I4196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6">
            <v>35000000</v>
          </cell>
          <cell r="O4196" t="str">
            <v>RECURSO 11</v>
          </cell>
          <cell r="W4196" t="str">
            <v>Vigencia Presupuestal</v>
          </cell>
        </row>
        <row r="4197">
          <cell r="A4197">
            <v>419314</v>
          </cell>
          <cell r="B4197" t="str">
            <v>Convenio</v>
          </cell>
          <cell r="C4197">
            <v>221</v>
          </cell>
          <cell r="D4197">
            <v>184814</v>
          </cell>
          <cell r="E4197">
            <v>41893</v>
          </cell>
          <cell r="F4197" t="str">
            <v>DIRECCION DE CAMBIO CLIMATICO</v>
          </cell>
          <cell r="G4197">
            <v>8600024643</v>
          </cell>
          <cell r="H4197" t="str">
            <v>CORPORACION DE FERIAS Y EXPOSICIONES S.A - USUARIO OPERADOR ZONA FRANCA</v>
          </cell>
          <cell r="I4197" t="str">
            <v>PAGO SALDO FRA 243610 SEGUNDO DESEMBOLSO SEGÚN CERTIFICACION DEL SUPERVISOR (GRAND CONTRIB, AUTORRET - SOLO SE APLICA ICA) LOS SOPORTES ORIGINALES Y EL  IVA $33,793,103 ESTAN EN LA OP 418714 DE LA MISMA FECHA</v>
          </cell>
          <cell r="J4197">
            <v>10000000</v>
          </cell>
          <cell r="O4197" t="str">
            <v>RECURSO 11</v>
          </cell>
          <cell r="W4197" t="str">
            <v>Vigencia Presupuestal</v>
          </cell>
        </row>
        <row r="4198">
          <cell r="A4198">
            <v>419414</v>
          </cell>
          <cell r="B4198" t="str">
            <v>Contrato</v>
          </cell>
          <cell r="C4198">
            <v>280</v>
          </cell>
          <cell r="D4198">
            <v>9714</v>
          </cell>
          <cell r="E4198">
            <v>41893</v>
          </cell>
          <cell r="F4198" t="str">
            <v>SERVICIOS ADMINISTRATIVOS, ATENCIONA AL USUARIO, ARCHIVO Y CORRESPONDENCIA</v>
          </cell>
          <cell r="G4198">
            <v>8300350374</v>
          </cell>
          <cell r="H4198" t="str">
            <v>EMINSER - EMPRESA DE SERVICIOS INTEGRALES S.A.S</v>
          </cell>
          <cell r="I4198" t="str">
            <v>FRA 0241 PAGO PARCIAL 10 SEGÚN CERTIFICACION DEL SUPERVISOR  (REG. COMUN) - IVA $1,330,990 (RTE FTE SERVICIO DE ASEO) EN ESTA OP SE LIQUIDAN TODOS LOS IMPUESTOS</v>
          </cell>
          <cell r="J4198">
            <v>4781328</v>
          </cell>
          <cell r="K4198">
            <v>9.66</v>
          </cell>
          <cell r="L4198">
            <v>2</v>
          </cell>
          <cell r="M4198">
            <v>16</v>
          </cell>
          <cell r="N4198" t="str">
            <v>RECURSO 2-10</v>
          </cell>
          <cell r="W4198" t="str">
            <v>Vigencia Presupuestal</v>
          </cell>
        </row>
        <row r="4199">
          <cell r="A4199">
            <v>419514</v>
          </cell>
          <cell r="B4199" t="str">
            <v>Resolucion</v>
          </cell>
          <cell r="C4199">
            <v>1461</v>
          </cell>
          <cell r="D4199">
            <v>266414</v>
          </cell>
          <cell r="E4199">
            <v>41893</v>
          </cell>
          <cell r="F4199" t="str">
            <v>TALENTO HUMANO ACTIVO Y NO ACTIVO</v>
          </cell>
          <cell r="G4199">
            <v>8600289719</v>
          </cell>
          <cell r="H4199" t="str">
            <v xml:space="preserve">UNIVERSIDAD CATOLICA DE COLOMBIA </v>
          </cell>
          <cell r="I4199" t="str">
            <v>RECONOCIMIENTO Y PAGO DE AUXILIO EDUCATIVO - FUNCIONARIO CARLOS ANDRES PINILLA MOLANO</v>
          </cell>
          <cell r="J4199">
            <v>1848000</v>
          </cell>
          <cell r="N4199" t="str">
            <v>RECURSO 2-10</v>
          </cell>
          <cell r="W4199" t="str">
            <v>Vigencia Presupuestal</v>
          </cell>
        </row>
        <row r="4200">
          <cell r="A4200">
            <v>419614</v>
          </cell>
          <cell r="B4200" t="str">
            <v>Resolucion</v>
          </cell>
          <cell r="C4200">
            <v>1462</v>
          </cell>
          <cell r="D4200">
            <v>266514</v>
          </cell>
          <cell r="E4200">
            <v>41893</v>
          </cell>
          <cell r="F4200" t="str">
            <v>TALENTO HUMANO ACTIVO Y NO ACTIVO</v>
          </cell>
          <cell r="G4200">
            <v>8999990633</v>
          </cell>
          <cell r="H4200" t="str">
            <v>UNIVERSIDAD NACIONAL DE COLOMBIA</v>
          </cell>
          <cell r="I4200" t="str">
            <v>RECONOCIMIENTO Y PAGO DE AUXILIO EDUCATIVO - FUNCIONARIO JUAN CARLOS GUTIERREZ CASAS</v>
          </cell>
          <cell r="J4200">
            <v>1393133</v>
          </cell>
          <cell r="N4200" t="str">
            <v>RECURSO 2-10</v>
          </cell>
          <cell r="W4200" t="str">
            <v>Vigencia Presupuestal</v>
          </cell>
        </row>
        <row r="4201">
          <cell r="A4201">
            <v>419714</v>
          </cell>
          <cell r="B4201" t="str">
            <v>Resolucion</v>
          </cell>
          <cell r="C4201">
            <v>1459</v>
          </cell>
          <cell r="D4201">
            <v>266214</v>
          </cell>
          <cell r="E4201">
            <v>41893</v>
          </cell>
          <cell r="F4201" t="str">
            <v>TALENTO HUMANO ACTIVO Y NO ACTIVO</v>
          </cell>
          <cell r="G4201">
            <v>8001162172</v>
          </cell>
          <cell r="H4201" t="str">
            <v>CORPORACION UNIVERSITARIA MINUTO DE DIOS</v>
          </cell>
          <cell r="I4201" t="str">
            <v>RECONOCIMIENTO Y PAGO DE AUXILIO EDUCATIVO - FUNCIONARIO NUBIA ESPERANZA RUBIANO GALINDO</v>
          </cell>
          <cell r="J4201">
            <v>1075000</v>
          </cell>
          <cell r="N4201" t="str">
            <v>RECURSO 2-10</v>
          </cell>
          <cell r="W4201" t="str">
            <v>Vigencia Presupuestal</v>
          </cell>
        </row>
        <row r="4202">
          <cell r="A4202">
            <v>419814</v>
          </cell>
          <cell r="B4202" t="str">
            <v>Resolucion</v>
          </cell>
          <cell r="C4202">
            <v>1460</v>
          </cell>
          <cell r="D4202">
            <v>266314</v>
          </cell>
          <cell r="E4202">
            <v>41893</v>
          </cell>
          <cell r="F4202" t="str">
            <v>TALENTO HUMANO ACTIVO Y NO ACTIVO</v>
          </cell>
          <cell r="G4202">
            <v>8001162172</v>
          </cell>
          <cell r="H4202" t="str">
            <v>CORPORACION UNIVERSITARIA MINUTO DE DIOS</v>
          </cell>
          <cell r="I4202" t="str">
            <v xml:space="preserve">RECONOCIMIENTO Y PAGO DE AUXILIO EDUCATIVO - FUNCIONARIO NANCY CASTILLO SANABRIA </v>
          </cell>
          <cell r="J4202">
            <v>1848000</v>
          </cell>
          <cell r="N4202" t="str">
            <v>RECURSO 2-10</v>
          </cell>
          <cell r="W4202" t="str">
            <v>Vigencia Presupuestal</v>
          </cell>
        </row>
        <row r="4203">
          <cell r="A4203">
            <v>419914</v>
          </cell>
          <cell r="B4203" t="str">
            <v>Resolucion</v>
          </cell>
          <cell r="C4203">
            <v>1458</v>
          </cell>
          <cell r="D4203">
            <v>266114</v>
          </cell>
          <cell r="E4203">
            <v>41893</v>
          </cell>
          <cell r="F4203" t="str">
            <v>TALENTO HUMANO ACTIVO Y NO ACTIVO</v>
          </cell>
          <cell r="G4203">
            <v>8001162172</v>
          </cell>
          <cell r="H4203" t="str">
            <v>CORPORACION UNIVERSITARIA MINUTO DE DIOS</v>
          </cell>
          <cell r="I4203" t="str">
            <v>RECONOCIMIENTO Y PAGO DE AUXILIO EDUCATIVO - FUNCIONARIO LUIS ALFREDO CASQUEZ MURILLO</v>
          </cell>
          <cell r="J4203">
            <v>881400</v>
          </cell>
          <cell r="N4203" t="str">
            <v>RECURSO 2-10</v>
          </cell>
          <cell r="W4203" t="str">
            <v>Vigencia Presupuestal</v>
          </cell>
        </row>
        <row r="4204">
          <cell r="A4204">
            <v>420014</v>
          </cell>
          <cell r="B4204" t="str">
            <v>Contrato</v>
          </cell>
          <cell r="C4204">
            <v>117</v>
          </cell>
          <cell r="D4204">
            <v>20114</v>
          </cell>
          <cell r="E4204">
            <v>41893</v>
          </cell>
          <cell r="F4204" t="str">
            <v>DIRECCION DE ASUNTOS AMBIENTALES, SECTORIAL Y URBANA</v>
          </cell>
          <cell r="G4204">
            <v>91235347</v>
          </cell>
          <cell r="H4204" t="str">
            <v>ELIAS PINTO MARTINEZ</v>
          </cell>
          <cell r="I4204" t="str">
            <v>FRA 108 PAGO 8 DE 12 SEGÚN CERTIFICACION DEL SUPERVISOR</v>
          </cell>
          <cell r="J4204">
            <v>10800000</v>
          </cell>
          <cell r="K4204">
            <v>9.66</v>
          </cell>
          <cell r="M4204">
            <v>16</v>
          </cell>
          <cell r="O4204" t="str">
            <v>RECURSO 11</v>
          </cell>
          <cell r="V4204" t="str">
            <v>No tiene Dependientes</v>
          </cell>
          <cell r="W4204" t="str">
            <v>Vigencia Presupuestal</v>
          </cell>
        </row>
        <row r="4205">
          <cell r="A4205">
            <v>420114</v>
          </cell>
          <cell r="B4205" t="str">
            <v>Contrato</v>
          </cell>
          <cell r="C4205">
            <v>280</v>
          </cell>
          <cell r="D4205">
            <v>196014</v>
          </cell>
          <cell r="E4205">
            <v>41893</v>
          </cell>
          <cell r="F4205" t="str">
            <v>SERVICIOS ADMINISTRATIVOS, ATENCIONA AL USUARIO, ARCHIVO Y CORRESPONDENCIA</v>
          </cell>
          <cell r="G4205">
            <v>8300350374</v>
          </cell>
          <cell r="H4205" t="str">
            <v>EMINSER - EMPRESA DE SERVICIOS INTEGRALES S.A.S</v>
          </cell>
          <cell r="I4205" t="str">
            <v>FRA 0241 PAGO SALDO 10 SEGÚN CERTIFICACION DEL SUPERVISOR  (REG. COMUN) - IVA $1,330,990 (RTE FTE SERVICIO DE ASEO) LOS SOPORTES ORIGINALES Y LA LIQUIDACION DE LAS RETENCIONES ESTAN EN LA OP 419414 DE LA MISMA FECHA</v>
          </cell>
          <cell r="J4205">
            <v>4868352</v>
          </cell>
          <cell r="N4205" t="str">
            <v>RECURSO 2-10</v>
          </cell>
          <cell r="W4205" t="str">
            <v>Vigencia Presupuestal</v>
          </cell>
        </row>
        <row r="4206">
          <cell r="A4206">
            <v>420214</v>
          </cell>
          <cell r="B4206" t="str">
            <v>Comisión</v>
          </cell>
          <cell r="C4206" t="str">
            <v>2014-1-0696</v>
          </cell>
          <cell r="D4206">
            <v>249214</v>
          </cell>
          <cell r="E4206">
            <v>41894</v>
          </cell>
          <cell r="F4206" t="str">
            <v>SERVICIOS ADMINISTRATIVOS, ATENCIONA AL USUARIO, ARCHIVO Y CORRESPONDENCIA</v>
          </cell>
          <cell r="G4206">
            <v>93238609</v>
          </cell>
          <cell r="H4206" t="str">
            <v>ALEXANDER IBAGON MONTES</v>
          </cell>
          <cell r="I4206" t="str">
            <v>COMISION A VILLAVICENCIO EL 25 DE AGOSTO DE 2014</v>
          </cell>
          <cell r="J4206">
            <v>125052</v>
          </cell>
          <cell r="L4206">
            <v>10</v>
          </cell>
          <cell r="O4206" t="str">
            <v>RECURSO 11</v>
          </cell>
          <cell r="W4206" t="str">
            <v>Vigencia Presupuestal</v>
          </cell>
        </row>
        <row r="4207">
          <cell r="A4207">
            <v>420314</v>
          </cell>
          <cell r="B4207" t="str">
            <v>Comisión</v>
          </cell>
          <cell r="C4207" t="str">
            <v>2014-1-0701</v>
          </cell>
          <cell r="D4207">
            <v>251114</v>
          </cell>
          <cell r="E4207">
            <v>41894</v>
          </cell>
          <cell r="F4207" t="str">
            <v>SERVICIOS ADMINISTRATIVOS, ATENCIONA AL USUARIO, ARCHIVO Y CORRESPONDENCIA</v>
          </cell>
          <cell r="G4207">
            <v>40040854</v>
          </cell>
          <cell r="H4207" t="str">
            <v>DIANA MARCELA OCHOA PARRA</v>
          </cell>
          <cell r="I4207" t="str">
            <v>COMISION A SANTA MARTA DEL 26-28 DE AGOSTO DE 2014</v>
          </cell>
          <cell r="J4207">
            <v>610187</v>
          </cell>
          <cell r="L4207">
            <v>10</v>
          </cell>
          <cell r="O4207" t="str">
            <v>RECURSO 11</v>
          </cell>
          <cell r="W4207" t="str">
            <v>Vigencia Presupuestal</v>
          </cell>
        </row>
        <row r="4208">
          <cell r="A4208">
            <v>420414</v>
          </cell>
          <cell r="B4208" t="str">
            <v>Comisión</v>
          </cell>
          <cell r="C4208" t="str">
            <v>2014-1-0709</v>
          </cell>
          <cell r="D4208">
            <v>254214</v>
          </cell>
          <cell r="E4208">
            <v>41894</v>
          </cell>
          <cell r="F4208" t="str">
            <v>SERVICIOS ADMINISTRATIVOS, ATENCIONA AL USUARIO, ARCHIVO Y CORRESPONDENCIA</v>
          </cell>
          <cell r="G4208">
            <v>33376130</v>
          </cell>
          <cell r="H4208" t="str">
            <v>GINA CAROLINA AVELLA CASTIBLANCO</v>
          </cell>
          <cell r="I4208" t="str">
            <v>COMISION A AQUITANIA EL 27 DE AGOSTO DE 2014</v>
          </cell>
          <cell r="J4208">
            <v>132052</v>
          </cell>
          <cell r="L4208">
            <v>10</v>
          </cell>
          <cell r="O4208" t="str">
            <v>RECURSO 11</v>
          </cell>
          <cell r="W4208" t="str">
            <v>Vigencia Presupuestal</v>
          </cell>
        </row>
        <row r="4209">
          <cell r="A4209">
            <v>420514</v>
          </cell>
          <cell r="B4209" t="str">
            <v>Comisión</v>
          </cell>
          <cell r="C4209" t="str">
            <v>2014-1-0710</v>
          </cell>
          <cell r="D4209">
            <v>254114</v>
          </cell>
          <cell r="E4209">
            <v>41894</v>
          </cell>
          <cell r="F4209" t="str">
            <v>SERVICIOS ADMINISTRATIVOS, ATENCIONA AL USUARIO, ARCHIVO Y CORRESPONDENCIA</v>
          </cell>
          <cell r="G4209">
            <v>52429474</v>
          </cell>
          <cell r="H4209" t="str">
            <v>MARIA NATALIA PATIÑO GUTIERREZ</v>
          </cell>
          <cell r="I4209" t="str">
            <v>COMISION A CUCUTA DEL 27-28 DE AGOSTO DE 2014</v>
          </cell>
          <cell r="J4209">
            <v>249157</v>
          </cell>
          <cell r="L4209">
            <v>10</v>
          </cell>
          <cell r="O4209" t="str">
            <v>RECURSO 11</v>
          </cell>
          <cell r="W4209" t="str">
            <v>Vigencia Presupuestal</v>
          </cell>
        </row>
        <row r="4210">
          <cell r="A4210">
            <v>420614</v>
          </cell>
          <cell r="B4210" t="str">
            <v>Comisión</v>
          </cell>
          <cell r="C4210" t="str">
            <v>2014-1-0717</v>
          </cell>
          <cell r="D4210">
            <v>258514</v>
          </cell>
          <cell r="E4210">
            <v>41894</v>
          </cell>
          <cell r="F4210" t="str">
            <v>SERVICIOS ADMINISTRATIVOS, ATENCIONA AL USUARIO, ARCHIVO Y CORRESPONDENCIA</v>
          </cell>
          <cell r="G4210">
            <v>79153840</v>
          </cell>
          <cell r="H4210" t="str">
            <v>JAVIER CORREAL PIZARRO</v>
          </cell>
          <cell r="I4210" t="str">
            <v>COMISION A MEDELLIN DEL 1-4 DE SEPTIEMBRE DE 2014</v>
          </cell>
          <cell r="J4210">
            <v>1019533</v>
          </cell>
          <cell r="L4210">
            <v>11</v>
          </cell>
          <cell r="O4210" t="str">
            <v>RECURSO 11</v>
          </cell>
          <cell r="W4210" t="str">
            <v>Vigencia Presupuestal</v>
          </cell>
        </row>
        <row r="4211">
          <cell r="A4211">
            <v>420714</v>
          </cell>
          <cell r="B4211" t="str">
            <v>Comisión</v>
          </cell>
          <cell r="C4211" t="str">
            <v>2014-1-0720</v>
          </cell>
          <cell r="D4211">
            <v>260014</v>
          </cell>
          <cell r="E4211">
            <v>41894</v>
          </cell>
          <cell r="F4211" t="str">
            <v>SERVICIOS ADMINISTRATIVOS, ATENCIONA AL USUARIO, ARCHIVO Y CORRESPONDENCIA</v>
          </cell>
          <cell r="G4211">
            <v>74180161</v>
          </cell>
          <cell r="H4211" t="str">
            <v>ANDRES BALCAZAR</v>
          </cell>
          <cell r="I4211" t="str">
            <v>COMISION A MONTERIA DEL 3-5 DE SEPTIEMBRE DE 2014</v>
          </cell>
          <cell r="J4211">
            <v>728238</v>
          </cell>
          <cell r="L4211">
            <v>10</v>
          </cell>
          <cell r="O4211" t="str">
            <v>RECURSO 11</v>
          </cell>
          <cell r="W4211" t="str">
            <v>Vigencia Presupuestal</v>
          </cell>
        </row>
        <row r="4212">
          <cell r="A4212">
            <v>420814</v>
          </cell>
          <cell r="B4212" t="str">
            <v>Comisión</v>
          </cell>
          <cell r="C4212" t="str">
            <v>2014-1-0722</v>
          </cell>
          <cell r="D4212">
            <v>260214</v>
          </cell>
          <cell r="E4212">
            <v>41894</v>
          </cell>
          <cell r="F4212" t="str">
            <v>SERVICIOS ADMINISTRATIVOS, ATENCIONA AL USUARIO, ARCHIVO Y CORRESPONDENCIA</v>
          </cell>
          <cell r="G4212">
            <v>1031124219</v>
          </cell>
          <cell r="H4212" t="str">
            <v>JOSE LUIS GONZALEZ BELLO</v>
          </cell>
          <cell r="I4212" t="str">
            <v>COMISION A MONTERIA DEL 3-5 DE SEPTIEMBRE DE 2014</v>
          </cell>
          <cell r="J4212">
            <v>361877</v>
          </cell>
          <cell r="L4212">
            <v>10</v>
          </cell>
          <cell r="O4212" t="str">
            <v>RECURSO 11</v>
          </cell>
          <cell r="W4212" t="str">
            <v>Vigencia Presupuestal</v>
          </cell>
        </row>
        <row r="4213">
          <cell r="A4213">
            <v>420914</v>
          </cell>
          <cell r="B4213" t="str">
            <v>Comisión</v>
          </cell>
          <cell r="C4213" t="str">
            <v>2014-1-0724</v>
          </cell>
          <cell r="D4213">
            <v>260614</v>
          </cell>
          <cell r="E4213">
            <v>41894</v>
          </cell>
          <cell r="F4213" t="str">
            <v>SERVICIOS ADMINISTRATIVOS, ATENCIONA AL USUARIO, ARCHIVO Y CORRESPONDENCIA</v>
          </cell>
          <cell r="G4213">
            <v>78034306</v>
          </cell>
          <cell r="H4213" t="str">
            <v>JUAN CARVAJAL COGOLLO</v>
          </cell>
          <cell r="I4213" t="str">
            <v>COMISION A MONTERIA DEL 3-5 DE SEPTIEMBRE DE 2014</v>
          </cell>
          <cell r="J4213">
            <v>728238</v>
          </cell>
          <cell r="L4213">
            <v>10</v>
          </cell>
          <cell r="O4213" t="str">
            <v>RECURSO 11</v>
          </cell>
          <cell r="W4213" t="str">
            <v>Vigencia Presupuestal</v>
          </cell>
        </row>
        <row r="4214">
          <cell r="A4214">
            <v>421014</v>
          </cell>
          <cell r="B4214" t="str">
            <v>Comisión</v>
          </cell>
          <cell r="C4214" t="str">
            <v>2014-1-0714</v>
          </cell>
          <cell r="D4214">
            <v>255014</v>
          </cell>
          <cell r="E4214">
            <v>41894</v>
          </cell>
          <cell r="F4214" t="str">
            <v>SERVICIOS ADMINISTRATIVOS, ATENCIONA AL USUARIO, ARCHIVO Y CORRESPONDENCIA</v>
          </cell>
          <cell r="G4214">
            <v>17304849</v>
          </cell>
          <cell r="H4214" t="str">
            <v>LUIS ENRIQUE BERNAL VARGAS</v>
          </cell>
          <cell r="I4214" t="str">
            <v>COMISION A ARMENIA DEL 28-29 DE AGOSTO DE 2014</v>
          </cell>
          <cell r="J4214">
            <v>647418</v>
          </cell>
          <cell r="L4214">
            <v>10</v>
          </cell>
          <cell r="O4214" t="str">
            <v>RECURSO 11</v>
          </cell>
          <cell r="W4214" t="str">
            <v>Vigencia Presupuestal</v>
          </cell>
        </row>
        <row r="4215">
          <cell r="A4215">
            <v>421114</v>
          </cell>
          <cell r="B4215" t="str">
            <v>Comisión</v>
          </cell>
          <cell r="C4215" t="str">
            <v>2014-1-0719</v>
          </cell>
          <cell r="D4215">
            <v>259514</v>
          </cell>
          <cell r="E4215">
            <v>41894</v>
          </cell>
          <cell r="F4215" t="str">
            <v>SERVICIOS ADMINISTRATIVOS, ATENCIONA AL USUARIO, ARCHIVO Y CORRESPONDENCIA</v>
          </cell>
          <cell r="G4215">
            <v>38222274</v>
          </cell>
          <cell r="H4215" t="str">
            <v>MARIA MERCEDES CALLEJAS RESTREPO</v>
          </cell>
          <cell r="I4215" t="str">
            <v>COMISION A PAIPA DEL 2-4 DE SEPTIEMBRE DE 2014</v>
          </cell>
          <cell r="J4215">
            <v>435261</v>
          </cell>
          <cell r="L4215">
            <v>10</v>
          </cell>
          <cell r="O4215" t="str">
            <v>RECURSO 11</v>
          </cell>
          <cell r="W4215" t="str">
            <v>Vigencia Presupuestal</v>
          </cell>
        </row>
        <row r="4216">
          <cell r="A4216">
            <v>421214</v>
          </cell>
          <cell r="B4216" t="str">
            <v>Comisión</v>
          </cell>
          <cell r="C4216" t="str">
            <v>2014-1-0728</v>
          </cell>
          <cell r="D4216">
            <v>260514</v>
          </cell>
          <cell r="E4216">
            <v>41894</v>
          </cell>
          <cell r="F4216" t="str">
            <v>SERVICIOS ADMINISTRATIVOS, ATENCIONA AL USUARIO, ARCHIVO Y CORRESPONDENCIA</v>
          </cell>
          <cell r="G4216">
            <v>52258551</v>
          </cell>
          <cell r="H4216" t="str">
            <v>MARIA CLAUDIA ORJUELA MARQUEZ</v>
          </cell>
          <cell r="I4216" t="str">
            <v>COMISION A MEDELLIN EL 8 DE SEPTIEMBRE DE 2014</v>
          </cell>
          <cell r="J4216">
            <v>112037</v>
          </cell>
          <cell r="L4216">
            <v>10</v>
          </cell>
          <cell r="O4216" t="str">
            <v>RECURSO 11</v>
          </cell>
          <cell r="W4216" t="str">
            <v>Vigencia Presupuestal</v>
          </cell>
        </row>
        <row r="4217">
          <cell r="A4217">
            <v>421314</v>
          </cell>
          <cell r="B4217" t="str">
            <v>Comisión</v>
          </cell>
          <cell r="C4217" t="str">
            <v>2014-1-0729</v>
          </cell>
          <cell r="D4217">
            <v>259714</v>
          </cell>
          <cell r="E4217">
            <v>41894</v>
          </cell>
          <cell r="F4217" t="str">
            <v>SERVICIOS ADMINISTRATIVOS, ATENCIONA AL USUARIO, ARCHIVO Y CORRESPONDENCIA</v>
          </cell>
          <cell r="G4217">
            <v>17304849</v>
          </cell>
          <cell r="H4217" t="str">
            <v>LUIS ENRIQUE BERNAL VARGAS</v>
          </cell>
          <cell r="I4217" t="str">
            <v>COMISION A BUCARAMANGA DEL 2-3 DE SEPTIEMBRE DE 2014</v>
          </cell>
          <cell r="J4217">
            <v>682418</v>
          </cell>
          <cell r="L4217">
            <v>10</v>
          </cell>
          <cell r="O4217" t="str">
            <v>RECURSO 11</v>
          </cell>
          <cell r="W4217" t="str">
            <v>Vigencia Presupuestal</v>
          </cell>
        </row>
        <row r="4218">
          <cell r="A4218">
            <v>421414</v>
          </cell>
          <cell r="B4218" t="str">
            <v>Comisión</v>
          </cell>
          <cell r="C4218" t="str">
            <v>2014-1-0730</v>
          </cell>
          <cell r="D4218">
            <v>261414</v>
          </cell>
          <cell r="E4218">
            <v>41894</v>
          </cell>
          <cell r="F4218" t="str">
            <v>SERVICIOS ADMINISTRATIVOS, ATENCIONA AL USUARIO, ARCHIVO Y CORRESPONDENCIA</v>
          </cell>
          <cell r="G4218">
            <v>79297849</v>
          </cell>
          <cell r="H4218" t="str">
            <v>KLAUS HERBERT SCHUTZE PAEZ</v>
          </cell>
          <cell r="I4218" t="str">
            <v>COMISION A IPIALES DEL 3-5 DE SEPTIEMBRE DE 2014</v>
          </cell>
          <cell r="J4218">
            <v>728238</v>
          </cell>
          <cell r="L4218">
            <v>10</v>
          </cell>
          <cell r="O4218" t="str">
            <v>RECURSO 11</v>
          </cell>
          <cell r="W4218" t="str">
            <v>Vigencia Presupuestal</v>
          </cell>
        </row>
        <row r="4219">
          <cell r="A4219">
            <v>421514</v>
          </cell>
          <cell r="B4219" t="str">
            <v>Comisión</v>
          </cell>
          <cell r="C4219" t="str">
            <v>2014-1-0736</v>
          </cell>
          <cell r="D4219">
            <v>264414</v>
          </cell>
          <cell r="E4219">
            <v>41894</v>
          </cell>
          <cell r="F4219" t="str">
            <v>SERVICIOS ADMINISTRATIVOS, ATENCIONA AL USUARIO, ARCHIVO Y CORRESPONDENCIA</v>
          </cell>
          <cell r="G4219">
            <v>52023019</v>
          </cell>
          <cell r="H4219" t="str">
            <v>LINA ESPERANZA MENDOZA SALAMANCA</v>
          </cell>
          <cell r="I4219" t="str">
            <v>COMISION A SANTA MARTA DEL 8-10 DE SEPTIEMBRE DE 2014</v>
          </cell>
          <cell r="J4219">
            <v>763238</v>
          </cell>
          <cell r="L4219">
            <v>10</v>
          </cell>
          <cell r="O4219" t="str">
            <v>RECURSO 11</v>
          </cell>
          <cell r="W4219" t="str">
            <v>Vigencia Presupuestal</v>
          </cell>
        </row>
        <row r="4220">
          <cell r="A4220">
            <v>421614</v>
          </cell>
          <cell r="B4220" t="str">
            <v>Comisión</v>
          </cell>
          <cell r="C4220">
            <v>20141264</v>
          </cell>
          <cell r="D4220">
            <v>191914</v>
          </cell>
          <cell r="E4220">
            <v>41894</v>
          </cell>
          <cell r="F4220" t="str">
            <v>SERVICIOS ADMINISTRATIVOS, ATENCIONA AL USUARIO, ARCHIVO Y CORRESPONDENCIA</v>
          </cell>
          <cell r="G4220">
            <v>39790569</v>
          </cell>
          <cell r="H4220" t="str">
            <v>MARIA CLAUDIA GARCIA DAVILA</v>
          </cell>
          <cell r="I4220" t="str">
            <v>COMISION A FLORENCIA EL 10 DE JUNIO DE 2014</v>
          </cell>
          <cell r="J4220">
            <v>145648</v>
          </cell>
          <cell r="O4220" t="str">
            <v>RECURSO 11</v>
          </cell>
          <cell r="W4220" t="str">
            <v>Vigencia Presupuestal</v>
          </cell>
        </row>
        <row r="4221">
          <cell r="A4221">
            <v>421714</v>
          </cell>
          <cell r="B4221" t="str">
            <v>Comisión</v>
          </cell>
          <cell r="C4221">
            <v>20141722</v>
          </cell>
          <cell r="D4221">
            <v>242314</v>
          </cell>
          <cell r="E4221">
            <v>41894</v>
          </cell>
          <cell r="F4221" t="str">
            <v>SERVICIOS ADMINISTRATIVOS, ATENCIONA AL USUARIO, ARCHIVO Y CORRESPONDENCIA</v>
          </cell>
          <cell r="G4221">
            <v>79273340</v>
          </cell>
          <cell r="H4221" t="str">
            <v>OSCAR HERNAN MANRIQUE BETANCOURT</v>
          </cell>
          <cell r="I4221" t="str">
            <v>COMISION A PUERTO INIRIDA DEL 28 AL 30 DE AGOSTO DE 2014</v>
          </cell>
          <cell r="J4221">
            <v>488395</v>
          </cell>
          <cell r="O4221" t="str">
            <v>RECURSO 11</v>
          </cell>
          <cell r="W4221" t="str">
            <v>Vigencia Presupuestal</v>
          </cell>
        </row>
        <row r="4222">
          <cell r="A4222">
            <v>421814</v>
          </cell>
          <cell r="B4222" t="str">
            <v>Comisión</v>
          </cell>
          <cell r="C4222">
            <v>20141756</v>
          </cell>
          <cell r="D4222">
            <v>245614</v>
          </cell>
          <cell r="E4222">
            <v>41894</v>
          </cell>
          <cell r="F4222" t="str">
            <v>SERVICIOS ADMINISTRATIVOS, ATENCIONA AL USUARIO, ARCHIVO Y CORRESPONDENCIA</v>
          </cell>
          <cell r="G4222">
            <v>51667891</v>
          </cell>
          <cell r="H4222" t="str">
            <v>MARTHA LUCIA QUIROZ SANTA</v>
          </cell>
          <cell r="I4222" t="str">
            <v>COMISION A CARTAGENA DEL 2 AL 5 DE SEPTIEMBRE DE 2014</v>
          </cell>
          <cell r="J4222">
            <v>1120375</v>
          </cell>
          <cell r="O4222" t="str">
            <v>RECURSO 11</v>
          </cell>
          <cell r="W4222" t="str">
            <v>Vigencia Presupuestal</v>
          </cell>
        </row>
        <row r="4223">
          <cell r="A4223">
            <v>421914</v>
          </cell>
          <cell r="B4223" t="str">
            <v>Comisión</v>
          </cell>
          <cell r="C4223">
            <v>20141790</v>
          </cell>
          <cell r="D4223">
            <v>248114</v>
          </cell>
          <cell r="E4223">
            <v>41894</v>
          </cell>
          <cell r="F4223" t="str">
            <v>SERVICIOS ADMINISTRATIVOS, ATENCIONA AL USUARIO, ARCHIVO Y CORRESPONDENCIA</v>
          </cell>
          <cell r="G4223">
            <v>79298711</v>
          </cell>
          <cell r="H4223" t="str">
            <v>YESID ALBERTO SERRATO ALVAREZ</v>
          </cell>
          <cell r="I4223" t="str">
            <v>COMISION A CAUCASIA DEL 5 AL 7 DE SEPTIEMBRE DE 2014</v>
          </cell>
          <cell r="J4223">
            <v>685230</v>
          </cell>
          <cell r="N4223" t="str">
            <v>RECURSO 2-10</v>
          </cell>
          <cell r="W4223" t="str">
            <v>Vigencia Presupuestal</v>
          </cell>
        </row>
        <row r="4224">
          <cell r="A4224">
            <v>422014</v>
          </cell>
          <cell r="B4224" t="str">
            <v>Comisión</v>
          </cell>
          <cell r="C4224">
            <v>20141791</v>
          </cell>
          <cell r="D4224">
            <v>248014</v>
          </cell>
          <cell r="E4224">
            <v>41894</v>
          </cell>
          <cell r="F4224" t="str">
            <v>SERVICIOS ADMINISTRATIVOS, ATENCIONA AL USUARIO, ARCHIVO Y CORRESPONDENCIA</v>
          </cell>
          <cell r="G4224">
            <v>19188268</v>
          </cell>
          <cell r="H4224" t="str">
            <v>CARLOS ALBERTO ROJAS BELTRAN</v>
          </cell>
          <cell r="I4224" t="str">
            <v>COMISION A CAUCASIA DEL 5 AL 7  DE NOVIEMBRE DE 2014</v>
          </cell>
          <cell r="J4224">
            <v>580395</v>
          </cell>
          <cell r="N4224" t="str">
            <v>RECURSO 2-10</v>
          </cell>
          <cell r="W4224" t="str">
            <v>Vigencia Presupuestal</v>
          </cell>
        </row>
        <row r="4225">
          <cell r="A4225">
            <v>422114</v>
          </cell>
          <cell r="B4225" t="str">
            <v>Comisión</v>
          </cell>
          <cell r="C4225">
            <v>20141795</v>
          </cell>
          <cell r="D4225">
            <v>249314</v>
          </cell>
          <cell r="E4225">
            <v>41894</v>
          </cell>
          <cell r="F4225" t="str">
            <v>SERVICIOS ADMINISTRATIVOS, ATENCIONA AL USUARIO, ARCHIVO Y CORRESPONDENCIA</v>
          </cell>
          <cell r="G4225">
            <v>80008830</v>
          </cell>
          <cell r="H4225" t="str">
            <v>DAVID ROMAN CHAVERRA</v>
          </cell>
          <cell r="I4225" t="str">
            <v>COMISION A BOLIVAR DEL 21 AL 22 DE AGOSTO DE 2014</v>
          </cell>
          <cell r="J4225">
            <v>384238</v>
          </cell>
          <cell r="O4225" t="str">
            <v>RECURSO 11</v>
          </cell>
          <cell r="W4225" t="str">
            <v>Vigencia Presupuestal</v>
          </cell>
        </row>
        <row r="4226">
          <cell r="A4226">
            <v>422214</v>
          </cell>
          <cell r="B4226" t="str">
            <v>Comisión</v>
          </cell>
          <cell r="C4226">
            <v>20141801</v>
          </cell>
          <cell r="D4226">
            <v>249414</v>
          </cell>
          <cell r="E4226">
            <v>41894</v>
          </cell>
          <cell r="F4226" t="str">
            <v>SERVICIOS ADMINISTRATIVOS, ATENCIONA AL USUARIO, ARCHIVO Y CORRESPONDENCIA</v>
          </cell>
          <cell r="G4226">
            <v>71610890</v>
          </cell>
          <cell r="H4226" t="str">
            <v>LUIS ALFONSO ESCOBAR TRUJILLO</v>
          </cell>
          <cell r="I4226" t="str">
            <v>COMISION A BARRANQUILLA DEL 21 AL 22 DE AGOSTO DE 2014</v>
          </cell>
          <cell r="J4226">
            <v>724204</v>
          </cell>
          <cell r="O4226" t="str">
            <v>RECURSO 11</v>
          </cell>
          <cell r="W4226" t="str">
            <v>Vigencia Presupuestal</v>
          </cell>
        </row>
        <row r="4227">
          <cell r="A4227">
            <v>422314</v>
          </cell>
          <cell r="B4227" t="str">
            <v>Comisión</v>
          </cell>
          <cell r="C4227">
            <v>20141817</v>
          </cell>
          <cell r="D4227">
            <v>251314</v>
          </cell>
          <cell r="E4227">
            <v>41894</v>
          </cell>
          <cell r="F4227" t="str">
            <v>SERVICIOS ADMINISTRATIVOS, ATENCIONA AL USUARIO, ARCHIVO Y CORRESPONDENCIA</v>
          </cell>
          <cell r="G4227">
            <v>60250256</v>
          </cell>
          <cell r="H4227" t="str">
            <v>CLAUDIA ADALGIZA ARIAS CUADROS</v>
          </cell>
          <cell r="I4227" t="str">
            <v>COMISION A CUCUTA DEL 26 AL 28 DE AGOSTO DE 2014</v>
          </cell>
          <cell r="J4227">
            <v>850268</v>
          </cell>
          <cell r="O4227" t="str">
            <v>RECURSO 11</v>
          </cell>
          <cell r="W4227" t="str">
            <v>Vigencia Presupuestal</v>
          </cell>
        </row>
        <row r="4228">
          <cell r="A4228">
            <v>422414</v>
          </cell>
          <cell r="B4228" t="str">
            <v>Comisión</v>
          </cell>
          <cell r="C4228">
            <v>20141845</v>
          </cell>
          <cell r="D4228">
            <v>255314</v>
          </cell>
          <cell r="E4228">
            <v>41894</v>
          </cell>
          <cell r="F4228" t="str">
            <v>SERVICIOS ADMINISTRATIVOS, ATENCIONA AL USUARIO, ARCHIVO Y CORRESPONDENCIA</v>
          </cell>
          <cell r="G4228">
            <v>10542906</v>
          </cell>
          <cell r="H4228" t="str">
            <v>OSCAR DARIO TOSSE LUNA</v>
          </cell>
          <cell r="I4228" t="str">
            <v>COMISION A ARMENIA DEL 28 AL 29 DE AGOSTO DE 2014</v>
          </cell>
          <cell r="J4228">
            <v>118646</v>
          </cell>
          <cell r="O4228" t="str">
            <v>RECURSO 11</v>
          </cell>
          <cell r="W4228" t="str">
            <v>Vigencia Presupuestal</v>
          </cell>
        </row>
        <row r="4229">
          <cell r="A4229">
            <v>422514</v>
          </cell>
          <cell r="B4229" t="str">
            <v>Comisión</v>
          </cell>
          <cell r="C4229">
            <v>20141854</v>
          </cell>
          <cell r="D4229">
            <v>255614</v>
          </cell>
          <cell r="E4229">
            <v>41894</v>
          </cell>
          <cell r="F4229" t="str">
            <v>SERVICIOS ADMINISTRATIVOS, ATENCIONA AL USUARIO, ARCHIVO Y CORRESPONDENCIA</v>
          </cell>
          <cell r="G4229">
            <v>80194339</v>
          </cell>
          <cell r="H4229" t="str">
            <v>JAN CHRISTIAN OTTO REHDER</v>
          </cell>
          <cell r="I4229" t="str">
            <v>COMISION A BARRANQUILLA DEL 2 AL 3 DE SEPTIEMBRE DE 2014</v>
          </cell>
          <cell r="J4229">
            <v>259623</v>
          </cell>
          <cell r="O4229" t="str">
            <v>RECURSO 11</v>
          </cell>
          <cell r="W4229" t="str">
            <v>Vigencia Presupuestal</v>
          </cell>
        </row>
        <row r="4230">
          <cell r="A4230">
            <v>422614</v>
          </cell>
          <cell r="B4230" t="str">
            <v>Comisión</v>
          </cell>
          <cell r="C4230">
            <v>20141863</v>
          </cell>
          <cell r="D4230">
            <v>256014</v>
          </cell>
          <cell r="E4230">
            <v>41894</v>
          </cell>
          <cell r="F4230" t="str">
            <v>SERVICIOS ADMINISTRATIVOS, ATENCIONA AL USUARIO, ARCHIVO Y CORRESPONDENCIA</v>
          </cell>
          <cell r="G4230">
            <v>10542906</v>
          </cell>
          <cell r="H4230" t="str">
            <v>OSCAR DARIO TOSSE LUNA</v>
          </cell>
          <cell r="I4230" t="str">
            <v>COMISION A ARMENIA DEL 28 AL 29 DE AGOSTO DE 2014</v>
          </cell>
          <cell r="J4230">
            <v>237929</v>
          </cell>
          <cell r="O4230" t="str">
            <v>RECURSO 11</v>
          </cell>
          <cell r="W4230" t="str">
            <v>Vigencia Presupuestal</v>
          </cell>
        </row>
        <row r="4231">
          <cell r="A4231">
            <v>422714</v>
          </cell>
          <cell r="B4231" t="str">
            <v>Comisión</v>
          </cell>
          <cell r="C4231">
            <v>20141867</v>
          </cell>
          <cell r="D4231">
            <v>259014</v>
          </cell>
          <cell r="E4231">
            <v>41894</v>
          </cell>
          <cell r="F4231" t="str">
            <v>SERVICIOS ADMINISTRATIVOS, ATENCIONA AL USUARIO, ARCHIVO Y CORRESPONDENCIA</v>
          </cell>
          <cell r="G4231">
            <v>79688962</v>
          </cell>
          <cell r="H4231" t="str">
            <v>CARLOS ALBERTO WALTEROS GOMEZ</v>
          </cell>
          <cell r="I4231" t="str">
            <v>COMISION A PAIPA DEL 2 AL 5 DE SEPTIEMBRE DE 2014</v>
          </cell>
          <cell r="J4231">
            <v>723753</v>
          </cell>
          <cell r="O4231" t="str">
            <v>RECURSO 11</v>
          </cell>
          <cell r="W4231" t="str">
            <v>Vigencia Presupuestal</v>
          </cell>
        </row>
        <row r="4232">
          <cell r="A4232">
            <v>422814</v>
          </cell>
          <cell r="B4232" t="str">
            <v>Comisión</v>
          </cell>
          <cell r="C4232">
            <v>20141868</v>
          </cell>
          <cell r="D4232">
            <v>259114</v>
          </cell>
          <cell r="E4232">
            <v>41894</v>
          </cell>
          <cell r="F4232" t="str">
            <v>SERVICIOS ADMINISTRATIVOS, ATENCIONA AL USUARIO, ARCHIVO Y CORRESPONDENCIA</v>
          </cell>
          <cell r="G4232">
            <v>19334916</v>
          </cell>
          <cell r="H4232" t="str">
            <v>JORGE HUMBERTO BOHORQUES BENJUMEA</v>
          </cell>
          <cell r="I4232" t="str">
            <v>COMISION A PAIPA DEL 2 AL 5 DE SEPTIEMBRE DE 2014</v>
          </cell>
          <cell r="J4232">
            <v>723753</v>
          </cell>
          <cell r="O4232" t="str">
            <v>RECURSO 11</v>
          </cell>
          <cell r="W4232" t="str">
            <v>Vigencia Presupuestal</v>
          </cell>
        </row>
        <row r="4233">
          <cell r="A4233">
            <v>422914</v>
          </cell>
          <cell r="B4233" t="str">
            <v>Comisión</v>
          </cell>
          <cell r="C4233">
            <v>20141869</v>
          </cell>
          <cell r="D4233">
            <v>259214</v>
          </cell>
          <cell r="E4233">
            <v>41894</v>
          </cell>
          <cell r="F4233" t="str">
            <v>SERVICIOS ADMINISTRATIVOS, ATENCIONA AL USUARIO, ARCHIVO Y CORRESPONDENCIA</v>
          </cell>
          <cell r="G4233">
            <v>80034920</v>
          </cell>
          <cell r="H4233" t="str">
            <v>DIEGO FERNANDO MOLANO VARGAS</v>
          </cell>
          <cell r="I4233" t="str">
            <v>COMISION A PAIPA DEL 2 AL 5 DE SEPTIEMBRE DE 2014</v>
          </cell>
          <cell r="J4233">
            <v>723753</v>
          </cell>
          <cell r="O4233" t="str">
            <v>RECURSO 11</v>
          </cell>
          <cell r="W4233" t="str">
            <v>Vigencia Presupuestal</v>
          </cell>
        </row>
        <row r="4234">
          <cell r="A4234">
            <v>423014</v>
          </cell>
          <cell r="B4234" t="str">
            <v>Comisión</v>
          </cell>
          <cell r="C4234">
            <v>20141870</v>
          </cell>
          <cell r="D4234">
            <v>260914</v>
          </cell>
          <cell r="E4234">
            <v>41894</v>
          </cell>
          <cell r="F4234" t="str">
            <v>SERVICIOS ADMINISTRATIVOS, ATENCIONA AL USUARIO, ARCHIVO Y CORRESPONDENCIA</v>
          </cell>
          <cell r="G4234">
            <v>80244553</v>
          </cell>
          <cell r="H4234" t="str">
            <v>LUIS ERNESTO CAÑAS CORTES</v>
          </cell>
          <cell r="I4234" t="str">
            <v>COMISION A IPIALES DEL 3 AL 5 DE SEPTIEMBRE DE 2014</v>
          </cell>
          <cell r="J4234">
            <v>570395</v>
          </cell>
          <cell r="O4234" t="str">
            <v>RECURSO 11</v>
          </cell>
          <cell r="W4234" t="str">
            <v>Vigencia Presupuestal</v>
          </cell>
        </row>
        <row r="4235">
          <cell r="A4235">
            <v>423114</v>
          </cell>
          <cell r="B4235" t="str">
            <v>Comisión</v>
          </cell>
          <cell r="C4235">
            <v>20141892</v>
          </cell>
          <cell r="D4235">
            <v>261514</v>
          </cell>
          <cell r="E4235">
            <v>41894</v>
          </cell>
          <cell r="F4235" t="str">
            <v>SERVICIOS ADMINISTRATIVOS, ATENCIONA AL USUARIO, ARCHIVO Y CORRESPONDENCIA</v>
          </cell>
          <cell r="G4235">
            <v>71610890</v>
          </cell>
          <cell r="H4235" t="str">
            <v>LUIS ALFONSO ESCOBAR TRUJILLO</v>
          </cell>
          <cell r="I4235" t="str">
            <v>COMISION A PAIPA EL 3 DE SEPTIEMBRE DE 2014</v>
          </cell>
          <cell r="J4235">
            <v>208068</v>
          </cell>
          <cell r="O4235" t="str">
            <v>RECURSO 11</v>
          </cell>
          <cell r="W4235" t="str">
            <v>Vigencia Presupuestal</v>
          </cell>
        </row>
        <row r="4236">
          <cell r="A4236">
            <v>423214</v>
          </cell>
          <cell r="B4236" t="str">
            <v>Comisión</v>
          </cell>
          <cell r="C4236">
            <v>20141893</v>
          </cell>
          <cell r="D4236">
            <v>261614</v>
          </cell>
          <cell r="E4236">
            <v>41894</v>
          </cell>
          <cell r="F4236" t="str">
            <v>SERVICIOS ADMINISTRATIVOS, ATENCIONA AL USUARIO, ARCHIVO Y CORRESPONDENCIA</v>
          </cell>
          <cell r="G4236">
            <v>60250256</v>
          </cell>
          <cell r="H4236" t="str">
            <v>CLAUDIA ADALGIZA ARIAS CUADROS</v>
          </cell>
          <cell r="I4236" t="str">
            <v>COMISION A SANTUARIO EL 4 DE SEPTIEMBRE DE 2014</v>
          </cell>
          <cell r="J4236">
            <v>160054</v>
          </cell>
          <cell r="O4236" t="str">
            <v>RECURSO 11</v>
          </cell>
          <cell r="W4236" t="str">
            <v>Vigencia Presupuestal</v>
          </cell>
        </row>
        <row r="4237">
          <cell r="A4237">
            <v>423314</v>
          </cell>
          <cell r="B4237" t="str">
            <v>Comisión</v>
          </cell>
          <cell r="C4237">
            <v>20141900</v>
          </cell>
          <cell r="D4237">
            <v>262014</v>
          </cell>
          <cell r="E4237">
            <v>41894</v>
          </cell>
          <cell r="F4237" t="str">
            <v>SERVICIOS ADMINISTRATIVOS, ATENCIONA AL USUARIO, ARCHIVO Y CORRESPONDENCIA</v>
          </cell>
          <cell r="G4237">
            <v>51963949</v>
          </cell>
          <cell r="H4237" t="str">
            <v>EDNA MARGARITA OSORIO GOMEZ</v>
          </cell>
          <cell r="I4237" t="str">
            <v>COMISION A MONTERIA EL 3 DE SEPTIEMBRE DE 2014</v>
          </cell>
          <cell r="J4237">
            <v>488395</v>
          </cell>
          <cell r="O4237" t="str">
            <v>RECURSO 11</v>
          </cell>
          <cell r="W4237" t="str">
            <v>Vigencia Presupuestal</v>
          </cell>
        </row>
        <row r="4238">
          <cell r="A4238">
            <v>423414</v>
          </cell>
          <cell r="B4238" t="str">
            <v>Comisión</v>
          </cell>
          <cell r="C4238">
            <v>20141902</v>
          </cell>
          <cell r="D4238">
            <v>259914</v>
          </cell>
          <cell r="E4238">
            <v>41894</v>
          </cell>
          <cell r="F4238" t="str">
            <v>SERVICIOS ADMINISTRATIVOS, ATENCIONA AL USUARIO, ARCHIVO Y CORRESPONDENCIA</v>
          </cell>
          <cell r="G4238">
            <v>79470202</v>
          </cell>
          <cell r="H4238" t="str">
            <v>OMAR ARIEL GUEVARA MANCERA</v>
          </cell>
          <cell r="I4238" t="str">
            <v>COMISION A MONTERIA DEL 3 AL 4 DE SEPTIEMBRE DE 2014</v>
          </cell>
          <cell r="J4238">
            <v>480161</v>
          </cell>
          <cell r="O4238" t="str">
            <v>RECURSO 11</v>
          </cell>
          <cell r="W4238" t="str">
            <v>Vigencia Presupuestal</v>
          </cell>
        </row>
        <row r="4239">
          <cell r="A4239">
            <v>423514</v>
          </cell>
          <cell r="B4239" t="str">
            <v>Comisión</v>
          </cell>
          <cell r="C4239">
            <v>20141903</v>
          </cell>
          <cell r="D4239">
            <v>262114</v>
          </cell>
          <cell r="E4239">
            <v>41894</v>
          </cell>
          <cell r="F4239" t="str">
            <v>SERVICIOS ADMINISTRATIVOS, ATENCIONA AL USUARIO, ARCHIVO Y CORRESPONDENCIA</v>
          </cell>
          <cell r="G4239">
            <v>79876259</v>
          </cell>
          <cell r="H4239" t="str">
            <v>JAIRO KAPILA TORRES BENITEZ</v>
          </cell>
          <cell r="I4239" t="str">
            <v>COMISION A  POPAYAN EL 3 DE SEPTIEMBRE DE 2014</v>
          </cell>
          <cell r="J4239">
            <v>86541</v>
          </cell>
          <cell r="O4239" t="str">
            <v>RECURSO 11</v>
          </cell>
          <cell r="W4239" t="str">
            <v>Vigencia Presupuestal</v>
          </cell>
        </row>
        <row r="4240">
          <cell r="A4240">
            <v>423614</v>
          </cell>
          <cell r="B4240" t="str">
            <v>Comisión</v>
          </cell>
          <cell r="C4240">
            <v>20141910</v>
          </cell>
          <cell r="D4240">
            <v>262414</v>
          </cell>
          <cell r="E4240">
            <v>41894</v>
          </cell>
          <cell r="F4240" t="str">
            <v>SERVICIOS ADMINISTRATIVOS, ATENCIONA AL USUARIO, ARCHIVO Y CORRESPONDENCIA</v>
          </cell>
          <cell r="G4240">
            <v>23248957</v>
          </cell>
          <cell r="H4240" t="str">
            <v>ELIZABETH INES TAYLOR JAY</v>
          </cell>
          <cell r="I4240" t="str">
            <v>COMISION A SANTA MARTA EL 5 DE SEPTIEMBRE DE 2014</v>
          </cell>
          <cell r="J4240">
            <v>208068</v>
          </cell>
          <cell r="O4240" t="str">
            <v>RECURSO 11</v>
          </cell>
          <cell r="W4240" t="str">
            <v>Vigencia Presupuestal</v>
          </cell>
        </row>
        <row r="4241">
          <cell r="A4241">
            <v>423714</v>
          </cell>
          <cell r="B4241" t="str">
            <v>Comisión</v>
          </cell>
          <cell r="C4241">
            <v>20141963</v>
          </cell>
          <cell r="D4241">
            <v>265014</v>
          </cell>
          <cell r="E4241">
            <v>41894</v>
          </cell>
          <cell r="F4241" t="str">
            <v>SERVICIOS ADMINISTRATIVOS, ATENCIONA AL USUARIO, ARCHIVO Y CORRESPONDENCIA</v>
          </cell>
          <cell r="G4241">
            <v>71610890</v>
          </cell>
          <cell r="H4241" t="str">
            <v xml:space="preserve">LUIS ALFONSO ESCOBAR TRUJILLO </v>
          </cell>
          <cell r="I4241" t="str">
            <v>COMISION A MEDELLIN EL 9 DE SEPTIEMBRE DE 2014</v>
          </cell>
          <cell r="J4241">
            <v>208068</v>
          </cell>
          <cell r="O4241" t="str">
            <v>RECURSO 11</v>
          </cell>
          <cell r="W4241" t="str">
            <v>Vigencia Presupuestal</v>
          </cell>
        </row>
        <row r="4242">
          <cell r="A4242">
            <v>423814</v>
          </cell>
          <cell r="B4242" t="str">
            <v>Comisión</v>
          </cell>
          <cell r="C4242">
            <v>20141864</v>
          </cell>
          <cell r="D4242">
            <v>259614</v>
          </cell>
          <cell r="E4242">
            <v>41894</v>
          </cell>
          <cell r="F4242" t="str">
            <v>SERVICIOS ADMINISTRATIVOS, ATENCIONA AL USUARIO, ARCHIVO Y CORRESPONDENCIA</v>
          </cell>
          <cell r="G4242">
            <v>19197713</v>
          </cell>
          <cell r="H4242" t="str">
            <v>GERMAN BELTRAN BELTRAN</v>
          </cell>
          <cell r="I4242" t="str">
            <v>COMISION A PAIPA DEL 2 AL 5 DE SEPTIEMBRE DE 2014</v>
          </cell>
          <cell r="J4242">
            <v>721753</v>
          </cell>
          <cell r="O4242" t="str">
            <v>RECURSO 11</v>
          </cell>
          <cell r="W4242" t="str">
            <v>Vigencia Presupuestal</v>
          </cell>
        </row>
        <row r="4243">
          <cell r="A4243">
            <v>423914</v>
          </cell>
          <cell r="B4243" t="str">
            <v>Comisión</v>
          </cell>
          <cell r="C4243">
            <v>20141865</v>
          </cell>
          <cell r="D4243">
            <v>259414</v>
          </cell>
          <cell r="E4243">
            <v>41894</v>
          </cell>
          <cell r="F4243" t="str">
            <v>SERVICIOS ADMINISTRATIVOS, ATENCIONA AL USUARIO, ARCHIVO Y CORRESPONDENCIA</v>
          </cell>
          <cell r="G4243">
            <v>39688819</v>
          </cell>
          <cell r="H4243" t="str">
            <v>MARCELA MONCADA</v>
          </cell>
          <cell r="I4243" t="str">
            <v>COMISION A PAIPA DEL 2 AL 5 DE SEPTIEMBRE DE 2014</v>
          </cell>
          <cell r="J4243">
            <v>1160375</v>
          </cell>
          <cell r="O4243" t="str">
            <v>RECURSO 11</v>
          </cell>
          <cell r="W4243" t="str">
            <v>Vigencia Presupuestal</v>
          </cell>
        </row>
        <row r="4244">
          <cell r="A4244">
            <v>424014</v>
          </cell>
          <cell r="B4244" t="str">
            <v>Comisión</v>
          </cell>
          <cell r="C4244">
            <v>20141872</v>
          </cell>
          <cell r="D4244">
            <v>261014</v>
          </cell>
          <cell r="E4244">
            <v>41894</v>
          </cell>
          <cell r="F4244" t="str">
            <v>SERVICIOS ADMINISTRATIVOS, ATENCIONA AL USUARIO, ARCHIVO Y CORRESPONDENCIA</v>
          </cell>
          <cell r="G4244">
            <v>52384555</v>
          </cell>
          <cell r="H4244" t="str">
            <v>MARIA CAROLINA RODRIGUEZ ACERO</v>
          </cell>
          <cell r="I4244" t="str">
            <v>COMISION A IPIALES DEL 3 AL 5 DE SEPTIEMBRE DE 2014</v>
          </cell>
          <cell r="J4244">
            <v>528395</v>
          </cell>
          <cell r="O4244" t="str">
            <v>RECURSO 11</v>
          </cell>
          <cell r="W4244" t="str">
            <v>Vigencia Presupuestal</v>
          </cell>
        </row>
        <row r="4245">
          <cell r="A4245">
            <v>424114</v>
          </cell>
          <cell r="B4245" t="str">
            <v>Comisión</v>
          </cell>
          <cell r="C4245">
            <v>20141876</v>
          </cell>
          <cell r="D4245">
            <v>260314</v>
          </cell>
          <cell r="E4245">
            <v>41894</v>
          </cell>
          <cell r="F4245" t="str">
            <v>SERVICIOS ADMINISTRATIVOS, ATENCIONA AL USUARIO, ARCHIVO Y CORRESPONDENCIA</v>
          </cell>
          <cell r="G4245">
            <v>67010029</v>
          </cell>
          <cell r="H4245" t="str">
            <v>CAROLINA VILLAFAÑE PALAU</v>
          </cell>
          <cell r="I4245" t="str">
            <v>COMISION A MEDELLIN EL 8 DE SEPTIEMBRE DE 2014</v>
          </cell>
          <cell r="J4245">
            <v>97679</v>
          </cell>
          <cell r="O4245" t="str">
            <v>RECURSO 11</v>
          </cell>
          <cell r="W4245" t="str">
            <v>Vigencia Presupuestal</v>
          </cell>
        </row>
        <row r="4246">
          <cell r="A4246">
            <v>424214</v>
          </cell>
          <cell r="B4246" t="str">
            <v>Comisión</v>
          </cell>
          <cell r="C4246">
            <v>20141896</v>
          </cell>
          <cell r="D4246">
            <v>261814</v>
          </cell>
          <cell r="E4246">
            <v>41894</v>
          </cell>
          <cell r="F4246" t="str">
            <v>SERVICIOS ADMINISTRATIVOS, ATENCIONA AL USUARIO, ARCHIVO Y CORRESPONDENCIA</v>
          </cell>
          <cell r="G4246">
            <v>13617899</v>
          </cell>
          <cell r="H4246" t="str">
            <v>HAROLD RENE GAMBA HURTADO</v>
          </cell>
          <cell r="I4246" t="str">
            <v>COMISION A SAN JOSE DEL GUAVIARE</v>
          </cell>
          <cell r="J4246">
            <v>638230</v>
          </cell>
          <cell r="O4246" t="str">
            <v>RECURSO 11</v>
          </cell>
          <cell r="W4246" t="str">
            <v>Vigencia Presupuestal</v>
          </cell>
        </row>
        <row r="4247">
          <cell r="A4247">
            <v>424314</v>
          </cell>
          <cell r="B4247" t="str">
            <v>Comisión</v>
          </cell>
          <cell r="C4247">
            <v>20141897</v>
          </cell>
          <cell r="D4247">
            <v>261714</v>
          </cell>
          <cell r="E4247">
            <v>41894</v>
          </cell>
          <cell r="F4247" t="str">
            <v>SERVICIOS ADMINISTRATIVOS, ATENCIONA AL USUARIO, ARCHIVO Y CORRESPONDENCIA</v>
          </cell>
          <cell r="G4247">
            <v>13617899</v>
          </cell>
          <cell r="H4247" t="str">
            <v>HAROLD RENE GAMBA HURTADO</v>
          </cell>
          <cell r="I4247" t="str">
            <v>COMISION A PASTO DEL 4 AL 5 DE SEPTIEMBRE DE 2014</v>
          </cell>
          <cell r="J4247">
            <v>371938</v>
          </cell>
          <cell r="O4247" t="str">
            <v>RECURSO 11</v>
          </cell>
          <cell r="W4247" t="str">
            <v>Vigencia Presupuestal</v>
          </cell>
        </row>
        <row r="4248">
          <cell r="A4248">
            <v>424414</v>
          </cell>
          <cell r="B4248" t="str">
            <v>Resolucion</v>
          </cell>
          <cell r="C4248">
            <v>1488</v>
          </cell>
          <cell r="D4248">
            <v>272014</v>
          </cell>
          <cell r="E4248">
            <v>41894</v>
          </cell>
          <cell r="F4248" t="str">
            <v>SUBDIRECCION ADMINISTRATIVA Y FINANCIERA</v>
          </cell>
          <cell r="G4248">
            <v>23248957</v>
          </cell>
          <cell r="H4248" t="str">
            <v>ELIZABETH INES TAYLOR JAY</v>
          </cell>
          <cell r="I4248" t="str">
            <v>PAGO COMISION INTERNACIONAL A PORTOROZ ESLOVENIA DEL 14 AL 18 SEPT 2014</v>
          </cell>
          <cell r="J4248">
            <v>2863532</v>
          </cell>
          <cell r="O4248" t="str">
            <v>RECURSO 11</v>
          </cell>
          <cell r="W4248" t="str">
            <v>Vigencia Presupuestal</v>
          </cell>
        </row>
        <row r="4249">
          <cell r="A4249">
            <v>424514</v>
          </cell>
          <cell r="B4249" t="str">
            <v>Contrato</v>
          </cell>
          <cell r="C4249">
            <v>333</v>
          </cell>
          <cell r="D4249">
            <v>129614</v>
          </cell>
          <cell r="E4249">
            <v>41894</v>
          </cell>
          <cell r="F4249" t="str">
            <v>SUBDIRECCION ADMINISTRATIVA Y FINANCIERA</v>
          </cell>
          <cell r="G4249">
            <v>8604500222</v>
          </cell>
          <cell r="H4249" t="str">
            <v>ESCOBAR OSPINA Y CIA LTDA - VIAJES CALITOUR</v>
          </cell>
          <cell r="I4249" t="str">
            <v xml:space="preserve">PAGO FACTURAS VARIAS SEGUN CERTIFICACION DEL SUPERVISOR (REC 11 INVERSION $32,450,542 Y REC 2-10 $0 FUNCIONAM) </v>
          </cell>
          <cell r="J4249">
            <v>24481168</v>
          </cell>
          <cell r="K4249">
            <v>9.66</v>
          </cell>
          <cell r="L4249">
            <v>4</v>
          </cell>
          <cell r="M4249">
            <v>16</v>
          </cell>
          <cell r="O4249" t="str">
            <v>RECURSO 11</v>
          </cell>
          <cell r="W4249" t="str">
            <v>Vigencia Presupuestal</v>
          </cell>
        </row>
        <row r="4250">
          <cell r="A4250">
            <v>424614</v>
          </cell>
          <cell r="B4250" t="str">
            <v>Contrato</v>
          </cell>
          <cell r="C4250">
            <v>333</v>
          </cell>
          <cell r="D4250">
            <v>234214</v>
          </cell>
          <cell r="E4250">
            <v>41894</v>
          </cell>
          <cell r="F4250" t="str">
            <v>SUBDIRECCION ADMINISTRATIVA Y FINANCIERA</v>
          </cell>
          <cell r="G4250">
            <v>8604500222</v>
          </cell>
          <cell r="H4250" t="str">
            <v>ESCOBAR OSPINA Y CIA LTDA - VIAJES CALITOUR</v>
          </cell>
          <cell r="I4250" t="str">
            <v xml:space="preserve">PAGO FACTURAS VARIAS SEGUN CERTIFICACION DEL SUPERVISOR (REC 11 INVERSION $32,450,542 Y REC 2-10 $0 FUNCIONAM) </v>
          </cell>
          <cell r="J4250">
            <v>7969374</v>
          </cell>
          <cell r="K4250">
            <v>9.66</v>
          </cell>
          <cell r="L4250">
            <v>4</v>
          </cell>
          <cell r="M4250">
            <v>16</v>
          </cell>
          <cell r="O4250" t="str">
            <v>RECURSO 11</v>
          </cell>
          <cell r="W4250" t="str">
            <v>Vigencia Presupuestal</v>
          </cell>
        </row>
        <row r="4251">
          <cell r="A4251">
            <v>424714</v>
          </cell>
          <cell r="B4251" t="str">
            <v>Contrato</v>
          </cell>
          <cell r="C4251">
            <v>333</v>
          </cell>
          <cell r="D4251">
            <v>129614</v>
          </cell>
          <cell r="E4251">
            <v>41894</v>
          </cell>
          <cell r="F4251" t="str">
            <v>SUBDIRECCION ADMINISTRATIVA Y FINANCIERA</v>
          </cell>
          <cell r="G4251">
            <v>8604500222</v>
          </cell>
          <cell r="H4251" t="str">
            <v>ESCOBAR OSPINA Y CIA LTDA - VIAJES CALITOUR</v>
          </cell>
          <cell r="I4251" t="str">
            <v xml:space="preserve">PAGO FACTURAS VARIAS SEGUN CERTIFICACION DEL SUPERVISOR (REC 11 INVERSION $30,435,829 Y REC 2-10 $0 FUNCIONAM) </v>
          </cell>
          <cell r="J4251">
            <v>9935972</v>
          </cell>
          <cell r="K4251">
            <v>9.66</v>
          </cell>
          <cell r="L4251">
            <v>4</v>
          </cell>
          <cell r="M4251">
            <v>16</v>
          </cell>
          <cell r="O4251" t="str">
            <v>RECURSO 11</v>
          </cell>
          <cell r="W4251" t="str">
            <v>Vigencia Presupuestal</v>
          </cell>
        </row>
        <row r="4252">
          <cell r="A4252">
            <v>424814</v>
          </cell>
          <cell r="B4252" t="str">
            <v>Contrato</v>
          </cell>
          <cell r="C4252">
            <v>333</v>
          </cell>
          <cell r="D4252">
            <v>234214</v>
          </cell>
          <cell r="E4252">
            <v>41894</v>
          </cell>
          <cell r="F4252" t="str">
            <v>SUBDIRECCION ADMINISTRATIVA Y FINANCIERA</v>
          </cell>
          <cell r="G4252">
            <v>8604500222</v>
          </cell>
          <cell r="H4252" t="str">
            <v>ESCOBAR OSPINA Y CIA LTDA - VIAJES CALITOUR</v>
          </cell>
          <cell r="I4252" t="str">
            <v xml:space="preserve">PAGO FACTURAS VARIAS SEGUN CERTIFICACION DEL SUPERVISOR (REC 11 INVERSION $30,435,829 Y REC 2-10 $0 FUNCIONAM) </v>
          </cell>
          <cell r="J4252">
            <v>20499857</v>
          </cell>
          <cell r="K4252">
            <v>9.66</v>
          </cell>
          <cell r="L4252">
            <v>4</v>
          </cell>
          <cell r="M4252">
            <v>16</v>
          </cell>
          <cell r="O4252" t="str">
            <v>RECURSO 11</v>
          </cell>
          <cell r="W4252" t="str">
            <v>Vigencia Presupuestal</v>
          </cell>
        </row>
        <row r="4253">
          <cell r="A4253">
            <v>424914</v>
          </cell>
          <cell r="B4253" t="str">
            <v>Contrato</v>
          </cell>
          <cell r="C4253">
            <v>273</v>
          </cell>
          <cell r="D4253">
            <v>203514</v>
          </cell>
          <cell r="E4253">
            <v>41894</v>
          </cell>
          <cell r="F4253" t="str">
            <v>SUBDIRECCION DE EDUCACION Y PARTICIPACION</v>
          </cell>
          <cell r="G4253">
            <v>53038369</v>
          </cell>
          <cell r="H4253" t="str">
            <v>DIANA MARCELA MENDOZA OSPINA</v>
          </cell>
          <cell r="I4253" t="str">
            <v>PAGO 8 DE 8 SEGÚN CERTIFICACION DEL SUPERVISOR</v>
          </cell>
          <cell r="J4253">
            <v>2225000</v>
          </cell>
          <cell r="K4253">
            <v>9.66</v>
          </cell>
          <cell r="O4253" t="str">
            <v>RECURSO 11</v>
          </cell>
          <cell r="V4253" t="str">
            <v>No tiene Dependientes</v>
          </cell>
          <cell r="W4253" t="str">
            <v>Vigencia Presupuestal</v>
          </cell>
        </row>
        <row r="4254">
          <cell r="A4254">
            <v>425014</v>
          </cell>
          <cell r="B4254" t="str">
            <v>Contrato</v>
          </cell>
          <cell r="C4254">
            <v>230</v>
          </cell>
          <cell r="D4254">
            <v>35114</v>
          </cell>
          <cell r="E4254">
            <v>41894</v>
          </cell>
          <cell r="F4254" t="str">
            <v>DIRECCION DE BOSQUES, BIODIVERSIDAD Y SERVICIOS ECOSISTEMICOS</v>
          </cell>
          <cell r="G4254">
            <v>93238609</v>
          </cell>
          <cell r="H4254" t="str">
            <v>ALEXANDER IBAGON MONTES</v>
          </cell>
          <cell r="I4254" t="str">
            <v>PAGO 8 DE 12 SEGÚN CERTIFICACION DEL SUPERVISOR</v>
          </cell>
          <cell r="J4254">
            <v>4359600</v>
          </cell>
          <cell r="K4254">
            <v>9.66</v>
          </cell>
          <cell r="O4254" t="str">
            <v>RECURSO 11</v>
          </cell>
          <cell r="V4254" t="str">
            <v>No tiene Dependientes a Cargo</v>
          </cell>
          <cell r="W4254" t="str">
            <v>Vigencia Presupuestal</v>
          </cell>
        </row>
        <row r="4255">
          <cell r="A4255">
            <v>425114</v>
          </cell>
          <cell r="B4255" t="str">
            <v>Contrato</v>
          </cell>
          <cell r="C4255">
            <v>208</v>
          </cell>
          <cell r="D4255">
            <v>31614</v>
          </cell>
          <cell r="E4255">
            <v>41894</v>
          </cell>
          <cell r="F4255" t="str">
            <v>DIRECCION DE ORDENAMIENTO AMBIENTAL Y COORDINACION DEL SINA</v>
          </cell>
          <cell r="G4255">
            <v>41738865</v>
          </cell>
          <cell r="H4255" t="str">
            <v>CLAUDIA MARIA CORDOBA GARCIA</v>
          </cell>
          <cell r="I4255" t="str">
            <v>PAGO 7 DE 10 SEGÚN CERTIFICACION DEL SUPERVISOR (Desc. Base RF x Dependientes)</v>
          </cell>
          <cell r="J4255">
            <v>7500000</v>
          </cell>
          <cell r="K4255">
            <v>9.66</v>
          </cell>
          <cell r="O4255" t="str">
            <v>RECURSO 11</v>
          </cell>
          <cell r="V4255" t="str">
            <v>Desc. X Dependientes</v>
          </cell>
          <cell r="W4255" t="str">
            <v>Vigencia Presupuestal</v>
          </cell>
        </row>
        <row r="4256">
          <cell r="A4256">
            <v>425214</v>
          </cell>
          <cell r="B4256" t="str">
            <v>Contrato</v>
          </cell>
          <cell r="C4256">
            <v>20</v>
          </cell>
          <cell r="D4256">
            <v>2714</v>
          </cell>
          <cell r="E4256">
            <v>41894</v>
          </cell>
          <cell r="F4256" t="str">
            <v>OFICINA ASESORA DE PLANEACION</v>
          </cell>
          <cell r="G4256">
            <v>51881783</v>
          </cell>
          <cell r="H4256" t="str">
            <v>IRMA GARDEAZABAL JARAMILLO</v>
          </cell>
          <cell r="I4256" t="str">
            <v>PAGO 8 DE 12 SEGÚN CERTIFICACION DEL SUPERVISOR (Desc.de la Base RF x Dependientes)</v>
          </cell>
          <cell r="J4256">
            <v>7000000</v>
          </cell>
          <cell r="K4256">
            <v>9.66</v>
          </cell>
          <cell r="O4256" t="str">
            <v>RECURSO 11</v>
          </cell>
          <cell r="V4256" t="str">
            <v xml:space="preserve">Desc. X Dependientes </v>
          </cell>
          <cell r="W4256" t="str">
            <v>Vigencia Presupuestal</v>
          </cell>
        </row>
        <row r="4257">
          <cell r="A4257">
            <v>425314</v>
          </cell>
          <cell r="B4257" t="str">
            <v>Contrato</v>
          </cell>
          <cell r="C4257">
            <v>272</v>
          </cell>
          <cell r="D4257">
            <v>38514</v>
          </cell>
          <cell r="E4257">
            <v>41894</v>
          </cell>
          <cell r="F4257" t="str">
            <v>DIRECCION DE BOSQUES, BIODIVERSIDAD YSERVICIOS ECOSISTEMICOS</v>
          </cell>
          <cell r="G4257">
            <v>52779622</v>
          </cell>
          <cell r="H4257" t="str">
            <v>NATALIA ESPERANZA CORDOBA CAMACHO</v>
          </cell>
          <cell r="I4257" t="str">
            <v>PAGO 5 DE 12 SEGÚN CERTIFICACION DEL SUPERVISOR  (DESC X DEPENDIENTES + RETENCION CONTINGENTE AFC DAVIVIENDA $0 )</v>
          </cell>
          <cell r="J4257">
            <v>4359600</v>
          </cell>
          <cell r="K4257">
            <v>9.66</v>
          </cell>
          <cell r="O4257" t="str">
            <v>RECURSO 11</v>
          </cell>
          <cell r="Q4257" t="str">
            <v>AFC DAVIVIENDA</v>
          </cell>
          <cell r="R4257">
            <v>1050000</v>
          </cell>
          <cell r="V4257" t="str">
            <v>Desc. X Dependientes + AFC DAVIVIENDA</v>
          </cell>
          <cell r="W4257" t="str">
            <v>Vigencia Presupuestal</v>
          </cell>
        </row>
        <row r="4258">
          <cell r="A4258">
            <v>425414</v>
          </cell>
          <cell r="B4258" t="str">
            <v>Contrato</v>
          </cell>
          <cell r="C4258">
            <v>437</v>
          </cell>
          <cell r="D4258">
            <v>249814</v>
          </cell>
          <cell r="E4258">
            <v>41894</v>
          </cell>
          <cell r="F4258" t="str">
            <v>OFICINA DE TECNOLOGIAS, INFORMACION Y COMUNICACIONES TIC</v>
          </cell>
          <cell r="G4258">
            <v>52271543</v>
          </cell>
          <cell r="H4258" t="str">
            <v>MARTHA CECILIA BOHORQUEZ ISAZA</v>
          </cell>
          <cell r="I4258" t="str">
            <v>PAGO 1 DE 5 SEGÚN CERTIFICACION DEL SUPERVISOR</v>
          </cell>
          <cell r="J4258">
            <v>1833000</v>
          </cell>
          <cell r="K4258">
            <v>9.66</v>
          </cell>
          <cell r="O4258" t="str">
            <v>RECURSO 11</v>
          </cell>
          <cell r="V4258" t="str">
            <v>No tiene Dependientes</v>
          </cell>
          <cell r="W4258" t="str">
            <v>Vigencia Presupuestal</v>
          </cell>
        </row>
        <row r="4259">
          <cell r="A4259">
            <v>425514</v>
          </cell>
          <cell r="B4259" t="str">
            <v>Oficio</v>
          </cell>
          <cell r="C4259" t="str">
            <v>8320-3-31535</v>
          </cell>
          <cell r="D4259">
            <v>271914</v>
          </cell>
          <cell r="E4259">
            <v>41897</v>
          </cell>
          <cell r="F4259" t="str">
            <v>TALENTO HUMANO ACTIVO Y NO ACTIVO</v>
          </cell>
          <cell r="G4259">
            <v>8301153951</v>
          </cell>
          <cell r="H4259" t="str">
            <v>MINISTERIO DE AMBIENTE Y DESARROLLO SOSTENIBLE</v>
          </cell>
          <cell r="I4259" t="str">
            <v>PAGO NOMINA SEPTIEMBRE 2014 - FUNCIONARIOS</v>
          </cell>
          <cell r="J4259">
            <v>1441674253</v>
          </cell>
          <cell r="N4259" t="str">
            <v>RECURSO 1-10</v>
          </cell>
          <cell r="Q4259" t="str">
            <v>DEDUCCIONES</v>
          </cell>
          <cell r="R4259">
            <v>271048343</v>
          </cell>
          <cell r="W4259" t="str">
            <v>Vigencia Presupuestal</v>
          </cell>
        </row>
        <row r="4260">
          <cell r="A4260">
            <v>425614</v>
          </cell>
          <cell r="B4260" t="str">
            <v>Oficio</v>
          </cell>
          <cell r="C4260" t="str">
            <v>8310-3-31694</v>
          </cell>
          <cell r="E4260">
            <v>41898</v>
          </cell>
          <cell r="F4260" t="str">
            <v>SUBDIRECCION ADMINISTRATIVA Y FINANCIERA</v>
          </cell>
          <cell r="G4260">
            <v>830115.95109999995</v>
          </cell>
          <cell r="H4260" t="str">
            <v>MINISTERIO DE AMBIENTE Y DESARROLLO SOSTENIBLE</v>
          </cell>
          <cell r="I4260" t="str">
            <v>RADICACION CAJA MENOR 314 - CONS 6114 -  VIATICOS</v>
          </cell>
          <cell r="J4260">
            <v>18251252</v>
          </cell>
        </row>
        <row r="4261">
          <cell r="A4261">
            <v>425714</v>
          </cell>
          <cell r="B4261" t="str">
            <v>Contrato</v>
          </cell>
          <cell r="C4261">
            <v>153</v>
          </cell>
          <cell r="D4261">
            <v>24714</v>
          </cell>
          <cell r="E4261">
            <v>41898</v>
          </cell>
          <cell r="F4261" t="str">
            <v>DIRECCION DE ASUNTOS AMBIENTALES, SECTORIAL Y URBANA</v>
          </cell>
          <cell r="G4261">
            <v>52410498</v>
          </cell>
          <cell r="H4261" t="str">
            <v>CAROLINA GONZALEZ BARRETO</v>
          </cell>
          <cell r="I4261" t="str">
            <v xml:space="preserve">PAGO 8 DE 12 SEGÚN CERTIFICACION DEL SUPERVISOR (Desc. Base RF x Dependientes) </v>
          </cell>
          <cell r="J4261">
            <v>8000000</v>
          </cell>
          <cell r="K4261">
            <v>9.66</v>
          </cell>
          <cell r="O4261" t="str">
            <v>RECURSO 11</v>
          </cell>
          <cell r="V4261" t="str">
            <v>Desc.x Dependientes+AFC 25 JUN 2014 $800,000)</v>
          </cell>
          <cell r="W4261" t="str">
            <v>Vigencia Presupuestal</v>
          </cell>
        </row>
        <row r="4262">
          <cell r="A4262">
            <v>425814</v>
          </cell>
          <cell r="B4262" t="str">
            <v>Contrato</v>
          </cell>
          <cell r="C4262">
            <v>244</v>
          </cell>
          <cell r="D4262">
            <v>35514</v>
          </cell>
          <cell r="E4262">
            <v>41898</v>
          </cell>
          <cell r="F4262" t="str">
            <v>DIRECCION DE BOSQUES, BIODIVERSIDAD Y SERVICIOS ECOSISTEMICOS</v>
          </cell>
          <cell r="G4262">
            <v>7180263</v>
          </cell>
          <cell r="H4262" t="str">
            <v>DAVID ORLANDO HERNANEZ REYES</v>
          </cell>
          <cell r="I4262" t="str">
            <v xml:space="preserve">SEPTIMO DESEMBOLSO SEGÚN CERTIFICACION DEL SUPERVISOR (Desc.de la Base x Dependientes) </v>
          </cell>
          <cell r="J4262">
            <v>4438072</v>
          </cell>
          <cell r="K4262">
            <v>9.66</v>
          </cell>
          <cell r="O4262" t="str">
            <v>RECURSO 11</v>
          </cell>
          <cell r="V4262" t="str">
            <v>Desc. 10% Dependientes - Base RF $4,094,550 RF $287,562</v>
          </cell>
          <cell r="W4262" t="str">
            <v>Vigencia Presupuestal</v>
          </cell>
        </row>
        <row r="4263">
          <cell r="A4263">
            <v>425914</v>
          </cell>
          <cell r="B4263" t="str">
            <v>Contrato</v>
          </cell>
          <cell r="C4263">
            <v>329</v>
          </cell>
          <cell r="D4263">
            <v>110914</v>
          </cell>
          <cell r="E4263">
            <v>41898</v>
          </cell>
          <cell r="F4263" t="str">
            <v>GRUPO DE COMUNICACIONES</v>
          </cell>
          <cell r="G4263">
            <v>8300632348</v>
          </cell>
          <cell r="H4263" t="str">
            <v>MONITOR MEDIOS DE COMUNICACIONES LTDA</v>
          </cell>
          <cell r="I4263" t="str">
            <v>FRA 6804 PAGO 5 DE 9 SEGÚN CERTIFICACION DEL SUPERVISOR (RTE FTE 4% SERVICIOS) IVA $176,000</v>
          </cell>
          <cell r="J4263">
            <v>1276000</v>
          </cell>
          <cell r="K4263">
            <v>9.66</v>
          </cell>
          <cell r="L4263">
            <v>4</v>
          </cell>
          <cell r="M4263">
            <v>16</v>
          </cell>
          <cell r="O4263" t="str">
            <v>RECURSO 11</v>
          </cell>
          <cell r="W4263" t="str">
            <v>Vigencia Presupuestal</v>
          </cell>
        </row>
        <row r="4264">
          <cell r="A4264">
            <v>426014</v>
          </cell>
          <cell r="B4264" t="str">
            <v>Contrato</v>
          </cell>
          <cell r="C4264">
            <v>292</v>
          </cell>
          <cell r="D4264">
            <v>40014</v>
          </cell>
          <cell r="E4264">
            <v>41898</v>
          </cell>
          <cell r="F4264" t="str">
            <v>SECRETARIA GENERAL</v>
          </cell>
          <cell r="G4264">
            <v>9005838484</v>
          </cell>
          <cell r="H4264" t="str">
            <v>IDGL SAS</v>
          </cell>
          <cell r="I4264" t="str">
            <v>PAGO FRA 356 PAGO 7 DE 11 SEGÚN CERTIFICACION DEL SUPERVISOR (REG. COMUN)</v>
          </cell>
          <cell r="J4264">
            <v>11000000</v>
          </cell>
          <cell r="K4264">
            <v>9.66</v>
          </cell>
          <cell r="L4264">
            <v>11</v>
          </cell>
          <cell r="M4264">
            <v>16</v>
          </cell>
          <cell r="O4264" t="str">
            <v>RECURSO 11</v>
          </cell>
          <cell r="W4264" t="str">
            <v>Vigencia Presupuestal</v>
          </cell>
        </row>
        <row r="4265">
          <cell r="A4265">
            <v>426114</v>
          </cell>
          <cell r="B4265" t="str">
            <v>Contrato</v>
          </cell>
          <cell r="C4265">
            <v>325</v>
          </cell>
          <cell r="D4265">
            <v>87014</v>
          </cell>
          <cell r="E4265">
            <v>41898</v>
          </cell>
          <cell r="F4265" t="str">
            <v>SERVICIOS ADMINISTRATIVOS, ATENCIONA AL USUARIO, ARCHIVO Y CORRESPONDENCIA</v>
          </cell>
          <cell r="G4265">
            <v>9007054939</v>
          </cell>
          <cell r="H4265" t="str">
            <v>UNION TEMPORAL ARRIENDO 2014</v>
          </cell>
          <cell r="I4265" t="str">
            <v>FRA 0006 PAGO 6 DE 10 SEGÚN CERTIFICACION DEL SUPERVISOR - IVA $556,065 (RTE FTE ARRENDAMIENTOS BIENES MUEBLES 4%)</v>
          </cell>
          <cell r="J4265">
            <v>35310098</v>
          </cell>
          <cell r="K4265">
            <v>9.66</v>
          </cell>
          <cell r="L4265">
            <v>4</v>
          </cell>
          <cell r="M4265">
            <v>16</v>
          </cell>
          <cell r="N4265" t="str">
            <v>RECURSO 2-10</v>
          </cell>
          <cell r="W4265" t="str">
            <v>Vigencia Presupuestal</v>
          </cell>
        </row>
        <row r="4266">
          <cell r="A4266">
            <v>426214</v>
          </cell>
          <cell r="B4266" t="str">
            <v>Contrato</v>
          </cell>
          <cell r="C4266">
            <v>244</v>
          </cell>
          <cell r="D4266">
            <v>137914</v>
          </cell>
          <cell r="E4266">
            <v>41898</v>
          </cell>
          <cell r="F4266" t="str">
            <v>SERVICIOS ADMINISTRATIVOS, ATENCIONA AL USUARIO, ARCHIVO Y CORRESPONDENCIA</v>
          </cell>
          <cell r="G4266">
            <v>8300011131</v>
          </cell>
          <cell r="H4266" t="str">
            <v>IMPRENTA NACIONAL DE COLOMBIA</v>
          </cell>
          <cell r="I4266" t="str">
            <v>FRA 79175 PAGO 18 SEGÚN CERTIFICACION DEL SUPERVISOR - ENTIDAD DEL ESTADO</v>
          </cell>
          <cell r="J4266">
            <v>12689200</v>
          </cell>
          <cell r="N4266" t="str">
            <v>RECURSO 2-10</v>
          </cell>
          <cell r="W4266" t="str">
            <v>Vigencia Presupuestal</v>
          </cell>
        </row>
        <row r="4267">
          <cell r="A4267">
            <v>426314</v>
          </cell>
          <cell r="B4267" t="str">
            <v>Contrato</v>
          </cell>
          <cell r="C4267">
            <v>347</v>
          </cell>
          <cell r="D4267">
            <v>193814</v>
          </cell>
          <cell r="E4267">
            <v>41898</v>
          </cell>
          <cell r="F4267" t="str">
            <v>DIRECCION DE ASUNTOS AMBIENTALES, SECTORIAL Y URBANA</v>
          </cell>
          <cell r="G4267">
            <v>8110150839</v>
          </cell>
          <cell r="H4267" t="str">
            <v>CENTRO NACIONAL DE PRODUCCION MAS LIMPIA</v>
          </cell>
          <cell r="I4267" t="str">
            <v>FRA 3880 PAGO 2 DE 4 SEGÚN CERTIFICACION DEL SUPERVISOR (Se Liquida Rte IVA Unicamente, Reg.Especial Exentos de Rte Fte, Ubicados en Medellin Exentos de Rte ICA)</v>
          </cell>
          <cell r="J4267">
            <v>15981784</v>
          </cell>
          <cell r="M4267">
            <v>16</v>
          </cell>
          <cell r="O4267" t="str">
            <v>RECURSO 11</v>
          </cell>
          <cell r="V4267" t="str">
            <v>(Se Liquida Rte IVA Unicamente, Reg.Especial Exentos de Rte Fte, Ubicados en Medellin Exentos de Rte ICA)</v>
          </cell>
          <cell r="W4267" t="str">
            <v>Vigencia Presupuestal</v>
          </cell>
        </row>
        <row r="4268">
          <cell r="A4268">
            <v>426414</v>
          </cell>
          <cell r="B4268" t="str">
            <v>Anulada</v>
          </cell>
          <cell r="C4268">
            <v>426414</v>
          </cell>
          <cell r="E4268">
            <v>41898</v>
          </cell>
          <cell r="F4268" t="str">
            <v>SUBDIRECCION ADMINISTRATIVA Y FINANCIERA</v>
          </cell>
          <cell r="G4268">
            <v>52887997</v>
          </cell>
          <cell r="H4268" t="str">
            <v>INGRID REVOLLO CASTAÑEDA</v>
          </cell>
          <cell r="I4268" t="str">
            <v xml:space="preserve">ANULADA ---- DEVOLUCION RTE FTE </v>
          </cell>
          <cell r="J4268">
            <v>434700</v>
          </cell>
        </row>
        <row r="4269">
          <cell r="A4269">
            <v>426514</v>
          </cell>
          <cell r="B4269" t="str">
            <v>Otro</v>
          </cell>
          <cell r="C4269">
            <v>30</v>
          </cell>
          <cell r="E4269">
            <v>41898</v>
          </cell>
          <cell r="F4269" t="str">
            <v>SUBDIRECCION ADMINISTRATIVA Y FINANCIERA</v>
          </cell>
          <cell r="G4269">
            <v>52887997</v>
          </cell>
          <cell r="H4269" t="str">
            <v>INGRID REVOLLO CASTAÑEDA</v>
          </cell>
          <cell r="I4269" t="str">
            <v xml:space="preserve">DEVOLUCION RTE FTE </v>
          </cell>
          <cell r="J4269">
            <v>434700</v>
          </cell>
        </row>
        <row r="4270">
          <cell r="A4270">
            <v>426614</v>
          </cell>
          <cell r="B4270" t="str">
            <v>Factura</v>
          </cell>
          <cell r="C4270">
            <v>13635948</v>
          </cell>
          <cell r="D4270">
            <v>276214</v>
          </cell>
          <cell r="E4270">
            <v>41898</v>
          </cell>
          <cell r="F4270" t="str">
            <v>SERVICIOS ADMINISTRATIVOS, ATENCIONA AL USUARIO, ARCHIVO Y CORRESPONDENCIA</v>
          </cell>
          <cell r="G4270">
            <v>8301225661</v>
          </cell>
          <cell r="H4270" t="str">
            <v>COLOMBIA TELECOMUNICACIONES S.A ESP</v>
          </cell>
          <cell r="I4270" t="str">
            <v>PAGO SERVICIO PUBLICO TELEFONO LARGA DISTANCIA FRA 55808-00000013635948 PERIODO DEL 1 AL 31 AGO/2014 - COD.CLIENTE 800226366-0001</v>
          </cell>
          <cell r="J4270">
            <v>677067</v>
          </cell>
          <cell r="N4270" t="str">
            <v>RECURSO 2-10</v>
          </cell>
          <cell r="W4270" t="str">
            <v>Vigencia Presupuestal</v>
          </cell>
        </row>
        <row r="4271">
          <cell r="A4271">
            <v>426714</v>
          </cell>
          <cell r="B4271" t="str">
            <v>Factura</v>
          </cell>
          <cell r="C4271">
            <v>62779450</v>
          </cell>
          <cell r="D4271">
            <v>276314</v>
          </cell>
          <cell r="E4271">
            <v>41898</v>
          </cell>
          <cell r="F4271" t="str">
            <v>SERVICIOS ADMINISTRATIVOS, ATENCIONA AL USUARIO, ARCHIVO Y CORRESPONDENCIA</v>
          </cell>
          <cell r="G4271">
            <v>8301225661</v>
          </cell>
          <cell r="H4271" t="str">
            <v>COLOMBIA TELECOMUNICACIONES S.A ESP</v>
          </cell>
          <cell r="I4271" t="str">
            <v>PAGO SERVICIO PUBLICO DE TELEFONIA CELULAR FRA 62779450 CTA CLIENTE 8604974 PERIODO DEL 6 SEP/2014 AL 5 OCT/2014</v>
          </cell>
          <cell r="J4271">
            <v>2999981</v>
          </cell>
          <cell r="N4271" t="str">
            <v>RECURSO 2-10</v>
          </cell>
          <cell r="W4271" t="str">
            <v>Vigencia Presupuestal</v>
          </cell>
        </row>
        <row r="4272">
          <cell r="A4272">
            <v>426814</v>
          </cell>
          <cell r="B4272" t="str">
            <v>Factura</v>
          </cell>
          <cell r="C4272">
            <v>372367216</v>
          </cell>
          <cell r="D4272">
            <v>276414</v>
          </cell>
          <cell r="E4272">
            <v>41898</v>
          </cell>
          <cell r="F4272" t="str">
            <v>SUBDIRECCION ADMINISTRATIVA Y FINANCIERA</v>
          </cell>
          <cell r="G4272">
            <v>8300538004</v>
          </cell>
          <cell r="H4272" t="str">
            <v>TELMEX COLOMBIA S.A</v>
          </cell>
          <cell r="I4272" t="str">
            <v xml:space="preserve">PAGO FRA 372367216 SERVICIO TELEVISION DEL 2 SEP/2014 AL 01 OCT/2014 </v>
          </cell>
          <cell r="J4272">
            <v>53400</v>
          </cell>
          <cell r="N4272" t="str">
            <v>RECURSO 2-10</v>
          </cell>
          <cell r="W4272" t="str">
            <v>Vigencia Presupuestal</v>
          </cell>
        </row>
        <row r="4273">
          <cell r="A4273">
            <v>426914</v>
          </cell>
          <cell r="B4273" t="str">
            <v>Comisión</v>
          </cell>
          <cell r="C4273" t="str">
            <v>2014-1-0713</v>
          </cell>
          <cell r="D4273">
            <v>255114</v>
          </cell>
          <cell r="E4273">
            <v>41899</v>
          </cell>
          <cell r="F4273" t="str">
            <v>SERVICIOS ADMINISTRATIVOS, ATENCIONA AL USUARIO, ARCHIVO Y CORRESPONDENCIA</v>
          </cell>
          <cell r="G4273">
            <v>51656073</v>
          </cell>
          <cell r="H4273" t="str">
            <v>YOLANDA CALDERO LARRAÑAGA</v>
          </cell>
          <cell r="I4273" t="str">
            <v>COMISION A ARMENIA DEL 28-29 DE AGOSTO DE 2014</v>
          </cell>
          <cell r="J4273">
            <v>558525</v>
          </cell>
          <cell r="L4273">
            <v>10</v>
          </cell>
          <cell r="O4273" t="str">
            <v>RECURSO 11</v>
          </cell>
          <cell r="W4273" t="str">
            <v>Vigencia Presupuestal</v>
          </cell>
        </row>
        <row r="4274">
          <cell r="A4274">
            <v>427014</v>
          </cell>
          <cell r="B4274" t="str">
            <v>Comisión</v>
          </cell>
          <cell r="C4274" t="str">
            <v>2014-1-0750</v>
          </cell>
          <cell r="D4274">
            <v>268014</v>
          </cell>
          <cell r="E4274">
            <v>41899</v>
          </cell>
          <cell r="F4274" t="str">
            <v>SERVICIOS ADMINISTRATIVOS, ATENCIONA AL USUARIO, ARCHIVO Y CORRESPONDENCIA</v>
          </cell>
          <cell r="G4274">
            <v>7180263</v>
          </cell>
          <cell r="H4274" t="str">
            <v>DAVID ORLANDO HERNANDEZ REYES</v>
          </cell>
          <cell r="I4274" t="str">
            <v>COMISION A BARRANCABERMEJA DEL 10-11 DE SEPTIEMBRE DE 2014</v>
          </cell>
          <cell r="J4274">
            <v>249157</v>
          </cell>
          <cell r="L4274">
            <v>10</v>
          </cell>
          <cell r="O4274" t="str">
            <v>RECURSO 11</v>
          </cell>
          <cell r="W4274" t="str">
            <v>Vigencia Presupuestal</v>
          </cell>
        </row>
        <row r="4275">
          <cell r="A4275">
            <v>427114</v>
          </cell>
          <cell r="B4275" t="str">
            <v>Comisión</v>
          </cell>
          <cell r="C4275" t="str">
            <v>2014-1-0754</v>
          </cell>
          <cell r="D4275">
            <v>269214</v>
          </cell>
          <cell r="E4275">
            <v>41899</v>
          </cell>
          <cell r="F4275" t="str">
            <v>SERVICIOS ADMINISTRATIVOS, ATENCIONA AL USUARIO, ARCHIVO Y CORRESPONDENCIA</v>
          </cell>
          <cell r="G4275">
            <v>19370198</v>
          </cell>
          <cell r="H4275" t="str">
            <v>ANGEL GUSTAVO ZAPATA FERRO</v>
          </cell>
          <cell r="I4275" t="str">
            <v>COMISION A SANTA MARTA EL 11 DE SEPTIEMBRE DE 2014</v>
          </cell>
          <cell r="J4275">
            <v>148375</v>
          </cell>
          <cell r="L4275">
            <v>10</v>
          </cell>
          <cell r="O4275" t="str">
            <v>RECURSO 11</v>
          </cell>
          <cell r="W4275" t="str">
            <v>Vigencia Presupuestal</v>
          </cell>
        </row>
        <row r="4276">
          <cell r="A4276">
            <v>427214</v>
          </cell>
          <cell r="B4276" t="str">
            <v>Comisión</v>
          </cell>
          <cell r="C4276">
            <v>20141855</v>
          </cell>
          <cell r="D4276">
            <v>255514</v>
          </cell>
          <cell r="E4276">
            <v>41899</v>
          </cell>
          <cell r="F4276" t="str">
            <v>SERVICIOS ADMINISTRATIVOS, ATENCIONA AL USUARIO, ARCHIVO Y CORRESPONDENCIA</v>
          </cell>
          <cell r="G4276">
            <v>30323765</v>
          </cell>
          <cell r="H4276" t="str">
            <v>DORIS LILIANA OTALVARO HOYOS</v>
          </cell>
          <cell r="I4276" t="str">
            <v>COMISION A VILLAVICENCIO DEL 2 AL 3 DE SEPTIEMBRE DE 2014</v>
          </cell>
          <cell r="J4276">
            <v>343037</v>
          </cell>
          <cell r="O4276" t="str">
            <v>RECURSO 11</v>
          </cell>
          <cell r="W4276" t="str">
            <v>Vigencia Presupuestal</v>
          </cell>
        </row>
        <row r="4277">
          <cell r="A4277">
            <v>427314</v>
          </cell>
          <cell r="B4277" t="str">
            <v>Comisión</v>
          </cell>
          <cell r="C4277">
            <v>20141916</v>
          </cell>
          <cell r="D4277">
            <v>263114</v>
          </cell>
          <cell r="E4277">
            <v>41899</v>
          </cell>
          <cell r="F4277" t="str">
            <v>SERVICIOS ADMINISTRATIVOS, ATENCIONA AL USUARIO, ARCHIVO Y CORRESPONDENCIA</v>
          </cell>
          <cell r="G4277">
            <v>52261383</v>
          </cell>
          <cell r="H4277" t="str">
            <v>CLAUDIA LILIANA BUITRAGO AGUIRRE</v>
          </cell>
          <cell r="I4277" t="str">
            <v>COMISION A IBAGUE DEL 10 AL 11 DE SEPTIEMBRE DE 2014</v>
          </cell>
          <cell r="J4277">
            <v>405938</v>
          </cell>
          <cell r="O4277" t="str">
            <v>RECURSO 11</v>
          </cell>
          <cell r="W4277" t="str">
            <v>Vigencia Presupuestal</v>
          </cell>
        </row>
        <row r="4278">
          <cell r="A4278">
            <v>427414</v>
          </cell>
          <cell r="B4278" t="str">
            <v>Oficio</v>
          </cell>
          <cell r="C4278" t="str">
            <v>8310-3-31694</v>
          </cell>
          <cell r="D4278">
            <v>276814</v>
          </cell>
          <cell r="E4278">
            <v>41899</v>
          </cell>
          <cell r="F4278" t="str">
            <v>SUBDIRECCION ADMINISTRATIVA Y FINANCIERA</v>
          </cell>
          <cell r="G4278">
            <v>8301153951</v>
          </cell>
          <cell r="H4278" t="str">
            <v>MINISTERIO DE AMBIENTE Y DESARROLLO SOSTENIBLE</v>
          </cell>
          <cell r="I4278" t="str">
            <v>REEMBOLSO CAJA MENOR 314 - CONSECUTIVO 6114 - VIATICOS</v>
          </cell>
          <cell r="J4278">
            <v>18251252</v>
          </cell>
          <cell r="O4278" t="str">
            <v>RECURSO 11</v>
          </cell>
          <cell r="W4278" t="str">
            <v>Vigencia Presupuestal</v>
          </cell>
        </row>
        <row r="4279">
          <cell r="A4279">
            <v>427514</v>
          </cell>
          <cell r="B4279" t="str">
            <v>Comisión</v>
          </cell>
          <cell r="C4279">
            <v>20141951</v>
          </cell>
          <cell r="D4279">
            <v>266814</v>
          </cell>
          <cell r="E4279">
            <v>41899</v>
          </cell>
          <cell r="F4279" t="str">
            <v>SERVICIOS ADMINISTRATIVOS, ATENCIONA AL USUARIO, ARCHIVO Y CORRESPONDENCIA</v>
          </cell>
          <cell r="G4279">
            <v>79273340</v>
          </cell>
          <cell r="H4279" t="str">
            <v>OSCAR HERNAN MANRIQUE BETANCOURT</v>
          </cell>
          <cell r="I4279" t="str">
            <v>COMISION A TUNJA EL 10 DE SEPTIEMBRE DE 2014</v>
          </cell>
          <cell r="J4279">
            <v>137679</v>
          </cell>
          <cell r="O4279" t="str">
            <v>RECURSO 11</v>
          </cell>
          <cell r="W4279" t="str">
            <v>Vigencia Presupuestal</v>
          </cell>
        </row>
        <row r="4280">
          <cell r="A4280">
            <v>427614</v>
          </cell>
          <cell r="B4280" t="str">
            <v>Comisión</v>
          </cell>
          <cell r="C4280">
            <v>20141953</v>
          </cell>
          <cell r="D4280">
            <v>267014</v>
          </cell>
          <cell r="E4280">
            <v>41899</v>
          </cell>
          <cell r="F4280" t="str">
            <v>SERVICIOS ADMINISTRATIVOS, ATENCIONA AL USUARIO, ARCHIVO Y CORRESPONDENCIA</v>
          </cell>
          <cell r="G4280">
            <v>43220679</v>
          </cell>
          <cell r="H4280" t="str">
            <v>NATALIA GARCES CUARTAS</v>
          </cell>
          <cell r="I4280" t="str">
            <v>COMISION A TUNJA EL 10 ED SEPTIEMBRE DE 2014</v>
          </cell>
          <cell r="J4280">
            <v>147679</v>
          </cell>
          <cell r="O4280" t="str">
            <v>RECURSO 11</v>
          </cell>
          <cell r="W4280" t="str">
            <v>Vigencia Presupuestal</v>
          </cell>
        </row>
        <row r="4281">
          <cell r="A4281">
            <v>427714</v>
          </cell>
          <cell r="B4281" t="str">
            <v>Comisión</v>
          </cell>
          <cell r="C4281" t="str">
            <v>2014-1-0743</v>
          </cell>
          <cell r="D4281">
            <v>266914</v>
          </cell>
          <cell r="E4281">
            <v>41900</v>
          </cell>
          <cell r="F4281" t="str">
            <v>SERVICIOS ADMINISTRATIVOS, ATENCIONA AL USUARIO, ARCHIVO Y CORRESPONDENCIA</v>
          </cell>
          <cell r="G4281">
            <v>74180161</v>
          </cell>
          <cell r="H4281" t="str">
            <v>ANDRES BALCAZAR</v>
          </cell>
          <cell r="I4281" t="str">
            <v>COMISION A CARTAGENA DEL 10-11 DE SEPTIEMBRE DE 2014</v>
          </cell>
          <cell r="J4281">
            <v>436943</v>
          </cell>
          <cell r="L4281">
            <v>10</v>
          </cell>
          <cell r="O4281" t="str">
            <v>RECURSO 11</v>
          </cell>
          <cell r="W4281" t="str">
            <v>Vigencia Presupuestal</v>
          </cell>
        </row>
        <row r="4282">
          <cell r="A4282">
            <v>427814</v>
          </cell>
          <cell r="B4282" t="str">
            <v>Comisión</v>
          </cell>
          <cell r="C4282" t="str">
            <v>2014-1-0747</v>
          </cell>
          <cell r="D4282">
            <v>268414</v>
          </cell>
          <cell r="E4282">
            <v>41900</v>
          </cell>
          <cell r="F4282" t="str">
            <v>SERVICIOS ADMINISTRATIVOS, ATENCIONA AL USUARIO, ARCHIVO Y CORRESPONDENCIA</v>
          </cell>
          <cell r="G4282">
            <v>80075951</v>
          </cell>
          <cell r="H4282" t="str">
            <v>JOSUE SANCHEZ HUERTAS</v>
          </cell>
          <cell r="I4282" t="str">
            <v>COMISION A IPIALES DEL 10-12 DE SEPTIEMBRE DE 2014</v>
          </cell>
          <cell r="J4282">
            <v>516877</v>
          </cell>
          <cell r="L4282">
            <v>11</v>
          </cell>
          <cell r="O4282" t="str">
            <v>RECURSO 11</v>
          </cell>
          <cell r="W4282" t="str">
            <v>Vigencia Presupuestal</v>
          </cell>
        </row>
        <row r="4283">
          <cell r="A4283">
            <v>427914</v>
          </cell>
          <cell r="B4283" t="str">
            <v>Comisión</v>
          </cell>
          <cell r="C4283">
            <v>20141898</v>
          </cell>
          <cell r="D4283">
            <v>261214</v>
          </cell>
          <cell r="E4283">
            <v>41900</v>
          </cell>
          <cell r="F4283" t="str">
            <v>SERVICIOS ADMINISTRATIVOS, ATENCIONA AL USUARIO, ARCHIVO Y CORRESPONDENCIA</v>
          </cell>
          <cell r="G4283">
            <v>23248957</v>
          </cell>
          <cell r="H4283" t="str">
            <v>ELIZABETH INES TAYLOR JAY</v>
          </cell>
          <cell r="I4283" t="str">
            <v>COMISION A SAN ANDRES EL 4 DE SEPTIEMBRE DE 2014</v>
          </cell>
          <cell r="J4283">
            <v>208068</v>
          </cell>
          <cell r="O4283" t="str">
            <v>RECURSO 11</v>
          </cell>
          <cell r="W4283" t="str">
            <v>Vigencia Presupuestal</v>
          </cell>
        </row>
        <row r="4284">
          <cell r="A4284">
            <v>428014</v>
          </cell>
          <cell r="B4284" t="str">
            <v>Comisión</v>
          </cell>
          <cell r="C4284">
            <v>20141911</v>
          </cell>
          <cell r="D4284">
            <v>262714</v>
          </cell>
          <cell r="E4284">
            <v>41900</v>
          </cell>
          <cell r="F4284" t="str">
            <v>SERVICIOS ADMINISTRATIVOS, ATENCIONA AL USUARIO, ARCHIVO Y CORRESPONDENCIA</v>
          </cell>
          <cell r="G4284">
            <v>1010160439</v>
          </cell>
          <cell r="H4284" t="str">
            <v>EDGAR EDUARDO MORA</v>
          </cell>
          <cell r="I4284" t="str">
            <v>COMISION A CARTAGENA EL 8 DE SEPTIEMBRE DE 2014</v>
          </cell>
          <cell r="J4284">
            <v>537995</v>
          </cell>
          <cell r="O4284" t="str">
            <v>RECURSO 11</v>
          </cell>
          <cell r="W4284" t="str">
            <v>Vigencia Presupuestal</v>
          </cell>
        </row>
        <row r="4285">
          <cell r="A4285">
            <v>428114</v>
          </cell>
          <cell r="B4285" t="str">
            <v>Comisión</v>
          </cell>
          <cell r="C4285">
            <v>20141913</v>
          </cell>
          <cell r="D4285">
            <v>262614</v>
          </cell>
          <cell r="E4285">
            <v>41900</v>
          </cell>
          <cell r="F4285" t="str">
            <v>SERVICIOS ADMINISTRATIVOS, ATENCIONA AL USUARIO, ARCHIVO Y CORRESPONDENCIA</v>
          </cell>
          <cell r="G4285">
            <v>52969536</v>
          </cell>
          <cell r="H4285" t="str">
            <v>ANA KARINA QUINTERO MORALES</v>
          </cell>
          <cell r="I4285" t="str">
            <v>COMISION A SAN ANDRES DEL 8 AL 10 DE SEPTIEMBRE DE 2014</v>
          </cell>
          <cell r="J4285">
            <v>488395</v>
          </cell>
          <cell r="O4285" t="str">
            <v>RECURSO 11</v>
          </cell>
          <cell r="W4285" t="str">
            <v>Vigencia Presupuestal</v>
          </cell>
        </row>
        <row r="4286">
          <cell r="A4286">
            <v>428214</v>
          </cell>
          <cell r="B4286" t="str">
            <v>Comisión</v>
          </cell>
          <cell r="C4286">
            <v>20141924</v>
          </cell>
          <cell r="D4286">
            <v>264014</v>
          </cell>
          <cell r="E4286">
            <v>41900</v>
          </cell>
          <cell r="F4286" t="str">
            <v>SERVICIOS ADMINISTRATIVOS, ATENCIONA AL USUARIO, ARCHIVO Y CORRESPONDENCIA</v>
          </cell>
          <cell r="G4286">
            <v>41732216</v>
          </cell>
          <cell r="H4286" t="str">
            <v>MERY ASUNCION TONCEL GAVIRIA</v>
          </cell>
          <cell r="I4286" t="str">
            <v>COMISION A MONTERIA DEL 8 AL  9 DE SEPTIEMBRE DE 2014</v>
          </cell>
          <cell r="J4286">
            <v>355938</v>
          </cell>
          <cell r="O4286" t="str">
            <v>RECURSO 11</v>
          </cell>
          <cell r="W4286" t="str">
            <v>Vigencia Presupuestal</v>
          </cell>
        </row>
        <row r="4287">
          <cell r="A4287">
            <v>428314</v>
          </cell>
          <cell r="B4287" t="str">
            <v>Comisión</v>
          </cell>
          <cell r="C4287">
            <v>20141950</v>
          </cell>
          <cell r="D4287">
            <v>265814</v>
          </cell>
          <cell r="E4287">
            <v>41900</v>
          </cell>
          <cell r="F4287" t="str">
            <v>SERVICIOS ADMINISTRATIVOS, ATENCIONA AL USUARIO, ARCHIVO Y CORRESPONDENCIA</v>
          </cell>
          <cell r="G4287">
            <v>35455050</v>
          </cell>
          <cell r="H4287" t="str">
            <v>SILVIA ALICIA POMBO CARRILLO</v>
          </cell>
          <cell r="I4287" t="str">
            <v>COMISION A CARTAGENA DEL 9 AL 10 DE SEPTIEMBRE DE 2014</v>
          </cell>
          <cell r="J4287">
            <v>624204</v>
          </cell>
          <cell r="O4287" t="str">
            <v>RECURSO 11</v>
          </cell>
          <cell r="W4287" t="str">
            <v>Vigencia Presupuestal</v>
          </cell>
        </row>
        <row r="4288">
          <cell r="A4288">
            <v>428414</v>
          </cell>
          <cell r="B4288" t="str">
            <v>Comisión</v>
          </cell>
          <cell r="C4288">
            <v>20141996</v>
          </cell>
          <cell r="D4288">
            <v>268714</v>
          </cell>
          <cell r="E4288">
            <v>41900</v>
          </cell>
          <cell r="F4288" t="str">
            <v>SERVICIOS ADMINISTRATIVOS, ATENCIONA AL USUARIO, ARCHIVO Y CORRESPONDENCIA</v>
          </cell>
          <cell r="G4288">
            <v>46370756</v>
          </cell>
          <cell r="H4288" t="str">
            <v>MARTHA CRISTINA BARRAGAN ACOSTA</v>
          </cell>
          <cell r="I4288" t="str">
            <v>COMISION A CUITIVA DEL 10 AL 11 DE SEPTIEMBRE DE 2014</v>
          </cell>
          <cell r="J4288">
            <v>339037</v>
          </cell>
          <cell r="O4288" t="str">
            <v>RECURSO 11</v>
          </cell>
          <cell r="W4288" t="str">
            <v>Vigencia Presupuestal</v>
          </cell>
        </row>
        <row r="4289">
          <cell r="A4289">
            <v>428514</v>
          </cell>
          <cell r="B4289" t="str">
            <v>Comisión</v>
          </cell>
          <cell r="C4289">
            <v>20141998</v>
          </cell>
          <cell r="D4289">
            <v>269414</v>
          </cell>
          <cell r="E4289">
            <v>41900</v>
          </cell>
          <cell r="F4289" t="str">
            <v>SERVICIOS ADMINISTRATIVOS, ATENCIONA AL USUARIO, ARCHIVO Y CORRESPONDENCIA</v>
          </cell>
          <cell r="G4289">
            <v>89001741</v>
          </cell>
          <cell r="H4289" t="str">
            <v>GUSTAVO GUARIN MEDINA</v>
          </cell>
          <cell r="I4289" t="str">
            <v>COMISION A YOPAL DEL 10 AL 11 DE SEPTIEMBRE DE 2014</v>
          </cell>
          <cell r="J4289">
            <v>293037</v>
          </cell>
          <cell r="O4289" t="str">
            <v>RECURSO 11</v>
          </cell>
          <cell r="W4289" t="str">
            <v>Vigencia Presupuestal</v>
          </cell>
        </row>
        <row r="4290">
          <cell r="A4290">
            <v>428614</v>
          </cell>
          <cell r="B4290" t="str">
            <v>Oficio</v>
          </cell>
          <cell r="C4290" t="str">
            <v>8314-3-32147</v>
          </cell>
          <cell r="E4290">
            <v>41900</v>
          </cell>
          <cell r="F4290" t="str">
            <v>SUBDIRECCION ADMINISTRATIVA Y FINANCIERA</v>
          </cell>
          <cell r="G4290">
            <v>8301153951</v>
          </cell>
          <cell r="H4290" t="str">
            <v>MINISTERIO DE AMBIENTE Y DESARROLLO SOSTENIBLE</v>
          </cell>
          <cell r="I4290" t="str">
            <v>RADICACION CAJA MENOR 114 - CONSE 614 - GASTOS GENERALES</v>
          </cell>
          <cell r="J4290">
            <v>2590534</v>
          </cell>
        </row>
        <row r="4291">
          <cell r="A4291">
            <v>428714</v>
          </cell>
          <cell r="B4291" t="str">
            <v>Contrato</v>
          </cell>
          <cell r="C4291">
            <v>354</v>
          </cell>
          <cell r="D4291">
            <v>10314</v>
          </cell>
          <cell r="E4291">
            <v>41900</v>
          </cell>
          <cell r="F4291" t="str">
            <v>SERVICIOS ADMINISTRATIVOS, ATENCIONA AL USUARIO, ARCHIVO Y CORRESPONDENCIA</v>
          </cell>
          <cell r="G4291">
            <v>9003405978</v>
          </cell>
          <cell r="H4291" t="str">
            <v>CONSERAUTOS JR S.A.S</v>
          </cell>
          <cell r="I4291" t="str">
            <v>PAGO PARCIAL FRAS 8645-8646-8647-8648-8649-8650-8651-8680-8681-8682-8683-8684-8685-8686 SEPTIMO DESEMBOLSO SEGUN CERTIFICACION DEL SUPERVISOR - MANTENIMIENTO VEHICULOS - (IVA $ 932,9830) RTE FTE 4% SERV.DECLARANTES ( LOS SOPORTES ORIGINALES REPOSAN EN LA OP 428814 DE LA MISMA FECHA</v>
          </cell>
          <cell r="J4291">
            <v>1039010</v>
          </cell>
          <cell r="N4291" t="str">
            <v>RECURSO 2-10</v>
          </cell>
          <cell r="W4291" t="str">
            <v>Vigencia Presupuestal</v>
          </cell>
        </row>
        <row r="4292">
          <cell r="A4292">
            <v>428814</v>
          </cell>
          <cell r="B4292" t="str">
            <v>Contrato</v>
          </cell>
          <cell r="C4292">
            <v>354</v>
          </cell>
          <cell r="D4292">
            <v>192114</v>
          </cell>
          <cell r="E4292">
            <v>41900</v>
          </cell>
          <cell r="F4292" t="str">
            <v>SERVICIOS ADMINISTRATIVOS, ATENCIONA AL USUARIO, ARCHIVO Y CORRESPONDENCIA</v>
          </cell>
          <cell r="G4292">
            <v>9003405978</v>
          </cell>
          <cell r="H4292" t="str">
            <v>CONSERAUTOS JR S.A.S</v>
          </cell>
          <cell r="I4292" t="str">
            <v>PAGO SALDO FRAS 8645-8646-8647-8648-8649-8650-8651-8680-8681-8682-8683-8684-8685-8686 SEPTIMO DESEMBOLSO SEGUN CERTIFICACION DEL SUPERVISOR - MANTENIMIENTO VEHICULOS - (IVA $ 932,9830) RTE FTE 4% SERV.DECLARANTES</v>
          </cell>
          <cell r="J4292">
            <v>5725137</v>
          </cell>
          <cell r="K4292">
            <v>9.66</v>
          </cell>
          <cell r="L4292">
            <v>4</v>
          </cell>
          <cell r="M4292">
            <v>16</v>
          </cell>
          <cell r="N4292" t="str">
            <v>RECURSO 2-10</v>
          </cell>
          <cell r="W4292" t="str">
            <v>Vigencia Presupuestal</v>
          </cell>
        </row>
        <row r="4293">
          <cell r="A4293">
            <v>428914</v>
          </cell>
          <cell r="B4293" t="str">
            <v>Resolucion</v>
          </cell>
          <cell r="C4293">
            <v>1773</v>
          </cell>
          <cell r="D4293">
            <v>282114</v>
          </cell>
          <cell r="E4293">
            <v>41901</v>
          </cell>
          <cell r="F4293" t="str">
            <v>SUBDIRECCION ADMINISTRATIVA Y FINANCIERA</v>
          </cell>
          <cell r="G4293">
            <v>10273177</v>
          </cell>
          <cell r="H4293" t="str">
            <v>GABRIEL VALLEJO LOPEZ</v>
          </cell>
          <cell r="I4293" t="str">
            <v>PAGO PARCIAL COMISION INTERNACIONAL A NUEVA YORK-ESTADOS UNIDOS DEL 19 AL 25 SEPTIEMBRE 2014</v>
          </cell>
          <cell r="J4293">
            <v>3210058</v>
          </cell>
          <cell r="N4293" t="str">
            <v>RECURSO 2-10</v>
          </cell>
          <cell r="W4293" t="str">
            <v>Vigencia Presupuestal</v>
          </cell>
        </row>
        <row r="4294">
          <cell r="A4294">
            <v>429014</v>
          </cell>
          <cell r="B4294" t="str">
            <v>Comisión</v>
          </cell>
          <cell r="C4294" t="str">
            <v>2014-1-0760</v>
          </cell>
          <cell r="D4294">
            <v>272114</v>
          </cell>
          <cell r="E4294">
            <v>41901</v>
          </cell>
          <cell r="F4294" t="str">
            <v>SUBDIRECCION ADMINISTRATIVA Y FINANCIERA</v>
          </cell>
          <cell r="G4294">
            <v>52378773</v>
          </cell>
          <cell r="H4294" t="str">
            <v>CARMEN BRICEIDA RODRIGUEZ MEDINA</v>
          </cell>
          <cell r="I4294" t="str">
            <v>PAGO COMISION A AQUITANIA EL 15 DE SEPTIEMBRE DE 2014</v>
          </cell>
          <cell r="J4294">
            <v>145648</v>
          </cell>
          <cell r="O4294" t="str">
            <v>RECURSO 11</v>
          </cell>
          <cell r="W4294" t="str">
            <v>Vigencia Presupuestal</v>
          </cell>
        </row>
        <row r="4295">
          <cell r="A4295">
            <v>429114</v>
          </cell>
          <cell r="B4295" t="str">
            <v>Comisión</v>
          </cell>
          <cell r="C4295" t="str">
            <v>2014-1-0773</v>
          </cell>
          <cell r="D4295">
            <v>277214</v>
          </cell>
          <cell r="E4295">
            <v>41901</v>
          </cell>
          <cell r="F4295" t="str">
            <v>SUBDIRECCION ADMINISTRATIVA Y FINANCIERA</v>
          </cell>
          <cell r="G4295">
            <v>19370198</v>
          </cell>
          <cell r="H4295" t="str">
            <v>ANGEL GUSTAVO ZAPATA FERRO</v>
          </cell>
          <cell r="I4295" t="str">
            <v>PAGO COMISION A CARTAGENA EL 16 DE SEPTIEMBRE DE 2014</v>
          </cell>
          <cell r="J4295">
            <v>98375</v>
          </cell>
          <cell r="O4295" t="str">
            <v>RECURSO 11</v>
          </cell>
          <cell r="W4295" t="str">
            <v>Vigencia Presupuestal</v>
          </cell>
        </row>
        <row r="4296">
          <cell r="A4296">
            <v>429214</v>
          </cell>
          <cell r="B4296" t="str">
            <v>Resolucion</v>
          </cell>
          <cell r="C4296">
            <v>796</v>
          </cell>
          <cell r="D4296">
            <v>181814</v>
          </cell>
          <cell r="E4296">
            <v>41901</v>
          </cell>
          <cell r="F4296" t="str">
            <v>SUBDIRECCION ADMINISTRATIVA Y FINANCIERA</v>
          </cell>
          <cell r="G4296">
            <v>52906922</v>
          </cell>
          <cell r="H4296" t="str">
            <v>DIANA CAROLINA BARBA PATIÑO</v>
          </cell>
          <cell r="I4296" t="str">
            <v>PAGO TOTAL COMISION INTERNACIONAL A BONN - ALEMANIA DEL 02 AL 15 JUNIO 2014</v>
          </cell>
          <cell r="J4296">
            <v>9852489</v>
          </cell>
          <cell r="O4296" t="str">
            <v>RECURSO 11</v>
          </cell>
          <cell r="W4296" t="str">
            <v>Vigencia Presupuestal</v>
          </cell>
        </row>
        <row r="4297">
          <cell r="A4297">
            <v>429314</v>
          </cell>
          <cell r="B4297" t="str">
            <v>Oficio</v>
          </cell>
          <cell r="C4297" t="str">
            <v>8314-3-32147</v>
          </cell>
          <cell r="D4297">
            <v>281614</v>
          </cell>
          <cell r="E4297">
            <v>41901</v>
          </cell>
          <cell r="F4297" t="str">
            <v>SUBDIRECCION ADMINISTRATIVA Y FINANCIERA</v>
          </cell>
          <cell r="G4297">
            <v>8301153951</v>
          </cell>
          <cell r="H4297" t="str">
            <v>MINISTERIO DE AMBIENTE Y DESARROLLO SOSTENIBLE</v>
          </cell>
          <cell r="I4297" t="str">
            <v>REEMBOLSO CAJA MENOR 114 - CONS 6014 - GASTOS GENERALES</v>
          </cell>
          <cell r="J4297">
            <v>2590534</v>
          </cell>
          <cell r="N4297" t="str">
            <v>RECURSO 2-10</v>
          </cell>
          <cell r="W4297" t="str">
            <v>Vigencia Presupuestal</v>
          </cell>
        </row>
        <row r="4298">
          <cell r="A4298">
            <v>429414</v>
          </cell>
          <cell r="B4298" t="str">
            <v>Contrato</v>
          </cell>
          <cell r="C4298">
            <v>157</v>
          </cell>
          <cell r="D4298">
            <v>263614</v>
          </cell>
          <cell r="E4298">
            <v>41901</v>
          </cell>
          <cell r="F4298" t="str">
            <v>SERVICIOS ADMINISTRATIVOS, ATENCIONA AL USUARIO, ARCHIVO Y CORRESPONDENCIA</v>
          </cell>
          <cell r="G4298">
            <v>8600075906</v>
          </cell>
          <cell r="H4298" t="str">
            <v xml:space="preserve">COMUNICAN S.A - EL ESPECTADOR </v>
          </cell>
          <cell r="I4298" t="str">
            <v>PAGO FRA 12059570 UNICO DESEMBOLSO SEGÚN CERTIFICACION DEL SUPERVISOR (EXENTOS DE RTE FTE - GC - SOLO SE APLICAR R/ICA)</v>
          </cell>
          <cell r="J4298">
            <v>936000</v>
          </cell>
          <cell r="K4298">
            <v>4.1399999999999997</v>
          </cell>
          <cell r="N4298" t="str">
            <v>RECURSO 2-10</v>
          </cell>
          <cell r="W4298" t="str">
            <v>Vigencia Presupuestal</v>
          </cell>
        </row>
        <row r="4299">
          <cell r="A4299">
            <v>429514</v>
          </cell>
          <cell r="B4299" t="str">
            <v>Contrato</v>
          </cell>
          <cell r="C4299">
            <v>357</v>
          </cell>
          <cell r="D4299">
            <v>210514</v>
          </cell>
          <cell r="E4299">
            <v>41901</v>
          </cell>
          <cell r="F4299" t="str">
            <v>DIRECCION DE ASUNTOS AMBIENTALES, SECTORIAL Y URBANA</v>
          </cell>
          <cell r="G4299">
            <v>8305140330</v>
          </cell>
          <cell r="H4299" t="str">
            <v xml:space="preserve">AITEC SAS </v>
          </cell>
          <cell r="I4299" t="str">
            <v>FRA 0193 PAGO 1 SEGÚN CERTIFICACION DEL SUPERVISOR - REGIMEN COMUN  IVA $16,526,400 (RTE FTE HONORARIOS POR CONSULTORIA DECLARANTE DE RENTA)</v>
          </cell>
          <cell r="J4299">
            <v>119816400</v>
          </cell>
          <cell r="K4299">
            <v>9.66</v>
          </cell>
          <cell r="L4299">
            <v>11</v>
          </cell>
          <cell r="M4299">
            <v>16</v>
          </cell>
          <cell r="O4299" t="str">
            <v>RECURSO 11</v>
          </cell>
          <cell r="V4299" t="str">
            <v>CIIU 7110</v>
          </cell>
          <cell r="W4299" t="str">
            <v>Vigencia Presupuestal</v>
          </cell>
        </row>
        <row r="4300">
          <cell r="A4300">
            <v>429614</v>
          </cell>
          <cell r="B4300" t="str">
            <v>Contrato</v>
          </cell>
          <cell r="C4300">
            <v>126</v>
          </cell>
          <cell r="D4300">
            <v>21114</v>
          </cell>
          <cell r="E4300">
            <v>41901</v>
          </cell>
          <cell r="F4300" t="str">
            <v>SUBDIRECCION ADMINISTRATIVA Y FINANCIERA</v>
          </cell>
          <cell r="G4300">
            <v>52390218</v>
          </cell>
          <cell r="H4300" t="str">
            <v>ROCIO RODRIGUEZ GRANADOS</v>
          </cell>
          <cell r="I4300" t="str">
            <v>PAGO 9 DE 11 SEGÚN CERTIFICACION DEL SUPERVISOR (Desc. Base RF x Dependientes)</v>
          </cell>
          <cell r="J4300">
            <v>4950000</v>
          </cell>
          <cell r="K4300">
            <v>9.66</v>
          </cell>
          <cell r="O4300" t="str">
            <v>RECURSO 11</v>
          </cell>
          <cell r="V4300" t="str">
            <v>Desc.x Dependientes</v>
          </cell>
          <cell r="W4300" t="str">
            <v>Vigencia Presupuestal</v>
          </cell>
        </row>
        <row r="4301">
          <cell r="A4301">
            <v>429714</v>
          </cell>
          <cell r="B4301" t="str">
            <v>Contrato</v>
          </cell>
          <cell r="C4301">
            <v>358</v>
          </cell>
          <cell r="D4301">
            <v>210914</v>
          </cell>
          <cell r="E4301">
            <v>41901</v>
          </cell>
          <cell r="F4301" t="str">
            <v>OFICINA DE TECNOLOGIAS, INFORMACION Y COMUNICACIONES TIC</v>
          </cell>
          <cell r="G4301">
            <v>8300857461</v>
          </cell>
          <cell r="H4301" t="str">
            <v>ITS SOLUCIONES ESTRATEGICAS SAS</v>
          </cell>
          <cell r="I4301" t="str">
            <v>FRA 448 PAGO 1 SEGÚN CERTIFICACION DEL SUPERVISOR - REGIMEN COMUN  IVA $1,703,448 (RTE FTE COMPRAS GENERALES-DECLARANTES)</v>
          </cell>
          <cell r="J4301">
            <v>12350000</v>
          </cell>
          <cell r="K4301">
            <v>9.66</v>
          </cell>
          <cell r="L4301">
            <v>2.5</v>
          </cell>
          <cell r="M4301">
            <v>16</v>
          </cell>
          <cell r="O4301" t="str">
            <v>RECURSO 11</v>
          </cell>
          <cell r="V4301" t="str">
            <v>CIIU 6201</v>
          </cell>
          <cell r="W4301" t="str">
            <v>Vigencia Presupuestal</v>
          </cell>
        </row>
        <row r="4302">
          <cell r="A4302">
            <v>429814</v>
          </cell>
          <cell r="B4302" t="str">
            <v>Factura</v>
          </cell>
          <cell r="C4302">
            <v>5294304</v>
          </cell>
          <cell r="D4302">
            <v>282414</v>
          </cell>
          <cell r="E4302">
            <v>41901</v>
          </cell>
          <cell r="F4302" t="str">
            <v>SUBDIRECCION ADMINISTRATIVA Y FINANCIERA</v>
          </cell>
          <cell r="G4302">
            <v>8301225661</v>
          </cell>
          <cell r="H4302" t="str">
            <v>COLOMBIA TELECOMUNICACIONES S.A ESP</v>
          </cell>
          <cell r="I4302" t="str">
            <v>PAGO FRA 5294304 CTA CLIENTE 8604974 CAMBIO DE SIMCARD CEL 31884560213</v>
          </cell>
          <cell r="J4302">
            <v>5000</v>
          </cell>
          <cell r="N4302" t="str">
            <v>RECURSO 2-10</v>
          </cell>
          <cell r="W4302" t="str">
            <v>Vigencia Presupuestal</v>
          </cell>
        </row>
        <row r="4303">
          <cell r="A4303">
            <v>429914</v>
          </cell>
          <cell r="B4303" t="str">
            <v>Factura</v>
          </cell>
          <cell r="C4303">
            <v>5286702</v>
          </cell>
          <cell r="D4303">
            <v>282514</v>
          </cell>
          <cell r="E4303">
            <v>41901</v>
          </cell>
          <cell r="F4303" t="str">
            <v>SERVICIOS ADMINISTRATIVOS, ATENCIONA AL USUARIO, ARCHIVO Y CORRESPONDENCIA</v>
          </cell>
          <cell r="G4303">
            <v>8301225661</v>
          </cell>
          <cell r="H4303" t="str">
            <v>COLOMBIA TELECOMUNICACIONES S.A ESP</v>
          </cell>
          <cell r="I4303" t="str">
            <v>PAGO SERVICIO PUBLICO DE TELEFONIA CELULAR FRA 62779450 CTA CLIENTE 8604974 ---- CELULAR No. 3184560213</v>
          </cell>
          <cell r="J4303">
            <v>304800</v>
          </cell>
          <cell r="N4303" t="str">
            <v>RECURSO 2-10</v>
          </cell>
          <cell r="W4303" t="str">
            <v>Vigencia Presupuestal</v>
          </cell>
        </row>
        <row r="4304">
          <cell r="A4304">
            <v>430014</v>
          </cell>
          <cell r="B4304" t="str">
            <v>Contrato</v>
          </cell>
          <cell r="C4304">
            <v>192</v>
          </cell>
          <cell r="D4304">
            <v>9414</v>
          </cell>
          <cell r="E4304">
            <v>41904</v>
          </cell>
          <cell r="F4304" t="str">
            <v>SERVICIOS ADMINISTRATIVOS, ATENCIONA AL USUARIO, ARCHIVO Y CORRESPONDENCIA</v>
          </cell>
          <cell r="G4304">
            <v>650053527</v>
          </cell>
          <cell r="H4304" t="str">
            <v xml:space="preserve">ULISES EUGENIO MARTINEZ MORA - SERVICENTRO ESSO </v>
          </cell>
          <cell r="I4304" t="str">
            <v>PAGO FRA 5542 DECIMO DESEMBOLSO PARCIAL SEGÚN CERTIFICACION DEL SUPERVISOR - SUMINISTRO COMBUSTIBLES - margen de comercializacion $146,152</v>
          </cell>
          <cell r="J4304">
            <v>10114345</v>
          </cell>
          <cell r="K4304">
            <v>13.8</v>
          </cell>
          <cell r="L4304">
            <v>0.1</v>
          </cell>
          <cell r="N4304" t="str">
            <v>RECURSO 2-10</v>
          </cell>
          <cell r="T4304" t="str">
            <v>si</v>
          </cell>
          <cell r="U4304">
            <v>146152</v>
          </cell>
          <cell r="W4304" t="str">
            <v>Vigencia Presupuestal</v>
          </cell>
        </row>
        <row r="4305">
          <cell r="A4305">
            <v>430114</v>
          </cell>
          <cell r="B4305" t="str">
            <v>Contrato</v>
          </cell>
          <cell r="C4305">
            <v>192</v>
          </cell>
          <cell r="D4305">
            <v>9414</v>
          </cell>
          <cell r="E4305">
            <v>41904</v>
          </cell>
          <cell r="F4305" t="str">
            <v>SERVICIOS ADMINISTRATIVOS, ATENCIONA AL USUARIO, ARCHIVO Y CORRESPONDENCIA</v>
          </cell>
          <cell r="G4305">
            <v>650053527</v>
          </cell>
          <cell r="H4305" t="str">
            <v xml:space="preserve">ULISES EUGENIO MARTINEZ MORA - SERVICENTRO ESSO </v>
          </cell>
          <cell r="I4305" t="str">
            <v>PAGO FRA 3525 DECIMO DESEMBOLSO SEGÚN CERTIFICACION DEL SUPERVISOR - SER. MANTENIMIENTO VEHICULO - IVA $55,586</v>
          </cell>
          <cell r="J4305">
            <v>402999</v>
          </cell>
          <cell r="K4305">
            <v>9.66</v>
          </cell>
          <cell r="L4305">
            <v>6</v>
          </cell>
          <cell r="M4305">
            <v>16</v>
          </cell>
          <cell r="N4305" t="str">
            <v>RECURSO 2-10</v>
          </cell>
          <cell r="V4305" t="str">
            <v>CIIU 4520 Mantenimiento y reparación de vehículos automotores</v>
          </cell>
          <cell r="W4305" t="str">
            <v>Vigencia Presupuestal</v>
          </cell>
        </row>
        <row r="4306">
          <cell r="A4306">
            <v>430214</v>
          </cell>
          <cell r="B4306" t="str">
            <v>Contrato</v>
          </cell>
          <cell r="C4306">
            <v>183</v>
          </cell>
          <cell r="D4306">
            <v>10214</v>
          </cell>
          <cell r="E4306">
            <v>41904</v>
          </cell>
          <cell r="F4306" t="str">
            <v>SERVICIOS ADMINISTRATIVOS, ATENCIONA AL USUARIO, ARCHIVO Y CORRESPONDENCIA</v>
          </cell>
          <cell r="G4306">
            <v>9002540352</v>
          </cell>
          <cell r="H4306" t="str">
            <v>TEC - CONS S.A.S</v>
          </cell>
          <cell r="I4306" t="str">
            <v>FRA 0479 PAGO 14 DE 14 SEGÚN CERTIFICACION DEL SUPERVISOR - REGIMEN COMUN  IVA $426,665 (RTE FTE SERVICIOS EN GENERAL DECLARANTE DE RENTA)</v>
          </cell>
          <cell r="J4306">
            <v>919321</v>
          </cell>
          <cell r="N4306" t="str">
            <v>RECURSO 2-10</v>
          </cell>
          <cell r="V4306" t="str">
            <v>CIIU 4663</v>
          </cell>
          <cell r="W4306" t="str">
            <v>Vigencia Presupuestal</v>
          </cell>
        </row>
        <row r="4307">
          <cell r="A4307">
            <v>430314</v>
          </cell>
          <cell r="B4307" t="str">
            <v>Comisión</v>
          </cell>
          <cell r="C4307">
            <v>20141860</v>
          </cell>
          <cell r="D4307">
            <v>255414</v>
          </cell>
          <cell r="E4307">
            <v>41904</v>
          </cell>
          <cell r="F4307" t="str">
            <v>SUBDIRECCION ADMINISTRATIVA Y FINANCIERA</v>
          </cell>
          <cell r="G4307">
            <v>79546912</v>
          </cell>
          <cell r="H4307" t="str">
            <v>RAMIRO BOLIVAR JAIME</v>
          </cell>
          <cell r="I4307" t="str">
            <v>PAGO COMISION A CAUCACIA DEL 5 AL 7 DE SEPTIEMBRE DE 2014</v>
          </cell>
          <cell r="J4307">
            <v>524705</v>
          </cell>
          <cell r="O4307" t="str">
            <v>RECURSO 11</v>
          </cell>
          <cell r="W4307" t="str">
            <v>Vigencia Presupuestal</v>
          </cell>
        </row>
        <row r="4308">
          <cell r="A4308">
            <v>430414</v>
          </cell>
          <cell r="B4308" t="str">
            <v>Contrato</v>
          </cell>
          <cell r="C4308">
            <v>183</v>
          </cell>
          <cell r="D4308">
            <v>234114</v>
          </cell>
          <cell r="E4308">
            <v>41904</v>
          </cell>
          <cell r="F4308" t="str">
            <v>SERVICIOS ADMINISTRATIVOS, ATENCIONA AL USUARIO, ARCHIVO Y CORRESPONDENCIA</v>
          </cell>
          <cell r="G4308">
            <v>9002540352</v>
          </cell>
          <cell r="H4308" t="str">
            <v>TEC - CONS S.A.S</v>
          </cell>
          <cell r="I4308" t="str">
            <v>FRA 0479 PAGO 14 DE 14 SEGÚN CERTIFICACION DEL SUPERVISOR - REGIMEN COMUN  IVA $426,665 (RTE FTE SERVICIOS EN GENERAL DECLARANTE DE RENTA)</v>
          </cell>
          <cell r="J4308">
            <v>2174000</v>
          </cell>
          <cell r="K4308">
            <v>4.1399999999999997</v>
          </cell>
          <cell r="L4308">
            <v>4</v>
          </cell>
          <cell r="M4308">
            <v>16</v>
          </cell>
          <cell r="N4308" t="str">
            <v>RECURSO 2-10</v>
          </cell>
          <cell r="V4308" t="str">
            <v>CIIU 4663</v>
          </cell>
          <cell r="W4308" t="str">
            <v>Vigencia Presupuestal</v>
          </cell>
        </row>
        <row r="4309">
          <cell r="A4309">
            <v>430514</v>
          </cell>
          <cell r="B4309" t="str">
            <v>Comisión</v>
          </cell>
          <cell r="C4309">
            <v>20141875</v>
          </cell>
          <cell r="D4309">
            <v>261114</v>
          </cell>
          <cell r="E4309">
            <v>41904</v>
          </cell>
          <cell r="F4309" t="str">
            <v>SUBDIRECCION ADMINISTRATIVA Y FINANCIERA</v>
          </cell>
          <cell r="G4309">
            <v>79040218</v>
          </cell>
          <cell r="H4309" t="str">
            <v>GONZALO MORENO</v>
          </cell>
          <cell r="I4309" t="str">
            <v>PAGO COMISION A SAN JOSE DEL GUAVIARE DEL 8 AL 10 DE SEPTIEMBRE DE 2014</v>
          </cell>
          <cell r="J4309">
            <v>533395</v>
          </cell>
          <cell r="O4309" t="str">
            <v>RECURSO 11</v>
          </cell>
          <cell r="W4309" t="str">
            <v>Vigencia Presupuestal</v>
          </cell>
        </row>
        <row r="4310">
          <cell r="A4310">
            <v>430614</v>
          </cell>
          <cell r="B4310" t="str">
            <v>Comisión</v>
          </cell>
          <cell r="C4310">
            <v>20141881</v>
          </cell>
          <cell r="D4310">
            <v>260414</v>
          </cell>
          <cell r="E4310">
            <v>41904</v>
          </cell>
          <cell r="F4310" t="str">
            <v>SUBDIRECCION ADMINISTRATIVA Y FINANCIERA</v>
          </cell>
          <cell r="G4310">
            <v>67010029</v>
          </cell>
          <cell r="H4310" t="str">
            <v>Carolina Villafañe Palau</v>
          </cell>
          <cell r="I4310" t="str">
            <v>PAGO COMISION A CALI DEL 11 AL 12 DE SEPTIEMBRE DE 2014</v>
          </cell>
          <cell r="J4310">
            <v>343037</v>
          </cell>
          <cell r="O4310" t="str">
            <v>RECURSO 11</v>
          </cell>
          <cell r="W4310" t="str">
            <v>Vigencia Presupuestal</v>
          </cell>
        </row>
        <row r="4311">
          <cell r="A4311">
            <v>430714</v>
          </cell>
          <cell r="B4311" t="str">
            <v>Comisión</v>
          </cell>
          <cell r="C4311">
            <v>20141904</v>
          </cell>
          <cell r="D4311">
            <v>262514</v>
          </cell>
          <cell r="E4311">
            <v>41904</v>
          </cell>
          <cell r="F4311" t="str">
            <v>SUBDIRECCION ADMINISTRATIVA Y FINANCIERA</v>
          </cell>
          <cell r="G4311">
            <v>39688819</v>
          </cell>
          <cell r="H4311" t="str">
            <v>MARCELA MONCADA BARRERA</v>
          </cell>
          <cell r="I4311" t="str">
            <v>PAGO COMISION A LA COCHA-PASTO DEL 11 AL 13 DE SEPTIEMBRE DE 2014</v>
          </cell>
          <cell r="J4311">
            <v>880268</v>
          </cell>
          <cell r="O4311" t="str">
            <v>RECURSO 11</v>
          </cell>
          <cell r="W4311" t="str">
            <v>Vigencia Presupuestal</v>
          </cell>
        </row>
        <row r="4312">
          <cell r="A4312">
            <v>430814</v>
          </cell>
          <cell r="B4312" t="str">
            <v>Comisión</v>
          </cell>
          <cell r="C4312">
            <v>20141907</v>
          </cell>
          <cell r="D4312">
            <v>262914</v>
          </cell>
          <cell r="E4312">
            <v>41904</v>
          </cell>
          <cell r="F4312" t="str">
            <v>SUBDIRECCION ADMINISTRATIVA Y FINANCIERA</v>
          </cell>
          <cell r="G4312">
            <v>52538471</v>
          </cell>
          <cell r="H4312" t="str">
            <v>MARIA MARGARITA GUTIERREZ ARIAS</v>
          </cell>
          <cell r="I4312" t="str">
            <v>PAGO COMISION A SAN ANDRES EL 4 DE SEPTIEMBRE DE 2014</v>
          </cell>
          <cell r="J4312">
            <v>208068</v>
          </cell>
          <cell r="O4312" t="str">
            <v>RECURSO 11</v>
          </cell>
          <cell r="W4312" t="str">
            <v>Vigencia Presupuestal</v>
          </cell>
        </row>
        <row r="4313">
          <cell r="A4313">
            <v>430914</v>
          </cell>
          <cell r="B4313" t="str">
            <v>Comisión</v>
          </cell>
          <cell r="C4313">
            <v>20141908</v>
          </cell>
          <cell r="D4313">
            <v>263014</v>
          </cell>
          <cell r="E4313">
            <v>41904</v>
          </cell>
          <cell r="F4313" t="str">
            <v>SUBDIRECCION ADMINISTRATIVA Y FINANCIERA</v>
          </cell>
          <cell r="G4313">
            <v>19431106</v>
          </cell>
          <cell r="H4313" t="str">
            <v>JUAN CARLOS GUTIERREZ CASAS</v>
          </cell>
          <cell r="I4313" t="str">
            <v>PAGO COMISION A PASTO DEL 4 AL 5 DE SEPTIEMBRE DE 2014</v>
          </cell>
          <cell r="J4313">
            <v>355938</v>
          </cell>
          <cell r="O4313" t="str">
            <v>RECURSO 11</v>
          </cell>
          <cell r="W4313" t="str">
            <v>Vigencia Presupuestal</v>
          </cell>
        </row>
        <row r="4314">
          <cell r="A4314">
            <v>431014</v>
          </cell>
          <cell r="B4314" t="str">
            <v>Comisión</v>
          </cell>
          <cell r="C4314">
            <v>20141904</v>
          </cell>
          <cell r="D4314">
            <v>264114</v>
          </cell>
          <cell r="E4314">
            <v>41904</v>
          </cell>
          <cell r="F4314" t="str">
            <v>SUBDIRECCION ADMINISTRATIVA Y FINANCIERA</v>
          </cell>
          <cell r="G4314">
            <v>42148243</v>
          </cell>
          <cell r="H4314" t="str">
            <v>JULIANA BEJARANO GARCIA</v>
          </cell>
          <cell r="I4314" t="str">
            <v>PAGO COMISION A COROZAL EL 6 DE SEPTIEMBRE DE 2014</v>
          </cell>
          <cell r="J4314">
            <v>208068</v>
          </cell>
          <cell r="O4314" t="str">
            <v>RECURSO 11</v>
          </cell>
          <cell r="W4314" t="str">
            <v>Vigencia Presupuestal</v>
          </cell>
        </row>
        <row r="4315">
          <cell r="A4315">
            <v>431114</v>
          </cell>
          <cell r="B4315" t="str">
            <v>Comisión</v>
          </cell>
          <cell r="C4315">
            <v>20141973</v>
          </cell>
          <cell r="D4315">
            <v>268614</v>
          </cell>
          <cell r="E4315">
            <v>41904</v>
          </cell>
          <cell r="F4315" t="str">
            <v>SUBDIRECCION ADMINISTRATIVA Y FINANCIERA</v>
          </cell>
          <cell r="G4315">
            <v>80244553</v>
          </cell>
          <cell r="H4315" t="str">
            <v>LUIS ERNESTO CAÑAS CORTES</v>
          </cell>
          <cell r="I4315" t="str">
            <v>PAGO COMISION A IPIALES DEL 10 AL 12 DE SEPTIEMBRE DE 2014</v>
          </cell>
          <cell r="J4315">
            <v>546395</v>
          </cell>
          <cell r="O4315" t="str">
            <v>RECURSO 11</v>
          </cell>
          <cell r="W4315" t="str">
            <v>Vigencia Presupuestal</v>
          </cell>
        </row>
        <row r="4316">
          <cell r="A4316">
            <v>431214</v>
          </cell>
          <cell r="B4316" t="str">
            <v>Contrato</v>
          </cell>
          <cell r="C4316">
            <v>40</v>
          </cell>
          <cell r="D4316">
            <v>5114</v>
          </cell>
          <cell r="E4316">
            <v>41904</v>
          </cell>
          <cell r="F4316" t="str">
            <v>GRUPO DE COMUNICACIONES</v>
          </cell>
          <cell r="G4316">
            <v>80443180</v>
          </cell>
          <cell r="H4316" t="str">
            <v>DIEGO MAURICIO PINEDA ROMERO</v>
          </cell>
          <cell r="I4316" t="str">
            <v>PAGO 9 DE 12 SEGÚN CERTIFICACION DEL SUPERVISOR</v>
          </cell>
          <cell r="J4316">
            <v>4283286</v>
          </cell>
          <cell r="K4316">
            <v>9.66</v>
          </cell>
          <cell r="O4316" t="str">
            <v>RECURSO 11</v>
          </cell>
          <cell r="V4316" t="str">
            <v>No tiene Dependientes</v>
          </cell>
          <cell r="W4316" t="str">
            <v>Vigencia Presupuestal</v>
          </cell>
        </row>
        <row r="4317">
          <cell r="A4317">
            <v>431314</v>
          </cell>
          <cell r="B4317" t="str">
            <v>Contrato</v>
          </cell>
          <cell r="C4317">
            <v>37</v>
          </cell>
          <cell r="D4317">
            <v>4914</v>
          </cell>
          <cell r="E4317">
            <v>41904</v>
          </cell>
          <cell r="F4317" t="str">
            <v>GRUPO DE COMUNICACIONES</v>
          </cell>
          <cell r="G4317">
            <v>1032391719</v>
          </cell>
          <cell r="H4317" t="str">
            <v>JAIME ALBERTO SILVA RODRIGUEZ</v>
          </cell>
          <cell r="I4317" t="str">
            <v>NOVENO DESEMBOLSO SEGÚN CERTIFICACION DEL SUPERVISOR</v>
          </cell>
          <cell r="J4317">
            <v>4119433</v>
          </cell>
          <cell r="K4317">
            <v>9.66</v>
          </cell>
          <cell r="O4317" t="str">
            <v>RECURSO 11</v>
          </cell>
          <cell r="V4317" t="str">
            <v>No tiene Dependientes</v>
          </cell>
          <cell r="W4317" t="str">
            <v>Vigencia Presupuestal</v>
          </cell>
        </row>
        <row r="4318">
          <cell r="A4318">
            <v>431414</v>
          </cell>
          <cell r="B4318" t="str">
            <v>Contrato</v>
          </cell>
          <cell r="C4318">
            <v>38</v>
          </cell>
          <cell r="D4318">
            <v>5314</v>
          </cell>
          <cell r="E4318">
            <v>41904</v>
          </cell>
          <cell r="F4318" t="str">
            <v>GRUPO DE COMUNICACIONES</v>
          </cell>
          <cell r="G4318">
            <v>79147965</v>
          </cell>
          <cell r="H4318" t="str">
            <v>JOSE ROBERTO ARANGO ROMERO</v>
          </cell>
          <cell r="I4318" t="str">
            <v>PAGO 9 DE 12 SEGÚN CERTIFICACION DEL SUPERVISOR (Desc.de la Base RF x Dependientes)</v>
          </cell>
          <cell r="J4318">
            <v>4283286</v>
          </cell>
          <cell r="K4318">
            <v>9.66</v>
          </cell>
          <cell r="O4318" t="str">
            <v>RECURSO 11</v>
          </cell>
          <cell r="V4318" t="str">
            <v>Desc. 10% Dependientes - Base RF $ 4,094,538 RF $ 287,559</v>
          </cell>
          <cell r="W4318" t="str">
            <v>Vigencia Presupuestal</v>
          </cell>
        </row>
        <row r="4319">
          <cell r="A4319">
            <v>431514</v>
          </cell>
          <cell r="B4319" t="str">
            <v>Contrato</v>
          </cell>
          <cell r="C4319">
            <v>41</v>
          </cell>
          <cell r="D4319">
            <v>5014</v>
          </cell>
          <cell r="E4319">
            <v>41904</v>
          </cell>
          <cell r="F4319" t="str">
            <v>GRUPO DE COMUNICACIONES</v>
          </cell>
          <cell r="G4319">
            <v>79690254</v>
          </cell>
          <cell r="H4319" t="str">
            <v>GABRIEL GONZALO CLAVIJO SERRANO</v>
          </cell>
          <cell r="I4319" t="str">
            <v>PAGO 9 DE 12 SEGÚN CERTIFICACION DEL SUPERVISOR (Desc.de la Base RF x Dependientes)</v>
          </cell>
          <cell r="J4319">
            <v>4283286</v>
          </cell>
          <cell r="K4319">
            <v>9.66</v>
          </cell>
          <cell r="O4319" t="str">
            <v>RECURSO 11</v>
          </cell>
          <cell r="V4319" t="str">
            <v>Desc. 10% Dependientes - Base RF $ 4,094,538 RF $ 287,559</v>
          </cell>
          <cell r="W4319" t="str">
            <v>Vigencia Presupuestal</v>
          </cell>
        </row>
        <row r="4320">
          <cell r="A4320">
            <v>431614</v>
          </cell>
          <cell r="B4320" t="str">
            <v>Contrato</v>
          </cell>
          <cell r="C4320">
            <v>39</v>
          </cell>
          <cell r="D4320">
            <v>5214</v>
          </cell>
          <cell r="E4320">
            <v>41904</v>
          </cell>
          <cell r="F4320" t="str">
            <v>GRUPO DE COMUNICACIONES</v>
          </cell>
          <cell r="G4320">
            <v>79949823</v>
          </cell>
          <cell r="H4320" t="str">
            <v>DIEGO ALEXANDER CUEVAS GALVIS</v>
          </cell>
          <cell r="I4320" t="str">
            <v>PAGO 9 DE 12 SEGÚN CERTIFICACION DEL SUPERVISOR (Desc.de la Base RF x Dependientes)</v>
          </cell>
          <cell r="J4320">
            <v>4119433</v>
          </cell>
          <cell r="K4320">
            <v>9.66</v>
          </cell>
          <cell r="O4320" t="str">
            <v>RECURSO 11</v>
          </cell>
          <cell r="V4320" t="str">
            <v>Desc. 10% Dependientes - Base RF $ 4,094,538 RF $ 287,559</v>
          </cell>
          <cell r="W4320" t="str">
            <v>Vigencia Presupuestal</v>
          </cell>
        </row>
        <row r="4321">
          <cell r="A4321">
            <v>431714</v>
          </cell>
          <cell r="B4321" t="str">
            <v>Oficio</v>
          </cell>
          <cell r="C4321" t="str">
            <v>8320-3-32390</v>
          </cell>
          <cell r="D4321">
            <v>282314</v>
          </cell>
          <cell r="E4321">
            <v>41904</v>
          </cell>
          <cell r="F4321" t="str">
            <v>TALENTO HUMANO ACTIVO Y NO ACTIVO</v>
          </cell>
          <cell r="G4321">
            <v>8301153951</v>
          </cell>
          <cell r="H4321" t="str">
            <v>MINISTERIO DE AMBIENTE Y DESARROLLO SOSTENIBLE</v>
          </cell>
          <cell r="I4321" t="str">
            <v>MESADA PENSIONAL CORRESPONDIENTE AL MES DE SEPTIEMBRE DE 2014</v>
          </cell>
          <cell r="J4321">
            <v>948393533</v>
          </cell>
          <cell r="N4321" t="str">
            <v>RECURSO 3-10</v>
          </cell>
          <cell r="Q4321" t="str">
            <v>DEDUCCIONES GENERALES</v>
          </cell>
          <cell r="R4321">
            <v>226656309</v>
          </cell>
          <cell r="W4321" t="str">
            <v>Vigencia Presupuestal</v>
          </cell>
        </row>
        <row r="4322">
          <cell r="A4322">
            <v>431814</v>
          </cell>
          <cell r="B4322" t="str">
            <v>Contrato</v>
          </cell>
          <cell r="C4322">
            <v>22</v>
          </cell>
          <cell r="D4322">
            <v>3014</v>
          </cell>
          <cell r="E4322">
            <v>41904</v>
          </cell>
          <cell r="F4322" t="str">
            <v>GRUPO DE COMUNICACIONES</v>
          </cell>
          <cell r="G4322">
            <v>19370198</v>
          </cell>
          <cell r="H4322" t="str">
            <v>ANGEL GUSTAVO ZAPATA FERRO</v>
          </cell>
          <cell r="I4322" t="str">
            <v>NOVENO DESEMBOLSO SEGÚN CERTIFICACION DEL SUPERVISOR (Desc.de la Base RF x Dependientes)</v>
          </cell>
          <cell r="J4322">
            <v>3050847</v>
          </cell>
          <cell r="K4322">
            <v>9.66</v>
          </cell>
          <cell r="O4322" t="str">
            <v>RECURSO 11</v>
          </cell>
          <cell r="V4322" t="str">
            <v>Desc. 10% Dependientes - Base RF $4,094,550 RF $287,562</v>
          </cell>
          <cell r="W4322" t="str">
            <v>Vigencia Presupuestal</v>
          </cell>
        </row>
        <row r="4323">
          <cell r="A4323">
            <v>431914</v>
          </cell>
          <cell r="B4323" t="str">
            <v>Contrato</v>
          </cell>
          <cell r="C4323">
            <v>271</v>
          </cell>
          <cell r="D4323">
            <v>38014</v>
          </cell>
          <cell r="E4323">
            <v>41904</v>
          </cell>
          <cell r="F4323" t="str">
            <v>DIRECCION DE BOSQUES, BIODIVERSIDAD Y SERVICIOS ECOSISTEMICOS</v>
          </cell>
          <cell r="G4323">
            <v>80164442</v>
          </cell>
          <cell r="H4323" t="str">
            <v>JOHN JAIRO SANCHEZ CORREA</v>
          </cell>
          <cell r="I4323" t="str">
            <v>PAGO 9 DE 12 SEGÚN CERTIFICACION DEL SUPERVISOR (Desc. Base RF x Dependientes)</v>
          </cell>
          <cell r="J4323">
            <v>5103550</v>
          </cell>
          <cell r="K4323">
            <v>9.66</v>
          </cell>
          <cell r="O4323" t="str">
            <v>RECURSO 11</v>
          </cell>
          <cell r="V4323" t="str">
            <v>Desc. 10% Dependientes</v>
          </cell>
          <cell r="W4323" t="str">
            <v>Vigencia Presupuestal</v>
          </cell>
        </row>
        <row r="4324">
          <cell r="A4324">
            <v>432014</v>
          </cell>
          <cell r="B4324" t="str">
            <v>Contrato</v>
          </cell>
          <cell r="C4324">
            <v>172</v>
          </cell>
          <cell r="D4324">
            <v>26414</v>
          </cell>
          <cell r="E4324">
            <v>41904</v>
          </cell>
          <cell r="F4324" t="str">
            <v>GRUPO DE COMUNICACIONES</v>
          </cell>
          <cell r="G4324">
            <v>79589559</v>
          </cell>
          <cell r="H4324" t="str">
            <v>FERNANDO MURIEL PIEDRAHITA</v>
          </cell>
          <cell r="I4324" t="str">
            <v>PAGO 9 DE 12 SEGÚN CERTIFICACION DEL SUPERVISOR (Desc.de la Base RF x Dependientes)</v>
          </cell>
          <cell r="J4324">
            <v>4173913</v>
          </cell>
          <cell r="K4324">
            <v>9.66</v>
          </cell>
          <cell r="O4324" t="str">
            <v>RECURSO 11</v>
          </cell>
          <cell r="V4324" t="str">
            <v>Desc. 10% Dependientes</v>
          </cell>
          <cell r="W4324" t="str">
            <v>Vigencia Presupuestal</v>
          </cell>
        </row>
        <row r="4325">
          <cell r="A4325">
            <v>432114</v>
          </cell>
          <cell r="B4325" t="str">
            <v>Contrato</v>
          </cell>
          <cell r="C4325">
            <v>183</v>
          </cell>
          <cell r="D4325">
            <v>28714</v>
          </cell>
          <cell r="E4325">
            <v>41904</v>
          </cell>
          <cell r="F4325" t="str">
            <v>SUBDIRECCION DE EDUCACION Y PARTICIPACION</v>
          </cell>
          <cell r="G4325">
            <v>52927596</v>
          </cell>
          <cell r="H4325" t="str">
            <v>SANDRA LILIANA ROJAS PAEZ</v>
          </cell>
          <cell r="I4325" t="str">
            <v>PAGO 9 DE 12  SEGÚN CERTIFICACION DEL SUPERVISOR</v>
          </cell>
          <cell r="J4325">
            <v>6500000</v>
          </cell>
          <cell r="K4325">
            <v>9.66</v>
          </cell>
          <cell r="O4325" t="str">
            <v>RECURSO 11</v>
          </cell>
          <cell r="V4325" t="str">
            <v>no tiene dependienes</v>
          </cell>
          <cell r="W4325" t="str">
            <v>Vigencia Presupuestal</v>
          </cell>
        </row>
        <row r="4326">
          <cell r="A4326">
            <v>432214</v>
          </cell>
          <cell r="B4326" t="str">
            <v>Contrato</v>
          </cell>
          <cell r="C4326">
            <v>379</v>
          </cell>
          <cell r="D4326">
            <v>235514</v>
          </cell>
          <cell r="E4326">
            <v>41904</v>
          </cell>
          <cell r="F4326" t="str">
            <v>DIRECCION DE ORDENAMIENTO AMBIENTAL Y COORDINACION DEL SINA</v>
          </cell>
          <cell r="G4326">
            <v>79999074</v>
          </cell>
          <cell r="H4326" t="str">
            <v>CARLOS AUGUSTO MARQUEZ CHAVEZ</v>
          </cell>
          <cell r="I4326" t="str">
            <v>SEGUNDO DESEMBOLSO SEGÚN CERTIFICACION DEL SUPERVISOR  (Desc.de la Base RF x Dependientes)</v>
          </cell>
          <cell r="J4326">
            <v>6000000</v>
          </cell>
          <cell r="K4326">
            <v>9.66</v>
          </cell>
          <cell r="O4326" t="str">
            <v>RECURSO 11</v>
          </cell>
          <cell r="V4326" t="str">
            <v>Desc. 10% Dependientes</v>
          </cell>
          <cell r="W4326" t="str">
            <v>Vigencia Presupuestal</v>
          </cell>
        </row>
        <row r="4327">
          <cell r="A4327">
            <v>432314</v>
          </cell>
          <cell r="B4327" t="str">
            <v>Contrato</v>
          </cell>
          <cell r="C4327">
            <v>261</v>
          </cell>
          <cell r="D4327">
            <v>37114</v>
          </cell>
          <cell r="E4327">
            <v>41904</v>
          </cell>
          <cell r="F4327" t="str">
            <v>DIRECCION DE ORDENAMIENTO AMBIENTAL Y COORDINACION DEL SINA</v>
          </cell>
          <cell r="G4327">
            <v>51714629</v>
          </cell>
          <cell r="H4327" t="str">
            <v>MARIA TERESA PALACIOS LOZANO</v>
          </cell>
          <cell r="I4327" t="str">
            <v>FRA 060 PAGO 8 DE 11 SEGÚN CERTIFICACION DEL SUPERVISOR (Desc. Base RF x Dependientes)</v>
          </cell>
          <cell r="J4327">
            <v>7100000</v>
          </cell>
          <cell r="K4327">
            <v>9.66</v>
          </cell>
          <cell r="M4327">
            <v>16</v>
          </cell>
          <cell r="O4327" t="str">
            <v>RECURSO 11</v>
          </cell>
          <cell r="V4327" t="str">
            <v>Desc x Dependientes</v>
          </cell>
          <cell r="W4327" t="str">
            <v>Vigencia Presupuestal</v>
          </cell>
        </row>
        <row r="4328">
          <cell r="A4328">
            <v>432414</v>
          </cell>
          <cell r="B4328" t="str">
            <v>Contrato</v>
          </cell>
          <cell r="C4328">
            <v>171</v>
          </cell>
          <cell r="D4328">
            <v>26314</v>
          </cell>
          <cell r="E4328">
            <v>41904</v>
          </cell>
          <cell r="F4328" t="str">
            <v>DIRECCION DE ORDENAMIENTO AMBIENTAL Y COORDINACION DEL SINA</v>
          </cell>
          <cell r="G4328">
            <v>32503855</v>
          </cell>
          <cell r="H4328" t="str">
            <v>NORA ELENA MOLINA LINCE</v>
          </cell>
          <cell r="I4328" t="str">
            <v>PAGO 8 DE 11 SEGÚN CERTIFICACION DEL SUPERVISOR (Desc. Base RF x Dependientes) PENSIONADA</v>
          </cell>
          <cell r="J4328">
            <v>7000000</v>
          </cell>
          <cell r="K4328">
            <v>9.66</v>
          </cell>
          <cell r="O4328" t="str">
            <v>RECURSO 11</v>
          </cell>
          <cell r="V4328" t="str">
            <v>Desc. 10% Dependientes</v>
          </cell>
          <cell r="W4328" t="str">
            <v>Vigencia Presupuestal</v>
          </cell>
        </row>
        <row r="4329">
          <cell r="A4329">
            <v>432514</v>
          </cell>
          <cell r="B4329" t="str">
            <v>Contrato</v>
          </cell>
          <cell r="C4329">
            <v>167</v>
          </cell>
          <cell r="D4329">
            <v>26614</v>
          </cell>
          <cell r="E4329">
            <v>41904</v>
          </cell>
          <cell r="F4329" t="str">
            <v>DIRECCION DE ORDENAMIENTO AMBIENTAL Y COORDINACION DEL SINA</v>
          </cell>
          <cell r="G4329">
            <v>53911075</v>
          </cell>
          <cell r="H4329" t="str">
            <v>DIANA MARCELA CLAVIJO TELLEZ</v>
          </cell>
          <cell r="I4329" t="str">
            <v>PAGO 8 DE 11 ADICION AL CONTRATO SEGÚN CERTIFICACION DEL SUPERVISOR</v>
          </cell>
          <cell r="J4329">
            <v>4500000</v>
          </cell>
          <cell r="K4329">
            <v>9.66</v>
          </cell>
          <cell r="O4329" t="str">
            <v>RECURSO 11</v>
          </cell>
          <cell r="V4329" t="str">
            <v>No tiene dependientes</v>
          </cell>
          <cell r="W4329" t="str">
            <v>Vigencia Presupuestal</v>
          </cell>
        </row>
        <row r="4330">
          <cell r="A4330">
            <v>432614</v>
          </cell>
          <cell r="B4330" t="str">
            <v>Contrato</v>
          </cell>
          <cell r="C4330">
            <v>408</v>
          </cell>
          <cell r="D4330">
            <v>241414</v>
          </cell>
          <cell r="E4330">
            <v>41904</v>
          </cell>
          <cell r="F4330" t="str">
            <v>SECRETARIA GENERAL</v>
          </cell>
          <cell r="G4330">
            <v>41684879</v>
          </cell>
          <cell r="H4330" t="str">
            <v>OFELIA DIAZ SABOGAL</v>
          </cell>
          <cell r="I4330" t="str">
            <v>SEGUNDO DESEMBOLSO SEGÚN CERTIFICACION DEL SUPERVISOR-PENSIONADA</v>
          </cell>
          <cell r="J4330">
            <v>2800000</v>
          </cell>
          <cell r="K4330">
            <v>9.66</v>
          </cell>
          <cell r="O4330" t="str">
            <v>RECURSO 11</v>
          </cell>
          <cell r="V4330" t="str">
            <v>No tiene Dependientes</v>
          </cell>
          <cell r="W4330" t="str">
            <v>Vigencia Presupuestal</v>
          </cell>
        </row>
        <row r="4331">
          <cell r="A4331">
            <v>432714</v>
          </cell>
          <cell r="B4331" t="str">
            <v>Contrato</v>
          </cell>
          <cell r="C4331">
            <v>208</v>
          </cell>
          <cell r="D4331">
            <v>31614</v>
          </cell>
          <cell r="E4331">
            <v>41904</v>
          </cell>
          <cell r="F4331" t="str">
            <v>DIRECCION DE ORDENAMIENTO AMBIENTAL Y COORDINACION DEL SINA</v>
          </cell>
          <cell r="G4331">
            <v>41738865</v>
          </cell>
          <cell r="H4331" t="str">
            <v>CLAUDIA MARIA CORDOBA GARCIA</v>
          </cell>
          <cell r="I4331" t="str">
            <v>PAGO 8 DE 10 SEGÚN CERTIFICACION DEL SUPERVISOR (Desc. Base RF x Dependientes)</v>
          </cell>
          <cell r="J4331">
            <v>7500000</v>
          </cell>
          <cell r="K4331">
            <v>9.66</v>
          </cell>
          <cell r="O4331" t="str">
            <v>RECURSO 11</v>
          </cell>
          <cell r="V4331" t="str">
            <v>Desc. X Dependientes</v>
          </cell>
          <cell r="W4331" t="str">
            <v>Vigencia Presupuestal</v>
          </cell>
        </row>
        <row r="4332">
          <cell r="A4332">
            <v>432814</v>
          </cell>
          <cell r="B4332" t="str">
            <v>Factura</v>
          </cell>
          <cell r="C4332">
            <v>193414813</v>
          </cell>
          <cell r="D4332">
            <v>284514</v>
          </cell>
          <cell r="E4332">
            <v>41905</v>
          </cell>
          <cell r="F4332" t="str">
            <v>SERVICIOS ADMINISTRATIVOS, ATENCIONA AL USUARIO, ARCHIVO Y CORRESPONDENCIA</v>
          </cell>
          <cell r="G4332">
            <v>8999991158</v>
          </cell>
          <cell r="H4332" t="str">
            <v>EMPRESA DE TELECOMUNICACIONES DE BOGOTA SA ESP</v>
          </cell>
          <cell r="I4332" t="str">
            <v>PAGO SERVICIO PUBLICO FRA 193414813 CTA CLIENTE 492234211 PERIODO DEL 1-31 DE AGOSTO DE 2014</v>
          </cell>
          <cell r="J4332">
            <v>1104520</v>
          </cell>
          <cell r="N4332" t="str">
            <v>RECURSO 2-10</v>
          </cell>
          <cell r="W4332" t="str">
            <v>Vigencia Presupuestal</v>
          </cell>
        </row>
        <row r="4333">
          <cell r="A4333">
            <v>432914</v>
          </cell>
          <cell r="B4333" t="str">
            <v>Factura</v>
          </cell>
          <cell r="C4333">
            <v>4430311687</v>
          </cell>
          <cell r="D4333">
            <v>283914</v>
          </cell>
          <cell r="E4333">
            <v>41905</v>
          </cell>
          <cell r="F4333" t="str">
            <v>SUBDIRECCION ADMINISTRATIVA Y FINANCIERA</v>
          </cell>
          <cell r="G4333">
            <v>8001539937</v>
          </cell>
          <cell r="H4333" t="str">
            <v>COMUNICACION CELULAR S A COMCEL S A</v>
          </cell>
          <cell r="I4333" t="str">
            <v>PAGO SERVICIO PUBLICO FRA 4430311687 CORRESPONDIENTE A PERIODO 11 AGT - 10 SEP 2014-CELULAR CLARO</v>
          </cell>
          <cell r="J4333">
            <v>24514.27</v>
          </cell>
          <cell r="N4333" t="str">
            <v>RECURSO 2-10</v>
          </cell>
          <cell r="W4333" t="str">
            <v>Vigencia Presupuestal</v>
          </cell>
        </row>
        <row r="4334">
          <cell r="A4334">
            <v>433014</v>
          </cell>
          <cell r="B4334" t="str">
            <v>Factura</v>
          </cell>
          <cell r="C4334">
            <v>193415275</v>
          </cell>
          <cell r="D4334">
            <v>284414</v>
          </cell>
          <cell r="E4334">
            <v>41905</v>
          </cell>
          <cell r="F4334" t="str">
            <v>SERVICIOS ADMINISTRATIVOS, ATENCIONA AL USUARIO, ARCHIVO Y CORRESPONDENCIA</v>
          </cell>
          <cell r="G4334">
            <v>8999991158</v>
          </cell>
          <cell r="H4334" t="str">
            <v>EMPRESA DE TELECOMUNICACIONES DE BOGOTA SA ESP</v>
          </cell>
          <cell r="I4334" t="str">
            <v>PAGO SERVICIO PUBLICO FRA 193415275 CTA CLIENTE 4363026 PERIODO DEL 1-31 DE AGOSTO DE 2014</v>
          </cell>
          <cell r="J4334">
            <v>14189740</v>
          </cell>
          <cell r="N4334" t="str">
            <v>RECURSO 2-10</v>
          </cell>
          <cell r="W4334" t="str">
            <v>Vigencia Presupuestal</v>
          </cell>
        </row>
        <row r="4335">
          <cell r="A4335">
            <v>433114</v>
          </cell>
          <cell r="B4335" t="str">
            <v>Oficio</v>
          </cell>
          <cell r="C4335">
            <v>8314332519</v>
          </cell>
          <cell r="D4335">
            <v>284314</v>
          </cell>
          <cell r="E4335">
            <v>41905</v>
          </cell>
          <cell r="F4335" t="str">
            <v>SUBDIRECCION ADMINISTRATIVA Y FINANCIERA</v>
          </cell>
          <cell r="G4335">
            <v>8600111536</v>
          </cell>
          <cell r="H4335" t="str">
            <v>POSITIVA COMPAÑÍA DE SEGUROS S.A.</v>
          </cell>
          <cell r="I4335" t="str">
            <v>PAGO DE AFILIACION AL SISTEMA GENERAL DE RIESGOS LABORALES MES DE SEPTIEMBRE DE 2014 - CONDUCTORES</v>
          </cell>
          <cell r="J4335">
            <v>220000</v>
          </cell>
          <cell r="O4335" t="str">
            <v>RECURSO 11</v>
          </cell>
          <cell r="W4335" t="str">
            <v>Vigencia Presupuestal</v>
          </cell>
        </row>
        <row r="4336">
          <cell r="A4336">
            <v>433214</v>
          </cell>
          <cell r="B4336" t="str">
            <v>Contrato</v>
          </cell>
          <cell r="C4336">
            <v>384</v>
          </cell>
          <cell r="D4336">
            <v>8814</v>
          </cell>
          <cell r="E4336">
            <v>41904</v>
          </cell>
          <cell r="F4336" t="str">
            <v>OFICINA TECNOLOGIAS DE INFORMACION Y COMUNICACIÓN</v>
          </cell>
          <cell r="G4336">
            <v>9000923859</v>
          </cell>
          <cell r="H4336" t="str">
            <v>UNE EPM TELECOMUNICACIONES</v>
          </cell>
          <cell r="I4336" t="str">
            <v>FRA 262791 PAGO 1 DE 05 SERVICIO DE INTERNET MES AGOSTO 2014 IVA $2,275,848</v>
          </cell>
          <cell r="J4336">
            <v>16499900</v>
          </cell>
          <cell r="M4336">
            <v>16</v>
          </cell>
          <cell r="N4336" t="str">
            <v>RECURSO 2-10</v>
          </cell>
          <cell r="W4336" t="str">
            <v>Vigencia Presupuestal</v>
          </cell>
        </row>
        <row r="4337">
          <cell r="A4337">
            <v>433314</v>
          </cell>
          <cell r="B4337" t="str">
            <v>Contrato</v>
          </cell>
          <cell r="C4337">
            <v>550</v>
          </cell>
          <cell r="D4337">
            <v>8914</v>
          </cell>
          <cell r="E4337">
            <v>41904</v>
          </cell>
          <cell r="F4337" t="str">
            <v>OFICINA TECNOLOGIAS DE INFORMACION Y COMUNICACIÓN</v>
          </cell>
          <cell r="G4337">
            <v>8999991158</v>
          </cell>
          <cell r="H4337" t="str">
            <v>EMPRESA DE TELECOMUNICACIONES DE BOGOTA SA ESP</v>
          </cell>
          <cell r="I4337" t="str">
            <v>FRA 43865 PAGO 20 DE 20 PERIODO JULIO SEGUN CERTIFICACION DEL SUPERVISOR. IVA $5,672,571</v>
          </cell>
          <cell r="J4337">
            <v>41126141</v>
          </cell>
          <cell r="M4337">
            <v>16</v>
          </cell>
          <cell r="N4337" t="str">
            <v>RECURSO 2-10</v>
          </cell>
          <cell r="W4337" t="str">
            <v>Vigencia Presupuestal</v>
          </cell>
        </row>
        <row r="4338">
          <cell r="A4338">
            <v>433414</v>
          </cell>
          <cell r="B4338" t="str">
            <v>Resolucion</v>
          </cell>
          <cell r="C4338">
            <v>1487</v>
          </cell>
          <cell r="D4338">
            <v>284814</v>
          </cell>
          <cell r="E4338">
            <v>41906</v>
          </cell>
          <cell r="F4338" t="str">
            <v>TALENTO HUMANO ACTIVO Y NO ACTIVO</v>
          </cell>
          <cell r="G4338">
            <v>36695606</v>
          </cell>
          <cell r="H4338" t="str">
            <v>GINA AUXILIADORA SARMIENTO TORRES</v>
          </cell>
          <cell r="I4338" t="str">
            <v>RECONOCIMIENTO Y PAGO DE PRESTACIONES SOCIALES (RETENCION EN LA FUENTE $639,000 + APORTE ALIANSALUD $10,140 + APORTE PENSION PORVENIR $10,140</v>
          </cell>
          <cell r="J4338">
            <v>6120908</v>
          </cell>
          <cell r="N4338" t="str">
            <v>RECURSO 1-10</v>
          </cell>
          <cell r="Q4338" t="str">
            <v>SEGURIDAD SOCIAL+LIBRANZA DAVIVIENDA</v>
          </cell>
          <cell r="R4338">
            <v>659280</v>
          </cell>
          <cell r="W4338" t="str">
            <v>Vigencia Presupuestal</v>
          </cell>
        </row>
        <row r="4339">
          <cell r="A4339">
            <v>433514</v>
          </cell>
          <cell r="B4339" t="str">
            <v>Contrato</v>
          </cell>
          <cell r="C4339">
            <v>194</v>
          </cell>
          <cell r="D4339">
            <v>29614</v>
          </cell>
          <cell r="E4339">
            <v>41907</v>
          </cell>
          <cell r="F4339" t="str">
            <v>DIRECCION DE ORDENAMIENTO AMBIENTAL Y COORDINACION DEL SINA</v>
          </cell>
          <cell r="G4339">
            <v>42123833</v>
          </cell>
          <cell r="H4339" t="str">
            <v>PAOLA ANDREA MORALES RAMIREZ</v>
          </cell>
          <cell r="I4339" t="str">
            <v>PAGO 8 DE 10 SEGÚN CERTIFICACION DEL SUPERVISOR</v>
          </cell>
          <cell r="J4339">
            <v>7200000</v>
          </cell>
          <cell r="K4339">
            <v>9.66</v>
          </cell>
          <cell r="O4339" t="str">
            <v>RECURSO 11</v>
          </cell>
          <cell r="V4339" t="str">
            <v>No tiene Dependientes a Cargo</v>
          </cell>
          <cell r="W4339" t="str">
            <v>Vigencia Presupuestal</v>
          </cell>
        </row>
        <row r="4340">
          <cell r="A4340">
            <v>433614</v>
          </cell>
          <cell r="B4340" t="str">
            <v>Contrato</v>
          </cell>
          <cell r="C4340">
            <v>203</v>
          </cell>
          <cell r="D4340">
            <v>29914</v>
          </cell>
          <cell r="E4340">
            <v>41907</v>
          </cell>
          <cell r="F4340" t="str">
            <v>DIRECCION DE ORDENAMIENTO AMBIENTAL Y COORDINACION DEL SINA</v>
          </cell>
          <cell r="G4340">
            <v>52694062</v>
          </cell>
          <cell r="H4340" t="str">
            <v>LILIANA RAMIREZ HERNANDEZ</v>
          </cell>
          <cell r="I4340" t="str">
            <v>OCTAVO DESEMBOLSO SEGÚN CERTIFICACION DEL SUPERVISOR</v>
          </cell>
          <cell r="J4340">
            <v>5500000</v>
          </cell>
          <cell r="K4340">
            <v>9.66</v>
          </cell>
          <cell r="O4340" t="str">
            <v>RECURSO 11</v>
          </cell>
          <cell r="V4340" t="str">
            <v>No tiene Dependientes a Cargo</v>
          </cell>
          <cell r="W4340" t="str">
            <v>Vigencia Presupuestal</v>
          </cell>
        </row>
        <row r="4341">
          <cell r="A4341">
            <v>433714</v>
          </cell>
          <cell r="B4341" t="str">
            <v>Contrato</v>
          </cell>
          <cell r="C4341">
            <v>198</v>
          </cell>
          <cell r="D4341">
            <v>31714</v>
          </cell>
          <cell r="E4341">
            <v>41907</v>
          </cell>
          <cell r="F4341" t="str">
            <v>DIRECCION DE ORDENAMIENTO AMBIENTAL Y COORDINACION DEL SINA</v>
          </cell>
          <cell r="G4341">
            <v>42127326</v>
          </cell>
          <cell r="H4341" t="str">
            <v>DOROTEA CARDONA HERNANDEZ</v>
          </cell>
          <cell r="I4341" t="str">
            <v>PAGO 8 DE 10 SEGÚN CERTIFICACION DEL SUPERVISOR (Desc.de la Base RF x Dependientes+Prepagada 17/09/2014)</v>
          </cell>
          <cell r="J4341">
            <v>5500000</v>
          </cell>
          <cell r="K4341">
            <v>9.66</v>
          </cell>
          <cell r="O4341" t="str">
            <v>RECURSO 11</v>
          </cell>
          <cell r="V4341" t="str">
            <v>Desc.Prepagada Coomeva+Desc. 10% Dependientes</v>
          </cell>
          <cell r="W4341" t="str">
            <v>Vigencia Presupuestal</v>
          </cell>
        </row>
        <row r="4342">
          <cell r="A4342">
            <v>433814</v>
          </cell>
          <cell r="B4342" t="str">
            <v>Contrato</v>
          </cell>
          <cell r="C4342">
            <v>139</v>
          </cell>
          <cell r="D4342">
            <v>23814</v>
          </cell>
          <cell r="E4342">
            <v>41907</v>
          </cell>
          <cell r="F4342" t="str">
            <v>DIRECCION DE BOSQUES, BIODIVERSIDAD Y SERVICIOS ECOSISTEMICOS</v>
          </cell>
          <cell r="G4342">
            <v>40047300</v>
          </cell>
          <cell r="H4342" t="str">
            <v>MARIA FERNANDA RODRIGUEZ SANTAMARIA</v>
          </cell>
          <cell r="I4342" t="str">
            <v>PAGO 9 DE 12 SEGÚN CERTIFICACION DEL SUPERVISOR</v>
          </cell>
          <cell r="J4342">
            <v>3349582</v>
          </cell>
          <cell r="K4342">
            <v>9.66</v>
          </cell>
          <cell r="O4342" t="str">
            <v>RECURSO 11</v>
          </cell>
          <cell r="V4342" t="str">
            <v>No tiene Dependientes</v>
          </cell>
          <cell r="W4342" t="str">
            <v>Vigencia Presupuestal</v>
          </cell>
        </row>
        <row r="4343">
          <cell r="A4343">
            <v>433914</v>
          </cell>
          <cell r="B4343" t="str">
            <v>Contrato</v>
          </cell>
          <cell r="C4343">
            <v>74</v>
          </cell>
          <cell r="D4343">
            <v>15614</v>
          </cell>
          <cell r="E4343">
            <v>41907</v>
          </cell>
          <cell r="F4343" t="str">
            <v>DIRECCION DE BOSQUES, BIODIVERSIDAD Y SERVICIOS ECOSISTEMICOS</v>
          </cell>
          <cell r="G4343">
            <v>52855392</v>
          </cell>
          <cell r="H4343" t="str">
            <v>YESMIN MAYERLLY VILLAMIZAR ALBARRACIN</v>
          </cell>
          <cell r="I4343" t="str">
            <v>NOVENO DESEMBOLSO SEGÚN CERTIFICACION DEL SUPERVISOR (Desc.de la Base RF x Dependientes)</v>
          </cell>
          <cell r="J4343">
            <v>3438759</v>
          </cell>
          <cell r="K4343">
            <v>9.66</v>
          </cell>
          <cell r="O4343" t="str">
            <v>RECURSO 11</v>
          </cell>
          <cell r="V4343" t="str">
            <v>Desc. 10% Dependientes RF $129,456</v>
          </cell>
          <cell r="W4343" t="str">
            <v>Vigencia Presupuestal</v>
          </cell>
        </row>
        <row r="4344">
          <cell r="A4344">
            <v>434014</v>
          </cell>
          <cell r="B4344" t="str">
            <v>Contrato</v>
          </cell>
          <cell r="C4344">
            <v>369</v>
          </cell>
          <cell r="D4344">
            <v>222514</v>
          </cell>
          <cell r="E4344">
            <v>41907</v>
          </cell>
          <cell r="F4344" t="str">
            <v>DESPACHO VICEMINISTRO DE AMBIENTE Y DESARROLLO SOSTENIBLE</v>
          </cell>
          <cell r="G4344">
            <v>20469519</v>
          </cell>
          <cell r="H4344" t="str">
            <v>ROSALINA CERQUERA ARANDA</v>
          </cell>
          <cell r="I4344" t="str">
            <v>PAGO 3 DE 6 SEGÚN CERTIFICACION DEL SUPERVISOR - PENSIONADA</v>
          </cell>
          <cell r="J4344">
            <v>8512500</v>
          </cell>
          <cell r="K4344">
            <v>9.66</v>
          </cell>
          <cell r="O4344" t="str">
            <v>RECURSO 11</v>
          </cell>
          <cell r="V4344" t="str">
            <v>No tiene Dependientes</v>
          </cell>
          <cell r="W4344" t="str">
            <v>Vigencia Presupuestal</v>
          </cell>
        </row>
        <row r="4345">
          <cell r="A4345">
            <v>434114</v>
          </cell>
          <cell r="B4345" t="str">
            <v>Contrato</v>
          </cell>
          <cell r="C4345">
            <v>447</v>
          </cell>
          <cell r="D4345">
            <v>254814</v>
          </cell>
          <cell r="E4345">
            <v>41907</v>
          </cell>
          <cell r="F4345" t="str">
            <v>DESPACHO VICEMINISTRO DE AMBIENTE Y DESARROLLO SOSTENIBLE</v>
          </cell>
          <cell r="G4345">
            <v>93396818</v>
          </cell>
          <cell r="H4345" t="str">
            <v>JOSE DAVID MONCALEANO ENCIZO</v>
          </cell>
          <cell r="I4345" t="str">
            <v>PAGO 1 DE 4 SEGÚN CERTIFICACION DEL SUPERVISOR (Desc Base Rte Fte por Dependientes)</v>
          </cell>
          <cell r="J4345">
            <v>4700000</v>
          </cell>
          <cell r="K4345">
            <v>9.66</v>
          </cell>
          <cell r="O4345" t="str">
            <v>RECURSO 11</v>
          </cell>
          <cell r="V4345" t="str">
            <v>Desc. X Dependientes</v>
          </cell>
          <cell r="W4345" t="str">
            <v>Vigencia Presupuestal</v>
          </cell>
        </row>
        <row r="4346">
          <cell r="A4346">
            <v>434214</v>
          </cell>
          <cell r="B4346" t="str">
            <v>Contrato</v>
          </cell>
          <cell r="C4346">
            <v>409</v>
          </cell>
          <cell r="D4346">
            <v>243714</v>
          </cell>
          <cell r="E4346">
            <v>41907</v>
          </cell>
          <cell r="F4346" t="str">
            <v>DIRECCION DE ORDENAMIENTO AMBIENTAL Y COORDINACION DEL SINA</v>
          </cell>
          <cell r="G4346">
            <v>52416177</v>
          </cell>
          <cell r="H4346" t="str">
            <v>MONICA MARIA MUÑOZ B</v>
          </cell>
          <cell r="I4346" t="str">
            <v>PAGO 2 DE 5 SEGÚN CERTIFICACION DEL SUPERVISOR</v>
          </cell>
          <cell r="J4346">
            <v>7500000</v>
          </cell>
          <cell r="K4346">
            <v>9.66</v>
          </cell>
          <cell r="O4346" t="str">
            <v>RECURSO 11</v>
          </cell>
          <cell r="V4346" t="str">
            <v>No tiene Dependientes</v>
          </cell>
          <cell r="W4346" t="str">
            <v>Vigencia Presupuestal</v>
          </cell>
        </row>
        <row r="4347">
          <cell r="A4347">
            <v>434314</v>
          </cell>
          <cell r="B4347" t="str">
            <v>Contrato</v>
          </cell>
          <cell r="C4347">
            <v>195</v>
          </cell>
          <cell r="D4347">
            <v>29414</v>
          </cell>
          <cell r="E4347">
            <v>41907</v>
          </cell>
          <cell r="F4347" t="str">
            <v>DIRECCION DE ORDENAMIENTO AMBIENTAL Y COORDINACION DEL SINA</v>
          </cell>
          <cell r="G4347">
            <v>80083703</v>
          </cell>
          <cell r="H4347" t="str">
            <v>NICOLAI CIONTESCU CAMARGO</v>
          </cell>
          <cell r="I4347" t="str">
            <v>PAGO 7/10 SEGÚN CERTIFICACION DEL SUPERVISOR (Desc. Base RF x Dependientes)</v>
          </cell>
          <cell r="J4347">
            <v>5500000</v>
          </cell>
          <cell r="K4347">
            <v>9.66</v>
          </cell>
          <cell r="O4347" t="str">
            <v>RECURSO 11</v>
          </cell>
          <cell r="V4347" t="str">
            <v>Desc. 10% Dependientes - Base RF $4,094,550 RF $287,562</v>
          </cell>
          <cell r="W4347" t="str">
            <v>Vigencia Presupuestal</v>
          </cell>
        </row>
        <row r="4348">
          <cell r="A4348">
            <v>434414</v>
          </cell>
          <cell r="B4348" t="str">
            <v>Contrato</v>
          </cell>
          <cell r="C4348">
            <v>118</v>
          </cell>
          <cell r="D4348">
            <v>20314</v>
          </cell>
          <cell r="E4348">
            <v>41907</v>
          </cell>
          <cell r="F4348" t="str">
            <v>DIRECCION DE ASUNTOS AMBIENTALES, SECTORIAL Y URBANA</v>
          </cell>
          <cell r="G4348">
            <v>84080370</v>
          </cell>
          <cell r="H4348" t="str">
            <v>YONNY JAVIER ZARATE AMAYA</v>
          </cell>
          <cell r="I4348" t="str">
            <v>PAGO 8 DE 11 SEGÚN CERTIFICACION DEL SUPERVISOR (Desc.de la Base RF x Dependientes)</v>
          </cell>
          <cell r="J4348">
            <v>7000000</v>
          </cell>
          <cell r="K4348">
            <v>9.66</v>
          </cell>
          <cell r="O4348" t="str">
            <v>RECURSO 11</v>
          </cell>
          <cell r="V4348" t="str">
            <v xml:space="preserve">Desc. X Dependientes </v>
          </cell>
          <cell r="W4348" t="str">
            <v>Vigencia Presupuestal</v>
          </cell>
        </row>
        <row r="4349">
          <cell r="A4349">
            <v>434514</v>
          </cell>
          <cell r="B4349" t="str">
            <v>Contrato</v>
          </cell>
          <cell r="C4349">
            <v>291</v>
          </cell>
          <cell r="D4349">
            <v>42014</v>
          </cell>
          <cell r="E4349">
            <v>41907</v>
          </cell>
          <cell r="F4349" t="str">
            <v>DIRECCION DE ORDENAMIENTO AMBIENTAL Y COORDINACION DEL SINA</v>
          </cell>
          <cell r="G4349">
            <v>80761251</v>
          </cell>
          <cell r="H4349" t="str">
            <v>NICOLAS NEIRA MANOTAS</v>
          </cell>
          <cell r="I4349" t="str">
            <v xml:space="preserve">PAGO 8/11 DESEMBOLSO SEGÚN CERTIFICACION DEL SUPERVISOR </v>
          </cell>
          <cell r="J4349">
            <v>7090000</v>
          </cell>
          <cell r="K4349">
            <v>9.66</v>
          </cell>
          <cell r="O4349" t="str">
            <v>RECURSO 11</v>
          </cell>
          <cell r="V4349" t="str">
            <v xml:space="preserve">No tiene Dependientes - Base RF $ 3.226.650, RF $128.583 </v>
          </cell>
          <cell r="W4349" t="str">
            <v>Vigencia Presupuestal</v>
          </cell>
        </row>
        <row r="4350">
          <cell r="A4350">
            <v>434614</v>
          </cell>
          <cell r="B4350" t="str">
            <v>Contrato</v>
          </cell>
          <cell r="C4350">
            <v>7</v>
          </cell>
          <cell r="D4350">
            <v>1514</v>
          </cell>
          <cell r="E4350">
            <v>41907</v>
          </cell>
          <cell r="F4350" t="str">
            <v>GRUPO CONTRATOS</v>
          </cell>
          <cell r="G4350">
            <v>1032431429</v>
          </cell>
          <cell r="H4350" t="str">
            <v>JUAN FRANCISCO CORREDOR ORDOÑEZ</v>
          </cell>
          <cell r="I4350" t="str">
            <v>NOVENO DESEMBOLSO SEGÚN CERTIFICACION DEL SUPERVISOR (Desc. Base RF x Dependientes)</v>
          </cell>
          <cell r="J4350">
            <v>2005636</v>
          </cell>
          <cell r="K4350">
            <v>9.66</v>
          </cell>
          <cell r="O4350" t="str">
            <v>RECURSO 11</v>
          </cell>
          <cell r="V4350" t="str">
            <v>Desc. 10% Dependientes - Base RF $3,529,774 RF $388,275</v>
          </cell>
          <cell r="W4350" t="str">
            <v>Vigencia Presupuestal</v>
          </cell>
        </row>
        <row r="4351">
          <cell r="A4351">
            <v>434714</v>
          </cell>
          <cell r="B4351" t="str">
            <v>Contrato</v>
          </cell>
          <cell r="C4351">
            <v>431</v>
          </cell>
          <cell r="D4351">
            <v>248614</v>
          </cell>
          <cell r="E4351">
            <v>41907</v>
          </cell>
          <cell r="F4351" t="str">
            <v>SUBDIRECCION DE EDUCACION Y PARTICIPACION</v>
          </cell>
          <cell r="G4351">
            <v>35462977</v>
          </cell>
          <cell r="H4351" t="str">
            <v>MARIA CONSTANZA RAMIREZ SILVA</v>
          </cell>
          <cell r="I4351" t="str">
            <v>PAGO 1 DE 4 SEGÚN CERTIFICACION DEL SUPERVISOR (Desc Base Rte Fte por Dependientes)</v>
          </cell>
          <cell r="J4351">
            <v>8000000</v>
          </cell>
          <cell r="K4351">
            <v>9.66</v>
          </cell>
          <cell r="O4351" t="str">
            <v>RECURSO 11</v>
          </cell>
          <cell r="V4351" t="str">
            <v>Desc. X Dependientes</v>
          </cell>
          <cell r="W4351" t="str">
            <v>Vigencia Presupuestal</v>
          </cell>
        </row>
        <row r="4352">
          <cell r="A4352">
            <v>434814</v>
          </cell>
          <cell r="B4352" t="str">
            <v>Contrato</v>
          </cell>
          <cell r="C4352">
            <v>114</v>
          </cell>
          <cell r="D4352">
            <v>19714</v>
          </cell>
          <cell r="E4352">
            <v>41907</v>
          </cell>
          <cell r="F4352" t="str">
            <v>DIRECCION DE CAMBIO CLIMATICO</v>
          </cell>
          <cell r="G4352">
            <v>1020759690</v>
          </cell>
          <cell r="H4352" t="str">
            <v>JENNY ANDREA ACOSTA GIRALDO</v>
          </cell>
          <cell r="I4352" t="str">
            <v>PAGO 9 DE 11 SEGÚN CERTIFICACION DEL SUPERVISOR</v>
          </cell>
          <cell r="J4352">
            <v>2900000</v>
          </cell>
          <cell r="K4352">
            <v>9.66</v>
          </cell>
          <cell r="O4352" t="str">
            <v>RECURSO 11</v>
          </cell>
          <cell r="V4352" t="str">
            <v>No tiene Dependientes</v>
          </cell>
          <cell r="W4352" t="str">
            <v>Vigencia Presupuestal</v>
          </cell>
        </row>
        <row r="4353">
          <cell r="A4353">
            <v>434914</v>
          </cell>
          <cell r="B4353" t="str">
            <v>Contrato</v>
          </cell>
          <cell r="C4353">
            <v>418</v>
          </cell>
          <cell r="D4353">
            <v>246214</v>
          </cell>
          <cell r="E4353">
            <v>41907</v>
          </cell>
          <cell r="F4353" t="str">
            <v>DIRECCION DE ORDENAMIENTO AMBIENTAL Y COORDINACION DEL SINA</v>
          </cell>
          <cell r="G4353">
            <v>79447686</v>
          </cell>
          <cell r="H4353" t="str">
            <v>MANUEL ENRIQUE PEREZ MARTINEZ</v>
          </cell>
          <cell r="I4353" t="str">
            <v>PAGO 1 DE 4 SEGÚN CERTIFICACION DEL SUPERVISOR</v>
          </cell>
          <cell r="J4353">
            <v>3000000</v>
          </cell>
          <cell r="K4353">
            <v>9.66</v>
          </cell>
          <cell r="O4353" t="str">
            <v>RECURSO 11</v>
          </cell>
          <cell r="V4353" t="str">
            <v>No tiene Dependientes</v>
          </cell>
          <cell r="W4353" t="str">
            <v>Vigencia Presupuestal</v>
          </cell>
        </row>
        <row r="4354">
          <cell r="A4354">
            <v>435014</v>
          </cell>
          <cell r="B4354" t="str">
            <v>Contrato</v>
          </cell>
          <cell r="C4354">
            <v>425</v>
          </cell>
          <cell r="D4354">
            <v>246714</v>
          </cell>
          <cell r="E4354">
            <v>41907</v>
          </cell>
          <cell r="F4354" t="str">
            <v>GRUPO CONTRATOS</v>
          </cell>
          <cell r="G4354">
            <v>1016021383</v>
          </cell>
          <cell r="H4354" t="str">
            <v>CAMILO EDUARDO PARDO SUAREZ</v>
          </cell>
          <cell r="I4354" t="str">
            <v>PAGO 2 DE 5 SEGÚN CERTIFICACION DEL SUPERVISOR</v>
          </cell>
          <cell r="J4354">
            <v>2000000</v>
          </cell>
          <cell r="K4354">
            <v>9.66</v>
          </cell>
          <cell r="O4354" t="str">
            <v>RECURSO 11</v>
          </cell>
          <cell r="V4354" t="str">
            <v>No tiene Dependientes</v>
          </cell>
          <cell r="W4354" t="str">
            <v>Vigencia Presupuestal</v>
          </cell>
        </row>
        <row r="4355">
          <cell r="A4355">
            <v>435114</v>
          </cell>
          <cell r="B4355" t="str">
            <v>Contrato</v>
          </cell>
          <cell r="C4355">
            <v>445</v>
          </cell>
          <cell r="D4355">
            <v>254414</v>
          </cell>
          <cell r="E4355">
            <v>41907</v>
          </cell>
          <cell r="F4355" t="str">
            <v>DESPACHO VICEMINISTRO DE AMBIENTE Y DESARROLLO SOSTENIBLE</v>
          </cell>
          <cell r="G4355">
            <v>79862588</v>
          </cell>
          <cell r="H4355" t="str">
            <v>OMAR GERARDO MARTINEZ CUERVO</v>
          </cell>
          <cell r="I4355" t="str">
            <v xml:space="preserve">PAGO 1 DE 5 SEGÚN CERTIFICACION DEL SUPERVISOR </v>
          </cell>
          <cell r="J4355">
            <v>15120000</v>
          </cell>
          <cell r="K4355">
            <v>9.66</v>
          </cell>
          <cell r="M4355">
            <v>16</v>
          </cell>
          <cell r="O4355" t="str">
            <v>RECURSO 11</v>
          </cell>
          <cell r="V4355" t="str">
            <v>No tiene Dependientes + Prepagada Ago+ Sep</v>
          </cell>
          <cell r="W4355" t="str">
            <v>Vigencia Presupuestal</v>
          </cell>
        </row>
        <row r="4356">
          <cell r="A4356">
            <v>435214</v>
          </cell>
          <cell r="B4356" t="str">
            <v>Contrato</v>
          </cell>
          <cell r="C4356">
            <v>47</v>
          </cell>
          <cell r="D4356">
            <v>7614</v>
          </cell>
          <cell r="E4356">
            <v>41907</v>
          </cell>
          <cell r="F4356" t="str">
            <v>DIRECCION DE BOSQUES, BIODIVERSIDAD Y SERVICIOS ECOSISTEMICOS</v>
          </cell>
          <cell r="G4356">
            <v>39775923</v>
          </cell>
          <cell r="H4356" t="str">
            <v>MARIA CAROLINA CARDENAS VILLAMIL</v>
          </cell>
          <cell r="I4356" t="str">
            <v>PAGO 9 DE 12 SEGÚN CERTIFICACION DEL SUPERVISOR (Desc.de la Base RF x Dependientes)</v>
          </cell>
          <cell r="J4356">
            <v>8000000</v>
          </cell>
          <cell r="K4356">
            <v>9.66</v>
          </cell>
          <cell r="O4356" t="str">
            <v>RECURSO 11</v>
          </cell>
          <cell r="V4356" t="str">
            <v xml:space="preserve">Desc. 10% Dependientes </v>
          </cell>
          <cell r="W4356" t="str">
            <v>Vigencia Presupuestal</v>
          </cell>
        </row>
        <row r="4357">
          <cell r="A4357">
            <v>435314</v>
          </cell>
          <cell r="B4357" t="str">
            <v>Contrato</v>
          </cell>
          <cell r="C4357">
            <v>52</v>
          </cell>
          <cell r="D4357">
            <v>8114</v>
          </cell>
          <cell r="E4357">
            <v>41907</v>
          </cell>
          <cell r="F4357" t="str">
            <v>DIRECCION DE ASUNTOS AMBIENTALES, SECTORIAL Y URBANA</v>
          </cell>
          <cell r="G4357">
            <v>64700784</v>
          </cell>
          <cell r="H4357" t="str">
            <v>ANDREA LUCIA ARANGO HERNANDEZ</v>
          </cell>
          <cell r="I4357" t="str">
            <v>PAGO 9 DE 11 SEGÚN CERTIFICACION DEL SUPERVISOR</v>
          </cell>
          <cell r="J4357">
            <v>6272727</v>
          </cell>
          <cell r="K4357">
            <v>9.66</v>
          </cell>
          <cell r="O4357" t="str">
            <v>RECURSO 11</v>
          </cell>
          <cell r="V4357" t="str">
            <v>No tiene Dependientes</v>
          </cell>
          <cell r="W4357" t="str">
            <v>Vigencia Presupuestal</v>
          </cell>
        </row>
        <row r="4358">
          <cell r="A4358">
            <v>435414</v>
          </cell>
          <cell r="B4358" t="str">
            <v>Contrato</v>
          </cell>
          <cell r="C4358">
            <v>45</v>
          </cell>
          <cell r="D4358">
            <v>7514</v>
          </cell>
          <cell r="E4358">
            <v>41907</v>
          </cell>
          <cell r="F4358" t="str">
            <v>DIRECCION DE BOSQUES, BIODIVERSIDAD YSERVICIOS ECOSISTEMICOS</v>
          </cell>
          <cell r="G4358">
            <v>91108705</v>
          </cell>
          <cell r="H4358" t="str">
            <v>HECTOR JAVIER GRISALES GOMEZ</v>
          </cell>
          <cell r="I4358" t="str">
            <v>NOVENO DESEMBOLSO SEGÚN CERTIFICACION DEL SUPERVISOR (Desc.de la Base RF x Dependientes)</v>
          </cell>
          <cell r="J4358">
            <v>6124260</v>
          </cell>
          <cell r="K4358">
            <v>9.66</v>
          </cell>
          <cell r="O4358" t="str">
            <v>RECURSO 11</v>
          </cell>
          <cell r="V4358" t="str">
            <v>Desc. 10% Dependientes - Base RF $ 4,094,538 RF $ 287,559</v>
          </cell>
          <cell r="W4358" t="str">
            <v>Vigencia Presupuestal</v>
          </cell>
        </row>
        <row r="4359">
          <cell r="A4359">
            <v>435914</v>
          </cell>
          <cell r="B4359" t="str">
            <v>Resolucion</v>
          </cell>
          <cell r="C4359">
            <v>1518</v>
          </cell>
          <cell r="D4359">
            <v>279414</v>
          </cell>
          <cell r="E4359">
            <v>41907</v>
          </cell>
          <cell r="F4359" t="str">
            <v>TALENTO HUMANO ACTIVO Y NO ACTIVO</v>
          </cell>
          <cell r="G4359">
            <v>9003360047</v>
          </cell>
          <cell r="H4359" t="str">
            <v>ADMINISTRADORA COLOMBIANA DE PENSIONES COLPENSIONES</v>
          </cell>
          <cell r="I4359" t="str">
            <v>RECONOCIMIENTO Y PAGO DE BONOS PENSIONALES</v>
          </cell>
          <cell r="J4359">
            <v>3821000</v>
          </cell>
          <cell r="N4359" t="str">
            <v>RECURSO 3-10</v>
          </cell>
          <cell r="W4359" t="str">
            <v>Vigencia Presupuestal</v>
          </cell>
        </row>
        <row r="4360">
          <cell r="A4360">
            <v>436014</v>
          </cell>
          <cell r="B4360" t="str">
            <v>Resolución</v>
          </cell>
          <cell r="C4360">
            <v>1519</v>
          </cell>
          <cell r="D4360">
            <v>279514</v>
          </cell>
          <cell r="E4360">
            <v>41907</v>
          </cell>
          <cell r="F4360" t="str">
            <v>TALENTO HUMANO ACTIVO Y NO ACTIVO</v>
          </cell>
          <cell r="G4360">
            <v>8002297390</v>
          </cell>
          <cell r="H4360" t="str">
            <v>FONDO DE PENSIONES OBLIGATORIAS PROTECCION</v>
          </cell>
          <cell r="I4360" t="str">
            <v xml:space="preserve">RECONOCIMIENTO Y PAGO DE BONOS PENSIONALES </v>
          </cell>
          <cell r="J4360">
            <v>114164000</v>
          </cell>
          <cell r="N4360" t="str">
            <v>RECURSO 3-10</v>
          </cell>
          <cell r="W4360" t="str">
            <v>Vigencia Presupuestal</v>
          </cell>
        </row>
        <row r="4361">
          <cell r="A4361">
            <v>436114</v>
          </cell>
          <cell r="B4361" t="str">
            <v>Resolucion</v>
          </cell>
          <cell r="C4361">
            <v>1520</v>
          </cell>
          <cell r="D4361">
            <v>279614</v>
          </cell>
          <cell r="E4361">
            <v>41907</v>
          </cell>
          <cell r="F4361" t="str">
            <v>TALENTO HUMANO ACTIVO Y NO ACTIVO</v>
          </cell>
          <cell r="G4361">
            <v>8002279406</v>
          </cell>
          <cell r="H4361" t="str">
            <v>FONDO DE PENSIONES OBLIGATORIAS COLFONDOS</v>
          </cell>
          <cell r="I4361" t="str">
            <v xml:space="preserve">RECONOCIMIENTO Y PAGO DE BONOS PENSIONALES </v>
          </cell>
          <cell r="J4361">
            <v>4583000</v>
          </cell>
          <cell r="N4361" t="str">
            <v>RECURSO 3-10</v>
          </cell>
          <cell r="W4361" t="str">
            <v>Vigencia Presupuestal</v>
          </cell>
        </row>
        <row r="4362">
          <cell r="A4362">
            <v>436214</v>
          </cell>
          <cell r="B4362" t="str">
            <v>Resolucion</v>
          </cell>
          <cell r="C4362">
            <v>1521</v>
          </cell>
          <cell r="D4362">
            <v>279714</v>
          </cell>
          <cell r="E4362">
            <v>41907</v>
          </cell>
          <cell r="F4362" t="str">
            <v>TALENTO HUMANO ACTIVO Y NO ACTIVO</v>
          </cell>
          <cell r="G4362">
            <v>8002279406</v>
          </cell>
          <cell r="H4362" t="str">
            <v>FONDO DE PENSIONES OBLIGATORIAS COLFONDOS</v>
          </cell>
          <cell r="I4362" t="str">
            <v xml:space="preserve">RECONOCIMIENTO Y PAGO DE BONOS PENSIONALES </v>
          </cell>
          <cell r="J4362">
            <v>8274000</v>
          </cell>
          <cell r="N4362" t="str">
            <v>RECURSO 3-10</v>
          </cell>
          <cell r="W4362" t="str">
            <v>Vigencia Presupuestal</v>
          </cell>
        </row>
        <row r="4363">
          <cell r="A4363">
            <v>436314</v>
          </cell>
          <cell r="B4363" t="str">
            <v>Resolucion</v>
          </cell>
          <cell r="C4363">
            <v>1524</v>
          </cell>
          <cell r="D4363">
            <v>279814</v>
          </cell>
          <cell r="E4363">
            <v>41907</v>
          </cell>
          <cell r="F4363" t="str">
            <v>TALENTO HUMANO ACTIVO Y NO ACTIVO</v>
          </cell>
          <cell r="G4363">
            <v>8999990941</v>
          </cell>
          <cell r="H4363" t="str">
            <v>EMPRESA DE ACUEDUCTO Y LACANTARILLADO DE BOGOTA ESP</v>
          </cell>
          <cell r="I4363" t="str">
            <v xml:space="preserve">RECONOCIMIENTO Y PAGO CUOTAS PARTES PENSIONALES </v>
          </cell>
          <cell r="J4363">
            <v>1022622</v>
          </cell>
          <cell r="N4363" t="str">
            <v>RECURSO 3-10</v>
          </cell>
          <cell r="W4363" t="str">
            <v>Vigencia Presupuestal</v>
          </cell>
        </row>
        <row r="4364">
          <cell r="A4364">
            <v>436414</v>
          </cell>
          <cell r="B4364" t="str">
            <v>Resolucion</v>
          </cell>
          <cell r="C4364">
            <v>1525</v>
          </cell>
          <cell r="D4364">
            <v>279914</v>
          </cell>
          <cell r="E4364">
            <v>41907</v>
          </cell>
          <cell r="F4364" t="str">
            <v>TALENTO HUMANO ACTIVO Y NO ACTIVO</v>
          </cell>
          <cell r="G4364">
            <v>8999990823</v>
          </cell>
          <cell r="H4364" t="str">
            <v>EMPRESA DE ENERGIA DE BOGOTA SA ESP</v>
          </cell>
          <cell r="I4364" t="str">
            <v xml:space="preserve">RECONOCIMIENTO Y PAGO CUOTAS PARTES PENSIONALES </v>
          </cell>
          <cell r="J4364">
            <v>2590207</v>
          </cell>
          <cell r="N4364" t="str">
            <v>RECURSO 3-10</v>
          </cell>
          <cell r="W4364" t="str">
            <v>Vigencia Presupuestal</v>
          </cell>
        </row>
        <row r="4365">
          <cell r="A4365">
            <v>436514</v>
          </cell>
          <cell r="B4365" t="str">
            <v>Resolucion</v>
          </cell>
          <cell r="C4365">
            <v>1526</v>
          </cell>
          <cell r="D4365">
            <v>280014</v>
          </cell>
          <cell r="E4365">
            <v>41907</v>
          </cell>
          <cell r="F4365" t="str">
            <v>TALENTO HUMANO ACTIVO Y NO ACTIVO</v>
          </cell>
          <cell r="G4365">
            <v>8160020199</v>
          </cell>
          <cell r="H4365" t="str">
            <v>EMPRESA DE ENERGIA DE PEREIRA SA ESP</v>
          </cell>
          <cell r="I4365" t="str">
            <v xml:space="preserve">RECONOCIMIENTO Y PAGO CUOTAS PARTES PENSIONALES </v>
          </cell>
          <cell r="J4365">
            <v>1395677</v>
          </cell>
          <cell r="N4365" t="str">
            <v>RECURSO 3-10</v>
          </cell>
          <cell r="W4365" t="str">
            <v>Vigencia Presupuestal</v>
          </cell>
        </row>
        <row r="4366">
          <cell r="A4366">
            <v>436614</v>
          </cell>
          <cell r="B4366" t="str">
            <v>Resolucion</v>
          </cell>
          <cell r="C4366">
            <v>1527</v>
          </cell>
          <cell r="D4366">
            <v>280114</v>
          </cell>
          <cell r="E4366">
            <v>41907</v>
          </cell>
          <cell r="F4366" t="str">
            <v>TALENTO HUMANO ACTIVO Y NO ACTIVO</v>
          </cell>
          <cell r="G4366">
            <v>8600052167</v>
          </cell>
          <cell r="H4366" t="str">
            <v>BANCO REPUBLICA</v>
          </cell>
          <cell r="I4366" t="str">
            <v xml:space="preserve">RECONOCIMIENTO Y PAGO CUOTAS PARTES PENSIONALES </v>
          </cell>
          <cell r="J4366">
            <v>388100</v>
          </cell>
          <cell r="N4366" t="str">
            <v>RECURSO 3-10</v>
          </cell>
          <cell r="W4366" t="str">
            <v>Vigencia Presupuestal</v>
          </cell>
        </row>
        <row r="4367">
          <cell r="A4367">
            <v>436714</v>
          </cell>
          <cell r="B4367" t="str">
            <v>Resolucion</v>
          </cell>
          <cell r="C4367">
            <v>1528</v>
          </cell>
          <cell r="D4367">
            <v>280214</v>
          </cell>
          <cell r="E4367">
            <v>41907</v>
          </cell>
          <cell r="F4367" t="str">
            <v>TALENTO HUMANO ACTIVO Y NO ACTIVO</v>
          </cell>
          <cell r="G4367">
            <v>8600052167</v>
          </cell>
          <cell r="H4367" t="str">
            <v>BANCO REPUBLICA</v>
          </cell>
          <cell r="I4367" t="str">
            <v xml:space="preserve">RECONOCIMIENTO Y PAGO CUOTAS PARTES PENSIONALES </v>
          </cell>
          <cell r="J4367">
            <v>382193</v>
          </cell>
          <cell r="N4367" t="str">
            <v>RECURSO 3-10</v>
          </cell>
          <cell r="W4367" t="str">
            <v>Vigencia Presupuestal</v>
          </cell>
        </row>
        <row r="4368">
          <cell r="A4368">
            <v>436814</v>
          </cell>
          <cell r="B4368" t="str">
            <v>Resolucion</v>
          </cell>
          <cell r="C4368">
            <v>1530</v>
          </cell>
          <cell r="D4368">
            <v>280314</v>
          </cell>
          <cell r="E4368">
            <v>41907</v>
          </cell>
          <cell r="F4368" t="str">
            <v>TALENTO HUMANO ACTIVO Y NO ACTIVO</v>
          </cell>
          <cell r="G4368">
            <v>8999990862</v>
          </cell>
          <cell r="H4368" t="str">
            <v>SUPERINTENDENCIA DE SOCIEDADES</v>
          </cell>
          <cell r="I4368" t="str">
            <v xml:space="preserve">RECONOCIMIENTO Y PAGO CUOTAS PARTES PENSIONALES </v>
          </cell>
          <cell r="J4368">
            <v>552330</v>
          </cell>
          <cell r="N4368" t="str">
            <v>RECURSO 3-10</v>
          </cell>
          <cell r="W4368" t="str">
            <v>Vigencia Presupuestal</v>
          </cell>
        </row>
        <row r="4369">
          <cell r="A4369">
            <v>436914</v>
          </cell>
          <cell r="B4369" t="str">
            <v>Resolución</v>
          </cell>
          <cell r="C4369">
            <v>1529</v>
          </cell>
          <cell r="D4369">
            <v>280414</v>
          </cell>
          <cell r="E4369">
            <v>41907</v>
          </cell>
          <cell r="F4369" t="str">
            <v>TALENTO HUMANO ACTIVO Y NO ACTIVO</v>
          </cell>
          <cell r="G4369">
            <v>8600077389</v>
          </cell>
          <cell r="H4369" t="str">
            <v>BANCO POPULAR S.A</v>
          </cell>
          <cell r="I4369" t="str">
            <v xml:space="preserve">RECONOCIMIENTO Y PAGO CUOTAS PARTES PENSIONALES </v>
          </cell>
          <cell r="J4369">
            <v>469889</v>
          </cell>
          <cell r="N4369" t="str">
            <v>RECURSO 3-10</v>
          </cell>
          <cell r="W4369" t="str">
            <v>Vigencia Presupuestal</v>
          </cell>
        </row>
        <row r="4370">
          <cell r="A4370">
            <v>437014</v>
          </cell>
          <cell r="B4370" t="str">
            <v>Resolucion</v>
          </cell>
          <cell r="C4370">
            <v>1531</v>
          </cell>
          <cell r="D4370">
            <v>280514</v>
          </cell>
          <cell r="E4370">
            <v>41907</v>
          </cell>
          <cell r="F4370" t="str">
            <v>TALENTO HUMANO ACTIVO Y NO ACTIVO</v>
          </cell>
          <cell r="G4370">
            <v>900617999</v>
          </cell>
          <cell r="H4370" t="str">
            <v>CONSORCIO FPB 2013</v>
          </cell>
          <cell r="I4370" t="str">
            <v xml:space="preserve">RECONOCIMIENTO Y PAGO CUOTAS PARTES PENSIONALES </v>
          </cell>
          <cell r="J4370">
            <v>7921758</v>
          </cell>
          <cell r="N4370" t="str">
            <v>RECURSO 3-10</v>
          </cell>
          <cell r="W4370" t="str">
            <v>Vigencia Presupuestal</v>
          </cell>
        </row>
        <row r="4371">
          <cell r="A4371">
            <v>437114</v>
          </cell>
          <cell r="B4371" t="str">
            <v>Resolucion</v>
          </cell>
          <cell r="C4371">
            <v>1532</v>
          </cell>
          <cell r="D4371">
            <v>280614</v>
          </cell>
          <cell r="E4371">
            <v>41907</v>
          </cell>
          <cell r="F4371" t="str">
            <v>TALENTO HUMANO ACTIVO Y NO ACTIVO</v>
          </cell>
          <cell r="G4371">
            <v>8918004981</v>
          </cell>
          <cell r="H4371" t="str">
            <v>DEPARTAMENTO DE BOYACA</v>
          </cell>
          <cell r="I4371" t="str">
            <v xml:space="preserve">RECONOCIMIENTO Y PAGO CUOTAS PARTES PENSIONALES </v>
          </cell>
          <cell r="J4371">
            <v>1915634.98</v>
          </cell>
          <cell r="N4371" t="str">
            <v>RECURSO 3-10</v>
          </cell>
          <cell r="W4371" t="str">
            <v>Vigencia Presupuestal</v>
          </cell>
        </row>
        <row r="4372">
          <cell r="A4372">
            <v>437214</v>
          </cell>
          <cell r="B4372" t="str">
            <v>Resolucion</v>
          </cell>
          <cell r="C4372">
            <v>1534</v>
          </cell>
          <cell r="D4372">
            <v>280714</v>
          </cell>
          <cell r="E4372">
            <v>41907</v>
          </cell>
          <cell r="F4372" t="str">
            <v>TALENTO HUMANO ACTIVO Y NO ACTIVO</v>
          </cell>
          <cell r="G4372">
            <v>8001029277</v>
          </cell>
          <cell r="H4372" t="str">
            <v>DEPARTAMENTO NORTE DE SANTANDER</v>
          </cell>
          <cell r="I4372" t="str">
            <v xml:space="preserve">RECONOCIMIENTO Y PAGO CUOTAS PARTES PENSIONALES </v>
          </cell>
          <cell r="J4372">
            <v>2483460</v>
          </cell>
          <cell r="N4372" t="str">
            <v>RECURSO 3-10</v>
          </cell>
          <cell r="W4372" t="str">
            <v>Vigencia Presupuestal</v>
          </cell>
        </row>
        <row r="4373">
          <cell r="A4373">
            <v>437314</v>
          </cell>
          <cell r="B4373" t="str">
            <v>Resolucion</v>
          </cell>
          <cell r="C4373">
            <v>1535</v>
          </cell>
          <cell r="D4373">
            <v>280814</v>
          </cell>
          <cell r="E4373">
            <v>41907</v>
          </cell>
          <cell r="F4373" t="str">
            <v>TALENTO HUMANO ACTIVO Y NO ACTIVO</v>
          </cell>
          <cell r="G4373">
            <v>8999990285</v>
          </cell>
          <cell r="H4373" t="str">
            <v>MINISTERIO DE AGRICULTURA Y DESARROLLO RURAL</v>
          </cell>
          <cell r="I4373" t="str">
            <v xml:space="preserve">RECONOCIMIENTO Y PAGO CUOTAS PARTES PENSIONALES </v>
          </cell>
          <cell r="J4373">
            <v>592596</v>
          </cell>
          <cell r="N4373" t="str">
            <v>RECURSO 3-10</v>
          </cell>
          <cell r="W4373" t="str">
            <v>Vigencia Presupuestal</v>
          </cell>
        </row>
        <row r="4374">
          <cell r="A4374">
            <v>437414</v>
          </cell>
          <cell r="B4374" t="str">
            <v>Resolucion</v>
          </cell>
          <cell r="C4374">
            <v>1536</v>
          </cell>
          <cell r="D4374">
            <v>280914</v>
          </cell>
          <cell r="E4374">
            <v>41907</v>
          </cell>
          <cell r="F4374" t="str">
            <v>TALENTO HUMANO ACTIVO Y NO ACTIVO</v>
          </cell>
          <cell r="G4374">
            <v>9004747274</v>
          </cell>
          <cell r="H4374" t="str">
            <v>MINISTERIO DE SALUD Y PROTECCION SOCIAL</v>
          </cell>
          <cell r="I4374" t="str">
            <v xml:space="preserve">RECONOCIMIENTO Y PAGO CUOTAS PARTES PENSIONALES </v>
          </cell>
          <cell r="J4374">
            <v>1221272.94</v>
          </cell>
          <cell r="N4374" t="str">
            <v>RECURSO 3-10</v>
          </cell>
          <cell r="W4374" t="str">
            <v>Vigencia Presupuestal</v>
          </cell>
        </row>
        <row r="4375">
          <cell r="A4375">
            <v>437514</v>
          </cell>
          <cell r="B4375" t="str">
            <v>Resolucion</v>
          </cell>
          <cell r="C4375">
            <v>1537</v>
          </cell>
          <cell r="D4375">
            <v>281014</v>
          </cell>
          <cell r="E4375">
            <v>41907</v>
          </cell>
          <cell r="F4375" t="str">
            <v>TALENTO HUMANO ACTIVO Y NO ACTIVO</v>
          </cell>
          <cell r="G4375">
            <v>8001128062</v>
          </cell>
          <cell r="H4375" t="str">
            <v>FONDO PASIVO SOCIAL FFNN - SALUD</v>
          </cell>
          <cell r="I4375" t="str">
            <v xml:space="preserve">RECONOCIMIENTO Y PAGO CUOTAS PARTES PENSIONALES </v>
          </cell>
          <cell r="J4375">
            <v>237820</v>
          </cell>
          <cell r="N4375" t="str">
            <v>RECURSO 3-10</v>
          </cell>
          <cell r="W4375" t="str">
            <v>Vigencia Presupuestal</v>
          </cell>
        </row>
        <row r="4376">
          <cell r="A4376">
            <v>437614</v>
          </cell>
          <cell r="B4376" t="str">
            <v>Resolucion</v>
          </cell>
          <cell r="C4376">
            <v>1538</v>
          </cell>
          <cell r="D4376">
            <v>281114</v>
          </cell>
          <cell r="E4376">
            <v>41907</v>
          </cell>
          <cell r="F4376" t="str">
            <v>TALENTO HUMANO ACTIVO Y NO ACTIVO</v>
          </cell>
          <cell r="G4376">
            <v>830115297</v>
          </cell>
          <cell r="H4376" t="str">
            <v>MINCOMERCIO INDUSTRIA TURISMO</v>
          </cell>
          <cell r="I4376" t="str">
            <v xml:space="preserve">RECONOCIMIENTO Y PAGO CUOTAS PARTES PENSIONALES </v>
          </cell>
          <cell r="J4376">
            <v>1480437.61</v>
          </cell>
          <cell r="N4376" t="str">
            <v>RECURSO 3-10</v>
          </cell>
          <cell r="W4376" t="str">
            <v>Vigencia Presupuestal</v>
          </cell>
        </row>
        <row r="4377">
          <cell r="A4377">
            <v>437714</v>
          </cell>
          <cell r="B4377" t="str">
            <v>Resolucion</v>
          </cell>
          <cell r="C4377">
            <v>1539</v>
          </cell>
          <cell r="D4377">
            <v>281214</v>
          </cell>
          <cell r="E4377">
            <v>41907</v>
          </cell>
          <cell r="F4377" t="str">
            <v>TALENTO HUMANO ACTIVO Y NO ACTIVO</v>
          </cell>
          <cell r="G4377">
            <v>900373913</v>
          </cell>
          <cell r="H4377" t="str">
            <v>UNIDAD ADMINISTRATIVA ESPECIAL DE GESTION PENSIONAL Y CONTRIBUCIONES PARAFISCALES DE LA PROTECCION SOCIAL - UGPP</v>
          </cell>
          <cell r="I4377" t="str">
            <v xml:space="preserve">RECONOCIMIENTO Y PAGO CUOTAS PARTES PENSIONALES </v>
          </cell>
          <cell r="J4377">
            <v>2101065</v>
          </cell>
          <cell r="N4377" t="str">
            <v>RECURSO 3-10</v>
          </cell>
          <cell r="W4377" t="str">
            <v>Vigencia Presupuestal</v>
          </cell>
        </row>
        <row r="4378">
          <cell r="A4378">
            <v>437814</v>
          </cell>
          <cell r="B4378" t="str">
            <v>Resolucion</v>
          </cell>
          <cell r="C4378">
            <v>1540</v>
          </cell>
          <cell r="D4378">
            <v>281314</v>
          </cell>
          <cell r="E4378">
            <v>41907</v>
          </cell>
          <cell r="F4378" t="str">
            <v>TALENTO HUMANO ACTIVO Y NO ACTIVO</v>
          </cell>
          <cell r="G4378">
            <v>899999062</v>
          </cell>
          <cell r="H4378" t="str">
            <v>CORPORACION AUTONOMA REGIONAL DE CUNDINAMARCA CAR</v>
          </cell>
          <cell r="I4378" t="str">
            <v xml:space="preserve">RECONOCIMIENTO Y PAGO CUOTAS PARTES PENSIONALES </v>
          </cell>
          <cell r="J4378">
            <v>7319687</v>
          </cell>
          <cell r="N4378" t="str">
            <v>RECURSO 3-10</v>
          </cell>
          <cell r="W4378" t="str">
            <v>Vigencia Presupuestal</v>
          </cell>
        </row>
        <row r="4379">
          <cell r="A4379">
            <v>437914</v>
          </cell>
          <cell r="B4379" t="str">
            <v>Resolucion</v>
          </cell>
          <cell r="C4379">
            <v>1533</v>
          </cell>
          <cell r="D4379">
            <v>281514</v>
          </cell>
          <cell r="E4379">
            <v>41907</v>
          </cell>
          <cell r="F4379" t="str">
            <v>TALENTO HUMANO ACTIVO Y NO ACTIVO</v>
          </cell>
          <cell r="G4379">
            <v>8922800211</v>
          </cell>
          <cell r="H4379" t="str">
            <v>DEPARTAMENTO DE SUCRE</v>
          </cell>
          <cell r="I4379" t="str">
            <v>RECONOCIMIENTO Y PAGO DE CUOTAS PARTES PENSIONALES</v>
          </cell>
          <cell r="J4379">
            <v>981177</v>
          </cell>
          <cell r="N4379" t="str">
            <v>RECURSO 3-10</v>
          </cell>
          <cell r="W4379" t="str">
            <v>Vigencia Presupuestal</v>
          </cell>
        </row>
        <row r="4380">
          <cell r="A4380">
            <v>438014</v>
          </cell>
          <cell r="B4380" t="str">
            <v>Contrato</v>
          </cell>
          <cell r="C4380">
            <v>278</v>
          </cell>
          <cell r="D4380">
            <v>40814</v>
          </cell>
          <cell r="E4380">
            <v>41907</v>
          </cell>
          <cell r="F4380" t="str">
            <v>DIRECCION DE BOSQUES, BIODIVERSIDAD Y SERVICIOS ECOSISTEMICOS</v>
          </cell>
          <cell r="G4380">
            <v>19384110</v>
          </cell>
          <cell r="H4380" t="str">
            <v>JAFET BEJARANO SANCHEZ</v>
          </cell>
          <cell r="I4380" t="str">
            <v>PAGO 9 DE 12 SEGÚN CERTIFICACION DEL SUPERVISOR</v>
          </cell>
          <cell r="J4380">
            <v>6634615</v>
          </cell>
          <cell r="K4380">
            <v>9.66</v>
          </cell>
          <cell r="O4380" t="str">
            <v>RECURSO 11</v>
          </cell>
          <cell r="V4380" t="str">
            <v>No tiene Dependientes a Cargo</v>
          </cell>
          <cell r="W4380" t="str">
            <v>Vigencia Presupuestal</v>
          </cell>
        </row>
        <row r="4381">
          <cell r="A4381">
            <v>438114</v>
          </cell>
          <cell r="B4381" t="str">
            <v>Contrato</v>
          </cell>
          <cell r="C4381">
            <v>263</v>
          </cell>
          <cell r="D4381">
            <v>37714</v>
          </cell>
          <cell r="E4381">
            <v>41907</v>
          </cell>
          <cell r="F4381" t="str">
            <v>DIRECCION DE BOSQUES, BIODIVERSIDAD Y SERVICIOS ECOSISTEMICOS</v>
          </cell>
          <cell r="G4381">
            <v>38227057</v>
          </cell>
          <cell r="H4381" t="str">
            <v>MARIA FANNY MONDRAGON LEONEL</v>
          </cell>
          <cell r="I4381" t="str">
            <v>PAGO 9 DE 12 SEGÚN CERTIFICACION DEL SUPERVISOR (PENSIONADA)</v>
          </cell>
          <cell r="J4381">
            <v>7990000</v>
          </cell>
          <cell r="K4381">
            <v>9.66</v>
          </cell>
          <cell r="O4381" t="str">
            <v>RECURSO 11</v>
          </cell>
          <cell r="V4381" t="str">
            <v>No tiene Dependientes a Cargo</v>
          </cell>
          <cell r="W4381" t="str">
            <v>Vigencia Presupuestal</v>
          </cell>
        </row>
        <row r="4382">
          <cell r="A4382">
            <v>438214</v>
          </cell>
          <cell r="B4382" t="str">
            <v>Contrato</v>
          </cell>
          <cell r="C4382">
            <v>72</v>
          </cell>
          <cell r="D4382">
            <v>15414</v>
          </cell>
          <cell r="E4382">
            <v>41907</v>
          </cell>
          <cell r="F4382" t="str">
            <v>DIRECCION DE BOSQUES, BIODIVERSIDAD Y SERVICIOS ECOSISTEMICOS</v>
          </cell>
          <cell r="G4382">
            <v>80074172</v>
          </cell>
          <cell r="H4382" t="str">
            <v>LUIS ALEJANDRO GARCIA ROMERO</v>
          </cell>
          <cell r="I4382" t="str">
            <v>PAGO 9 DE 12 SEGÚN CERTIFICACION DEL SUPERVISOR</v>
          </cell>
          <cell r="J4382">
            <v>3052000</v>
          </cell>
          <cell r="K4382">
            <v>9.66</v>
          </cell>
          <cell r="O4382" t="str">
            <v>RECURSO 11</v>
          </cell>
          <cell r="V4382" t="str">
            <v>No tiene Dependientes</v>
          </cell>
          <cell r="W4382" t="str">
            <v>Vigencia Presupuestal</v>
          </cell>
        </row>
        <row r="4383">
          <cell r="A4383">
            <v>438314</v>
          </cell>
          <cell r="B4383" t="str">
            <v>Contrato</v>
          </cell>
          <cell r="C4383">
            <v>83</v>
          </cell>
          <cell r="D4383">
            <v>14814</v>
          </cell>
          <cell r="E4383">
            <v>41907</v>
          </cell>
          <cell r="F4383" t="str">
            <v>DIRECCION DE BOSQUES, BIODIVERSIDAD Y SERVICIOS ECOSISTEMICOS</v>
          </cell>
          <cell r="G4383">
            <v>52539015</v>
          </cell>
          <cell r="H4383" t="str">
            <v>LUZ HELENA ESCOBAR MARTINEZ</v>
          </cell>
          <cell r="I4383" t="str">
            <v>PAGO 9 DE 12 SEGÚN CERTIFICACION DEL SUPERVISOR</v>
          </cell>
          <cell r="J4383">
            <v>6217000</v>
          </cell>
          <cell r="K4383">
            <v>9.66</v>
          </cell>
          <cell r="O4383" t="str">
            <v>RECURSO 11</v>
          </cell>
          <cell r="V4383" t="str">
            <v>No tiene Dependientes a Cargo</v>
          </cell>
          <cell r="W4383" t="str">
            <v>Vigencia Presupuestal</v>
          </cell>
        </row>
        <row r="4384">
          <cell r="A4384">
            <v>438414</v>
          </cell>
          <cell r="B4384" t="str">
            <v>Contrato</v>
          </cell>
          <cell r="C4384">
            <v>211</v>
          </cell>
          <cell r="D4384">
            <v>31014</v>
          </cell>
          <cell r="E4384">
            <v>41907</v>
          </cell>
          <cell r="F4384" t="str">
            <v>DIRECCION DE BOSQUES, BIODIVERSIDAD Y SERVICIOS ECOSISTEMICOS</v>
          </cell>
          <cell r="G4384">
            <v>28557782</v>
          </cell>
          <cell r="H4384" t="str">
            <v>XIMENA CARRANZA HERNANDEZ</v>
          </cell>
          <cell r="I4384" t="str">
            <v>PAGO 9 DE 12 SEGÚN CERTIFICACION DEL SUPERVISOR (Desc Base Rte Fte por Dependientes)</v>
          </cell>
          <cell r="J4384">
            <v>3052000</v>
          </cell>
          <cell r="K4384">
            <v>9.66</v>
          </cell>
          <cell r="O4384" t="str">
            <v>RECURSO 11</v>
          </cell>
          <cell r="V4384" t="str">
            <v>Desc. 10% Dependientes RF $129,456</v>
          </cell>
          <cell r="W4384" t="str">
            <v>Vigencia Presupuestal</v>
          </cell>
        </row>
        <row r="4385">
          <cell r="A4385">
            <v>438514</v>
          </cell>
          <cell r="B4385" t="str">
            <v>Contrato</v>
          </cell>
          <cell r="C4385">
            <v>213</v>
          </cell>
          <cell r="D4385">
            <v>30914</v>
          </cell>
          <cell r="E4385">
            <v>41907</v>
          </cell>
          <cell r="F4385" t="str">
            <v>DIRECCION DE BOSQUES, BIODIVERSIDAD Y SERVICIOS ECOSISTEMICOS</v>
          </cell>
          <cell r="G4385">
            <v>52258551</v>
          </cell>
          <cell r="H4385" t="str">
            <v>MARIA CLAUDIA ORJUELA MARQUEZ</v>
          </cell>
          <cell r="I4385" t="str">
            <v xml:space="preserve">PAGO 9 DE 12 SEGÚN CERTIFICACION DEL SUPERVISOR (Desc Base Rte Fte por Dependientes)   </v>
          </cell>
          <cell r="J4385">
            <v>6880000</v>
          </cell>
          <cell r="K4385">
            <v>9.66</v>
          </cell>
          <cell r="O4385" t="str">
            <v>RECURSO 11</v>
          </cell>
          <cell r="V4385" t="str">
            <v>Desc. 10% Dependientes RF $129,456</v>
          </cell>
          <cell r="W4385" t="str">
            <v>Vigencia Presupuestal</v>
          </cell>
        </row>
        <row r="4386">
          <cell r="A4386">
            <v>438614</v>
          </cell>
          <cell r="B4386" t="str">
            <v>Contrato</v>
          </cell>
          <cell r="C4386">
            <v>115</v>
          </cell>
          <cell r="D4386">
            <v>19914</v>
          </cell>
          <cell r="E4386">
            <v>41907</v>
          </cell>
          <cell r="F4386" t="str">
            <v>DESPACHO MINISTRO DE AMBIENTE Y DESARROLLO SOSTENIBLE</v>
          </cell>
          <cell r="G4386">
            <v>22086663</v>
          </cell>
          <cell r="H4386" t="str">
            <v>GIRLEZA DEL SOCORRO GOMEZ SIERRA</v>
          </cell>
          <cell r="I4386" t="str">
            <v>NOVENO DESEMBOLSO SEGÚN CERTIFICACION DEL SUPERVISOR (PENSIONADA)</v>
          </cell>
          <cell r="J4386">
            <v>2734820</v>
          </cell>
          <cell r="K4386">
            <v>9.66</v>
          </cell>
          <cell r="O4386" t="str">
            <v>RECURSO 11</v>
          </cell>
          <cell r="V4386" t="str">
            <v>No tiene Dependientes</v>
          </cell>
          <cell r="W4386" t="str">
            <v>Vigencia Presupuestal</v>
          </cell>
        </row>
        <row r="4387">
          <cell r="A4387">
            <v>438714</v>
          </cell>
          <cell r="B4387" t="str">
            <v>Contrato</v>
          </cell>
          <cell r="C4387">
            <v>116</v>
          </cell>
          <cell r="D4387">
            <v>20014</v>
          </cell>
          <cell r="E4387">
            <v>41907</v>
          </cell>
          <cell r="F4387" t="str">
            <v>DESPACHO MINISTRO DE AMBIENTE Y DESARROLLO SOSTENIBLE</v>
          </cell>
          <cell r="G4387">
            <v>35472517</v>
          </cell>
          <cell r="H4387" t="str">
            <v>ROSA ESMERALDA HOYOS BAZURTO</v>
          </cell>
          <cell r="I4387" t="str">
            <v>NOVENO DESEMBOLSO SEGÚN CERTIFICACION DEL SUPERVISOR</v>
          </cell>
          <cell r="J4387">
            <v>2734820</v>
          </cell>
          <cell r="K4387">
            <v>9.66</v>
          </cell>
          <cell r="O4387" t="str">
            <v>RECURSO 11</v>
          </cell>
          <cell r="V4387" t="str">
            <v>No tiene Dependientes</v>
          </cell>
          <cell r="W4387" t="str">
            <v>Vigencia Presupuestal</v>
          </cell>
        </row>
        <row r="4388">
          <cell r="A4388">
            <v>438814</v>
          </cell>
          <cell r="B4388" t="str">
            <v>Oficio</v>
          </cell>
          <cell r="C4388" t="str">
            <v>8320-3-32832</v>
          </cell>
          <cell r="D4388">
            <v>285314</v>
          </cell>
          <cell r="E4388">
            <v>41907</v>
          </cell>
          <cell r="F4388" t="str">
            <v>TALENTO HUMANO ACTIVO Y NO ACTIVO</v>
          </cell>
          <cell r="G4388">
            <v>8301153951</v>
          </cell>
          <cell r="H4388" t="str">
            <v>MINISTERIO DE AMBIENTE Y DESORROLLO SOSTENIBLE</v>
          </cell>
          <cell r="I4388" t="str">
            <v>PAGO NOMINA ADICIONAL FUNCIONARIOS SEPTIEMBRE</v>
          </cell>
          <cell r="J4388">
            <v>10562586</v>
          </cell>
          <cell r="N4388" t="str">
            <v>RECURSO 1-10</v>
          </cell>
          <cell r="Q4388" t="str">
            <v xml:space="preserve">DEDUCCIONES GENERALES </v>
          </cell>
          <cell r="R4388">
            <v>766689</v>
          </cell>
          <cell r="W4388" t="str">
            <v>Vigencia Presupuestal</v>
          </cell>
        </row>
        <row r="4389">
          <cell r="A4389">
            <v>438914</v>
          </cell>
          <cell r="B4389" t="str">
            <v>Contrato</v>
          </cell>
          <cell r="C4389">
            <v>197</v>
          </cell>
          <cell r="D4389">
            <v>31814</v>
          </cell>
          <cell r="E4389">
            <v>41907</v>
          </cell>
          <cell r="F4389" t="str">
            <v>OFICINA DE ASUNTOS INTERNACIONALES</v>
          </cell>
          <cell r="G4389">
            <v>80076285</v>
          </cell>
          <cell r="H4389" t="str">
            <v>JUAN PABLO LIEVANO GAMBOA</v>
          </cell>
          <cell r="I4389" t="str">
            <v>NOVENO DESEMBOLSO SEGÚN CERTIFICACION DEL SUPERVISOR</v>
          </cell>
          <cell r="J4389">
            <v>3867267</v>
          </cell>
          <cell r="K4389">
            <v>9.66</v>
          </cell>
          <cell r="O4389" t="str">
            <v>RECURSO 11</v>
          </cell>
          <cell r="V4389" t="str">
            <v>No tiene Dependientes a Cargo</v>
          </cell>
          <cell r="W4389" t="str">
            <v>Vigencia Presupuestal</v>
          </cell>
        </row>
        <row r="4390">
          <cell r="A4390">
            <v>439014</v>
          </cell>
          <cell r="B4390" t="str">
            <v>Contrato</v>
          </cell>
          <cell r="C4390">
            <v>119</v>
          </cell>
          <cell r="D4390">
            <v>20514</v>
          </cell>
          <cell r="E4390">
            <v>41907</v>
          </cell>
          <cell r="F4390" t="str">
            <v>DIRECCION DE BOSQUES, BIODIVERSIDAD Y SERVICIOS ECOSISTEMICOS</v>
          </cell>
          <cell r="G4390">
            <v>53050037</v>
          </cell>
          <cell r="H4390" t="str">
            <v>DENISSE CASTRO ROA</v>
          </cell>
          <cell r="I4390" t="str">
            <v>OCTAVO DESEMBOLSO SEGÚN CERTIFICACION DEL SUPERVISOR</v>
          </cell>
          <cell r="J4390">
            <v>4359600</v>
          </cell>
          <cell r="K4390">
            <v>9.66</v>
          </cell>
          <cell r="O4390" t="str">
            <v>RECURSO 11</v>
          </cell>
          <cell r="V4390" t="str">
            <v>No tiene Dependientes</v>
          </cell>
          <cell r="W4390" t="str">
            <v>Vigencia Presupuestal</v>
          </cell>
        </row>
        <row r="4391">
          <cell r="A4391">
            <v>439114</v>
          </cell>
          <cell r="B4391" t="str">
            <v>Contrato</v>
          </cell>
          <cell r="C4391">
            <v>48</v>
          </cell>
          <cell r="D4391">
            <v>7714</v>
          </cell>
          <cell r="E4391">
            <v>41907</v>
          </cell>
          <cell r="F4391" t="str">
            <v>DIRECCION DE BOSQUES, BIODIVERSIDAD YSERVICIOS ECOSISTEMICOS</v>
          </cell>
          <cell r="G4391">
            <v>80095795</v>
          </cell>
          <cell r="H4391" t="str">
            <v>DIEGO ANDRES RUIZ VILLEGAS</v>
          </cell>
          <cell r="I4391" t="str">
            <v>PAGO 9 DE 12 SEGÚN CERTIFICACION DEL SUPERVISOR</v>
          </cell>
          <cell r="J4391">
            <v>5177763</v>
          </cell>
          <cell r="K4391">
            <v>9.66</v>
          </cell>
          <cell r="O4391" t="str">
            <v>RECURSO 11</v>
          </cell>
          <cell r="V4391" t="str">
            <v>No tiene Dependientes</v>
          </cell>
          <cell r="W4391" t="str">
            <v>Vigencia Presupuestal</v>
          </cell>
        </row>
        <row r="4392">
          <cell r="A4392">
            <v>439314</v>
          </cell>
          <cell r="B4392" t="str">
            <v>Contrato</v>
          </cell>
          <cell r="C4392">
            <v>146</v>
          </cell>
          <cell r="D4392">
            <v>23214</v>
          </cell>
          <cell r="E4392">
            <v>41907</v>
          </cell>
          <cell r="F4392" t="str">
            <v>DIRECCION DE BOSQUES, BIODIVERSIDAD Y SERVICIOS ECOSISTEMICOS</v>
          </cell>
          <cell r="G4392">
            <v>52264205</v>
          </cell>
          <cell r="H4392" t="str">
            <v>PAULA ANDREA CASTAÑEDA GARCIA</v>
          </cell>
          <cell r="I4392" t="str">
            <v>PAGO 9 DE 12 SEGÚN CERTIFICACION DEL SUPERVISOR (Desc.de la Base RF x Dependientes)</v>
          </cell>
          <cell r="J4392">
            <v>5810392</v>
          </cell>
          <cell r="K4392">
            <v>9.66</v>
          </cell>
          <cell r="O4392" t="str">
            <v>RECURSO 11</v>
          </cell>
          <cell r="V4392" t="str">
            <v>Desc. 10% Dependientes</v>
          </cell>
          <cell r="W4392" t="str">
            <v>Vigencia Presupuestal</v>
          </cell>
        </row>
        <row r="4393">
          <cell r="A4393">
            <v>439214</v>
          </cell>
          <cell r="B4393" t="str">
            <v>Contrato</v>
          </cell>
          <cell r="C4393">
            <v>181</v>
          </cell>
          <cell r="D4393">
            <v>28514</v>
          </cell>
          <cell r="E4393">
            <v>41907</v>
          </cell>
          <cell r="F4393" t="str">
            <v>OFICINA DE ASUNTOS INTERNACIONALES</v>
          </cell>
          <cell r="G4393">
            <v>52418599</v>
          </cell>
          <cell r="H4393" t="str">
            <v>TATIANA NUÑEZ SUAREZ</v>
          </cell>
          <cell r="I4393" t="str">
            <v>FRA 9 PAGO 9 DE 12 SEGÚN CERTIFICACION DEL SUPERVISOR (Beneficio Rte Fuente AFC $246,990)</v>
          </cell>
          <cell r="J4393">
            <v>8600000</v>
          </cell>
          <cell r="K4393">
            <v>9.66</v>
          </cell>
          <cell r="M4393">
            <v>16</v>
          </cell>
          <cell r="O4393" t="str">
            <v>RECURSO 11</v>
          </cell>
          <cell r="Q4393" t="str">
            <v>AFC BANCOLOMBIA</v>
          </cell>
          <cell r="R4393">
            <v>1500000</v>
          </cell>
          <cell r="V4393" t="str">
            <v>No tiene Dependientes a Cargo</v>
          </cell>
          <cell r="W4393" t="str">
            <v>Vigencia Presupuestal</v>
          </cell>
        </row>
        <row r="4394">
          <cell r="A4394">
            <v>439414</v>
          </cell>
          <cell r="B4394" t="str">
            <v>Contrato</v>
          </cell>
          <cell r="C4394">
            <v>411</v>
          </cell>
          <cell r="D4394">
            <v>243614</v>
          </cell>
          <cell r="E4394">
            <v>41907</v>
          </cell>
          <cell r="F4394" t="str">
            <v>DIRECCION DE ORDENAMIENTO AMBIENTAL Y COORDINACION DEL SINA</v>
          </cell>
          <cell r="G4394">
            <v>43633984</v>
          </cell>
          <cell r="H4394" t="str">
            <v>DIANA ESTELA PABON GARCIA</v>
          </cell>
          <cell r="I4394" t="str">
            <v>SEGUNDO DESEMBOLSO SEGÚN CERTIFICACION DEL SUPERVISOR  (Desc.de la Base RF x Dependientes)</v>
          </cell>
          <cell r="J4394">
            <v>7000000</v>
          </cell>
          <cell r="K4394">
            <v>9.66</v>
          </cell>
          <cell r="O4394" t="str">
            <v>RECURSO 11</v>
          </cell>
          <cell r="V4394" t="str">
            <v>Desc. 10% Dependientes</v>
          </cell>
          <cell r="W4394" t="str">
            <v>Vigencia Presupuestal</v>
          </cell>
        </row>
        <row r="4395">
          <cell r="A4395">
            <v>439514</v>
          </cell>
          <cell r="B4395" t="str">
            <v>Contrato</v>
          </cell>
          <cell r="C4395">
            <v>179</v>
          </cell>
          <cell r="D4395">
            <v>28214</v>
          </cell>
          <cell r="E4395">
            <v>41907</v>
          </cell>
          <cell r="F4395" t="str">
            <v>DIRECCION DE ORDENAMIENTO AMBIENTAL Y COORDINACION DEL SINA</v>
          </cell>
          <cell r="G4395">
            <v>40022236</v>
          </cell>
          <cell r="H4395" t="str">
            <v>ANA ELVIA OCHOA JIMENEZ</v>
          </cell>
          <cell r="I4395" t="str">
            <v>PAGO 8/11 DESEMBOLSO SEGÚN CERTIFICACION DEL SUPERVISOR (Desc x dependientes)</v>
          </cell>
          <cell r="J4395">
            <v>8000000</v>
          </cell>
          <cell r="K4395">
            <v>9.66</v>
          </cell>
          <cell r="O4395" t="str">
            <v>RECURSO 11</v>
          </cell>
          <cell r="V4395" t="str">
            <v>Desc. 10% Dependientes</v>
          </cell>
          <cell r="W4395" t="str">
            <v>Vigencia Presupuestal</v>
          </cell>
        </row>
        <row r="4396">
          <cell r="A4396">
            <v>439614</v>
          </cell>
          <cell r="B4396" t="str">
            <v>Contrato</v>
          </cell>
          <cell r="C4396">
            <v>274</v>
          </cell>
          <cell r="D4396">
            <v>38114</v>
          </cell>
          <cell r="E4396">
            <v>41907</v>
          </cell>
          <cell r="F4396" t="str">
            <v>OFICINA DE ASUNTOS INTERNACIONALES</v>
          </cell>
          <cell r="G4396">
            <v>51958614</v>
          </cell>
          <cell r="H4396" t="str">
            <v>JIMENA NIETO CARRASCO</v>
          </cell>
          <cell r="I4396" t="str">
            <v xml:space="preserve">PAGO 9 DE 12 SEGÚN CERTIFICACION DEL SUPERVISOR </v>
          </cell>
          <cell r="J4396">
            <v>7840909</v>
          </cell>
          <cell r="K4396">
            <v>9.66</v>
          </cell>
          <cell r="O4396" t="str">
            <v>RECURSO 11</v>
          </cell>
          <cell r="V4396" t="str">
            <v>No tiene Dependientes a Cargo</v>
          </cell>
          <cell r="W4396" t="str">
            <v>Vigencia Presupuestal</v>
          </cell>
        </row>
        <row r="4397">
          <cell r="A4397">
            <v>439714</v>
          </cell>
          <cell r="B4397" t="str">
            <v>Factura</v>
          </cell>
          <cell r="C4397">
            <v>2118564</v>
          </cell>
          <cell r="D4397">
            <v>286814</v>
          </cell>
          <cell r="E4397">
            <v>41907</v>
          </cell>
          <cell r="F4397" t="str">
            <v>SUBDIRECCION ADMINISTRATIVA Y FINANCIERA</v>
          </cell>
          <cell r="G4397">
            <v>8300160461</v>
          </cell>
          <cell r="H4397" t="str">
            <v>AVANTEL S.A.S</v>
          </cell>
          <cell r="I4397" t="str">
            <v>PAGO FRA 2118564 RENOVACION AVALTEL 15 EQUIPOS REF I485 SIN SIMCARD BLANCO</v>
          </cell>
          <cell r="J4397">
            <v>5013706</v>
          </cell>
          <cell r="M4397">
            <v>16</v>
          </cell>
          <cell r="N4397" t="str">
            <v>RECURSO 2-10</v>
          </cell>
          <cell r="W4397" t="str">
            <v>Vigencia Presupuestal</v>
          </cell>
        </row>
        <row r="4398">
          <cell r="A4398">
            <v>439814</v>
          </cell>
          <cell r="B4398" t="str">
            <v>Contrato</v>
          </cell>
          <cell r="C4398">
            <v>1</v>
          </cell>
          <cell r="D4398">
            <v>414</v>
          </cell>
          <cell r="E4398">
            <v>41907</v>
          </cell>
          <cell r="F4398" t="str">
            <v>SUBDIRECCION ADMINISTRATIVA Y FINANCIERA</v>
          </cell>
          <cell r="G4398">
            <v>79883661</v>
          </cell>
          <cell r="H4398" t="str">
            <v>RONALD STIVE SANCHEZ POSADA</v>
          </cell>
          <cell r="I4398" t="str">
            <v>PAGO 9  DE 12 SEGÚN CERTIFICACION DEL SUPERVISOR (Desc.de la Base RF x Dependientes)</v>
          </cell>
          <cell r="J4398">
            <v>5015152</v>
          </cell>
          <cell r="K4398">
            <v>9.66</v>
          </cell>
          <cell r="O4398" t="str">
            <v>RECURSO 11</v>
          </cell>
          <cell r="V4398" t="str">
            <v>Desc. X Dependientes</v>
          </cell>
          <cell r="W4398" t="str">
            <v>Vigencia Presupuestal</v>
          </cell>
        </row>
        <row r="4399">
          <cell r="A4399">
            <v>439914</v>
          </cell>
          <cell r="B4399" t="str">
            <v>Contrato</v>
          </cell>
          <cell r="C4399">
            <v>387</v>
          </cell>
          <cell r="D4399">
            <v>235814</v>
          </cell>
          <cell r="E4399">
            <v>41907</v>
          </cell>
          <cell r="F4399" t="str">
            <v>SUBDIRECCION ADMINISTRATIVA Y FINANCIERA</v>
          </cell>
          <cell r="G4399">
            <v>80778307</v>
          </cell>
          <cell r="H4399" t="str">
            <v>JOSE LEONARDO LOPEZ</v>
          </cell>
          <cell r="I4399" t="str">
            <v>PAGO 2 DE 5 SEGÚN CERTIFICACION DEL SUPERVISOR</v>
          </cell>
          <cell r="J4399">
            <v>1600000</v>
          </cell>
          <cell r="K4399">
            <v>9.66</v>
          </cell>
          <cell r="O4399" t="str">
            <v>RECURSO 11</v>
          </cell>
          <cell r="V4399" t="str">
            <v>No tiene Dependientes</v>
          </cell>
          <cell r="W4399" t="str">
            <v>Vigencia Presupuestal</v>
          </cell>
        </row>
        <row r="4400">
          <cell r="A4400">
            <v>440014</v>
          </cell>
          <cell r="B4400" t="str">
            <v>Contrato</v>
          </cell>
          <cell r="C4400">
            <v>226</v>
          </cell>
          <cell r="D4400">
            <v>35314</v>
          </cell>
          <cell r="E4400">
            <v>41907</v>
          </cell>
          <cell r="F4400" t="str">
            <v>SUBDIRECCION ADMINISTRATIVA Y FINANCIERA</v>
          </cell>
          <cell r="G4400">
            <v>52545196</v>
          </cell>
          <cell r="H4400" t="str">
            <v>OLGA LUCIA LADINO HERRERA</v>
          </cell>
          <cell r="I4400" t="str">
            <v>PAGO 9 DE 12 SEGÚN CERTIFICACION DEL SUPERVISOR (Desc Base Rte Fte por Dependientes)</v>
          </cell>
          <cell r="J4400">
            <v>2654545</v>
          </cell>
          <cell r="K4400">
            <v>9.66</v>
          </cell>
          <cell r="O4400" t="str">
            <v>RECURSO 11</v>
          </cell>
          <cell r="V4400" t="str">
            <v>Desc. 10% Dependientes</v>
          </cell>
          <cell r="W4400" t="str">
            <v>Vigencia Presupuestal</v>
          </cell>
        </row>
        <row r="4401">
          <cell r="A4401">
            <v>440114</v>
          </cell>
          <cell r="B4401" t="str">
            <v>Contrato</v>
          </cell>
          <cell r="C4401">
            <v>177</v>
          </cell>
          <cell r="D4401">
            <v>28314</v>
          </cell>
          <cell r="E4401">
            <v>41907</v>
          </cell>
          <cell r="F4401" t="str">
            <v>SUBDIRECCION ADMINISTRATIVA Y FINANCIERA</v>
          </cell>
          <cell r="G4401">
            <v>35325209</v>
          </cell>
          <cell r="H4401" t="str">
            <v>LUZ ESMERALDA MANRIQUE DIAZ</v>
          </cell>
          <cell r="I4401" t="str">
            <v>PAGO 9 DE 12 SEGÚN CERTIFICACION DEL SUPERVISOR (PENSIONADA)</v>
          </cell>
          <cell r="J4401">
            <v>6000000</v>
          </cell>
          <cell r="K4401">
            <v>9.66</v>
          </cell>
          <cell r="O4401" t="str">
            <v>RECURSO 11</v>
          </cell>
          <cell r="V4401" t="str">
            <v>No tiene Dependientes</v>
          </cell>
          <cell r="W4401" t="str">
            <v>Vigencia Presupuestal</v>
          </cell>
        </row>
        <row r="4402">
          <cell r="A4402">
            <v>440214</v>
          </cell>
          <cell r="B4402" t="str">
            <v>Contrato</v>
          </cell>
          <cell r="C4402">
            <v>104</v>
          </cell>
          <cell r="D4402">
            <v>19014</v>
          </cell>
          <cell r="E4402">
            <v>41907</v>
          </cell>
          <cell r="F4402" t="str">
            <v>SUBDIRECCION ADMINISTRATIVA Y FINANCIERA</v>
          </cell>
          <cell r="G4402">
            <v>20568110</v>
          </cell>
          <cell r="H4402" t="str">
            <v>MARTHA ROSA BARRETO PERILLA</v>
          </cell>
          <cell r="I4402" t="str">
            <v>PAGO 9 DE 12 SEGÚN CERTIFICACION DEL SUPERVISOR - PENSIONADA (Desc.de la Base RF x Dependientes)</v>
          </cell>
          <cell r="J4402">
            <v>4759090</v>
          </cell>
          <cell r="K4402">
            <v>9.66</v>
          </cell>
          <cell r="O4402" t="str">
            <v>RECURSO 11</v>
          </cell>
          <cell r="V4402" t="str">
            <v>Desc. 10% Dependientes</v>
          </cell>
          <cell r="W4402" t="str">
            <v>Vigencia Presupuestal</v>
          </cell>
        </row>
        <row r="4403">
          <cell r="A4403">
            <v>440314</v>
          </cell>
          <cell r="B4403" t="str">
            <v>Contrato</v>
          </cell>
          <cell r="C4403">
            <v>10</v>
          </cell>
          <cell r="D4403">
            <v>125614</v>
          </cell>
          <cell r="E4403">
            <v>41907</v>
          </cell>
          <cell r="F4403" t="str">
            <v>SUBDIRECCION ADMINISTRATIVA Y FINANCIERA</v>
          </cell>
          <cell r="G4403">
            <v>56074876</v>
          </cell>
          <cell r="H4403" t="str">
            <v>BELLANIRIS AVILA BERMUDEZ</v>
          </cell>
          <cell r="I4403" t="str">
            <v>PAGO 9 DE 12 SEGÚN CERTIFICACION DEL SUPERVISOR (CESION DE CONTRATO) (Desc x dependientes)</v>
          </cell>
          <cell r="J4403">
            <v>6018182</v>
          </cell>
          <cell r="K4403">
            <v>9.66</v>
          </cell>
          <cell r="O4403" t="str">
            <v>RECURSO 11</v>
          </cell>
          <cell r="V4403" t="str">
            <v>Desc. X Dependientes</v>
          </cell>
          <cell r="W4403" t="str">
            <v>Vigencia Presupuestal</v>
          </cell>
        </row>
        <row r="4404">
          <cell r="A4404">
            <v>440414</v>
          </cell>
          <cell r="B4404" t="str">
            <v>Contrato</v>
          </cell>
          <cell r="C4404">
            <v>4</v>
          </cell>
          <cell r="D4404">
            <v>614</v>
          </cell>
          <cell r="E4404">
            <v>41907</v>
          </cell>
          <cell r="F4404" t="str">
            <v>SUBDIRECCION ADMINISTRATIVA Y FINANCIERA</v>
          </cell>
          <cell r="G4404">
            <v>51995430</v>
          </cell>
          <cell r="H4404" t="str">
            <v>LILIANA DEL PILAR BECERRA CANDIA</v>
          </cell>
          <cell r="I4404" t="str">
            <v>PAGO 9 DE 12  DESEMBOLSO SEGÚN CERTIFICACION DEL SUPERVISOR (DESC BASE RF DEPENDIENTES)</v>
          </cell>
          <cell r="J4404">
            <v>5015152</v>
          </cell>
          <cell r="K4404">
            <v>9.66</v>
          </cell>
          <cell r="O4404" t="str">
            <v>RECURSO 11</v>
          </cell>
          <cell r="V4404" t="str">
            <v>Desc. 10% Dependientes - Base RF $3,529,774 RF $388,275</v>
          </cell>
          <cell r="W4404" t="str">
            <v>Vigencia Presupuestal</v>
          </cell>
        </row>
        <row r="4405">
          <cell r="A4405">
            <v>440514</v>
          </cell>
          <cell r="B4405" t="str">
            <v>Contrato</v>
          </cell>
          <cell r="C4405">
            <v>371</v>
          </cell>
          <cell r="D4405">
            <v>223614</v>
          </cell>
          <cell r="E4405">
            <v>41907</v>
          </cell>
          <cell r="F4405" t="str">
            <v>SUBDIRECCION ADMINISTRATIVA Y FINANCIERA</v>
          </cell>
          <cell r="G4405">
            <v>2988852</v>
          </cell>
          <cell r="H4405" t="str">
            <v>JOSE VICENTE GARCIA AREVALO</v>
          </cell>
          <cell r="I4405" t="str">
            <v>PAGO 2 DE 5 SEGÚN CERTIFICACION DEL SUPERVISOR (Desc x dependientes)</v>
          </cell>
          <cell r="J4405">
            <v>5000000</v>
          </cell>
          <cell r="K4405">
            <v>9.66</v>
          </cell>
          <cell r="O4405" t="str">
            <v>RECURSO 11</v>
          </cell>
          <cell r="V4405" t="str">
            <v>Desc x Dependientes</v>
          </cell>
          <cell r="W4405" t="str">
            <v>Vigencia Presupuestal</v>
          </cell>
        </row>
        <row r="4406">
          <cell r="A4406">
            <v>440614</v>
          </cell>
          <cell r="B4406" t="str">
            <v>Contrato</v>
          </cell>
          <cell r="C4406">
            <v>128</v>
          </cell>
          <cell r="D4406">
            <v>21214</v>
          </cell>
          <cell r="E4406">
            <v>41907</v>
          </cell>
          <cell r="F4406" t="str">
            <v>SUBDIRECCION ADMINISTRATIVA Y FINANCIERA</v>
          </cell>
          <cell r="G4406">
            <v>79859642</v>
          </cell>
          <cell r="H4406" t="str">
            <v>CARLOS HERNAN USECHE JARAMILLO</v>
          </cell>
          <cell r="I4406" t="str">
            <v xml:space="preserve">PAGO 9 DE 12 DESEMBOLSO SEGÚN CERTIFICACION DEL SUPERVISOR (Desc.de la Base x Dependientes) </v>
          </cell>
          <cell r="J4406">
            <v>4759090</v>
          </cell>
          <cell r="K4406">
            <v>9.66</v>
          </cell>
          <cell r="O4406" t="str">
            <v>RECURSO 11</v>
          </cell>
          <cell r="V4406" t="str">
            <v>Desc. 10% Dependientes</v>
          </cell>
          <cell r="W4406" t="str">
            <v>Vigencia Presupuestal</v>
          </cell>
        </row>
        <row r="4407">
          <cell r="A4407">
            <v>440714</v>
          </cell>
          <cell r="B4407" t="str">
            <v>Contrato</v>
          </cell>
          <cell r="C4407">
            <v>262</v>
          </cell>
          <cell r="D4407">
            <v>37914</v>
          </cell>
          <cell r="E4407">
            <v>41907</v>
          </cell>
          <cell r="F4407" t="str">
            <v>SUBDIRECCION ADMINISTRATIVA Y FINANCIERA</v>
          </cell>
          <cell r="G4407">
            <v>80022525</v>
          </cell>
          <cell r="H4407" t="str">
            <v>CARLOS JULIO VANEGAS YUMAYUZA</v>
          </cell>
          <cell r="I4407" t="str">
            <v>PAGO 9 DE 12 SEGÚN CERTIFICACION DEL SUPERVISOR (Desc.de la Base x Dependientes) + (Desc Embargo $125,547)</v>
          </cell>
          <cell r="J4407">
            <v>1243733</v>
          </cell>
          <cell r="K4407">
            <v>9.66</v>
          </cell>
          <cell r="O4407" t="str">
            <v>RECURSO 11</v>
          </cell>
          <cell r="Q4407" t="str">
            <v>EMBARGO OF 1534</v>
          </cell>
          <cell r="R4407">
            <v>125547</v>
          </cell>
          <cell r="V4407" t="str">
            <v>Desc. X Dependientes</v>
          </cell>
          <cell r="W4407" t="str">
            <v>Vigencia Presupuestal</v>
          </cell>
        </row>
        <row r="4408">
          <cell r="A4408">
            <v>440814</v>
          </cell>
          <cell r="B4408" t="str">
            <v>Contrato</v>
          </cell>
          <cell r="C4408">
            <v>396</v>
          </cell>
          <cell r="D4408">
            <v>236614</v>
          </cell>
          <cell r="E4408">
            <v>41907</v>
          </cell>
          <cell r="F4408" t="str">
            <v>SUBDIRECCION ADMINISTRATIVA Y FINANCIERA</v>
          </cell>
          <cell r="G4408">
            <v>1030556883</v>
          </cell>
          <cell r="H4408" t="str">
            <v>YEFERSSON ALEXANDER MELO GARCIA</v>
          </cell>
          <cell r="I4408" t="str">
            <v>PAGO 2 DE 5 SEGÚN CERTIFICACION DEL SUPERVISOR</v>
          </cell>
          <cell r="J4408">
            <v>1575000</v>
          </cell>
          <cell r="K4408">
            <v>9.66</v>
          </cell>
          <cell r="O4408" t="str">
            <v>RECURSO 11</v>
          </cell>
          <cell r="V4408" t="str">
            <v>No tiene Dependientes</v>
          </cell>
          <cell r="W4408" t="str">
            <v>Vigencia Presupuestal</v>
          </cell>
        </row>
        <row r="4409">
          <cell r="A4409">
            <v>440914</v>
          </cell>
          <cell r="B4409" t="str">
            <v>Contrato</v>
          </cell>
          <cell r="C4409">
            <v>380</v>
          </cell>
          <cell r="D4409">
            <v>235614</v>
          </cell>
          <cell r="E4409">
            <v>41907</v>
          </cell>
          <cell r="F4409" t="str">
            <v>SUBDIRECCION ADMINISTRATIVA Y FINANCIERA</v>
          </cell>
          <cell r="G4409">
            <v>1014216096</v>
          </cell>
          <cell r="H4409" t="str">
            <v>MARIA ANDREA ROMERO MONTEJO</v>
          </cell>
          <cell r="I4409" t="str">
            <v>PAGO 2 DE 5 SEGÚN CERTIFICACION DEL SUPERVISOR</v>
          </cell>
          <cell r="J4409">
            <v>1575000</v>
          </cell>
          <cell r="K4409">
            <v>9.66</v>
          </cell>
          <cell r="O4409" t="str">
            <v>RECURSO 11</v>
          </cell>
          <cell r="V4409" t="str">
            <v>No tiene Dependientes</v>
          </cell>
          <cell r="W4409" t="str">
            <v>Vigencia Presupuestal</v>
          </cell>
        </row>
        <row r="4410">
          <cell r="A4410">
            <v>441014</v>
          </cell>
          <cell r="B4410" t="str">
            <v>Contrato</v>
          </cell>
          <cell r="C4410">
            <v>395</v>
          </cell>
          <cell r="D4410">
            <v>236514</v>
          </cell>
          <cell r="E4410">
            <v>41907</v>
          </cell>
          <cell r="F4410" t="str">
            <v>SUBDIRECCION ADMINISTRATIVA Y FINANCIERA</v>
          </cell>
          <cell r="G4410">
            <v>52544132</v>
          </cell>
          <cell r="H4410" t="str">
            <v>CLARA PAULINA MARTHA BASTIDAS</v>
          </cell>
          <cell r="I4410" t="str">
            <v>PAGO 2 DE 5 SEGÚN CERTIFICACION DEL SUPERVISOR (Desc.de la Base RF x Dependientes)</v>
          </cell>
          <cell r="J4410">
            <v>1575000</v>
          </cell>
          <cell r="K4410">
            <v>9.66</v>
          </cell>
          <cell r="O4410" t="str">
            <v>RECURSO 11</v>
          </cell>
          <cell r="V4410" t="str">
            <v>Desc. X Dependientes</v>
          </cell>
          <cell r="W4410" t="str">
            <v>Vigencia Presupuestal</v>
          </cell>
        </row>
        <row r="4411">
          <cell r="A4411">
            <v>441114</v>
          </cell>
          <cell r="B4411" t="str">
            <v>Contrato</v>
          </cell>
          <cell r="C4411">
            <v>388</v>
          </cell>
          <cell r="D4411">
            <v>235914</v>
          </cell>
          <cell r="E4411">
            <v>41907</v>
          </cell>
          <cell r="F4411" t="str">
            <v>SUBDIRECCION ADMINISTRATIVA Y FINANCIERA</v>
          </cell>
          <cell r="G4411">
            <v>80154185</v>
          </cell>
          <cell r="H4411" t="str">
            <v>JOHN RAUL APONTE CASTEBLANCO</v>
          </cell>
          <cell r="I4411" t="str">
            <v>PAGO 2 DE 5 SEGÚN CERTIFICACION DEL SUPERVISOR</v>
          </cell>
          <cell r="J4411">
            <v>1700000</v>
          </cell>
          <cell r="K4411">
            <v>9.66</v>
          </cell>
          <cell r="O4411" t="str">
            <v>RECURSO 11</v>
          </cell>
          <cell r="V4411" t="str">
            <v>No tiene Dependientes</v>
          </cell>
          <cell r="W4411" t="str">
            <v>Vigencia Presupuestal</v>
          </cell>
        </row>
        <row r="4412">
          <cell r="A4412">
            <v>441214</v>
          </cell>
          <cell r="B4412" t="str">
            <v>Contrato</v>
          </cell>
          <cell r="C4412">
            <v>391</v>
          </cell>
          <cell r="D4412">
            <v>236014</v>
          </cell>
          <cell r="E4412">
            <v>41907</v>
          </cell>
          <cell r="F4412" t="str">
            <v>SUBDIRECCION ADMINISTRATIVA Y FINANCIERA</v>
          </cell>
          <cell r="G4412">
            <v>80121924</v>
          </cell>
          <cell r="H4412" t="str">
            <v>JONATHAN JIMENEZ ALVARADO</v>
          </cell>
          <cell r="I4412" t="str">
            <v>PAGO 2 DE 5 SEGÚN CERTIFICACION DEL SUPERVISOR</v>
          </cell>
          <cell r="J4412">
            <v>1785000</v>
          </cell>
          <cell r="K4412">
            <v>9.66</v>
          </cell>
          <cell r="O4412" t="str">
            <v>RECURSO 11</v>
          </cell>
          <cell r="V4412" t="str">
            <v>No tiene Dependientes</v>
          </cell>
          <cell r="W4412" t="str">
            <v>Vigencia Presupuestal</v>
          </cell>
        </row>
        <row r="4413">
          <cell r="A4413">
            <v>441314</v>
          </cell>
          <cell r="B4413" t="str">
            <v>Contrato</v>
          </cell>
          <cell r="C4413">
            <v>381</v>
          </cell>
          <cell r="D4413">
            <v>234714</v>
          </cell>
          <cell r="E4413">
            <v>41907</v>
          </cell>
          <cell r="F4413" t="str">
            <v>SUBDIRECCION ADMINISTRATIVA Y FINANCIERA</v>
          </cell>
          <cell r="G4413">
            <v>80415684</v>
          </cell>
          <cell r="H4413" t="str">
            <v>LUIS HUMBERTO ESPINOSA FULA</v>
          </cell>
          <cell r="I4413" t="str">
            <v>PAGO 2 DE 5 SEGÚN CERTIFICACION DEL SUPERVISOR</v>
          </cell>
          <cell r="J4413">
            <v>1732214</v>
          </cell>
          <cell r="K4413">
            <v>9.66</v>
          </cell>
          <cell r="O4413" t="str">
            <v>RECURSO 11</v>
          </cell>
          <cell r="V4413" t="str">
            <v>No tiene Dependientes</v>
          </cell>
          <cell r="W4413" t="str">
            <v>Vigencia Presupuestal</v>
          </cell>
        </row>
        <row r="4414">
          <cell r="A4414">
            <v>441414</v>
          </cell>
          <cell r="B4414" t="str">
            <v>Contrato</v>
          </cell>
          <cell r="C4414">
            <v>389</v>
          </cell>
          <cell r="D4414">
            <v>236214</v>
          </cell>
          <cell r="E4414">
            <v>41907</v>
          </cell>
          <cell r="F4414" t="str">
            <v>SUBDIRECCION ADMINISTRATIVA Y FINANCIERA</v>
          </cell>
          <cell r="G4414">
            <v>1018453657</v>
          </cell>
          <cell r="H4414" t="str">
            <v>ANDRES FELIPE CABRERA RENDON</v>
          </cell>
          <cell r="I4414" t="str">
            <v>PAGO 2 DE 5 SEGÚN CERTIFICACION DEL SUPERVISOR (Desc.de la Base RF x Dependientes)</v>
          </cell>
          <cell r="J4414">
            <v>1662415</v>
          </cell>
          <cell r="K4414">
            <v>9.66</v>
          </cell>
          <cell r="O4414" t="str">
            <v>RECURSO 11</v>
          </cell>
          <cell r="V4414" t="str">
            <v>Desc. 10% Dependientes</v>
          </cell>
          <cell r="W4414" t="str">
            <v>Vigencia Presupuestal</v>
          </cell>
        </row>
        <row r="4415">
          <cell r="A4415">
            <v>441514</v>
          </cell>
          <cell r="B4415" t="str">
            <v>Contrato</v>
          </cell>
          <cell r="C4415">
            <v>382</v>
          </cell>
          <cell r="D4415">
            <v>234814</v>
          </cell>
          <cell r="E4415">
            <v>41907</v>
          </cell>
          <cell r="F4415" t="str">
            <v>SUBDIRECCION ADMINISTRATIVA Y FINANCIERA</v>
          </cell>
          <cell r="G4415">
            <v>79221739</v>
          </cell>
          <cell r="H4415" t="str">
            <v>JOSE MANUEL MORENO MORA</v>
          </cell>
          <cell r="I4415" t="str">
            <v>PAGO 2 DE 5 SEGÚN CERTIFICACION DEL SUPERVISOR (Desc.de la Base RF x Dependientes)</v>
          </cell>
          <cell r="J4415">
            <v>1852200</v>
          </cell>
          <cell r="K4415">
            <v>9.66</v>
          </cell>
          <cell r="O4415" t="str">
            <v>RECURSO 11</v>
          </cell>
          <cell r="V4415" t="str">
            <v>Desc. X Dependientes</v>
          </cell>
          <cell r="W4415" t="str">
            <v>Vigencia Presupuestal</v>
          </cell>
        </row>
        <row r="4416">
          <cell r="A4416">
            <v>441614</v>
          </cell>
          <cell r="B4416" t="str">
            <v>Contrato</v>
          </cell>
          <cell r="C4416">
            <v>384</v>
          </cell>
          <cell r="D4416">
            <v>235314</v>
          </cell>
          <cell r="E4416">
            <v>41907</v>
          </cell>
          <cell r="F4416" t="str">
            <v>SUBDIRECCION ADMINISTRATIVA Y FINANCIERA</v>
          </cell>
          <cell r="G4416">
            <v>51699085</v>
          </cell>
          <cell r="H4416" t="str">
            <v>SILVIA PILAR RODRIGUEZ SILVA</v>
          </cell>
          <cell r="I4416" t="str">
            <v>PAGO 2 DE 5 DESEMBOLSO SEGÚN CERTIFICACION DEL SUPERVISOR (Desc.de la Base RF x Dependientes)</v>
          </cell>
          <cell r="J4416">
            <v>2047500</v>
          </cell>
          <cell r="K4416">
            <v>9.66</v>
          </cell>
          <cell r="O4416" t="str">
            <v>RECURSO 11</v>
          </cell>
          <cell r="V4416" t="str">
            <v xml:space="preserve">Desc. 10% Dependientes </v>
          </cell>
          <cell r="W4416" t="str">
            <v>Vigencia Presupuestal</v>
          </cell>
        </row>
        <row r="4417">
          <cell r="A4417">
            <v>441714</v>
          </cell>
          <cell r="B4417" t="str">
            <v>Contrato</v>
          </cell>
          <cell r="C4417">
            <v>398</v>
          </cell>
          <cell r="D4417">
            <v>236914</v>
          </cell>
          <cell r="E4417">
            <v>41907</v>
          </cell>
          <cell r="F4417" t="str">
            <v>SUBDIRECCION ADMINISTRATIVA Y FINANCIERA</v>
          </cell>
          <cell r="G4417">
            <v>51709470</v>
          </cell>
          <cell r="H4417" t="str">
            <v>LUZ DERI ROJAS DE MENESES</v>
          </cell>
          <cell r="I4417" t="str">
            <v>PAGO 2 DE 5 DESEMBOLSO SEGÚN CERTIFICACION DEL SUPERVISOR (Desc.de la Base RF x Dependientes)</v>
          </cell>
          <cell r="J4417">
            <v>1575000</v>
          </cell>
          <cell r="K4417">
            <v>9.66</v>
          </cell>
          <cell r="O4417" t="str">
            <v>RECURSO 11</v>
          </cell>
          <cell r="V4417" t="str">
            <v>Desc. 10% Dependientes - Base RF $4,094,550 RF $287,562</v>
          </cell>
          <cell r="W4417" t="str">
            <v>Vigencia Presupuestal</v>
          </cell>
        </row>
        <row r="4418">
          <cell r="A4418">
            <v>441814</v>
          </cell>
          <cell r="B4418" t="str">
            <v>Contrato</v>
          </cell>
          <cell r="C4418">
            <v>270</v>
          </cell>
          <cell r="D4418">
            <v>38614</v>
          </cell>
          <cell r="E4418">
            <v>41907</v>
          </cell>
          <cell r="F4418" t="str">
            <v>SUBDIRECCION ADMINISTRATIVA Y FINANCIERA</v>
          </cell>
          <cell r="G4418">
            <v>1065607597</v>
          </cell>
          <cell r="H4418" t="str">
            <v>CAROLINA CARRASCAL LOZANO</v>
          </cell>
          <cell r="I4418" t="str">
            <v xml:space="preserve">PAGO 8 DE 11 SEGÚN CERTIFICACION DEL SUPERVISOR </v>
          </cell>
          <cell r="J4418">
            <v>2600000</v>
          </cell>
          <cell r="K4418">
            <v>9.66</v>
          </cell>
          <cell r="O4418" t="str">
            <v>RECURSO 11</v>
          </cell>
          <cell r="V4418" t="str">
            <v>No tiene Dependientes</v>
          </cell>
          <cell r="W4418" t="str">
            <v>Vigencia Presupuestal</v>
          </cell>
        </row>
        <row r="4419">
          <cell r="A4419">
            <v>441914</v>
          </cell>
          <cell r="B4419" t="str">
            <v>Contrato</v>
          </cell>
          <cell r="C4419">
            <v>176</v>
          </cell>
          <cell r="D4419">
            <v>28114</v>
          </cell>
          <cell r="E4419">
            <v>41907</v>
          </cell>
          <cell r="F4419" t="str">
            <v>SUBDIRECCION ADMINISTRATIVA Y FINANCIERA</v>
          </cell>
          <cell r="G4419">
            <v>6757664</v>
          </cell>
          <cell r="H4419" t="str">
            <v>BELISARIO NEIRA MUÑOZ</v>
          </cell>
          <cell r="I4419" t="str">
            <v>PAGO 9 DE 11 SEGÚN CERTIFICACION DEL SUPERVISOR (Desc de la Bse por Dependientes)-PENSIONADO</v>
          </cell>
          <cell r="J4419">
            <v>5000000</v>
          </cell>
          <cell r="K4419">
            <v>9.66</v>
          </cell>
          <cell r="O4419" t="str">
            <v>RECURSO 11</v>
          </cell>
          <cell r="V4419" t="str">
            <v>Desc. 10% Dependientes</v>
          </cell>
          <cell r="W4419" t="str">
            <v>Vigencia Presupuestal</v>
          </cell>
        </row>
        <row r="4420">
          <cell r="A4420">
            <v>442014</v>
          </cell>
          <cell r="B4420" t="str">
            <v>Contrato</v>
          </cell>
          <cell r="C4420">
            <v>383</v>
          </cell>
          <cell r="D4420">
            <v>234914</v>
          </cell>
          <cell r="E4420">
            <v>41907</v>
          </cell>
          <cell r="F4420" t="str">
            <v>SUBDIRECCION ADMINISTRATIVA Y FINANCIERA</v>
          </cell>
          <cell r="G4420">
            <v>10770944</v>
          </cell>
          <cell r="H4420" t="str">
            <v>LEVER CIRON ORTIZ MORALES</v>
          </cell>
          <cell r="I4420" t="str">
            <v>PAGO 2 DE 5 DESEMBOLSO SEGÚN CERTIFICACION DEL SUPERVISOR (Desc. Base RF x Dependientes)</v>
          </cell>
          <cell r="J4420">
            <v>1575000</v>
          </cell>
          <cell r="K4420">
            <v>9.66</v>
          </cell>
          <cell r="O4420" t="str">
            <v>RECURSO 11</v>
          </cell>
          <cell r="V4420" t="str">
            <v>Desc.x Dependientes</v>
          </cell>
          <cell r="W4420" t="str">
            <v>Vigencia Presupuestal</v>
          </cell>
        </row>
        <row r="4421">
          <cell r="A4421">
            <v>442114</v>
          </cell>
          <cell r="B4421" t="str">
            <v>Contrato</v>
          </cell>
          <cell r="C4421">
            <v>394</v>
          </cell>
          <cell r="D4421">
            <v>236814</v>
          </cell>
          <cell r="E4421">
            <v>41907</v>
          </cell>
          <cell r="F4421" t="str">
            <v>SUBDIRECCION ADMINISTRATIVA Y FINANCIERA</v>
          </cell>
          <cell r="G4421">
            <v>79888249</v>
          </cell>
          <cell r="H4421" t="str">
            <v>YOHON JAIRO RODRIGUEZ CHIZABA</v>
          </cell>
          <cell r="I4421" t="str">
            <v>PAGO 2 DE 5 DESEMBOLSO SEGÚN CERTIFICACION DEL SUPERVISOR (Desc. Base RF x Dependientes)</v>
          </cell>
          <cell r="J4421">
            <v>1837500</v>
          </cell>
          <cell r="K4421">
            <v>9.66</v>
          </cell>
          <cell r="O4421" t="str">
            <v>RECURSO 11</v>
          </cell>
          <cell r="V4421" t="str">
            <v>Desc.x Dependientes</v>
          </cell>
          <cell r="W4421" t="str">
            <v>Vigencia Presupuestal</v>
          </cell>
        </row>
        <row r="4422">
          <cell r="A4422">
            <v>442214</v>
          </cell>
          <cell r="B4422" t="str">
            <v>Contrato</v>
          </cell>
          <cell r="C4422">
            <v>385</v>
          </cell>
          <cell r="D4422">
            <v>235114</v>
          </cell>
          <cell r="E4422">
            <v>41907</v>
          </cell>
          <cell r="F4422" t="str">
            <v>SUBDIRECCION ADMINISTRATIVA Y FINANCIERA</v>
          </cell>
          <cell r="G4422">
            <v>53080337</v>
          </cell>
          <cell r="H4422" t="str">
            <v>BRIGITTE DELGADO GARCIA</v>
          </cell>
          <cell r="I4422" t="str">
            <v>PAGO 2 DE 5 SEGÚN CERTIFICACION DEL SUPERVISOR (Desc Base Rte Fte por Dependientes)</v>
          </cell>
          <cell r="J4422">
            <v>1700000</v>
          </cell>
          <cell r="K4422">
            <v>9.66</v>
          </cell>
          <cell r="O4422" t="str">
            <v>RECURSO 11</v>
          </cell>
          <cell r="V4422" t="str">
            <v>Desc. 10% Dependientes</v>
          </cell>
          <cell r="W4422" t="str">
            <v>Vigencia Presupuestal</v>
          </cell>
        </row>
        <row r="4423">
          <cell r="A4423">
            <v>442314</v>
          </cell>
          <cell r="B4423" t="str">
            <v>Contrato</v>
          </cell>
          <cell r="C4423">
            <v>222</v>
          </cell>
          <cell r="D4423">
            <v>32714</v>
          </cell>
          <cell r="E4423">
            <v>41907</v>
          </cell>
          <cell r="F4423" t="str">
            <v>SUBDIRECCION ADMINISTRATIVA Y FINANCIERA</v>
          </cell>
          <cell r="G4423">
            <v>79626003</v>
          </cell>
          <cell r="H4423" t="str">
            <v>CARLOS ERNESTO FUENTES TASCON</v>
          </cell>
          <cell r="I4423" t="str">
            <v>PAGO 9 DE 12 SEGÚN CERTIFICACION DEL SUPERVISOR</v>
          </cell>
          <cell r="J4423">
            <v>1800000</v>
          </cell>
          <cell r="K4423">
            <v>9.66</v>
          </cell>
          <cell r="O4423" t="str">
            <v>RECURSO 11</v>
          </cell>
          <cell r="V4423" t="str">
            <v>No tiene Dependientes a Cargo</v>
          </cell>
          <cell r="W4423" t="str">
            <v>Vigencia Presupuestal</v>
          </cell>
        </row>
        <row r="4424">
          <cell r="A4424">
            <v>442414</v>
          </cell>
          <cell r="B4424" t="str">
            <v>Contrato</v>
          </cell>
          <cell r="C4424">
            <v>9</v>
          </cell>
          <cell r="D4424">
            <v>1014</v>
          </cell>
          <cell r="E4424">
            <v>41907</v>
          </cell>
          <cell r="F4424" t="str">
            <v>SUBDIRECCION ADMINISTRATIVA Y FINANCIERA</v>
          </cell>
          <cell r="G4424">
            <v>79797240</v>
          </cell>
          <cell r="H4424" t="str">
            <v>JONATHAN FELIPE RODRIGUEZ MARTINEZ</v>
          </cell>
          <cell r="I4424" t="str">
            <v>PAGO 9 DE 12 SEGÚN CERTIFICACION DEL SUPERVISOR</v>
          </cell>
          <cell r="J4424">
            <v>1805455</v>
          </cell>
          <cell r="K4424">
            <v>9.66</v>
          </cell>
          <cell r="O4424" t="str">
            <v>RECURSO 11</v>
          </cell>
          <cell r="V4424" t="str">
            <v>No tiene Dependientes</v>
          </cell>
          <cell r="W4424" t="str">
            <v>Vigencia Presupuestal</v>
          </cell>
        </row>
        <row r="4425">
          <cell r="A4425">
            <v>442514</v>
          </cell>
          <cell r="B4425" t="str">
            <v>Contrato</v>
          </cell>
          <cell r="C4425">
            <v>8</v>
          </cell>
          <cell r="D4425">
            <v>914</v>
          </cell>
          <cell r="E4425">
            <v>41907</v>
          </cell>
          <cell r="F4425" t="str">
            <v>SUBDIRECCION ADMINISTRATIVA Y FINANCIERA</v>
          </cell>
          <cell r="G4425">
            <v>80458697</v>
          </cell>
          <cell r="H4425" t="str">
            <v>MELCO CIFUENTES MAHECHA</v>
          </cell>
          <cell r="I4425" t="str">
            <v>PAGO 9 DE 12 SEGÚN CERTIFICACION DEL SUPERVISOR ( DESC BASE RF DEPENDIENTES)</v>
          </cell>
          <cell r="J4425">
            <v>1805455</v>
          </cell>
          <cell r="K4425">
            <v>9.66</v>
          </cell>
          <cell r="O4425" t="str">
            <v>RECURSO 11</v>
          </cell>
          <cell r="V4425" t="str">
            <v>Desc. 10% Dependientes - Base RF $3,529,774 RF $388,275</v>
          </cell>
          <cell r="W4425" t="str">
            <v>Vigencia Presupuestal</v>
          </cell>
        </row>
        <row r="4426">
          <cell r="A4426">
            <v>442614</v>
          </cell>
          <cell r="B4426" t="str">
            <v>Contrato</v>
          </cell>
          <cell r="C4426">
            <v>6</v>
          </cell>
          <cell r="D4426">
            <v>1414</v>
          </cell>
          <cell r="E4426">
            <v>41907</v>
          </cell>
          <cell r="F4426" t="str">
            <v>SUBDIRECCION ADMINISTRATIVA Y FINANCIERA</v>
          </cell>
          <cell r="G4426">
            <v>1033722027</v>
          </cell>
          <cell r="H4426" t="str">
            <v>ANDERSON STEEVEN PINZON VARGAS</v>
          </cell>
          <cell r="I4426" t="str">
            <v>PAGO 9 DE 12 SEGÚN CERTIFICACION DEL SUPERVISOR</v>
          </cell>
          <cell r="J4426">
            <v>1805455</v>
          </cell>
          <cell r="K4426">
            <v>9.66</v>
          </cell>
          <cell r="O4426" t="str">
            <v>RECURSO 11</v>
          </cell>
          <cell r="V4426" t="str">
            <v>No tiene Dependientes</v>
          </cell>
          <cell r="W4426" t="str">
            <v>Vigencia Presupuestal</v>
          </cell>
        </row>
        <row r="4427">
          <cell r="A4427">
            <v>442714</v>
          </cell>
          <cell r="B4427" t="str">
            <v>Contrato</v>
          </cell>
          <cell r="C4427">
            <v>397</v>
          </cell>
          <cell r="D4427">
            <v>236714</v>
          </cell>
          <cell r="E4427">
            <v>41907</v>
          </cell>
          <cell r="F4427" t="str">
            <v>SUBDIRECCION ADMINISTRATIVA Y FINANCIERA</v>
          </cell>
          <cell r="G4427">
            <v>51845216</v>
          </cell>
          <cell r="H4427" t="str">
            <v>CLAUDIA PATRICIA FORERO TELLEZ</v>
          </cell>
          <cell r="I4427" t="str">
            <v>PAGO 2 DE 5 DESEMBOLSO SEGÚN CERTIFICACION DEL SUPERVISOR</v>
          </cell>
          <cell r="J4427">
            <v>1575000</v>
          </cell>
          <cell r="K4427">
            <v>9.66</v>
          </cell>
          <cell r="O4427" t="str">
            <v>RECURSO 11</v>
          </cell>
          <cell r="V4427" t="str">
            <v>No tiene Dependientes</v>
          </cell>
          <cell r="W4427" t="str">
            <v>Vigencia Presupuestal</v>
          </cell>
        </row>
        <row r="4428">
          <cell r="A4428">
            <v>442814</v>
          </cell>
          <cell r="B4428" t="str">
            <v>Contrato</v>
          </cell>
          <cell r="C4428">
            <v>393</v>
          </cell>
          <cell r="D4428">
            <v>236414</v>
          </cell>
          <cell r="E4428">
            <v>41907</v>
          </cell>
          <cell r="F4428" t="str">
            <v>SUBDIRECCION ADMINISTRATIVA Y FINANCIERA</v>
          </cell>
          <cell r="G4428">
            <v>23560773</v>
          </cell>
          <cell r="H4428" t="str">
            <v>NELLY AMANDA BUITRAGO RUIZ</v>
          </cell>
          <cell r="I4428" t="str">
            <v>PAGO 2 DE 5 SEGÚN CERTIFICACION DEL SUPERVISOR - (Beneficio Tributario Prepagada 25-Ago/2014) PENSIONADA</v>
          </cell>
          <cell r="J4428">
            <v>4500000</v>
          </cell>
          <cell r="K4428">
            <v>9.66</v>
          </cell>
          <cell r="O4428" t="str">
            <v>RECURSO 11</v>
          </cell>
          <cell r="V4428" t="str">
            <v>No tiene Dependientes + Prepagada 25 Ago/2014</v>
          </cell>
          <cell r="W4428" t="str">
            <v>Vigencia Presupuestal</v>
          </cell>
        </row>
        <row r="4429">
          <cell r="A4429">
            <v>442914</v>
          </cell>
          <cell r="B4429" t="str">
            <v>Contrato</v>
          </cell>
          <cell r="C4429">
            <v>11</v>
          </cell>
          <cell r="D4429">
            <v>514</v>
          </cell>
          <cell r="E4429">
            <v>41907</v>
          </cell>
          <cell r="F4429" t="str">
            <v>SUBDIRECCION ADMINISTRATIVA Y FINANCIERA</v>
          </cell>
          <cell r="G4429">
            <v>37828595</v>
          </cell>
          <cell r="H4429" t="str">
            <v xml:space="preserve">MARIA TERESA COTE DE ABRIL </v>
          </cell>
          <cell r="I4429" t="str">
            <v>PAGO 9 DE 12 SEGÚN CERTIFICACION DEL SUPERVISOR (INT.VIVIENDA $638,012) PENSIONADA</v>
          </cell>
          <cell r="J4429">
            <v>4513636</v>
          </cell>
          <cell r="K4429">
            <v>9.66</v>
          </cell>
          <cell r="O4429" t="str">
            <v>RECURSO 11</v>
          </cell>
          <cell r="V4429" t="str">
            <v>Int. Vivienda 7.656.139,39/12 $638,012 -No tiene Dependientes</v>
          </cell>
          <cell r="W4429" t="str">
            <v>Vigencia Presupuestal</v>
          </cell>
        </row>
        <row r="4430">
          <cell r="A4430">
            <v>443014</v>
          </cell>
          <cell r="B4430" t="str">
            <v>Contrato</v>
          </cell>
          <cell r="C4430">
            <v>34</v>
          </cell>
          <cell r="D4430">
            <v>4614</v>
          </cell>
          <cell r="E4430">
            <v>41907</v>
          </cell>
          <cell r="F4430" t="str">
            <v>SUBDIRECCION ADMINISTRATIVA Y FINANCIERA</v>
          </cell>
          <cell r="G4430">
            <v>1032368586</v>
          </cell>
          <cell r="H4430" t="str">
            <v>ANDRES FERNANDO MENDOZA CHUNZA</v>
          </cell>
          <cell r="I4430" t="str">
            <v>PAGO 9 DE 12 SEGÚN CERTIFICACION DEL SUPERVISOR</v>
          </cell>
          <cell r="J4430">
            <v>1805455</v>
          </cell>
          <cell r="K4430">
            <v>9.66</v>
          </cell>
          <cell r="O4430" t="str">
            <v>RECURSO 11</v>
          </cell>
          <cell r="V4430" t="str">
            <v>No tiene Dependientes</v>
          </cell>
          <cell r="W4430" t="str">
            <v>Vigencia Presupuestal</v>
          </cell>
        </row>
        <row r="4431">
          <cell r="A4431">
            <v>443114</v>
          </cell>
          <cell r="B4431" t="str">
            <v>Contrato</v>
          </cell>
          <cell r="C4431">
            <v>12</v>
          </cell>
          <cell r="D4431">
            <v>814</v>
          </cell>
          <cell r="E4431">
            <v>41907</v>
          </cell>
          <cell r="F4431" t="str">
            <v>SUBDIRECCION ADMINISTRATIVA Y FINANCIERA</v>
          </cell>
          <cell r="G4431">
            <v>40610737</v>
          </cell>
          <cell r="H4431" t="str">
            <v>CAROLINA POLANCO HOLGUIN</v>
          </cell>
          <cell r="I4431" t="str">
            <v>PAGO 9 DE 12 SEGÚN CERTIFICACION DEL SUPERVISOR ( DESC BASE RF DEPENDIENTES)</v>
          </cell>
          <cell r="J4431">
            <v>3009091</v>
          </cell>
          <cell r="K4431">
            <v>9.66</v>
          </cell>
          <cell r="O4431" t="str">
            <v>RECURSO 11</v>
          </cell>
          <cell r="V4431" t="str">
            <v xml:space="preserve">Desc. 10% Dependientes </v>
          </cell>
          <cell r="W4431" t="str">
            <v>Vigencia Presupuestal</v>
          </cell>
        </row>
        <row r="4432">
          <cell r="A4432">
            <v>443214</v>
          </cell>
          <cell r="B4432" t="str">
            <v>Contrato</v>
          </cell>
          <cell r="C4432">
            <v>390</v>
          </cell>
          <cell r="D4432">
            <v>236114</v>
          </cell>
          <cell r="E4432">
            <v>41907</v>
          </cell>
          <cell r="F4432" t="str">
            <v>SUBDIRECCION ADMINISTRATIVA Y FINANCIERA</v>
          </cell>
          <cell r="G4432">
            <v>1010207237</v>
          </cell>
          <cell r="H4432" t="str">
            <v>NANCY KATHERIN ARIAS GAITAN</v>
          </cell>
          <cell r="I4432" t="str">
            <v>PAGO 2 DE 5 SEGÚN CERTIFICACION DEL SUPERVISOR</v>
          </cell>
          <cell r="J4432">
            <v>1700000</v>
          </cell>
          <cell r="K4432">
            <v>9.66</v>
          </cell>
          <cell r="O4432" t="str">
            <v>RECURSO 11</v>
          </cell>
          <cell r="V4432" t="str">
            <v>No tiene Dependientes</v>
          </cell>
          <cell r="W4432" t="str">
            <v>Vigencia Presupuestal</v>
          </cell>
        </row>
        <row r="4433">
          <cell r="A4433">
            <v>443314</v>
          </cell>
          <cell r="B4433" t="str">
            <v>Contrato</v>
          </cell>
          <cell r="C4433">
            <v>427</v>
          </cell>
          <cell r="D4433">
            <v>246914</v>
          </cell>
          <cell r="E4433">
            <v>41907</v>
          </cell>
          <cell r="F4433" t="str">
            <v>SUBDIRECCION ADMINISTRATIVA Y FINANCIERA</v>
          </cell>
          <cell r="G4433">
            <v>79791975</v>
          </cell>
          <cell r="H4433" t="str">
            <v>CARLOS ALBERTO SUAREZ</v>
          </cell>
          <cell r="I4433" t="str">
            <v>PAGO 2 DE 5 SEGÚN CERTIFICACION DEL SUPERVISOR</v>
          </cell>
          <cell r="J4433">
            <v>2500000</v>
          </cell>
          <cell r="K4433">
            <v>9.66</v>
          </cell>
          <cell r="O4433" t="str">
            <v>RECURSO 11</v>
          </cell>
          <cell r="V4433" t="str">
            <v>No tiene Dependientes</v>
          </cell>
          <cell r="W4433" t="str">
            <v>Vigencia Presupuestal</v>
          </cell>
        </row>
        <row r="4434">
          <cell r="A4434">
            <v>443414</v>
          </cell>
          <cell r="B4434" t="str">
            <v>Contrato</v>
          </cell>
          <cell r="C4434">
            <v>99</v>
          </cell>
          <cell r="D4434">
            <v>18114</v>
          </cell>
          <cell r="E4434">
            <v>41908</v>
          </cell>
          <cell r="F4434" t="str">
            <v>DIRECCION DE CAMBIO CLIMATICO</v>
          </cell>
          <cell r="G4434">
            <v>1016022479</v>
          </cell>
          <cell r="H4434" t="str">
            <v>ANGIE CAROLINA CORTES SALGADO</v>
          </cell>
          <cell r="I4434" t="str">
            <v>PAGO 9 DE 12 SEGÚN CERTIFICACION DEL SUPERVISOR (Desc. Base RF x Dependientes)</v>
          </cell>
          <cell r="J4434">
            <v>2200000</v>
          </cell>
          <cell r="K4434">
            <v>9.66</v>
          </cell>
          <cell r="O4434" t="str">
            <v>RECURSO 11</v>
          </cell>
          <cell r="V4434" t="str">
            <v>Desc.x Dependientes</v>
          </cell>
          <cell r="W4434" t="str">
            <v>Vigencia Presupuestal</v>
          </cell>
        </row>
        <row r="4435">
          <cell r="A4435">
            <v>443514</v>
          </cell>
          <cell r="B4435" t="str">
            <v>Contrato</v>
          </cell>
          <cell r="C4435">
            <v>67</v>
          </cell>
          <cell r="D4435">
            <v>14214</v>
          </cell>
          <cell r="E4435">
            <v>41908</v>
          </cell>
          <cell r="F4435" t="str">
            <v>TALENTO HUMANO ACTIVO Y NO ACTIVO</v>
          </cell>
          <cell r="G4435">
            <v>52748159</v>
          </cell>
          <cell r="H4435" t="str">
            <v>NOHORA ANGELICA MOLINA MOLINA</v>
          </cell>
          <cell r="I4435" t="str">
            <v>PAGO 9 DE 12 SEGÚN CERTIFICACION DEL SUPERVISOR</v>
          </cell>
          <cell r="J4435">
            <v>3300000</v>
          </cell>
          <cell r="K4435">
            <v>9.66</v>
          </cell>
          <cell r="O4435" t="str">
            <v>RECURSO 11</v>
          </cell>
          <cell r="V4435" t="str">
            <v>No tiene Dependientes</v>
          </cell>
          <cell r="W4435" t="str">
            <v>Vigencia Presupuestal</v>
          </cell>
        </row>
        <row r="4436">
          <cell r="A4436">
            <v>443614</v>
          </cell>
          <cell r="B4436" t="str">
            <v>Contrato</v>
          </cell>
          <cell r="C4436">
            <v>71</v>
          </cell>
          <cell r="D4436">
            <v>15314</v>
          </cell>
          <cell r="E4436">
            <v>41908</v>
          </cell>
          <cell r="F4436" t="str">
            <v>TALENTO HUMANO ACTIVO Y NO ACTIVO</v>
          </cell>
          <cell r="G4436">
            <v>13346567</v>
          </cell>
          <cell r="H4436" t="str">
            <v>MANUEL FRANCISCO PARADA CARVAJAL</v>
          </cell>
          <cell r="I4436" t="str">
            <v>PAGO 9 DE 12 SEGÚN CERTIFICACION DEL SUPERVISOR (Desc.de la Base RF x Dependientes)-PENSIONADO</v>
          </cell>
          <cell r="J4436">
            <v>3600000</v>
          </cell>
          <cell r="K4436">
            <v>9.66</v>
          </cell>
          <cell r="O4436" t="str">
            <v>RECURSO 11</v>
          </cell>
          <cell r="V4436" t="str">
            <v>Desc. 10% Dependientes - Base RF $4,094,550 RF $287,562</v>
          </cell>
          <cell r="W4436" t="str">
            <v>Vigencia Presupuestal</v>
          </cell>
        </row>
        <row r="4437">
          <cell r="A4437">
            <v>443714</v>
          </cell>
          <cell r="B4437" t="str">
            <v>Contrato</v>
          </cell>
          <cell r="C4437">
            <v>111</v>
          </cell>
          <cell r="D4437">
            <v>19314</v>
          </cell>
          <cell r="E4437">
            <v>41908</v>
          </cell>
          <cell r="F4437" t="str">
            <v>DIRECCION DE CAMBIO CLIMATICO</v>
          </cell>
          <cell r="G4437">
            <v>1032413304</v>
          </cell>
          <cell r="H4437" t="str">
            <v>LAURA MARIA ARANGURE NIÑO</v>
          </cell>
          <cell r="I4437" t="str">
            <v>PAGO 8 DE 12 SEGÚN CERTIFICACION DEL SUPERVISOR (Beneficio Prepagada Colsanitas 06/AGO/2014)</v>
          </cell>
          <cell r="J4437">
            <v>3600000</v>
          </cell>
          <cell r="K4437">
            <v>9.66</v>
          </cell>
          <cell r="O4437" t="str">
            <v>RECURSO 11</v>
          </cell>
          <cell r="V4437" t="str">
            <v>No tiene Dependientes + Prepagada  Colsanitas 06 Ago 2014</v>
          </cell>
          <cell r="W4437" t="str">
            <v>Vigencia Presupuestal</v>
          </cell>
        </row>
        <row r="4438">
          <cell r="A4438">
            <v>443814</v>
          </cell>
          <cell r="B4438" t="str">
            <v>Contrato</v>
          </cell>
          <cell r="C4438">
            <v>54</v>
          </cell>
          <cell r="D4438">
            <v>8314</v>
          </cell>
          <cell r="E4438">
            <v>41908</v>
          </cell>
          <cell r="F4438" t="str">
            <v>DIRECCION DE BOSQUES, BIODIVERSIDAD Y SERVICIOS ECOSISTEMICOS</v>
          </cell>
          <cell r="G4438">
            <v>52268579</v>
          </cell>
          <cell r="H4438" t="str">
            <v>GIOVANNA DEL CARMEN FERNANDEZ ORJUELA</v>
          </cell>
          <cell r="I4438" t="str">
            <v>PAGO 9 DE 12 SEGÚN CERTIFICACION DEL SUPERVISOR (Desc.de la Base RF x Dependientes)</v>
          </cell>
          <cell r="J4438">
            <v>5627256</v>
          </cell>
          <cell r="K4438">
            <v>9.66</v>
          </cell>
          <cell r="O4438" t="str">
            <v>RECURSO 11</v>
          </cell>
          <cell r="V4438" t="str">
            <v>Desc. 10% Dependientes</v>
          </cell>
          <cell r="W4438" t="str">
            <v>Vigencia Presupuestal</v>
          </cell>
        </row>
        <row r="4439">
          <cell r="A4439">
            <v>443914</v>
          </cell>
          <cell r="B4439" t="str">
            <v>Contrato</v>
          </cell>
          <cell r="C4439">
            <v>68</v>
          </cell>
          <cell r="D4439">
            <v>14014</v>
          </cell>
          <cell r="E4439">
            <v>41908</v>
          </cell>
          <cell r="F4439" t="str">
            <v>TALENTO HUMANO ACTIVO Y NO ACTIVO</v>
          </cell>
          <cell r="G4439">
            <v>1024472818</v>
          </cell>
          <cell r="H4439" t="str">
            <v>JENIFER LADY CAMARGO PARRA</v>
          </cell>
          <cell r="I4439" t="str">
            <v>PAGO 9 DE 12 SEGÚN CERTIFICACION DEL SUPERVISOR (Desc.de la Base RF x Dependientes)</v>
          </cell>
          <cell r="J4439">
            <v>1800000</v>
          </cell>
          <cell r="K4439">
            <v>9.66</v>
          </cell>
          <cell r="O4439" t="str">
            <v>RECURSO 11</v>
          </cell>
          <cell r="V4439" t="str">
            <v>Desc. 10% Dependientes - Base RF $4,094,550 RF $287,562</v>
          </cell>
          <cell r="W4439" t="str">
            <v>Vigencia Presupuestal</v>
          </cell>
        </row>
        <row r="4440">
          <cell r="A4440">
            <v>444014</v>
          </cell>
          <cell r="B4440" t="str">
            <v>Contrato</v>
          </cell>
          <cell r="C4440">
            <v>196</v>
          </cell>
          <cell r="D4440">
            <v>29714</v>
          </cell>
          <cell r="E4440">
            <v>41908</v>
          </cell>
          <cell r="F4440" t="str">
            <v>DIRECCION DE ORDENAMIENTO AMBIENTAL Y COORDINACION DEL SINA</v>
          </cell>
          <cell r="G4440">
            <v>79946823</v>
          </cell>
          <cell r="H4440" t="str">
            <v>ANDRES MEJIA PIZANO</v>
          </cell>
          <cell r="I4440" t="str">
            <v xml:space="preserve">OCTAVO DESEMBOLSO SEGÚN CERTIFICACION DEL SUPERVISOR </v>
          </cell>
          <cell r="J4440">
            <v>5500000</v>
          </cell>
          <cell r="K4440">
            <v>9.66</v>
          </cell>
          <cell r="O4440" t="str">
            <v>RECURSO 11</v>
          </cell>
          <cell r="V4440" t="str">
            <v>No tiene Dependientes</v>
          </cell>
          <cell r="W4440" t="str">
            <v>Vigencia Presupuestal</v>
          </cell>
        </row>
        <row r="4441">
          <cell r="A4441">
            <v>444114</v>
          </cell>
          <cell r="B4441" t="str">
            <v>Contrato</v>
          </cell>
          <cell r="C4441">
            <v>94</v>
          </cell>
          <cell r="D4441">
            <v>17514</v>
          </cell>
          <cell r="E4441">
            <v>41908</v>
          </cell>
          <cell r="F4441" t="str">
            <v>DIRECCION DE CAMBIO CLIMATICO</v>
          </cell>
          <cell r="G4441">
            <v>42124986</v>
          </cell>
          <cell r="H4441" t="str">
            <v>KATHERINE ARCILA BURGOS</v>
          </cell>
          <cell r="I4441" t="str">
            <v>PAGO 9 DE 11 SEGÚN CERTIFICACION DEL SUPERVISOR</v>
          </cell>
          <cell r="J4441">
            <v>6000000</v>
          </cell>
          <cell r="K4441">
            <v>9.66</v>
          </cell>
          <cell r="O4441" t="str">
            <v>RECURSO 11</v>
          </cell>
          <cell r="V4441" t="str">
            <v>No tiene Dependientes</v>
          </cell>
          <cell r="W4441" t="str">
            <v>Vigencia Presupuestal</v>
          </cell>
        </row>
        <row r="4442">
          <cell r="A4442">
            <v>444214</v>
          </cell>
          <cell r="B4442" t="str">
            <v>Contrato</v>
          </cell>
          <cell r="C4442">
            <v>135</v>
          </cell>
          <cell r="D4442">
            <v>24514</v>
          </cell>
          <cell r="E4442">
            <v>41908</v>
          </cell>
          <cell r="F4442" t="str">
            <v>DIRECCION DE BOSQUES, BIODIVERSIDAD Y SERVICIOS ECOSISTEMICOS</v>
          </cell>
          <cell r="G4442">
            <v>52411563</v>
          </cell>
          <cell r="H4442" t="str">
            <v>MARIA STELLA SACHICA ALVAREZ</v>
          </cell>
          <cell r="I4442" t="str">
            <v>PAGO 8 DE 12 SEGÚN CERTIFICACION DEL SUPERVISOR</v>
          </cell>
          <cell r="J4442">
            <v>7703805</v>
          </cell>
          <cell r="K4442">
            <v>9.66</v>
          </cell>
          <cell r="O4442" t="str">
            <v>RECURSO 11</v>
          </cell>
          <cell r="V4442" t="str">
            <v>No tiene Dependientes a Cargo</v>
          </cell>
          <cell r="W4442" t="str">
            <v>Vigencia Presupuestal</v>
          </cell>
        </row>
        <row r="4443">
          <cell r="A4443">
            <v>444314</v>
          </cell>
          <cell r="B4443" t="str">
            <v>Contrato</v>
          </cell>
          <cell r="C4443">
            <v>250</v>
          </cell>
          <cell r="D4443">
            <v>36214</v>
          </cell>
          <cell r="E4443">
            <v>41908</v>
          </cell>
          <cell r="F4443" t="str">
            <v>DIRECCION DE BOSQUES, BIODIVERSIDAD Y SERVICIOS ECOSISTEMICOS</v>
          </cell>
          <cell r="G4443">
            <v>79314746</v>
          </cell>
          <cell r="H4443" t="str">
            <v>LEONARDO MOLINA SUAREZ</v>
          </cell>
          <cell r="I4443" t="str">
            <v>PAGO 9 DE 12 SEGÚN CERTIFICACION DEL SUPERVISOR (Desc.de la Base RF x Dependientes)</v>
          </cell>
          <cell r="J4443">
            <v>6634615</v>
          </cell>
          <cell r="K4443">
            <v>9.66</v>
          </cell>
          <cell r="O4443" t="str">
            <v>RECURSO 11</v>
          </cell>
          <cell r="V4443" t="str">
            <v>Desc. 10% Dependientes</v>
          </cell>
          <cell r="W4443" t="str">
            <v>Vigencia Presupuestal</v>
          </cell>
        </row>
        <row r="4444">
          <cell r="A4444">
            <v>444414</v>
          </cell>
          <cell r="B4444" t="str">
            <v>Contrato</v>
          </cell>
          <cell r="C4444">
            <v>89</v>
          </cell>
          <cell r="D4444">
            <v>18614</v>
          </cell>
          <cell r="E4444">
            <v>41908</v>
          </cell>
          <cell r="F4444" t="str">
            <v>DIRECCION DE BOSQUES, BIODIVERSIDAD Y SERVICIOS ECOSISTEMICOS</v>
          </cell>
          <cell r="G4444">
            <v>52258642</v>
          </cell>
          <cell r="H4444" t="str">
            <v>EUGENIA MENDEZ REYEZ</v>
          </cell>
          <cell r="I4444" t="str">
            <v>FRA 36 PAGO 9 DE 12 SEGÚN CERTIFICACION DEL SUPERVISOR (DESC BASE POR DEPENDIENTES)</v>
          </cell>
          <cell r="J4444">
            <v>10000000</v>
          </cell>
          <cell r="K4444">
            <v>9.66</v>
          </cell>
          <cell r="M4444">
            <v>16</v>
          </cell>
          <cell r="O4444" t="str">
            <v>RECURSO 11</v>
          </cell>
          <cell r="V4444" t="str">
            <v>Desc. X Dependientes</v>
          </cell>
          <cell r="W4444" t="str">
            <v>Vigencia Presupuestal</v>
          </cell>
        </row>
        <row r="4445">
          <cell r="A4445">
            <v>444514</v>
          </cell>
          <cell r="B4445" t="str">
            <v>Contrato</v>
          </cell>
          <cell r="C4445">
            <v>125</v>
          </cell>
          <cell r="D4445">
            <v>20714</v>
          </cell>
          <cell r="E4445">
            <v>41908</v>
          </cell>
          <cell r="F4445" t="str">
            <v>DIRECCION DE BOSQUES, BIODIVERSIDAD Y SERVICIOS ECOSISTEMICOS</v>
          </cell>
          <cell r="G4445">
            <v>52909876</v>
          </cell>
          <cell r="H4445" t="str">
            <v>LUZ STELLA CARRERO MORALES</v>
          </cell>
          <cell r="I4445" t="str">
            <v>PAGO 9 DE 12 SEGÚN CERTIFICACION DEL SUPERVISOR (Desc.de la Base RF x Dependientes)</v>
          </cell>
          <cell r="J4445">
            <v>4334473</v>
          </cell>
          <cell r="K4445">
            <v>9.66</v>
          </cell>
          <cell r="O4445" t="str">
            <v>RECURSO 11</v>
          </cell>
          <cell r="V4445" t="str">
            <v>Desc. 10% Dependientes</v>
          </cell>
          <cell r="W4445" t="str">
            <v>Vigencia Presupuestal</v>
          </cell>
        </row>
        <row r="4446">
          <cell r="A4446">
            <v>444614</v>
          </cell>
          <cell r="B4446" t="str">
            <v>Contrato</v>
          </cell>
          <cell r="C4446">
            <v>212</v>
          </cell>
          <cell r="D4446">
            <v>31214</v>
          </cell>
          <cell r="E4446">
            <v>41908</v>
          </cell>
          <cell r="F4446" t="str">
            <v>DIRECCION DE BOSQUES, BIODIVERSIDAD Y SERVICIOS ECOSISTEMICOS</v>
          </cell>
          <cell r="G4446">
            <v>80544407</v>
          </cell>
          <cell r="H4446" t="str">
            <v>ANDRES FERNANDO FRANCO FANDIÑO</v>
          </cell>
          <cell r="I4446" t="str">
            <v>PAGO 9 DE 12 SEGÚN CERTIFICACION DEL SUPERVISOR (Desc.de la Base RF x Dependientes)</v>
          </cell>
          <cell r="J4446">
            <v>5214196</v>
          </cell>
          <cell r="K4446">
            <v>9.66</v>
          </cell>
          <cell r="O4446" t="str">
            <v>RECURSO 11</v>
          </cell>
          <cell r="V4446" t="str">
            <v xml:space="preserve">Desc. x Dependientes </v>
          </cell>
          <cell r="W4446" t="str">
            <v>Vigencia Presupuestal</v>
          </cell>
        </row>
        <row r="4447">
          <cell r="A4447">
            <v>444714</v>
          </cell>
          <cell r="B4447" t="str">
            <v>Contrato</v>
          </cell>
          <cell r="C4447">
            <v>287</v>
          </cell>
          <cell r="D4447">
            <v>39714</v>
          </cell>
          <cell r="E4447">
            <v>41908</v>
          </cell>
          <cell r="F4447" t="str">
            <v>DIRECCION DE BOSQUES, BIODIVERSIDAD Y SERVICIOS ECOSISTEMICOS</v>
          </cell>
          <cell r="G4447">
            <v>26431577</v>
          </cell>
          <cell r="H4447" t="str">
            <v>AZALIA INES PARRA CUELLAR</v>
          </cell>
          <cell r="I4447" t="str">
            <v>NOVENO DESEMBOLSO SEGÚN CERTIFICACION DEL SUPERVISOR</v>
          </cell>
          <cell r="J4447">
            <v>2755917</v>
          </cell>
          <cell r="K4447">
            <v>9.66</v>
          </cell>
          <cell r="O4447" t="str">
            <v>RECURSO 11</v>
          </cell>
          <cell r="V4447" t="str">
            <v>No tiene Dependientes a Cargo</v>
          </cell>
          <cell r="W4447" t="str">
            <v>Vigencia Presupuestal</v>
          </cell>
        </row>
        <row r="4448">
          <cell r="A4448">
            <v>444814</v>
          </cell>
          <cell r="B4448" t="str">
            <v>Contrato</v>
          </cell>
          <cell r="C4448">
            <v>44</v>
          </cell>
          <cell r="D4448">
            <v>7314</v>
          </cell>
          <cell r="E4448">
            <v>41908</v>
          </cell>
          <cell r="F4448" t="str">
            <v>DIRECCION DE BOSQUES, BIODIVERSIDAD Y SERVICIOS ECOSISTEMICOS</v>
          </cell>
          <cell r="G4448">
            <v>52217561</v>
          </cell>
          <cell r="H4448" t="str">
            <v>LEDYS FARLEY PARRA CUELLAR</v>
          </cell>
          <cell r="I4448" t="str">
            <v>PAGO 9 DE 12 SEGÚN CERTIFICACION DEL SUPERVISOR (Beneficio Prepagada 22 Sep /2014)</v>
          </cell>
          <cell r="J4448">
            <v>3062130</v>
          </cell>
          <cell r="K4448">
            <v>9.66</v>
          </cell>
          <cell r="O4448" t="str">
            <v>RECURSO 11</v>
          </cell>
          <cell r="V4448" t="str">
            <v>No tiene Dependientes + Prepagada22 sep/214</v>
          </cell>
          <cell r="W4448" t="str">
            <v>Vigencia Presupuestal</v>
          </cell>
        </row>
        <row r="4449">
          <cell r="A4449">
            <v>444914</v>
          </cell>
          <cell r="B4449" t="str">
            <v>Contrato</v>
          </cell>
          <cell r="C4449">
            <v>178</v>
          </cell>
          <cell r="D4449">
            <v>28414</v>
          </cell>
          <cell r="E4449">
            <v>41908</v>
          </cell>
          <cell r="F4449" t="str">
            <v>DIRECCION DE BOSQUES, BIODIVERSIDAD Y SERVICIOS ECOSISTEMICOS</v>
          </cell>
          <cell r="G4449">
            <v>19342385</v>
          </cell>
          <cell r="H4449" t="str">
            <v>RICARDO LINARES PRIETO</v>
          </cell>
          <cell r="I4449" t="str">
            <v xml:space="preserve">FRA 0058 PAGO 9 DE 12 SEGÚN CERTIFICACION DEL SUPERVISOR  (Desc Base Rte Fte por Dependientes) </v>
          </cell>
          <cell r="J4449">
            <v>8451479</v>
          </cell>
          <cell r="K4449">
            <v>9.66</v>
          </cell>
          <cell r="M4449">
            <v>16</v>
          </cell>
          <cell r="O4449" t="str">
            <v>RECURSO 11</v>
          </cell>
          <cell r="V4449" t="str">
            <v>Desc. X Dependientes</v>
          </cell>
          <cell r="W4449" t="str">
            <v>Vigencia Presupuestal</v>
          </cell>
        </row>
        <row r="4450">
          <cell r="A4450">
            <v>445014</v>
          </cell>
          <cell r="B4450" t="str">
            <v>Contrato</v>
          </cell>
          <cell r="C4450">
            <v>229</v>
          </cell>
          <cell r="D4450">
            <v>33614</v>
          </cell>
          <cell r="E4450">
            <v>41908</v>
          </cell>
          <cell r="F4450" t="str">
            <v>DIRECCION DE BOSQUES, BIODIVERSIDAD Y SERVICIOS ECOSISTEMICOS</v>
          </cell>
          <cell r="G4450">
            <v>63506593</v>
          </cell>
          <cell r="H4450" t="str">
            <v>NOHORA YOLANDA ARDILA GONZALEZ</v>
          </cell>
          <cell r="I4450" t="str">
            <v>PAGO 9 DE 12 SEGÚN CERTIFICACION DEL SUPERVISOR - (Desc Base Rte Fte por Dependientes)</v>
          </cell>
          <cell r="J4450">
            <v>4438072</v>
          </cell>
          <cell r="K4450">
            <v>9.66</v>
          </cell>
          <cell r="O4450" t="str">
            <v>RECURSO 11</v>
          </cell>
          <cell r="V4450" t="str">
            <v xml:space="preserve">Desc. X Dependientes </v>
          </cell>
          <cell r="W4450" t="str">
            <v>Vigencia Presupuestal</v>
          </cell>
        </row>
        <row r="4451">
          <cell r="A4451">
            <v>445114</v>
          </cell>
          <cell r="B4451" t="str">
            <v>Factura</v>
          </cell>
          <cell r="C4451">
            <v>5331244</v>
          </cell>
          <cell r="D4451">
            <v>286714</v>
          </cell>
          <cell r="E4451">
            <v>41908</v>
          </cell>
          <cell r="F4451" t="str">
            <v>SUBDIRECCION ADMINISTRATIVA Y FINANCIERA</v>
          </cell>
          <cell r="G4451">
            <v>8301225661</v>
          </cell>
          <cell r="H4451" t="str">
            <v>COLOMBIA TELECOMUNICACIONES S.A ESP</v>
          </cell>
          <cell r="I4451" t="str">
            <v>PAGO FRA 5331244 CTA CLIENTE 8604974 CAMBIO DE SIMCARD CEL 3168762872</v>
          </cell>
          <cell r="J4451">
            <v>5000</v>
          </cell>
          <cell r="N4451" t="str">
            <v>RECURSO 2-10</v>
          </cell>
          <cell r="W4451" t="str">
            <v>Vigencia Presupuestal</v>
          </cell>
        </row>
        <row r="4452">
          <cell r="A4452">
            <v>445214</v>
          </cell>
          <cell r="B4452" t="str">
            <v>Contrato</v>
          </cell>
          <cell r="C4452">
            <v>463</v>
          </cell>
          <cell r="D4452">
            <v>265214</v>
          </cell>
          <cell r="E4452">
            <v>41908</v>
          </cell>
          <cell r="F4452" t="str">
            <v>DESPACHO VICEMINISTRO DE AMBIENTE Y DESARROLLO SOSTENIBLE</v>
          </cell>
          <cell r="G4452">
            <v>9776948</v>
          </cell>
          <cell r="H4452" t="str">
            <v>ORLANDO BENIGNO MEJIA OSSMAN</v>
          </cell>
          <cell r="I4452" t="str">
            <v xml:space="preserve">FRA 0036 PAGO 1 DE 2 SEGÚN CERTIFICACION DEL SUPERVISOR  (Desc Base Rte Fte por Dependientes) </v>
          </cell>
          <cell r="J4452">
            <v>7000000</v>
          </cell>
          <cell r="K4452">
            <v>9.66</v>
          </cell>
          <cell r="M4452">
            <v>16</v>
          </cell>
          <cell r="O4452" t="str">
            <v>RECURSO 11</v>
          </cell>
          <cell r="V4452" t="str">
            <v>Desc. X Dependientes</v>
          </cell>
          <cell r="W4452" t="str">
            <v>Vigencia Presupuestal</v>
          </cell>
        </row>
        <row r="4453">
          <cell r="A4453">
            <v>445314</v>
          </cell>
          <cell r="B4453" t="str">
            <v>Contrato</v>
          </cell>
          <cell r="C4453">
            <v>141</v>
          </cell>
          <cell r="D4453">
            <v>24214</v>
          </cell>
          <cell r="E4453">
            <v>41908</v>
          </cell>
          <cell r="F4453" t="str">
            <v>DIRECCION DE BOSQUES, BIODIVERSIDAD Y SERVICIOS ECOSISTEMICOS</v>
          </cell>
          <cell r="G4453">
            <v>7184973</v>
          </cell>
          <cell r="H4453" t="str">
            <v>WINSTON WILCHES ALVAREZ</v>
          </cell>
          <cell r="I4453" t="str">
            <v>PAGO 9 DE 12 SEGÚN CERTIFICACION DEL SUPERVISOR  ( DESC BASE RF DEPENDIENTES)</v>
          </cell>
          <cell r="J4453">
            <v>3349582</v>
          </cell>
          <cell r="K4453">
            <v>9.66</v>
          </cell>
          <cell r="O4453" t="str">
            <v>RECURSO 11</v>
          </cell>
          <cell r="V4453" t="str">
            <v>Desc. X Dependientes</v>
          </cell>
          <cell r="W4453" t="str">
            <v>Vigencia Presupuestal</v>
          </cell>
        </row>
        <row r="4454">
          <cell r="A4454">
            <v>445414</v>
          </cell>
          <cell r="B4454" t="str">
            <v>Contrato</v>
          </cell>
          <cell r="C4454">
            <v>373</v>
          </cell>
          <cell r="D4454">
            <v>224214</v>
          </cell>
          <cell r="E4454">
            <v>41908</v>
          </cell>
          <cell r="F4454" t="str">
            <v>DIRECCION DE BOSQUES, BIODIVERSIDAD Y SERVICIOS ECOSISTEMICOS</v>
          </cell>
          <cell r="G4454">
            <v>38141608</v>
          </cell>
          <cell r="H4454" t="str">
            <v>LILIAN ROCIO MONDRAGON GOMEZ</v>
          </cell>
          <cell r="I4454" t="str">
            <v>PAGO 2 DE 5 SEGÚN CERTIFICACION DEL SUPERVISOR</v>
          </cell>
          <cell r="J4454">
            <v>3000000</v>
          </cell>
          <cell r="K4454">
            <v>9.66</v>
          </cell>
          <cell r="O4454" t="str">
            <v>RECURSO 11</v>
          </cell>
          <cell r="V4454" t="str">
            <v>No tiene Dependientes</v>
          </cell>
          <cell r="W4454" t="str">
            <v>Vigencia Presupuestal</v>
          </cell>
        </row>
        <row r="4455">
          <cell r="A4455">
            <v>445514</v>
          </cell>
          <cell r="B4455" t="str">
            <v>Contrato</v>
          </cell>
          <cell r="C4455">
            <v>76</v>
          </cell>
          <cell r="D4455">
            <v>14914</v>
          </cell>
          <cell r="E4455">
            <v>41908</v>
          </cell>
          <cell r="F4455" t="str">
            <v>DIRECCION DE GENTION INTEGRAL DEL RECURSO HIDRICO</v>
          </cell>
          <cell r="G4455">
            <v>1057918195</v>
          </cell>
          <cell r="H4455" t="str">
            <v>LIZBETH GISELLA RAMIREZ RAMIREZ</v>
          </cell>
          <cell r="I4455" t="str">
            <v>PAGO 9 DE 12 DESEMBOLSO SEGÚN CERTIFICACION DEL SUPERVISOR</v>
          </cell>
          <cell r="J4455">
            <v>4220000</v>
          </cell>
          <cell r="K4455">
            <v>9.66</v>
          </cell>
          <cell r="O4455" t="str">
            <v>RECURSO 11</v>
          </cell>
          <cell r="V4455" t="str">
            <v>No tiene Dependientes</v>
          </cell>
          <cell r="W4455" t="str">
            <v>Vigencia Presupuestal</v>
          </cell>
        </row>
        <row r="4456">
          <cell r="A4456">
            <v>445614</v>
          </cell>
          <cell r="B4456" t="str">
            <v>Contrato</v>
          </cell>
          <cell r="C4456">
            <v>386</v>
          </cell>
          <cell r="D4456">
            <v>235014</v>
          </cell>
          <cell r="E4456">
            <v>41908</v>
          </cell>
          <cell r="F4456" t="str">
            <v>DIRECCION DE GENTION INTEGRAL DEL RECURSO HIDRICO</v>
          </cell>
          <cell r="G4456">
            <v>17304849</v>
          </cell>
          <cell r="H4456" t="str">
            <v>LUIS ENRIQUE BERNAL VARGAS</v>
          </cell>
          <cell r="I4456" t="str">
            <v>PAGO 2 DE 5 SEGÚN CERTIFICACION DEL SUPERVISOR (Desc Base Rte Fte por Dependientes)</v>
          </cell>
          <cell r="J4456">
            <v>11000000</v>
          </cell>
          <cell r="K4456">
            <v>9.66</v>
          </cell>
          <cell r="O4456" t="str">
            <v>RECURSO 11</v>
          </cell>
          <cell r="V4456" t="str">
            <v xml:space="preserve">Desc. X Dependientes </v>
          </cell>
          <cell r="W4456" t="str">
            <v>Vigencia Presupuestal</v>
          </cell>
        </row>
        <row r="4457">
          <cell r="A4457">
            <v>445714</v>
          </cell>
          <cell r="B4457" t="str">
            <v>Contrato</v>
          </cell>
          <cell r="C4457">
            <v>189</v>
          </cell>
          <cell r="D4457">
            <v>234014</v>
          </cell>
          <cell r="E4457">
            <v>41908</v>
          </cell>
          <cell r="F4457" t="str">
            <v>SECRETARIA GENERAL</v>
          </cell>
          <cell r="G4457">
            <v>1014210296</v>
          </cell>
          <cell r="H4457" t="str">
            <v>CAMILA KATHERINE ROJAS</v>
          </cell>
          <cell r="I4457" t="str">
            <v>PAGO 2 DE 5 SEGÚN CERTIFICACION DEL SUPERVISOR</v>
          </cell>
          <cell r="J4457">
            <v>2000000</v>
          </cell>
          <cell r="K4457">
            <v>9.66</v>
          </cell>
          <cell r="O4457" t="str">
            <v>RECURSO 11</v>
          </cell>
          <cell r="V4457" t="str">
            <v>No tiene Dependientes</v>
          </cell>
          <cell r="W4457" t="str">
            <v>Vigencia Presupuestal</v>
          </cell>
        </row>
        <row r="4458">
          <cell r="A4458">
            <v>445814</v>
          </cell>
          <cell r="B4458" t="str">
            <v>Contrato</v>
          </cell>
          <cell r="C4458">
            <v>36</v>
          </cell>
          <cell r="D4458">
            <v>4414</v>
          </cell>
          <cell r="E4458">
            <v>41908</v>
          </cell>
          <cell r="F4458" t="str">
            <v>SECRETARIA GENERAL</v>
          </cell>
          <cell r="G4458">
            <v>1094900821</v>
          </cell>
          <cell r="H4458" t="str">
            <v>PABLO ESTEBAN QUIÑONES OSORIO</v>
          </cell>
          <cell r="I4458" t="str">
            <v>PAGO 9 DE 12 SEGÚN CERTIFICACION DEL SUPERVISOR</v>
          </cell>
          <cell r="J4458">
            <v>3519553</v>
          </cell>
          <cell r="K4458">
            <v>9.66</v>
          </cell>
          <cell r="O4458" t="str">
            <v>RECURSO 11</v>
          </cell>
          <cell r="V4458" t="str">
            <v>No tiene Dependientes</v>
          </cell>
          <cell r="W4458" t="str">
            <v>Vigencia Presupuestal</v>
          </cell>
        </row>
        <row r="4459">
          <cell r="A4459">
            <v>445914</v>
          </cell>
          <cell r="B4459" t="str">
            <v>Contrato</v>
          </cell>
          <cell r="C4459">
            <v>134</v>
          </cell>
          <cell r="D4459">
            <v>24414</v>
          </cell>
          <cell r="E4459">
            <v>41908</v>
          </cell>
          <cell r="F4459" t="str">
            <v>DIRECCION DE BOSQUES, BIODIVERSIDAD Y SERVICIOS ECOSISTEMICOS</v>
          </cell>
          <cell r="G4459">
            <v>38070121</v>
          </cell>
          <cell r="H4459" t="str">
            <v>TANIA ROCIO OSPINA DELGADO</v>
          </cell>
          <cell r="I4459" t="str">
            <v>PAGO 9 DE 12 SEGÚN CERTIFICACION DEL SUPERVISOR</v>
          </cell>
          <cell r="J4459">
            <v>5166052</v>
          </cell>
          <cell r="K4459">
            <v>9.66</v>
          </cell>
          <cell r="O4459" t="str">
            <v>RECURSO 11</v>
          </cell>
          <cell r="V4459" t="str">
            <v>No tiene Dependientes a Cargo</v>
          </cell>
          <cell r="W4459" t="str">
            <v>Vigencia Presupuestal</v>
          </cell>
        </row>
        <row r="4460">
          <cell r="A4460">
            <v>446014</v>
          </cell>
          <cell r="B4460" t="str">
            <v>Contrato</v>
          </cell>
          <cell r="C4460">
            <v>91</v>
          </cell>
          <cell r="D4460">
            <v>18814</v>
          </cell>
          <cell r="E4460">
            <v>41908</v>
          </cell>
          <cell r="F4460" t="str">
            <v>DIRECCION DE BOSQUES, BIODIVERSIDAD Y SERVICIOS ECOSISTEMICOS</v>
          </cell>
          <cell r="G4460">
            <v>33376130</v>
          </cell>
          <cell r="H4460" t="str">
            <v>GINA CAROLINA AVELLA CASTIBLANCO</v>
          </cell>
          <cell r="I4460" t="str">
            <v>PAGO 9 DE 12 DESEMBOLSO SEGÚN CERTIFICACION DEL SUPERVISOR</v>
          </cell>
          <cell r="J4460">
            <v>5000000</v>
          </cell>
          <cell r="K4460">
            <v>9.66</v>
          </cell>
          <cell r="O4460" t="str">
            <v>RECURSO 11</v>
          </cell>
          <cell r="V4460" t="str">
            <v>No tiene Dependientes a Cargo</v>
          </cell>
          <cell r="W4460" t="str">
            <v>Vigencia Presupuestal</v>
          </cell>
        </row>
        <row r="4461">
          <cell r="A4461">
            <v>446114</v>
          </cell>
          <cell r="B4461" t="str">
            <v>Contrato</v>
          </cell>
          <cell r="C4461">
            <v>461</v>
          </cell>
          <cell r="D4461">
            <v>264214</v>
          </cell>
          <cell r="E4461">
            <v>41908</v>
          </cell>
          <cell r="F4461" t="str">
            <v>DIRECCION DE ORDENAMIENTO AMBIENTAL Y COORDINACION DEL SINA</v>
          </cell>
          <cell r="G4461">
            <v>80075951</v>
          </cell>
          <cell r="H4461" t="str">
            <v>JOSUE SANCHEZ HUERTAS</v>
          </cell>
          <cell r="I4461" t="str">
            <v>PAGO 1 DE 4 SEGÚN CERTIFICACION DEL SUPERVISOR</v>
          </cell>
          <cell r="J4461">
            <v>3600000</v>
          </cell>
          <cell r="K4461">
            <v>9.66</v>
          </cell>
          <cell r="O4461" t="str">
            <v>RECURSO 11</v>
          </cell>
          <cell r="V4461" t="str">
            <v>No tiene Dependientes a Cargo</v>
          </cell>
          <cell r="W4461" t="str">
            <v>Vigencia Presupuestal</v>
          </cell>
        </row>
        <row r="4462">
          <cell r="A4462">
            <v>446214</v>
          </cell>
          <cell r="B4462" t="str">
            <v>Contrato</v>
          </cell>
          <cell r="C4462">
            <v>58</v>
          </cell>
          <cell r="D4462">
            <v>12914</v>
          </cell>
          <cell r="E4462">
            <v>41908</v>
          </cell>
          <cell r="F4462" t="str">
            <v>DIRECCION DE ASUNTOS AMBIENTALES, SECTORIAL Y URBANA</v>
          </cell>
          <cell r="G4462">
            <v>35250839</v>
          </cell>
          <cell r="H4462" t="str">
            <v>HEIDDY JOHANNA LAITON MORALES</v>
          </cell>
          <cell r="I4462" t="str">
            <v>PAGO 9 DE 12 DESEMBOLSO SEGUN CERTIFICACION DEL SUPERVISOR (Desc.de la Base x Dependientes)</v>
          </cell>
          <cell r="J4462">
            <v>3868182</v>
          </cell>
          <cell r="K4462">
            <v>9.66</v>
          </cell>
          <cell r="O4462" t="str">
            <v>RECURSO 11</v>
          </cell>
          <cell r="V4462" t="str">
            <v xml:space="preserve">Desc. 10% Dependientes </v>
          </cell>
          <cell r="W4462" t="str">
            <v>Vigencia Presupuestal</v>
          </cell>
        </row>
        <row r="4463">
          <cell r="A4463">
            <v>446314</v>
          </cell>
          <cell r="B4463" t="str">
            <v>Contrato</v>
          </cell>
          <cell r="C4463">
            <v>240</v>
          </cell>
          <cell r="D4463">
            <v>34314</v>
          </cell>
          <cell r="E4463">
            <v>41908</v>
          </cell>
          <cell r="F4463" t="str">
            <v>DIRECCION DE BOSQUES, BIODIVERSIDAD Y SERVICIOS ECOSISTEMICOS</v>
          </cell>
          <cell r="G4463">
            <v>1010172281</v>
          </cell>
          <cell r="H4463" t="str">
            <v>ESTEFANIA ARDILA ROBLES</v>
          </cell>
          <cell r="I4463" t="str">
            <v>PAGO 9 DE 12 SEGÚN CERTIFICACION DEL SUPERVISOR</v>
          </cell>
          <cell r="J4463">
            <v>5000000</v>
          </cell>
          <cell r="K4463">
            <v>9.66</v>
          </cell>
          <cell r="O4463" t="str">
            <v>RECURSO 11</v>
          </cell>
          <cell r="V4463" t="str">
            <v>No tiene Dependientes a Cargo</v>
          </cell>
          <cell r="W4463" t="str">
            <v>Vigencia Presupuestal</v>
          </cell>
        </row>
        <row r="4464">
          <cell r="A4464">
            <v>446414</v>
          </cell>
          <cell r="B4464" t="str">
            <v>Contrato</v>
          </cell>
          <cell r="C4464">
            <v>410</v>
          </cell>
          <cell r="D4464">
            <v>240414</v>
          </cell>
          <cell r="E4464">
            <v>41908</v>
          </cell>
          <cell r="F4464" t="str">
            <v>DIRECCION DE ORDENAMIENTO AMBIENTAL Y COORDINACION DEL SINA</v>
          </cell>
          <cell r="G4464">
            <v>51704327</v>
          </cell>
          <cell r="H4464" t="str">
            <v>SONIA CRISTINA FONSECA GONZALEZ</v>
          </cell>
          <cell r="I4464" t="str">
            <v>PAGO 2 DE 5 SEGÚN CERTIFICACION DEL SUPERVISOR</v>
          </cell>
          <cell r="J4464">
            <v>8000000</v>
          </cell>
          <cell r="K4464">
            <v>9.66</v>
          </cell>
          <cell r="O4464" t="str">
            <v>RECURSO 11</v>
          </cell>
          <cell r="V4464" t="str">
            <v>No tiene Dependientes a Cargo</v>
          </cell>
          <cell r="W4464" t="str">
            <v>Vigencia Presupuestal</v>
          </cell>
        </row>
        <row r="4465">
          <cell r="A4465">
            <v>446514</v>
          </cell>
          <cell r="B4465" t="str">
            <v>Contrato</v>
          </cell>
          <cell r="C4465">
            <v>169</v>
          </cell>
          <cell r="D4465">
            <v>26914</v>
          </cell>
          <cell r="E4465">
            <v>41908</v>
          </cell>
          <cell r="F4465" t="str">
            <v>DIRECCION DE ASUNTOS AMBIENTALES, SECTORIAL Y URBANA</v>
          </cell>
          <cell r="G4465">
            <v>10317177</v>
          </cell>
          <cell r="H4465" t="str">
            <v>DIMER YASMANI SOTELO ZEMANATE</v>
          </cell>
          <cell r="I4465" t="str">
            <v>PAGO 9 DE 10 SEGÚN CERTIFICACION DEL SUPERVISOR</v>
          </cell>
          <cell r="J4465">
            <v>4000000</v>
          </cell>
          <cell r="K4465">
            <v>9.66</v>
          </cell>
          <cell r="O4465" t="str">
            <v>RECURSO 11</v>
          </cell>
          <cell r="V4465" t="str">
            <v>No tiene Dependientes</v>
          </cell>
          <cell r="W4465" t="str">
            <v>Vigencia Presupuestal</v>
          </cell>
        </row>
        <row r="4466">
          <cell r="A4466">
            <v>446614</v>
          </cell>
          <cell r="B4466" t="str">
            <v>Contrato</v>
          </cell>
          <cell r="C4466">
            <v>292</v>
          </cell>
          <cell r="D4466">
            <v>40014</v>
          </cell>
          <cell r="E4466">
            <v>41908</v>
          </cell>
          <cell r="F4466" t="str">
            <v>SECRETARIA GENERAL</v>
          </cell>
          <cell r="G4466">
            <v>9005838484</v>
          </cell>
          <cell r="H4466" t="str">
            <v>IDGL SAS</v>
          </cell>
          <cell r="I4466" t="str">
            <v>PAGO FRA 369 PAGO 8 DE 11 SEGÚN CERTIFICACION DEL SUPERVISOR (REG. COMUN)</v>
          </cell>
          <cell r="J4466">
            <v>11000000</v>
          </cell>
          <cell r="K4466">
            <v>9.66</v>
          </cell>
          <cell r="L4466">
            <v>11</v>
          </cell>
          <cell r="M4466">
            <v>16</v>
          </cell>
          <cell r="O4466" t="str">
            <v>RECURSO 11</v>
          </cell>
          <cell r="W4466" t="str">
            <v>Vigencia Presupuestal</v>
          </cell>
        </row>
        <row r="4467">
          <cell r="A4467">
            <v>446714</v>
          </cell>
          <cell r="B4467" t="str">
            <v>Convenio</v>
          </cell>
          <cell r="C4467">
            <v>220</v>
          </cell>
          <cell r="D4467">
            <v>32914</v>
          </cell>
          <cell r="E4467">
            <v>41908</v>
          </cell>
          <cell r="F4467" t="str">
            <v>DIRECCION DE BOSQUES, BIODIVERSIDAD Y SERVICIOS ECOSISTEMICOS</v>
          </cell>
          <cell r="G4467">
            <v>8999990633</v>
          </cell>
          <cell r="H4467" t="str">
            <v>UNIVERSIDAD NACIONAL DE COLOMBIA</v>
          </cell>
          <cell r="I4467" t="str">
            <v>FRA 2063-000284 PAGO 4 DE 4 SEGÚN CERTIFICACION DEL SUPERVISOR</v>
          </cell>
          <cell r="J4467">
            <v>67800000</v>
          </cell>
          <cell r="O4467" t="str">
            <v>RECURSO 11</v>
          </cell>
          <cell r="W4467" t="str">
            <v>Vigencia Presupuestal</v>
          </cell>
        </row>
        <row r="4468">
          <cell r="A4468">
            <v>446814</v>
          </cell>
          <cell r="B4468" t="str">
            <v>Convenio</v>
          </cell>
          <cell r="C4468">
            <v>257</v>
          </cell>
          <cell r="D4468">
            <v>37214</v>
          </cell>
          <cell r="E4468">
            <v>41908</v>
          </cell>
          <cell r="F4468" t="str">
            <v>DIRECCION DE BOSQUES, BIODIVERSIDAD Y SERVICIOS ECOSISTEMICOS</v>
          </cell>
          <cell r="G4468">
            <v>8600611103</v>
          </cell>
          <cell r="H4468" t="str">
            <v>INSTITUTO AMAZONICO DE INVESTIGACIONES CIENTIFICAS SINCHI</v>
          </cell>
          <cell r="I4468" t="str">
            <v>PAGO 3 DE 4 SEGÚN CERTIFICACION DEL SUPERVISOR</v>
          </cell>
          <cell r="J4468">
            <v>120000000</v>
          </cell>
          <cell r="O4468" t="str">
            <v>RECURSO 11</v>
          </cell>
          <cell r="W4468" t="str">
            <v>Vigencia Presupuestal</v>
          </cell>
        </row>
        <row r="4469">
          <cell r="A4469">
            <v>446914</v>
          </cell>
          <cell r="B4469" t="str">
            <v>Contrato</v>
          </cell>
          <cell r="C4469">
            <v>282</v>
          </cell>
          <cell r="D4469">
            <v>39414</v>
          </cell>
          <cell r="E4469">
            <v>41908</v>
          </cell>
          <cell r="F4469" t="str">
            <v>DIRECCION DE BOSQUES, BIODIVERSIDAD Y SERVICIOS ECOSISTEMICOS</v>
          </cell>
          <cell r="G4469">
            <v>8999990049</v>
          </cell>
          <cell r="H4469" t="str">
            <v>INSTITUTO GEOGRAFICO AGUSTIN CODAZZI</v>
          </cell>
          <cell r="I4469" t="str">
            <v>PAGO FRA 76-2315 TERCER DESEMBOLSO SEGÚN CERTIFICACION DEL SUPERVISOR (ENTIDAD PUBLICA - GRANDES CONTRIBUYENTES - N/A RTE FUENTE)</v>
          </cell>
          <cell r="J4469">
            <v>20000000</v>
          </cell>
          <cell r="M4469">
            <v>16</v>
          </cell>
          <cell r="O4469" t="str">
            <v>RECURSO 11</v>
          </cell>
          <cell r="W4469" t="str">
            <v>Vigencia Presupuestal</v>
          </cell>
        </row>
        <row r="4470">
          <cell r="A4470">
            <v>447014</v>
          </cell>
          <cell r="B4470" t="str">
            <v>Convenio</v>
          </cell>
          <cell r="C4470">
            <v>160</v>
          </cell>
          <cell r="D4470">
            <v>25814</v>
          </cell>
          <cell r="E4470">
            <v>41908</v>
          </cell>
          <cell r="F4470" t="str">
            <v>SUBDIRECCION DE EDUCACION Y PARTICIPACION</v>
          </cell>
          <cell r="G4470">
            <v>8908030052</v>
          </cell>
          <cell r="H4470" t="str">
            <v>CORPOCALDAS - CORPORACION AUTONOMA REGIONAL DE CALDAS</v>
          </cell>
          <cell r="I4470" t="str">
            <v>PAGO 3 DE 4 SEGÚN CERTIFICACION DEL SUPERVISOR</v>
          </cell>
          <cell r="J4470">
            <v>40000000</v>
          </cell>
          <cell r="O4470" t="str">
            <v>RECURSO 11</v>
          </cell>
          <cell r="W4470" t="str">
            <v>Vigencia Presupuestal</v>
          </cell>
        </row>
        <row r="4471">
          <cell r="A4471">
            <v>447114</v>
          </cell>
          <cell r="B4471" t="str">
            <v>Anulada</v>
          </cell>
          <cell r="C4471">
            <v>299</v>
          </cell>
          <cell r="D4471">
            <v>13414</v>
          </cell>
          <cell r="E4471">
            <v>41908</v>
          </cell>
          <cell r="F4471" t="str">
            <v>DIRECCION DE GENTION INTEGRAL DEL RECURSO HIDRICO</v>
          </cell>
          <cell r="G4471">
            <v>8910006270</v>
          </cell>
          <cell r="H4471" t="str">
            <v>CVS - CORPORACION AUTONOMA REGIONAL DE LOS VALLES DEL SINU Y SAN JORGE</v>
          </cell>
          <cell r="I4471" t="str">
            <v>ANULADA ---- PAGO 2 DE 4 SEGÚN CERTIFICACION DEL SUPERVISOR</v>
          </cell>
          <cell r="J4471">
            <v>298400000</v>
          </cell>
          <cell r="O4471" t="str">
            <v>RECURSO 11</v>
          </cell>
          <cell r="W4471" t="str">
            <v>Vigencia Presupuestal</v>
          </cell>
        </row>
        <row r="4472">
          <cell r="A4472">
            <v>447214</v>
          </cell>
          <cell r="B4472" t="str">
            <v>Contrato</v>
          </cell>
          <cell r="C4472">
            <v>92</v>
          </cell>
          <cell r="D4472">
            <v>17214</v>
          </cell>
          <cell r="E4472">
            <v>41908</v>
          </cell>
          <cell r="F4472" t="str">
            <v>DIRECCION DE BOSQUES, BIODIVERSIDAD Y SERVICIOS ECOSISTEMICOS</v>
          </cell>
          <cell r="G4472">
            <v>21032764</v>
          </cell>
          <cell r="H4472" t="str">
            <v>LENNY HAEL GUERRERO URREGO</v>
          </cell>
          <cell r="I4472" t="str">
            <v>PAGO 9 DE 12 SEGÚN CERTIFICACION DEL SUPERVISOR</v>
          </cell>
          <cell r="J4472">
            <v>4971181</v>
          </cell>
          <cell r="K4472">
            <v>9.66</v>
          </cell>
          <cell r="O4472" t="str">
            <v>RECURSO 11</v>
          </cell>
          <cell r="V4472" t="str">
            <v>No tiene Dependientes a Cargo</v>
          </cell>
          <cell r="W4472" t="str">
            <v>Vigencia Presupuestal</v>
          </cell>
        </row>
        <row r="4473">
          <cell r="A4473">
            <v>447314</v>
          </cell>
          <cell r="B4473" t="str">
            <v>Contrato</v>
          </cell>
          <cell r="C4473">
            <v>288</v>
          </cell>
          <cell r="D4473">
            <v>39914</v>
          </cell>
          <cell r="E4473">
            <v>41908</v>
          </cell>
          <cell r="F4473" t="str">
            <v>SUBDIRECCION DE EDUCACION Y PARTICIPACION</v>
          </cell>
          <cell r="G4473">
            <v>52185841</v>
          </cell>
          <cell r="H4473" t="str">
            <v>ANDREA MILENA OVALLE PINZON</v>
          </cell>
          <cell r="I4473" t="str">
            <v>PAGO 9 DE 12 SEGÚN CERTIFICACION DEL SUPERVISOR (Desc Base Rte Fte por Dependientes)</v>
          </cell>
          <cell r="J4473">
            <v>3500000</v>
          </cell>
          <cell r="K4473">
            <v>9.66</v>
          </cell>
          <cell r="O4473" t="str">
            <v>RECURSO 11</v>
          </cell>
          <cell r="V4473" t="str">
            <v>Desc. 10% Dependientes</v>
          </cell>
          <cell r="W4473" t="str">
            <v>Vigencia Presupuestal</v>
          </cell>
        </row>
        <row r="4474">
          <cell r="A4474">
            <v>447414</v>
          </cell>
          <cell r="B4474" t="str">
            <v>Contrato</v>
          </cell>
          <cell r="C4474">
            <v>102</v>
          </cell>
          <cell r="D4474">
            <v>18414</v>
          </cell>
          <cell r="E4474">
            <v>41908</v>
          </cell>
          <cell r="F4474" t="str">
            <v>SUBDIRECCION DE EDUCACION Y PARTICIPACION</v>
          </cell>
          <cell r="G4474">
            <v>1032392064</v>
          </cell>
          <cell r="H4474" t="str">
            <v>DORA JACQUELINE ORJUELA CALDERON</v>
          </cell>
          <cell r="I4474" t="str">
            <v>PAGO 9 DE 12 SEGÚN CERTIFICACION DEL SUPERVISOR</v>
          </cell>
          <cell r="J4474">
            <v>3000000</v>
          </cell>
          <cell r="K4474">
            <v>9.66</v>
          </cell>
          <cell r="O4474" t="str">
            <v>RECURSO 11</v>
          </cell>
          <cell r="V4474" t="str">
            <v>No tiene Dependientes</v>
          </cell>
          <cell r="W4474" t="str">
            <v>Vigencia Presupuestal</v>
          </cell>
        </row>
        <row r="4475">
          <cell r="A4475">
            <v>447514</v>
          </cell>
          <cell r="B4475" t="str">
            <v>Contrato</v>
          </cell>
          <cell r="C4475">
            <v>451</v>
          </cell>
          <cell r="D4475">
            <v>262214</v>
          </cell>
          <cell r="E4475">
            <v>41908</v>
          </cell>
          <cell r="F4475" t="str">
            <v>OFICINA ASESORA JURIDICA</v>
          </cell>
          <cell r="G4475">
            <v>53000314</v>
          </cell>
          <cell r="H4475" t="str">
            <v>SYLVIA HELENA GARCIA GARCIA</v>
          </cell>
          <cell r="I4475" t="str">
            <v>PAGO 1 DE 4 SEGÚN CERTIFICACION DEL SUPERVISOR</v>
          </cell>
          <cell r="J4475">
            <v>4000000</v>
          </cell>
          <cell r="K4475">
            <v>9.66</v>
          </cell>
          <cell r="O4475" t="str">
            <v>RECURSO 11</v>
          </cell>
          <cell r="V4475" t="str">
            <v>No tiene Dependientes</v>
          </cell>
          <cell r="W4475" t="str">
            <v>Vigencia Presupuestal</v>
          </cell>
        </row>
        <row r="4476">
          <cell r="A4476">
            <v>447614</v>
          </cell>
          <cell r="B4476" t="str">
            <v>Contrato</v>
          </cell>
          <cell r="C4476">
            <v>433</v>
          </cell>
          <cell r="D4476">
            <v>248914</v>
          </cell>
          <cell r="E4476">
            <v>41908</v>
          </cell>
          <cell r="F4476" t="str">
            <v>OFICINA ASESORA JURIDICA</v>
          </cell>
          <cell r="G4476">
            <v>52758625</v>
          </cell>
          <cell r="H4476" t="str">
            <v>BLANCA MILENA GORDILLO LUGO</v>
          </cell>
          <cell r="I4476" t="str">
            <v>PAGO 2 DE 5 SEGÚN CERTIFICACION DEL SUPERVISOR</v>
          </cell>
          <cell r="J4476">
            <v>1690000</v>
          </cell>
          <cell r="K4476">
            <v>9.66</v>
          </cell>
          <cell r="O4476" t="str">
            <v>RECURSO 11</v>
          </cell>
          <cell r="V4476" t="str">
            <v>No tiene Dependientes</v>
          </cell>
          <cell r="W4476" t="str">
            <v>Vigencia Presupuestal</v>
          </cell>
        </row>
        <row r="4477">
          <cell r="A4477">
            <v>447714</v>
          </cell>
          <cell r="B4477" t="str">
            <v>Contrato</v>
          </cell>
          <cell r="C4477">
            <v>423</v>
          </cell>
          <cell r="D4477">
            <v>246614</v>
          </cell>
          <cell r="E4477">
            <v>41908</v>
          </cell>
          <cell r="F4477" t="str">
            <v>OFICINA ASESORA DE PLANEACION</v>
          </cell>
          <cell r="G4477">
            <v>51985836</v>
          </cell>
          <cell r="H4477" t="str">
            <v>MAGDA ROCIO GONZALEZ RODRIGUEZ</v>
          </cell>
          <cell r="I4477" t="str">
            <v>PAGO 1 DE 4 SEGÚN CERTIFICACION DEL SUPERVISOR (Desc. Base RF x Dependientes)</v>
          </cell>
          <cell r="J4477">
            <v>4500000</v>
          </cell>
          <cell r="K4477">
            <v>9.66</v>
          </cell>
          <cell r="O4477" t="str">
            <v>RECURSO 11</v>
          </cell>
          <cell r="V4477" t="str">
            <v>Desc. 10% Dependientes - Base RF $3,529,774 RF $388,275</v>
          </cell>
          <cell r="W4477" t="str">
            <v>Vigencia Presupuestal</v>
          </cell>
        </row>
        <row r="4478">
          <cell r="A4478">
            <v>447814</v>
          </cell>
          <cell r="B4478" t="str">
            <v>Contrato</v>
          </cell>
          <cell r="C4478">
            <v>21</v>
          </cell>
          <cell r="D4478">
            <v>2814</v>
          </cell>
          <cell r="E4478">
            <v>41908</v>
          </cell>
          <cell r="F4478" t="str">
            <v>OFICINA ASESORA DE PLANEACION</v>
          </cell>
          <cell r="G4478">
            <v>80350493</v>
          </cell>
          <cell r="H4478" t="str">
            <v>HECTOR CAMELO PAEZ</v>
          </cell>
          <cell r="I4478" t="str">
            <v>PAGO 9 DE 12 SEGÚN CERTIFICACION DEL SUPERVISOR</v>
          </cell>
          <cell r="J4478">
            <v>5000000</v>
          </cell>
          <cell r="K4478">
            <v>9.66</v>
          </cell>
          <cell r="O4478" t="str">
            <v>RECURSO 11</v>
          </cell>
          <cell r="V4478" t="str">
            <v>No tiene Dependientes</v>
          </cell>
          <cell r="W4478" t="str">
            <v>Vigencia Presupuestal</v>
          </cell>
        </row>
        <row r="4479">
          <cell r="A4479">
            <v>447914</v>
          </cell>
          <cell r="B4479" t="str">
            <v>Contrato</v>
          </cell>
          <cell r="C4479">
            <v>81</v>
          </cell>
          <cell r="D4479">
            <v>14414</v>
          </cell>
          <cell r="E4479">
            <v>41908</v>
          </cell>
          <cell r="F4479" t="str">
            <v>OFICINA ASESORA JURIDICA</v>
          </cell>
          <cell r="G4479">
            <v>51838162</v>
          </cell>
          <cell r="H4479" t="str">
            <v>LILIAN BIBIANA ROJAS MEJIA</v>
          </cell>
          <cell r="I4479" t="str">
            <v>PAGO 9 DE 12 SEGÚN CERTIFICACION DEL SUPERVISOR (Desc Base Rte Fte por Dependientes)</v>
          </cell>
          <cell r="J4479">
            <v>7814492</v>
          </cell>
          <cell r="K4479">
            <v>9.66</v>
          </cell>
          <cell r="O4479" t="str">
            <v>RECURSO 11</v>
          </cell>
          <cell r="V4479" t="str">
            <v>Desc.x Dependientes</v>
          </cell>
          <cell r="W4479" t="str">
            <v>Vigencia Presupuestal</v>
          </cell>
        </row>
        <row r="4480">
          <cell r="A4480">
            <v>448014</v>
          </cell>
          <cell r="B4480" t="str">
            <v>Contrato</v>
          </cell>
          <cell r="C4480">
            <v>470</v>
          </cell>
          <cell r="D4480">
            <v>270614</v>
          </cell>
          <cell r="E4480">
            <v>41908</v>
          </cell>
          <cell r="F4480" t="str">
            <v>SUBDIRECCION DE EDUCACION Y PARTICIPACION</v>
          </cell>
          <cell r="G4480">
            <v>53038369</v>
          </cell>
          <cell r="H4480" t="str">
            <v>DIANA MARCELA MENDOZA OSPINA</v>
          </cell>
          <cell r="I4480" t="str">
            <v>PRIMER DESEMBOLSO SEGÚN CERTIFICACION DEL SUPERVISOR</v>
          </cell>
          <cell r="J4480">
            <v>3827667</v>
          </cell>
          <cell r="K4480">
            <v>9.66</v>
          </cell>
          <cell r="O4480" t="str">
            <v>RECURSO 11</v>
          </cell>
          <cell r="V4480" t="str">
            <v>No tiene Dependientes</v>
          </cell>
          <cell r="W4480" t="str">
            <v>Vigencia Presupuestal</v>
          </cell>
        </row>
        <row r="4481">
          <cell r="A4481">
            <v>448114</v>
          </cell>
          <cell r="B4481" t="str">
            <v>Contrato</v>
          </cell>
          <cell r="C4481">
            <v>254</v>
          </cell>
          <cell r="D4481">
            <v>38714</v>
          </cell>
          <cell r="E4481">
            <v>41908</v>
          </cell>
          <cell r="F4481" t="str">
            <v>DIRECCION DE ASUNTOS MARINOS, COSTEROS Y RECURSOS ACUATICOS</v>
          </cell>
          <cell r="G4481">
            <v>42867515</v>
          </cell>
          <cell r="H4481" t="str">
            <v>BLANCA OLIVA POSADA POSADA</v>
          </cell>
          <cell r="I4481" t="str">
            <v>PAGO 8 DE 9 SEGÚN CERTIFICACION DEL SUPERVISOR - PENSIONADA</v>
          </cell>
          <cell r="J4481">
            <v>9500000</v>
          </cell>
          <cell r="K4481">
            <v>9.66</v>
          </cell>
          <cell r="O4481" t="str">
            <v>RECURSO 11</v>
          </cell>
          <cell r="V4481" t="str">
            <v>No tiene Dependientes</v>
          </cell>
          <cell r="W4481" t="str">
            <v>Vigencia Presupuestal</v>
          </cell>
        </row>
        <row r="4482">
          <cell r="A4482">
            <v>448214</v>
          </cell>
          <cell r="B4482" t="str">
            <v>Contrato</v>
          </cell>
          <cell r="C4482">
            <v>468</v>
          </cell>
          <cell r="D4482">
            <v>270414</v>
          </cell>
          <cell r="E4482">
            <v>41908</v>
          </cell>
          <cell r="F4482" t="str">
            <v>DIRECCION DE ASUNTOS MARINOS, COSTEROS Y RECURSOS ACUATICOS</v>
          </cell>
          <cell r="G4482">
            <v>1094881514</v>
          </cell>
          <cell r="H4482" t="str">
            <v>JULIANA ALEJANDRA MEDINA HOYOS</v>
          </cell>
          <cell r="I4482" t="str">
            <v>PAGO 1 DE 4 SEGÚN CERTIFICACION DEL SUPERVISOR</v>
          </cell>
          <cell r="J4482">
            <v>2200000</v>
          </cell>
          <cell r="K4482">
            <v>9.66</v>
          </cell>
          <cell r="O4482" t="str">
            <v>RECURSO 11</v>
          </cell>
          <cell r="V4482" t="str">
            <v>No tiene Dependientes</v>
          </cell>
          <cell r="W4482" t="str">
            <v>Vigencia Presupuestal</v>
          </cell>
        </row>
        <row r="4483">
          <cell r="A4483">
            <v>448314</v>
          </cell>
          <cell r="B4483" t="str">
            <v>Contrato</v>
          </cell>
          <cell r="C4483">
            <v>152</v>
          </cell>
          <cell r="D4483">
            <v>25114</v>
          </cell>
          <cell r="E4483">
            <v>41908</v>
          </cell>
          <cell r="F4483" t="str">
            <v>OFICINA ASESORA JURIDICA</v>
          </cell>
          <cell r="G4483">
            <v>52818031</v>
          </cell>
          <cell r="H4483" t="str">
            <v>SANDRA CAROLINA SIMANCAS CARDENAS</v>
          </cell>
          <cell r="I4483" t="str">
            <v>NOVENO DESEMBOLSO SEGÚN CERTIFICACION DEL SUPERVISOR</v>
          </cell>
          <cell r="J4483">
            <v>4000000</v>
          </cell>
          <cell r="K4483">
            <v>9.66</v>
          </cell>
          <cell r="O4483" t="str">
            <v>RECURSO 11</v>
          </cell>
          <cell r="V4483" t="str">
            <v>No tiene Dependientes a Cargo</v>
          </cell>
          <cell r="W4483" t="str">
            <v>Vigencia Presupuestal</v>
          </cell>
        </row>
        <row r="4484">
          <cell r="A4484">
            <v>448414</v>
          </cell>
          <cell r="B4484" t="str">
            <v>Contrato</v>
          </cell>
          <cell r="C4484">
            <v>206</v>
          </cell>
          <cell r="D4484">
            <v>31414</v>
          </cell>
          <cell r="E4484">
            <v>41908</v>
          </cell>
          <cell r="F4484" t="str">
            <v>OFICINA ASESORA JURIDICA</v>
          </cell>
          <cell r="G4484">
            <v>79948885</v>
          </cell>
          <cell r="H4484" t="str">
            <v>ANDRES GOMEZ REY</v>
          </cell>
          <cell r="I4484" t="str">
            <v>PAGO 9 DE 12 SEGÚN CERTIFICACION DEL SUPERVISOR (Desc Base Rte Fte por Dependientes)</v>
          </cell>
          <cell r="J4484">
            <v>7000000</v>
          </cell>
          <cell r="K4484">
            <v>9.66</v>
          </cell>
          <cell r="O4484" t="str">
            <v>RECURSO 11</v>
          </cell>
          <cell r="V4484" t="str">
            <v>Desc. 10% Dependientes</v>
          </cell>
          <cell r="W4484" t="str">
            <v>Vigencia Presupuestal</v>
          </cell>
        </row>
        <row r="4485">
          <cell r="A4485">
            <v>448514</v>
          </cell>
          <cell r="B4485" t="str">
            <v>Contrato</v>
          </cell>
          <cell r="C4485">
            <v>187</v>
          </cell>
          <cell r="D4485">
            <v>27614</v>
          </cell>
          <cell r="E4485">
            <v>41908</v>
          </cell>
          <cell r="F4485" t="str">
            <v>OFICINA ASESORA JURIDICA</v>
          </cell>
          <cell r="G4485">
            <v>1014200539</v>
          </cell>
          <cell r="H4485" t="str">
            <v>LAURA ANGELICA RUBIO MONCADA</v>
          </cell>
          <cell r="I4485" t="str">
            <v>NOVENO DESEMBOLSO SEGÚN CERTIFICACION DEL SUPERVISOR</v>
          </cell>
          <cell r="J4485">
            <v>1700000</v>
          </cell>
          <cell r="K4485">
            <v>9.66</v>
          </cell>
          <cell r="O4485" t="str">
            <v>RECURSO 11</v>
          </cell>
          <cell r="V4485" t="str">
            <v>No tiene Dependientes a Cargo</v>
          </cell>
          <cell r="W4485" t="str">
            <v>Vigencia Presupuestal</v>
          </cell>
        </row>
        <row r="4486">
          <cell r="A4486">
            <v>448614</v>
          </cell>
          <cell r="B4486" t="str">
            <v>Contrato</v>
          </cell>
          <cell r="C4486">
            <v>13</v>
          </cell>
          <cell r="D4486">
            <v>1614</v>
          </cell>
          <cell r="E4486">
            <v>41908</v>
          </cell>
          <cell r="F4486" t="str">
            <v>SECRETARIA GENERAL</v>
          </cell>
          <cell r="G4486">
            <v>51938927</v>
          </cell>
          <cell r="H4486" t="str">
            <v>LIDIA PATRICIA TOVAR SALAMANCA</v>
          </cell>
          <cell r="I4486" t="str">
            <v>PAGO 9 DE 12 SEGÚN CERTIFICACION DEL SUPERVISOR (Desc.de la Base RF x Dependientes)</v>
          </cell>
          <cell r="J4486">
            <v>3519553</v>
          </cell>
          <cell r="K4486">
            <v>9.66</v>
          </cell>
          <cell r="O4486" t="str">
            <v>RECURSO 11</v>
          </cell>
          <cell r="V4486" t="str">
            <v>Desc. X Dependientes</v>
          </cell>
          <cell r="W4486" t="str">
            <v>Vigencia Presupuestal</v>
          </cell>
        </row>
        <row r="4487">
          <cell r="A4487">
            <v>448714</v>
          </cell>
          <cell r="B4487" t="str">
            <v>Contrato</v>
          </cell>
          <cell r="C4487">
            <v>77</v>
          </cell>
          <cell r="D4487">
            <v>15014</v>
          </cell>
          <cell r="E4487">
            <v>41908</v>
          </cell>
          <cell r="F4487" t="str">
            <v>TALENTO HUMANO ACTIVO Y NO ACTIVO</v>
          </cell>
          <cell r="G4487">
            <v>20735657</v>
          </cell>
          <cell r="H4487" t="str">
            <v>MARTHA NYDIA LOZANO PORTELA</v>
          </cell>
          <cell r="I4487" t="str">
            <v>PAGO 9 DE 12 SEGÚN CERTIFICACION DEL SUPERVISOR (Desc. Base RF x Dependientes)-PENSIONADA</v>
          </cell>
          <cell r="J4487">
            <v>6026000</v>
          </cell>
          <cell r="K4487">
            <v>9.66</v>
          </cell>
          <cell r="O4487" t="str">
            <v>RECURSO 11</v>
          </cell>
          <cell r="V4487" t="str">
            <v>Desc. X Dependientes</v>
          </cell>
          <cell r="W4487" t="str">
            <v>Vigencia Presupuestal</v>
          </cell>
        </row>
        <row r="4488">
          <cell r="A4488">
            <v>448814</v>
          </cell>
          <cell r="B4488" t="str">
            <v>Contrato</v>
          </cell>
          <cell r="C4488">
            <v>266</v>
          </cell>
          <cell r="D4488">
            <v>38914</v>
          </cell>
          <cell r="E4488">
            <v>41908</v>
          </cell>
          <cell r="F4488" t="str">
            <v>DIRECCION DE BOSQUES, BIODIVERSIDAD Y SERVICIOS ECOSISTEMICOS</v>
          </cell>
          <cell r="G4488">
            <v>79984170</v>
          </cell>
          <cell r="H4488" t="str">
            <v>FREDY ALEXANDER NIÑO MORALES</v>
          </cell>
          <cell r="I4488" t="str">
            <v>PAGO 9 DE 12 SEGÚN CERTIFICACION DEL SUPERVISOR -  AJUS RTE FTE S/TOTAL CUENTAS RECIBIDAS EN EL MES OP 416114 DEL 04 SEP /2014</v>
          </cell>
          <cell r="J4488">
            <v>3062130</v>
          </cell>
          <cell r="K4488">
            <v>9.66</v>
          </cell>
          <cell r="O4488" t="str">
            <v>RECURSO 11</v>
          </cell>
          <cell r="V4488" t="str">
            <v>No tiene Dependientes</v>
          </cell>
          <cell r="W4488" t="str">
            <v>Vigencia Presupuestal</v>
          </cell>
        </row>
        <row r="4489">
          <cell r="A4489">
            <v>448914</v>
          </cell>
          <cell r="B4489" t="str">
            <v>Contrato</v>
          </cell>
          <cell r="C4489">
            <v>143</v>
          </cell>
          <cell r="D4489">
            <v>22614</v>
          </cell>
          <cell r="E4489">
            <v>41908</v>
          </cell>
          <cell r="F4489" t="str">
            <v>DIRECCION DE BOSQUES, BIODIVERSIDAD Y SERVICIOS ECOSISTEMICOS</v>
          </cell>
          <cell r="G4489">
            <v>53016588</v>
          </cell>
          <cell r="H4489" t="str">
            <v>ASTRID MILENA CARO ROA</v>
          </cell>
          <cell r="I4489" t="str">
            <v>PAGO 9 DE 12 SEGÚN CERTIFICACION DEL SUPERVISOR</v>
          </cell>
          <cell r="J4489">
            <v>2982709</v>
          </cell>
          <cell r="K4489">
            <v>9.66</v>
          </cell>
          <cell r="O4489" t="str">
            <v>RECURSO 11</v>
          </cell>
          <cell r="V4489" t="str">
            <v>No tiene Dependientes - Firma del Contrato 30 Oct/13-Afiliación ARL 18 Nov/13- Pago Novedad ARL Dic/2013</v>
          </cell>
          <cell r="W4489" t="str">
            <v>Vigencia Presupuestal</v>
          </cell>
        </row>
        <row r="4490">
          <cell r="A4490">
            <v>449014</v>
          </cell>
          <cell r="B4490" t="str">
            <v>Contrato</v>
          </cell>
          <cell r="C4490">
            <v>199</v>
          </cell>
          <cell r="D4490">
            <v>30614</v>
          </cell>
          <cell r="E4490">
            <v>41908</v>
          </cell>
          <cell r="F4490" t="str">
            <v>DIRECCION DE BOSQUES, BIODIVERSIDAD Y SERVICIOS ECOSISTEMICOS</v>
          </cell>
          <cell r="G4490">
            <v>1032365212</v>
          </cell>
          <cell r="H4490" t="str">
            <v>ALEXANDRA MELO ARDILA</v>
          </cell>
          <cell r="I4490" t="str">
            <v>PAGO 9 DE 12 SEGÚN CERTIFICACION DEL SUPERVISOR</v>
          </cell>
          <cell r="J4490">
            <v>5303610</v>
          </cell>
          <cell r="K4490">
            <v>9.66</v>
          </cell>
          <cell r="O4490" t="str">
            <v>RECURSO 11</v>
          </cell>
          <cell r="V4490" t="str">
            <v>No tiene Dependientes</v>
          </cell>
          <cell r="W4490" t="str">
            <v>Vigencia Presupuestal</v>
          </cell>
        </row>
        <row r="4491">
          <cell r="A4491">
            <v>449114</v>
          </cell>
          <cell r="B4491" t="str">
            <v>Contrato</v>
          </cell>
          <cell r="C4491">
            <v>368</v>
          </cell>
          <cell r="D4491">
            <v>221914</v>
          </cell>
          <cell r="E4491">
            <v>41908</v>
          </cell>
          <cell r="F4491" t="str">
            <v>DESPACHO VICEMINISTRO DE AMBIENTE Y DESARROLLO SOSTENIBLE</v>
          </cell>
          <cell r="G4491">
            <v>1018416839</v>
          </cell>
          <cell r="H4491" t="str">
            <v>JESSETH DAHANE TRIANA VEGA</v>
          </cell>
          <cell r="I4491" t="str">
            <v>PAGO 3 DE 5 SEGÚN CERTIFICACION DEL SUPERVISOR</v>
          </cell>
          <cell r="J4491">
            <v>3470769.25</v>
          </cell>
          <cell r="K4491">
            <v>9.66</v>
          </cell>
          <cell r="O4491" t="str">
            <v>RECURSO 11</v>
          </cell>
          <cell r="V4491" t="str">
            <v>No tiene Dependientes</v>
          </cell>
          <cell r="W4491" t="str">
            <v>Vigencia Presupuestal</v>
          </cell>
        </row>
        <row r="4492">
          <cell r="A4492">
            <v>449214</v>
          </cell>
          <cell r="B4492" t="str">
            <v>Contrato</v>
          </cell>
          <cell r="C4492">
            <v>448</v>
          </cell>
          <cell r="D4492">
            <v>254714</v>
          </cell>
          <cell r="E4492">
            <v>41908</v>
          </cell>
          <cell r="F4492" t="str">
            <v>DESPACHO VICEMINISTRO DE AMBIENTE Y DESARROLLO SOSTENIBLE</v>
          </cell>
          <cell r="G4492">
            <v>52702303</v>
          </cell>
          <cell r="H4492" t="str">
            <v>ANDREA DEL PILAR TORRES LATORRE</v>
          </cell>
          <cell r="I4492" t="str">
            <v>PAGO 1 DE 4 SEGÚN CERTIFICACION DEL SUPERVISOR</v>
          </cell>
          <cell r="J4492">
            <v>3375000</v>
          </cell>
          <cell r="K4492">
            <v>9.66</v>
          </cell>
          <cell r="O4492" t="str">
            <v>RECURSO 11</v>
          </cell>
          <cell r="V4492" t="str">
            <v>No tiene Dependientes</v>
          </cell>
          <cell r="W4492" t="str">
            <v>Vigencia Presupuestal</v>
          </cell>
        </row>
        <row r="4493">
          <cell r="A4493">
            <v>449314</v>
          </cell>
          <cell r="B4493" t="str">
            <v>Contrato</v>
          </cell>
          <cell r="C4493">
            <v>137</v>
          </cell>
          <cell r="D4493">
            <v>25014</v>
          </cell>
          <cell r="E4493">
            <v>41908</v>
          </cell>
          <cell r="F4493" t="str">
            <v>DIRECCION DE BOSQUES, BIODIVERSIDAD YSERVICIOS ECOSISTEMICOS</v>
          </cell>
          <cell r="G4493">
            <v>79866324</v>
          </cell>
          <cell r="H4493" t="str">
            <v>MANUEL DAVID CORTES PARDO</v>
          </cell>
          <cell r="I4493" t="str">
            <v>PAGO 8 DE 12 SEGÚN CERTIFICACION DEL SUPERVISOR (Desc. Base RF x Dependientes)</v>
          </cell>
          <cell r="J4493">
            <v>5166052</v>
          </cell>
          <cell r="K4493">
            <v>9.66</v>
          </cell>
          <cell r="O4493" t="str">
            <v>RECURSO 11</v>
          </cell>
          <cell r="V4493" t="str">
            <v xml:space="preserve">Desc. X Dependientes </v>
          </cell>
          <cell r="W4493" t="str">
            <v>Vigencia Presupuestal</v>
          </cell>
        </row>
        <row r="4494">
          <cell r="A4494">
            <v>449414</v>
          </cell>
          <cell r="B4494" t="str">
            <v>Contrato</v>
          </cell>
          <cell r="C4494">
            <v>252</v>
          </cell>
          <cell r="D4494">
            <v>135314</v>
          </cell>
          <cell r="E4494">
            <v>41908</v>
          </cell>
          <cell r="F4494" t="str">
            <v>DIRECCION DE BOSQUES, BIODIVERSIDAD Y SERVICIOS ECOSISTEMICOS</v>
          </cell>
          <cell r="G4494">
            <v>79841202</v>
          </cell>
          <cell r="H4494" t="str">
            <v>JAVIER AUGUSTO GONZALEZ VEGA</v>
          </cell>
          <cell r="I4494" t="str">
            <v>PAGO 6 DE 9 SEGÚN CERTIFICACION DEL SUPERVISOR</v>
          </cell>
          <cell r="J4494">
            <v>2723254</v>
          </cell>
          <cell r="K4494">
            <v>9.66</v>
          </cell>
          <cell r="O4494" t="str">
            <v>RECURSO 11</v>
          </cell>
          <cell r="V4494" t="str">
            <v xml:space="preserve">Desc. x Dependientes </v>
          </cell>
          <cell r="W4494" t="str">
            <v>Vigencia Presupuestal</v>
          </cell>
        </row>
        <row r="4495">
          <cell r="A4495">
            <v>449514</v>
          </cell>
          <cell r="B4495" t="str">
            <v>Contrato</v>
          </cell>
          <cell r="C4495">
            <v>237</v>
          </cell>
          <cell r="D4495">
            <v>34214</v>
          </cell>
          <cell r="E4495">
            <v>41908</v>
          </cell>
          <cell r="F4495" t="str">
            <v>DIRECCION DE BOSQUES, BIODIVERSIDAD Y SERVICIOS ECOSISTEMICOS</v>
          </cell>
          <cell r="G4495">
            <v>1015431834</v>
          </cell>
          <cell r="H4495" t="str">
            <v>LIDA ANDREA VALBUENA MUÑOZ</v>
          </cell>
          <cell r="I4495" t="str">
            <v>PAGO 8 DE 12 SEGÚN CERTIFICACION DEL SUPERVISOR</v>
          </cell>
          <cell r="J4495">
            <v>2723254</v>
          </cell>
          <cell r="K4495">
            <v>9.66</v>
          </cell>
          <cell r="O4495" t="str">
            <v>RECURSO 11</v>
          </cell>
          <cell r="V4495" t="str">
            <v>No tiene Dependientes a Cargo</v>
          </cell>
          <cell r="W4495" t="str">
            <v>Vigencia Presupuestal</v>
          </cell>
        </row>
        <row r="4496">
          <cell r="A4496">
            <v>449614</v>
          </cell>
          <cell r="B4496" t="str">
            <v>Contrato</v>
          </cell>
          <cell r="C4496">
            <v>249</v>
          </cell>
          <cell r="D4496">
            <v>36314</v>
          </cell>
          <cell r="E4496">
            <v>41908</v>
          </cell>
          <cell r="F4496" t="str">
            <v>DIRECCION DE BOSQUES, BIODIVERSIDAD Y SERVICIOS ECOSISTEMICOS</v>
          </cell>
          <cell r="G4496">
            <v>52771733</v>
          </cell>
          <cell r="H4496" t="str">
            <v>MARIA ALEXANDRA GARZON PATIÑO</v>
          </cell>
          <cell r="I4496" t="str">
            <v>PAGO 9 DE 12 SEGÚN CERTIFICACION DEL SUPERVISOR (Desc. Base RF x Dependientes)</v>
          </cell>
          <cell r="J4496">
            <v>2723254</v>
          </cell>
          <cell r="K4496">
            <v>9.66</v>
          </cell>
          <cell r="O4496" t="str">
            <v>RECURSO 11</v>
          </cell>
          <cell r="V4496" t="str">
            <v>Desc.x Dependientes</v>
          </cell>
          <cell r="W4496" t="str">
            <v>Vigencia Presupuestal</v>
          </cell>
        </row>
        <row r="4497">
          <cell r="A4497">
            <v>449714</v>
          </cell>
          <cell r="B4497" t="str">
            <v>Contrato</v>
          </cell>
          <cell r="C4497">
            <v>236</v>
          </cell>
          <cell r="D4497">
            <v>33914</v>
          </cell>
          <cell r="E4497">
            <v>41908</v>
          </cell>
          <cell r="F4497" t="str">
            <v>DIRECCION DE BOSQUES, BIODIVERSIDAD Y SERVICIOS ECOSISTEMICOS</v>
          </cell>
          <cell r="G4497">
            <v>1019036153</v>
          </cell>
          <cell r="H4497" t="str">
            <v>ANDRES FELIPE MIRANDA DIAZ</v>
          </cell>
          <cell r="I4497" t="str">
            <v>PAGO 9 DE 12 SEGÚN CERTIFICACION DEL SUPERVISOR</v>
          </cell>
          <cell r="J4497">
            <v>2723254</v>
          </cell>
          <cell r="K4497">
            <v>9.66</v>
          </cell>
          <cell r="O4497" t="str">
            <v>RECURSO 11</v>
          </cell>
          <cell r="V4497" t="str">
            <v>No tiene Dependientes</v>
          </cell>
          <cell r="W4497" t="str">
            <v>Vigencia Presupuestal</v>
          </cell>
        </row>
        <row r="4498">
          <cell r="A4498">
            <v>449814</v>
          </cell>
          <cell r="B4498" t="str">
            <v>Contrato</v>
          </cell>
          <cell r="C4498">
            <v>201</v>
          </cell>
          <cell r="D4498">
            <v>30114</v>
          </cell>
          <cell r="E4498">
            <v>41908</v>
          </cell>
          <cell r="F4498" t="str">
            <v>DIRECCION DE BOSQUES, BIODIVERSIDAD Y SERVICIOS ECOSISTEMICOS</v>
          </cell>
          <cell r="G4498">
            <v>1019029489</v>
          </cell>
          <cell r="H4498" t="str">
            <v>IVAN ANDRES ROJAS SARMIENTO</v>
          </cell>
          <cell r="I4498" t="str">
            <v>PAGO 9 DE 12 SEGÚN CERTIFICACION DEL SUPERVISOR</v>
          </cell>
          <cell r="J4498">
            <v>3062130</v>
          </cell>
          <cell r="K4498">
            <v>9.66</v>
          </cell>
          <cell r="O4498" t="str">
            <v>RECURSO 11</v>
          </cell>
          <cell r="V4498" t="str">
            <v>No tiene Dependientes a Cargo</v>
          </cell>
          <cell r="W4498" t="str">
            <v>Vigencia Presupuestal</v>
          </cell>
        </row>
        <row r="4499">
          <cell r="A4499">
            <v>449914</v>
          </cell>
          <cell r="B4499" t="str">
            <v>Contrato</v>
          </cell>
          <cell r="C4499">
            <v>144</v>
          </cell>
          <cell r="D4499">
            <v>23014</v>
          </cell>
          <cell r="E4499">
            <v>41908</v>
          </cell>
          <cell r="F4499" t="str">
            <v>DIRECCION DE BOSQUES, BIODIVERSIDAD Y SERVICIOS ECOSISTEMICOS</v>
          </cell>
          <cell r="G4499">
            <v>1023863075</v>
          </cell>
          <cell r="H4499" t="str">
            <v>DAVID FERNANDO URREGO HERNANDEZ</v>
          </cell>
          <cell r="I4499" t="str">
            <v>PAGO 9 DE 12 SEGÚN CERTIFICACION DEL SUPERVISOR</v>
          </cell>
          <cell r="J4499">
            <v>2982709</v>
          </cell>
          <cell r="K4499">
            <v>9.66</v>
          </cell>
          <cell r="O4499" t="str">
            <v>RECURSO 11</v>
          </cell>
          <cell r="V4499" t="str">
            <v>No tiene Dependientes a Cargo</v>
          </cell>
          <cell r="W4499" t="str">
            <v>Vigencia Presupuestal</v>
          </cell>
        </row>
        <row r="4500">
          <cell r="A4500">
            <v>450014</v>
          </cell>
          <cell r="B4500" t="str">
            <v>Contrato</v>
          </cell>
          <cell r="C4500">
            <v>231</v>
          </cell>
          <cell r="D4500">
            <v>35014</v>
          </cell>
          <cell r="E4500">
            <v>41908</v>
          </cell>
          <cell r="F4500" t="str">
            <v>OFICINA DE TECNOLOGIAS, INFORMACION Y COMUNICACIONES TIC</v>
          </cell>
          <cell r="G4500">
            <v>1019062803</v>
          </cell>
          <cell r="H4500" t="str">
            <v>CAMILO ANDRES PULIDO RODRIGUEZ</v>
          </cell>
          <cell r="I4500" t="str">
            <v>PAGO 9 DE 12 SEGÚN CERTIFICACION DEL SUPERVISOR</v>
          </cell>
          <cell r="J4500">
            <v>3500000</v>
          </cell>
          <cell r="K4500">
            <v>9.66</v>
          </cell>
          <cell r="O4500" t="str">
            <v>RECURSO 11</v>
          </cell>
          <cell r="V4500" t="str">
            <v>No tiene Dependientes</v>
          </cell>
          <cell r="W4500" t="str">
            <v>Vigencia Presupuestal</v>
          </cell>
        </row>
        <row r="4501">
          <cell r="A4501">
            <v>450114</v>
          </cell>
          <cell r="B4501" t="str">
            <v>Contrato</v>
          </cell>
          <cell r="C4501">
            <v>195</v>
          </cell>
          <cell r="D4501">
            <v>29414</v>
          </cell>
          <cell r="E4501">
            <v>41908</v>
          </cell>
          <cell r="F4501" t="str">
            <v>DIRECCION DE ORDENAMIENTO AMBIENTAL Y COORDINACION DEL SINA</v>
          </cell>
          <cell r="G4501">
            <v>80083703</v>
          </cell>
          <cell r="H4501" t="str">
            <v>NICOLAI CIONTESCU CAMARGO</v>
          </cell>
          <cell r="I4501" t="str">
            <v>PAGO 8 DE 10 SEGÚN CERTIFICACION DEL SUPERVISOR (Desc. Base RF x Dependientes) AJUS RTE FTE S/TOTAL CUENTAS RECIBIDAS EN EL MES OP 434314 DEL 25 SEP /2014 RF $863,531</v>
          </cell>
          <cell r="J4501">
            <v>5500000</v>
          </cell>
          <cell r="K4501">
            <v>9.66</v>
          </cell>
          <cell r="O4501" t="str">
            <v>RECURSO 11</v>
          </cell>
          <cell r="V4501" t="str">
            <v xml:space="preserve">Desc. 10% Dependientes </v>
          </cell>
          <cell r="W4501" t="str">
            <v>Vigencia Presupuestal</v>
          </cell>
        </row>
        <row r="4502">
          <cell r="A4502">
            <v>450214</v>
          </cell>
          <cell r="B4502" t="str">
            <v>Contrato</v>
          </cell>
          <cell r="C4502">
            <v>57</v>
          </cell>
          <cell r="D4502">
            <v>12714</v>
          </cell>
          <cell r="E4502">
            <v>41908</v>
          </cell>
          <cell r="F4502" t="str">
            <v>DIRECCION DE GENTION INTEGRAL DEL RECURSO HIDRICO</v>
          </cell>
          <cell r="G4502">
            <v>1010166732</v>
          </cell>
          <cell r="H4502" t="str">
            <v>ADRIANA CARRIAZO BAQUERO</v>
          </cell>
          <cell r="I4502" t="str">
            <v>PAGO 9 DE 12 DESEMBOLSO SEGÚN CERTIFICACION DEL SUPERVISOR</v>
          </cell>
          <cell r="J4502">
            <v>2660000</v>
          </cell>
          <cell r="K4502">
            <v>9.66</v>
          </cell>
          <cell r="O4502" t="str">
            <v>RECURSO 11</v>
          </cell>
          <cell r="V4502" t="str">
            <v>No tiene Dependientes</v>
          </cell>
          <cell r="W4502" t="str">
            <v>Vigencia Presupuestal</v>
          </cell>
        </row>
        <row r="4503">
          <cell r="A4503">
            <v>450314</v>
          </cell>
          <cell r="B4503" t="str">
            <v>Contrato</v>
          </cell>
          <cell r="C4503">
            <v>272</v>
          </cell>
          <cell r="D4503">
            <v>38514</v>
          </cell>
          <cell r="E4503">
            <v>41908</v>
          </cell>
          <cell r="F4503" t="str">
            <v>DIRECCION DE BOSQUES, BIODIVERSIDAD YSERVICIOS ECOSISTEMICOS</v>
          </cell>
          <cell r="G4503">
            <v>52779622</v>
          </cell>
          <cell r="H4503" t="str">
            <v>NATALIA ESPERANZA CORDOBA CAMACHO</v>
          </cell>
          <cell r="I4503" t="str">
            <v>PAGO 6, 7, 8 Y 9 DE 12 SEGÚN CERTIFICACION DEL SUPERVISOR  (DESC X DEPENDIENTES + RETENCION CONTINGENTE AFC DAVIVIENDA $493,500 )</v>
          </cell>
          <cell r="J4503">
            <v>15258600</v>
          </cell>
          <cell r="K4503">
            <v>9.66</v>
          </cell>
          <cell r="O4503" t="str">
            <v>RECURSO 11</v>
          </cell>
          <cell r="Q4503" t="str">
            <v>AFC DAVIVIENDA</v>
          </cell>
          <cell r="R4503">
            <v>2350000</v>
          </cell>
          <cell r="V4503" t="str">
            <v>Desc. X Dependientes + AFC DAVIVIENDA</v>
          </cell>
          <cell r="W4503" t="str">
            <v>Vigencia Presupuestal</v>
          </cell>
        </row>
        <row r="4504">
          <cell r="A4504">
            <v>450414</v>
          </cell>
          <cell r="B4504" t="str">
            <v>Contrato</v>
          </cell>
          <cell r="C4504">
            <v>479</v>
          </cell>
          <cell r="D4504">
            <v>276014</v>
          </cell>
          <cell r="E4504">
            <v>41908</v>
          </cell>
          <cell r="F4504" t="str">
            <v>DESPACHO VICEMINISTRO DE AMBIENTE Y DESARROLLO SOSTENIBLE</v>
          </cell>
          <cell r="G4504">
            <v>21082326</v>
          </cell>
          <cell r="H4504" t="str">
            <v>ZULLY YELITZA HERNANDEZ BUSTOS</v>
          </cell>
          <cell r="I4504" t="str">
            <v>FRA 082 PAGO 1 DE 2 SEGÚN CERTIFICACION DEL SUPERVISOR (Desc de la Bse por Dependientes)</v>
          </cell>
          <cell r="J4504">
            <v>6750000</v>
          </cell>
          <cell r="K4504">
            <v>9.66</v>
          </cell>
          <cell r="M4504">
            <v>16</v>
          </cell>
          <cell r="O4504" t="str">
            <v>RECURSO 11</v>
          </cell>
          <cell r="V4504" t="str">
            <v>Desc. 10% Dependientes</v>
          </cell>
          <cell r="W4504" t="str">
            <v>Vigencia Presupuestal</v>
          </cell>
        </row>
        <row r="4505">
          <cell r="A4505">
            <v>450514</v>
          </cell>
          <cell r="B4505" t="str">
            <v>Contrato</v>
          </cell>
          <cell r="C4505">
            <v>97</v>
          </cell>
          <cell r="D4505">
            <v>17914</v>
          </cell>
          <cell r="E4505">
            <v>41908</v>
          </cell>
          <cell r="F4505" t="str">
            <v>DIRECCION DE ASUNTOS MARINOS, COSTEROS Y RECURSOS ACUATICOS</v>
          </cell>
          <cell r="G4505">
            <v>79799400</v>
          </cell>
          <cell r="H4505" t="str">
            <v>ABEL BARRERA HURTADO</v>
          </cell>
          <cell r="I4505" t="str">
            <v>PAGO 9 DE 12 SEGÚN CERTIFICACION DEL SUPERVISOR</v>
          </cell>
          <cell r="J4505">
            <v>6580000</v>
          </cell>
          <cell r="K4505">
            <v>9.66</v>
          </cell>
          <cell r="O4505" t="str">
            <v>RECURSO 11</v>
          </cell>
          <cell r="V4505" t="str">
            <v>No tiene Dependientes</v>
          </cell>
          <cell r="W4505" t="str">
            <v>Vigencia Presupuestal</v>
          </cell>
        </row>
        <row r="4506">
          <cell r="A4506">
            <v>450614</v>
          </cell>
          <cell r="B4506" t="str">
            <v>Contrato</v>
          </cell>
          <cell r="C4506">
            <v>96</v>
          </cell>
          <cell r="D4506">
            <v>17714</v>
          </cell>
          <cell r="E4506">
            <v>41908</v>
          </cell>
          <cell r="F4506" t="str">
            <v>DIRECCION DE ASUNTOS MARINOS, COSTEROS Y RECURSOS ACUATICOS</v>
          </cell>
          <cell r="G4506">
            <v>52794345</v>
          </cell>
          <cell r="H4506" t="str">
            <v>PAOLA ANDREA BAUTISTA DUARTE</v>
          </cell>
          <cell r="I4506" t="str">
            <v xml:space="preserve">NOVENO DESEMBOLSO SEGÚN CERTIFICACION DEL SUPERVISOR </v>
          </cell>
          <cell r="J4506">
            <v>5400000</v>
          </cell>
          <cell r="K4506">
            <v>9.66</v>
          </cell>
          <cell r="O4506" t="str">
            <v>RECURSO 11</v>
          </cell>
          <cell r="V4506" t="str">
            <v>No tiene Dependientes</v>
          </cell>
          <cell r="W4506" t="str">
            <v>Vigencia Presupuestal</v>
          </cell>
        </row>
        <row r="4507">
          <cell r="A4507">
            <v>450714</v>
          </cell>
          <cell r="B4507" t="str">
            <v>Contrato</v>
          </cell>
          <cell r="C4507">
            <v>155</v>
          </cell>
          <cell r="D4507">
            <v>25414</v>
          </cell>
          <cell r="E4507">
            <v>41908</v>
          </cell>
          <cell r="F4507" t="str">
            <v>DESPACHO VICEMINISTRA DE AMBIENTE Y DESARROLLO SOSTENIBLE</v>
          </cell>
          <cell r="G4507">
            <v>1140832065</v>
          </cell>
          <cell r="H4507" t="str">
            <v>JENNIFER DARLEEN CHAIN GRANADOS</v>
          </cell>
          <cell r="I4507" t="str">
            <v>NOVENO DESEMBOLSO SEGÚN CERTIFICACION DEL SUPERVISOR</v>
          </cell>
          <cell r="J4507">
            <v>2660000</v>
          </cell>
          <cell r="K4507">
            <v>9.66</v>
          </cell>
          <cell r="O4507" t="str">
            <v>RECURSO 11</v>
          </cell>
          <cell r="V4507" t="str">
            <v>No tiene Dependientes</v>
          </cell>
          <cell r="W4507" t="str">
            <v>Vigencia Presupuestal</v>
          </cell>
        </row>
        <row r="4508">
          <cell r="A4508">
            <v>450814</v>
          </cell>
          <cell r="B4508" t="str">
            <v>Contrato</v>
          </cell>
          <cell r="C4508">
            <v>453</v>
          </cell>
          <cell r="D4508">
            <v>258714</v>
          </cell>
          <cell r="E4508">
            <v>41908</v>
          </cell>
          <cell r="F4508" t="str">
            <v>DIRECCION DE BOSQUES, BIODIVERSIDAD Y SERVICIOS ECOSISTEMICOS</v>
          </cell>
          <cell r="G4508">
            <v>1032430257</v>
          </cell>
          <cell r="H4508" t="str">
            <v>YURI KATHERINE ROA BUITRAGO</v>
          </cell>
          <cell r="I4508" t="str">
            <v>PAGO 1 DE 4 SEGÚN CERTIFICACION DEL SUPERVISOR</v>
          </cell>
          <cell r="J4508">
            <v>2800000</v>
          </cell>
          <cell r="K4508">
            <v>9.66</v>
          </cell>
          <cell r="O4508" t="str">
            <v>RECURSO 11</v>
          </cell>
          <cell r="V4508" t="str">
            <v>No tiene Dependientes</v>
          </cell>
          <cell r="W4508" t="str">
            <v>Vigencia Presupuestal</v>
          </cell>
        </row>
        <row r="4509">
          <cell r="A4509">
            <v>450914</v>
          </cell>
          <cell r="B4509" t="str">
            <v>Contrato</v>
          </cell>
          <cell r="C4509">
            <v>193</v>
          </cell>
          <cell r="D4509">
            <v>249914</v>
          </cell>
          <cell r="E4509">
            <v>41908</v>
          </cell>
          <cell r="F4509" t="str">
            <v>DIRECCION DE ORDENAMIENTO AMBIENTAL Y COORDINACION DEL SINA</v>
          </cell>
          <cell r="G4509">
            <v>80027406</v>
          </cell>
          <cell r="H4509" t="str">
            <v>DAVID ANDRES ESTRADA CARDONA</v>
          </cell>
          <cell r="I4509" t="str">
            <v>PAGO 8 DE 11 SEGÚN CERTIFICACION DEL SUPERVISOR</v>
          </cell>
          <cell r="J4509">
            <v>4500000</v>
          </cell>
          <cell r="K4509">
            <v>9.66</v>
          </cell>
          <cell r="O4509" t="str">
            <v>RECURSO 11</v>
          </cell>
          <cell r="V4509" t="str">
            <v>No tiene Dependientes</v>
          </cell>
          <cell r="W4509" t="str">
            <v>Vigencia Presupuestal</v>
          </cell>
        </row>
        <row r="4510">
          <cell r="A4510">
            <v>451014</v>
          </cell>
          <cell r="B4510" t="str">
            <v>Contrato</v>
          </cell>
          <cell r="C4510">
            <v>264</v>
          </cell>
          <cell r="D4510">
            <v>37614</v>
          </cell>
          <cell r="E4510">
            <v>41911</v>
          </cell>
          <cell r="F4510" t="str">
            <v>DIRECCION DE BOSQUES, BIODIVERSIDAD Y SERVICIOS ECOSISTEMICOS</v>
          </cell>
          <cell r="G4510">
            <v>79699715</v>
          </cell>
          <cell r="H4510" t="str">
            <v>MARCEL CORZO GARCIA</v>
          </cell>
          <cell r="I4510" t="str">
            <v>PAGO 9 DE 12 SEGÚN CERTIFICACION DEL SUPERVISOR (Desc.de la Base RF x Dependientes)</v>
          </cell>
          <cell r="J4510">
            <v>6124260</v>
          </cell>
          <cell r="K4510">
            <v>9.66</v>
          </cell>
          <cell r="O4510" t="str">
            <v>RECURSO 11</v>
          </cell>
          <cell r="V4510" t="str">
            <v>Desc.x Dependientes</v>
          </cell>
          <cell r="W4510" t="str">
            <v>Vigencia Presupuestal</v>
          </cell>
        </row>
        <row r="4511">
          <cell r="A4511">
            <v>451114</v>
          </cell>
          <cell r="B4511" t="str">
            <v>Contrato</v>
          </cell>
          <cell r="C4511">
            <v>434</v>
          </cell>
          <cell r="D4511">
            <v>248714</v>
          </cell>
          <cell r="E4511">
            <v>41911</v>
          </cell>
          <cell r="F4511" t="str">
            <v>OFICINA ASESORA JURIDICA</v>
          </cell>
          <cell r="G4511">
            <v>1032366573</v>
          </cell>
          <cell r="H4511" t="str">
            <v>KAREN XIMENA MAHECHA PEREZ</v>
          </cell>
          <cell r="I4511" t="str">
            <v>SEGUNDO DESEMBOLSO SEGÚN CERTIFICACION DEL SUPERVISOR</v>
          </cell>
          <cell r="J4511">
            <v>1800000</v>
          </cell>
          <cell r="K4511">
            <v>9.66</v>
          </cell>
          <cell r="O4511" t="str">
            <v>RECURSO 11</v>
          </cell>
          <cell r="V4511" t="str">
            <v>No tiene Dependientes</v>
          </cell>
          <cell r="W4511" t="str">
            <v>Vigencia Presupuestal</v>
          </cell>
        </row>
        <row r="4512">
          <cell r="A4512">
            <v>451214</v>
          </cell>
          <cell r="B4512" t="str">
            <v>Contrato</v>
          </cell>
          <cell r="C4512">
            <v>82</v>
          </cell>
          <cell r="D4512">
            <v>14614</v>
          </cell>
          <cell r="E4512">
            <v>41911</v>
          </cell>
          <cell r="F4512" t="str">
            <v>OFICINA ASESORA JURIDICA</v>
          </cell>
          <cell r="G4512">
            <v>40043339</v>
          </cell>
          <cell r="H4512" t="str">
            <v>SANDRA PATRICIA ALFONSO PALACIOS</v>
          </cell>
          <cell r="I4512" t="str">
            <v>NOVENO DESEMBOLSO SEGÚN CERTIFICACION DEL SUPERVISOR (Desc Base Rte Fte por Dependientes)</v>
          </cell>
          <cell r="J4512">
            <v>3500000</v>
          </cell>
          <cell r="K4512">
            <v>9.66</v>
          </cell>
          <cell r="O4512" t="str">
            <v>RECURSO 11</v>
          </cell>
          <cell r="V4512" t="str">
            <v>Desc. 10% Dependientes RF $129,456</v>
          </cell>
          <cell r="W4512" t="str">
            <v>Vigencia Presupuestal</v>
          </cell>
        </row>
        <row r="4513">
          <cell r="A4513">
            <v>451314</v>
          </cell>
          <cell r="B4513" t="str">
            <v>Contrato</v>
          </cell>
          <cell r="C4513">
            <v>255</v>
          </cell>
          <cell r="D4513">
            <v>36914</v>
          </cell>
          <cell r="E4513">
            <v>41911</v>
          </cell>
          <cell r="F4513" t="str">
            <v>GRUPO CONTRATOS</v>
          </cell>
          <cell r="G4513">
            <v>53176793</v>
          </cell>
          <cell r="H4513" t="str">
            <v>MARIA JIMENA MAESTRE PIÑERES</v>
          </cell>
          <cell r="I4513" t="str">
            <v>PAGO 8 DE 11 SEGÚN CERTIFICACION DEL SUPERVISOR</v>
          </cell>
          <cell r="J4513">
            <v>7000000</v>
          </cell>
          <cell r="K4513">
            <v>9.66</v>
          </cell>
          <cell r="O4513" t="str">
            <v>RECURSO 11</v>
          </cell>
          <cell r="V4513" t="str">
            <v>No tiene Dependientes</v>
          </cell>
          <cell r="W4513" t="str">
            <v>Vigencia Presupuestal</v>
          </cell>
        </row>
        <row r="4514">
          <cell r="A4514">
            <v>451414</v>
          </cell>
          <cell r="B4514" t="str">
            <v>Contrato</v>
          </cell>
          <cell r="C4514">
            <v>140</v>
          </cell>
          <cell r="D4514">
            <v>23914</v>
          </cell>
          <cell r="E4514">
            <v>41911</v>
          </cell>
          <cell r="F4514" t="str">
            <v>DIRECCION DE BOSQUES, BIODIVERSIDAD YSERVICIOS ECOSISTEMICOS</v>
          </cell>
          <cell r="G4514">
            <v>1032380732</v>
          </cell>
          <cell r="H4514" t="str">
            <v>LAURA MANUELA LOPEZ GUTIERREZ</v>
          </cell>
          <cell r="I4514" t="str">
            <v>PAGO 9 DE 12 SEGÚN CERTIFICACION DEL SUPERVISOR</v>
          </cell>
          <cell r="J4514">
            <v>3349582</v>
          </cell>
          <cell r="K4514">
            <v>9.66</v>
          </cell>
          <cell r="O4514" t="str">
            <v>RECURSO 11</v>
          </cell>
          <cell r="V4514" t="str">
            <v>No tiene Dependientes a Cargo</v>
          </cell>
          <cell r="W4514" t="str">
            <v>Vigencia Presupuestal</v>
          </cell>
        </row>
        <row r="4515">
          <cell r="A4515">
            <v>451514</v>
          </cell>
          <cell r="B4515" t="str">
            <v>Contrato</v>
          </cell>
          <cell r="C4515">
            <v>268</v>
          </cell>
          <cell r="D4515">
            <v>38414</v>
          </cell>
          <cell r="E4515">
            <v>41911</v>
          </cell>
          <cell r="F4515" t="str">
            <v>OFICINA DE TECNOLOGIAS, INFORMACION Y COMUNICACIONES TIC</v>
          </cell>
          <cell r="G4515">
            <v>80794818</v>
          </cell>
          <cell r="H4515" t="str">
            <v>RODRIGO ANTONIO CUBILLOS SANCHEZ</v>
          </cell>
          <cell r="I4515" t="str">
            <v xml:space="preserve">PAGO 9/12 DESEMBOLSO SEGÚN CERTIFICACION DEL SUPERVISOR </v>
          </cell>
          <cell r="J4515">
            <v>3500000</v>
          </cell>
          <cell r="K4515">
            <v>9.66</v>
          </cell>
          <cell r="O4515" t="str">
            <v>RECURSO 11</v>
          </cell>
          <cell r="V4515" t="str">
            <v xml:space="preserve">No tiene Dependientes </v>
          </cell>
          <cell r="W4515" t="str">
            <v>Vigencia Presupuestal</v>
          </cell>
        </row>
        <row r="4516">
          <cell r="A4516">
            <v>451614</v>
          </cell>
          <cell r="B4516" t="str">
            <v>Contrato</v>
          </cell>
          <cell r="C4516">
            <v>280</v>
          </cell>
          <cell r="D4516">
            <v>39114</v>
          </cell>
          <cell r="E4516">
            <v>41911</v>
          </cell>
          <cell r="F4516" t="str">
            <v>OFICINA DE TECNOLOGIAS, INFORMACION Y COMUNICACIONES TIC</v>
          </cell>
          <cell r="G4516">
            <v>80778973</v>
          </cell>
          <cell r="H4516" t="str">
            <v>FABIO FELIPE BELTRAN PINTO</v>
          </cell>
          <cell r="I4516" t="str">
            <v>PAGO 9 DE 12 DESEMBOLSO SEGÚN CERTIFICACION DEL SUPERVISOR (Desc Base Rte Fte por Dependientes+ Prepagada 12 Sept/2014)</v>
          </cell>
          <cell r="J4516">
            <v>4500000</v>
          </cell>
          <cell r="K4516">
            <v>9.66</v>
          </cell>
          <cell r="O4516" t="str">
            <v>RECURSO 11</v>
          </cell>
          <cell r="V4516" t="str">
            <v>Desc. X Dependientes + Prepagada 12 SEP/2014</v>
          </cell>
          <cell r="W4516" t="str">
            <v>Vigencia Presupuestal</v>
          </cell>
        </row>
        <row r="4517">
          <cell r="A4517">
            <v>451714</v>
          </cell>
          <cell r="B4517" t="str">
            <v>Contrato</v>
          </cell>
          <cell r="C4517">
            <v>50</v>
          </cell>
          <cell r="D4517">
            <v>7914</v>
          </cell>
          <cell r="E4517">
            <v>41911</v>
          </cell>
          <cell r="F4517" t="str">
            <v>DIRECCION DE ASUNTOS AMBIENTALES, SECTORIAL Y URBANA</v>
          </cell>
          <cell r="G4517">
            <v>63459707</v>
          </cell>
          <cell r="H4517" t="str">
            <v>RUTH MARGARITA OCHOA RAMIREZ</v>
          </cell>
          <cell r="I4517" t="str">
            <v>NOVENO DESEMBOLSO SEGÚN CERTIFICACION DEL SUPERVISOR (Desc.de la Base RF x Dependientes)</v>
          </cell>
          <cell r="J4517">
            <v>4781212</v>
          </cell>
          <cell r="K4517">
            <v>9.66</v>
          </cell>
          <cell r="O4517" t="str">
            <v>RECURSO 11</v>
          </cell>
          <cell r="V4517" t="str">
            <v>Desc.x Dependientes</v>
          </cell>
          <cell r="W4517" t="str">
            <v>Vigencia Presupuestal</v>
          </cell>
        </row>
        <row r="4518">
          <cell r="A4518">
            <v>451814</v>
          </cell>
          <cell r="B4518" t="str">
            <v>Contrato</v>
          </cell>
          <cell r="C4518">
            <v>354</v>
          </cell>
          <cell r="D4518">
            <v>204614</v>
          </cell>
          <cell r="E4518">
            <v>41911</v>
          </cell>
          <cell r="F4518" t="str">
            <v>OFICINA ASESORA DE PLANEACION</v>
          </cell>
          <cell r="G4518">
            <v>79062119</v>
          </cell>
          <cell r="H4518" t="str">
            <v>LUIS IDINAEL LONDOÑO PARGA</v>
          </cell>
          <cell r="I4518" t="str">
            <v>PAGO 4 DE 7 SEGÚN CERTIFICACION DEL SUPERVISOR (Desc x dependientes)</v>
          </cell>
          <cell r="J4518">
            <v>8125000</v>
          </cell>
          <cell r="K4518">
            <v>9.66</v>
          </cell>
          <cell r="O4518" t="str">
            <v>RECURSO 11</v>
          </cell>
          <cell r="V4518" t="str">
            <v>Desc. 10% Dependientes</v>
          </cell>
          <cell r="W4518" t="str">
            <v>Vigencia Presupuestal</v>
          </cell>
        </row>
        <row r="4519">
          <cell r="A4519">
            <v>451914</v>
          </cell>
          <cell r="B4519" t="str">
            <v>Contrato</v>
          </cell>
          <cell r="C4519">
            <v>360</v>
          </cell>
          <cell r="D4519">
            <v>214714</v>
          </cell>
          <cell r="E4519">
            <v>41911</v>
          </cell>
          <cell r="F4519" t="str">
            <v>OFICINA ASESORA DE PLANEACION</v>
          </cell>
          <cell r="G4519">
            <v>1049611291</v>
          </cell>
          <cell r="H4519" t="str">
            <v>RODULFO EXNEYDER VELASCO BURGOS</v>
          </cell>
          <cell r="I4519" t="str">
            <v>PAGO 3 DE 6 SEGÚN CERTIFICACION DEL SUPERVISOR (Desc x dependientes)</v>
          </cell>
          <cell r="J4519">
            <v>5133333</v>
          </cell>
          <cell r="K4519">
            <v>9.66</v>
          </cell>
          <cell r="O4519" t="str">
            <v>RECURSO 11</v>
          </cell>
          <cell r="V4519" t="str">
            <v>Desc. 10% Dependientes</v>
          </cell>
          <cell r="W4519" t="str">
            <v>Vigencia Presupuestal</v>
          </cell>
        </row>
        <row r="4520">
          <cell r="A4520">
            <v>452014</v>
          </cell>
          <cell r="B4520" t="str">
            <v>Contrato</v>
          </cell>
          <cell r="C4520">
            <v>123</v>
          </cell>
          <cell r="D4520">
            <v>20414</v>
          </cell>
          <cell r="E4520">
            <v>41911</v>
          </cell>
          <cell r="F4520" t="str">
            <v>DIRECCION DE BOSQUES, BIODIVERSIDAD Y SERVICIOS ECOSISTEMICOS</v>
          </cell>
          <cell r="G4520">
            <v>52887997</v>
          </cell>
          <cell r="H4520" t="str">
            <v>INGRID REVOLLO CASTAÑEDA</v>
          </cell>
          <cell r="I4520" t="str">
            <v>PAGO 9 DE 12 SEGÚN CERTIFICACION DEL SUPERVISOR (Desc Base Rte Fte por Dependientes)</v>
          </cell>
          <cell r="J4520">
            <v>5659690</v>
          </cell>
          <cell r="K4520">
            <v>9.66</v>
          </cell>
          <cell r="O4520" t="str">
            <v>RECURSO 11</v>
          </cell>
          <cell r="V4520" t="str">
            <v>Desc. 10% Dependientes RF $129,456</v>
          </cell>
          <cell r="W4520" t="str">
            <v>Vigencia Presupuestal</v>
          </cell>
        </row>
        <row r="4521">
          <cell r="A4521">
            <v>452114</v>
          </cell>
          <cell r="B4521" t="str">
            <v>Contrato</v>
          </cell>
          <cell r="C4521">
            <v>353</v>
          </cell>
          <cell r="D4521">
            <v>204514</v>
          </cell>
          <cell r="E4521">
            <v>41911</v>
          </cell>
          <cell r="F4521" t="str">
            <v>OFICINA ASESORA DE PLANEACION</v>
          </cell>
          <cell r="G4521">
            <v>53905320</v>
          </cell>
          <cell r="H4521" t="str">
            <v>JENNY ADRIANA RODRIGUEZ FRANCO</v>
          </cell>
          <cell r="I4521" t="str">
            <v>PAGO 4 DE 7 SEGÚN CERTIFICACION DEL SUPERVISOR (DESC X DEPENDIENTES)</v>
          </cell>
          <cell r="J4521">
            <v>5958333</v>
          </cell>
          <cell r="K4521">
            <v>9.66</v>
          </cell>
          <cell r="O4521" t="str">
            <v>RECURSO 11</v>
          </cell>
          <cell r="V4521" t="str">
            <v>Desc. X Dependientes</v>
          </cell>
          <cell r="W4521" t="str">
            <v>Vigencia Presupuestal</v>
          </cell>
        </row>
        <row r="4522">
          <cell r="A4522">
            <v>452214</v>
          </cell>
          <cell r="B4522" t="str">
            <v>Contrato</v>
          </cell>
          <cell r="C4522">
            <v>101</v>
          </cell>
          <cell r="D4522">
            <v>18314</v>
          </cell>
          <cell r="E4522">
            <v>41911</v>
          </cell>
          <cell r="F4522" t="str">
            <v>DIRECCION DE BOSQUES, BIODIVERSIDAD Y SERVICIOS ECOSISTEMICOS</v>
          </cell>
          <cell r="G4522">
            <v>80031924</v>
          </cell>
          <cell r="H4522" t="str">
            <v>TELLY DE JESUS MONTH PARRA</v>
          </cell>
          <cell r="I4522" t="str">
            <v>NOVENO DESEMBOLSO SEGÚN CERTIFICACION DEL SUPERVISOR</v>
          </cell>
          <cell r="J4522">
            <v>5613905</v>
          </cell>
          <cell r="K4522">
            <v>9.66</v>
          </cell>
          <cell r="O4522" t="str">
            <v>RECURSO 11</v>
          </cell>
          <cell r="V4522" t="str">
            <v>No tiene Dependientes a Cargo</v>
          </cell>
          <cell r="W4522" t="str">
            <v>Vigencia Presupuestal</v>
          </cell>
        </row>
        <row r="4523">
          <cell r="A4523">
            <v>452314</v>
          </cell>
          <cell r="B4523" t="str">
            <v>Contrato</v>
          </cell>
          <cell r="C4523">
            <v>109</v>
          </cell>
          <cell r="D4523">
            <v>20214</v>
          </cell>
          <cell r="E4523">
            <v>41911</v>
          </cell>
          <cell r="F4523" t="str">
            <v>OFICINA ASESORA DE PLANEACION</v>
          </cell>
          <cell r="G4523">
            <v>80111519</v>
          </cell>
          <cell r="H4523" t="str">
            <v>DIEGO ALEJANDRO MORENO BARCO</v>
          </cell>
          <cell r="I4523" t="str">
            <v>NOVENO DESEMBOLSO SEGÚN CERTIFICACION DEL SUPERVISOR (Desc de la Bse por Dependientes)</v>
          </cell>
          <cell r="J4523">
            <v>4000000</v>
          </cell>
          <cell r="K4523">
            <v>9.66</v>
          </cell>
          <cell r="O4523" t="str">
            <v>RECURSO 11</v>
          </cell>
          <cell r="V4523" t="str">
            <v>Desc. 10% Dependientes</v>
          </cell>
          <cell r="W4523" t="str">
            <v>Vigencia Presupuestal</v>
          </cell>
        </row>
        <row r="4524">
          <cell r="A4524">
            <v>452414</v>
          </cell>
          <cell r="B4524" t="str">
            <v>Contrato</v>
          </cell>
          <cell r="C4524">
            <v>454</v>
          </cell>
          <cell r="D4524">
            <v>259814</v>
          </cell>
          <cell r="E4524">
            <v>41911</v>
          </cell>
          <cell r="F4524" t="str">
            <v>DESPACHO VICEMINISTRO DE AMBIENTE Y DESARROLLO SOSTENIBLE</v>
          </cell>
          <cell r="G4524">
            <v>79690098</v>
          </cell>
          <cell r="H4524" t="str">
            <v>JOHYNNER MURILLO VERGARA</v>
          </cell>
          <cell r="I4524" t="str">
            <v>PAGO 1 DE 4 SEGÚN CERTIFICACION DEL SUPERVISOR (Desc de la Bse por Dependientes)</v>
          </cell>
          <cell r="J4524">
            <v>4000000</v>
          </cell>
          <cell r="K4524">
            <v>9.66</v>
          </cell>
          <cell r="O4524" t="str">
            <v>RECURSO 11</v>
          </cell>
          <cell r="V4524" t="str">
            <v>Desc. 10% Dependientes</v>
          </cell>
          <cell r="W4524" t="str">
            <v>Vigencia Presupuestal</v>
          </cell>
        </row>
        <row r="4525">
          <cell r="A4525">
            <v>452514</v>
          </cell>
          <cell r="B4525" t="str">
            <v>Contrato</v>
          </cell>
          <cell r="C4525">
            <v>161</v>
          </cell>
          <cell r="D4525">
            <v>25914</v>
          </cell>
          <cell r="E4525">
            <v>41911</v>
          </cell>
          <cell r="F4525" t="str">
            <v>OFICINA ASESORA DE PLANEACION</v>
          </cell>
          <cell r="G4525">
            <v>6775088</v>
          </cell>
          <cell r="H4525" t="str">
            <v>JOSE MIGUEL GARAY BARRERA</v>
          </cell>
          <cell r="I4525" t="str">
            <v>PAGO 8 DE 8 SEGÚN CERTIFICACION DEL SUPERVISOR (Desc. Base RF x Dependientes)</v>
          </cell>
          <cell r="J4525">
            <v>7000000</v>
          </cell>
          <cell r="K4525">
            <v>9.66</v>
          </cell>
          <cell r="O4525" t="str">
            <v>RECURSO 11</v>
          </cell>
          <cell r="V4525" t="str">
            <v>Desc. x Dependientes</v>
          </cell>
          <cell r="W4525" t="str">
            <v>Vigencia Presupuestal</v>
          </cell>
        </row>
        <row r="4526">
          <cell r="A4526">
            <v>452614</v>
          </cell>
          <cell r="B4526" t="str">
            <v>Contrato</v>
          </cell>
          <cell r="C4526">
            <v>100</v>
          </cell>
          <cell r="D4526">
            <v>18214</v>
          </cell>
          <cell r="E4526">
            <v>41911</v>
          </cell>
          <cell r="F4526" t="str">
            <v>DIRECCION DE BOSQUES, BIODIVERSIDAD Y SERVICIOS ECOSISTEMICOS</v>
          </cell>
          <cell r="G4526">
            <v>6768778</v>
          </cell>
          <cell r="H4526" t="str">
            <v>SAMUEL LOZANO BARON</v>
          </cell>
          <cell r="I4526" t="str">
            <v>FRA 11 PAGO 9 DE 12 SEGÚN CERTIFICACION DEL SUPERVISOR (Desc.de la Base RF x Dependientes+Benefic.x Int. Vivienda/2013+ Beneficio AFC) N/A RETENCION MINIMA ART 384</v>
          </cell>
          <cell r="J4526">
            <v>8502514</v>
          </cell>
          <cell r="K4526">
            <v>9.66</v>
          </cell>
          <cell r="M4526">
            <v>16</v>
          </cell>
          <cell r="O4526" t="str">
            <v>RECURSO 11</v>
          </cell>
          <cell r="Q4526" t="str">
            <v>AFC DAVIVIENDA</v>
          </cell>
          <cell r="R4526">
            <v>700000</v>
          </cell>
          <cell r="V4526" t="str">
            <v xml:space="preserve">Presento AFC+Beneficio Int. Vivienda $10,729,620/12meses $894,135- Desc. 10% Dependientes </v>
          </cell>
          <cell r="W4526" t="str">
            <v>Vigencia Presupuestal</v>
          </cell>
        </row>
        <row r="4527">
          <cell r="A4527">
            <v>452714</v>
          </cell>
          <cell r="B4527" t="str">
            <v>Contrato</v>
          </cell>
          <cell r="C4527">
            <v>20</v>
          </cell>
          <cell r="D4527">
            <v>2714</v>
          </cell>
          <cell r="E4527">
            <v>41911</v>
          </cell>
          <cell r="F4527" t="str">
            <v>OFICINA ASESORA DE PLANEACION</v>
          </cell>
          <cell r="G4527">
            <v>51881783</v>
          </cell>
          <cell r="H4527" t="str">
            <v>IRMA GARDEAZABAL JARAMILLO</v>
          </cell>
          <cell r="I4527" t="str">
            <v>NOVENO DESEMBOLSO SEGÚN CERTIFICACION DEL SUPERVISOR (Desc.de la Base RF x Dependientes)</v>
          </cell>
          <cell r="J4527">
            <v>7000000</v>
          </cell>
          <cell r="K4527">
            <v>9.66</v>
          </cell>
          <cell r="O4527" t="str">
            <v>RECURSO 11</v>
          </cell>
          <cell r="V4527" t="str">
            <v>Desc. 10% Dependientes - Base RF $4,094,550 RF $287,562</v>
          </cell>
          <cell r="W4527" t="str">
            <v>Vigencia Presupuestal</v>
          </cell>
        </row>
        <row r="4528">
          <cell r="A4528">
            <v>452814</v>
          </cell>
          <cell r="B4528" t="str">
            <v>Contrato</v>
          </cell>
          <cell r="C4528">
            <v>106</v>
          </cell>
          <cell r="D4528">
            <v>19214</v>
          </cell>
          <cell r="E4528">
            <v>41911</v>
          </cell>
          <cell r="F4528" t="str">
            <v>OFICINA ASESORA DE PLANEACION</v>
          </cell>
          <cell r="G4528">
            <v>1032383639</v>
          </cell>
          <cell r="H4528" t="str">
            <v>CARLOS EDUARDO ORTEGA PEÑA</v>
          </cell>
          <cell r="I4528" t="str">
            <v>PAGO 9 DE 12 SEGÚN CERTIFICACION DEL SUPERVISOR</v>
          </cell>
          <cell r="J4528">
            <v>3320000</v>
          </cell>
          <cell r="K4528">
            <v>9.66</v>
          </cell>
          <cell r="O4528" t="str">
            <v>RECURSO 11</v>
          </cell>
          <cell r="V4528" t="str">
            <v>No tiene Dependientes</v>
          </cell>
          <cell r="W4528" t="str">
            <v>Vigencia Presupuestal</v>
          </cell>
        </row>
        <row r="4529">
          <cell r="A4529">
            <v>452914</v>
          </cell>
          <cell r="B4529" t="str">
            <v>Contrato</v>
          </cell>
          <cell r="C4529">
            <v>98</v>
          </cell>
          <cell r="D4529">
            <v>18014</v>
          </cell>
          <cell r="E4529">
            <v>41911</v>
          </cell>
          <cell r="F4529" t="str">
            <v>OFICINA DE ASUNTOS INTERNACIONALES</v>
          </cell>
          <cell r="G4529">
            <v>52437472</v>
          </cell>
          <cell r="H4529" t="str">
            <v>VIVIANA ANGELICA CASTRO PORRAS</v>
          </cell>
          <cell r="I4529" t="str">
            <v>PAGO 9 DE 12 SEGÚN CERTIFICACION DEL SUPERVISOR (Desc de la Bse por Dependientes + AFC FNA Beneficio $161,516)</v>
          </cell>
          <cell r="J4529">
            <v>6580000</v>
          </cell>
          <cell r="K4529">
            <v>9.66</v>
          </cell>
          <cell r="O4529" t="str">
            <v>RECURSO 11</v>
          </cell>
          <cell r="Q4529" t="str">
            <v>AFC FNA</v>
          </cell>
          <cell r="R4529">
            <v>1300000</v>
          </cell>
          <cell r="V4529" t="str">
            <v xml:space="preserve">AFC FNA 29/09/2014 $1,300,000 + Desc. X Dependientes </v>
          </cell>
          <cell r="W4529" t="str">
            <v>Vigencia Presupuestal</v>
          </cell>
        </row>
        <row r="4530">
          <cell r="A4530">
            <v>453014</v>
          </cell>
          <cell r="B4530" t="str">
            <v>Contrato</v>
          </cell>
          <cell r="C4530">
            <v>224</v>
          </cell>
          <cell r="D4530">
            <v>224614</v>
          </cell>
          <cell r="E4530">
            <v>41911</v>
          </cell>
          <cell r="F4530" t="str">
            <v>DIRECCION DE ORDENAMIENTO AMBIENTAL Y COORDINACION DEL SINA</v>
          </cell>
          <cell r="G4530">
            <v>40040854</v>
          </cell>
          <cell r="H4530" t="str">
            <v>DIANA MARCELA OCHOA PARRA</v>
          </cell>
          <cell r="I4530" t="str">
            <v>OCTAVO DESEMBOLSO SEGÚN CERTIFICACION DEL SUPERVISOR (DESC BASE POR DEPENDIENTES)</v>
          </cell>
          <cell r="J4530">
            <v>6600000</v>
          </cell>
          <cell r="K4530">
            <v>9.66</v>
          </cell>
          <cell r="O4530" t="str">
            <v>RECURSO 11</v>
          </cell>
          <cell r="V4530" t="str">
            <v>Desc. 10% Dependientes - Base RF $3,529,774 RF $388,275</v>
          </cell>
          <cell r="W4530" t="str">
            <v>Vigencia Presupuestal</v>
          </cell>
        </row>
        <row r="4531">
          <cell r="A4531">
            <v>453114</v>
          </cell>
          <cell r="B4531" t="str">
            <v>Contrato</v>
          </cell>
          <cell r="C4531">
            <v>246</v>
          </cell>
          <cell r="D4531">
            <v>35914</v>
          </cell>
          <cell r="E4531">
            <v>41911</v>
          </cell>
          <cell r="F4531" t="str">
            <v>DIRECCION DE BOSQUES, BIODIVERSIDAD Y SERVICIOS ECOSISTEMICOS</v>
          </cell>
          <cell r="G4531">
            <v>80433842</v>
          </cell>
          <cell r="H4531" t="str">
            <v>MANUEL ANTONIO ZAMBRANO GUERRERO</v>
          </cell>
          <cell r="I4531" t="str">
            <v>NOVENO DESEMBOLSO SEGÚN CERTIFICACION DEL SUPERVISOR (Desc. De la Base Por Dependientes)</v>
          </cell>
          <cell r="J4531">
            <v>3438759</v>
          </cell>
          <cell r="K4531">
            <v>9.66</v>
          </cell>
          <cell r="O4531" t="str">
            <v>RECURSO 11</v>
          </cell>
          <cell r="V4531" t="str">
            <v>Desc. 10% Dependientes - Base RF $4,094,550 RF $287,562</v>
          </cell>
          <cell r="W4531" t="str">
            <v>Vigencia Presupuestal</v>
          </cell>
        </row>
        <row r="4532">
          <cell r="A4532">
            <v>453214</v>
          </cell>
          <cell r="B4532" t="str">
            <v>Contrato</v>
          </cell>
          <cell r="C4532">
            <v>145</v>
          </cell>
          <cell r="D4532">
            <v>23114</v>
          </cell>
          <cell r="E4532">
            <v>41911</v>
          </cell>
          <cell r="F4532" t="str">
            <v>DIRECCION DE BOSQUES, BIODIVERSIDAD YSERVICIOS ECOSISTEMICOS</v>
          </cell>
          <cell r="G4532">
            <v>53074556</v>
          </cell>
          <cell r="H4532" t="str">
            <v>NATHALIA ANDREA RAMIREZ MORAN</v>
          </cell>
          <cell r="I4532" t="str">
            <v>PAGO 9 DE 12 SEGÚN CERTIFICACION DEL SUPERVISOR</v>
          </cell>
          <cell r="J4532">
            <v>2982709</v>
          </cell>
          <cell r="K4532">
            <v>9.66</v>
          </cell>
          <cell r="O4532" t="str">
            <v>RECURSO 11</v>
          </cell>
          <cell r="V4532" t="str">
            <v>No tiene Dependientes</v>
          </cell>
          <cell r="W4532" t="str">
            <v>Vigencia Presupuestal</v>
          </cell>
        </row>
        <row r="4533">
          <cell r="A4533">
            <v>453314</v>
          </cell>
          <cell r="B4533" t="str">
            <v>Contrato</v>
          </cell>
          <cell r="C4533">
            <v>75</v>
          </cell>
          <cell r="D4533">
            <v>15114</v>
          </cell>
          <cell r="E4533">
            <v>41911</v>
          </cell>
          <cell r="F4533" t="str">
            <v>OFICINA ASESORA DE PLANEACION</v>
          </cell>
          <cell r="G4533">
            <v>88213055</v>
          </cell>
          <cell r="H4533" t="str">
            <v>JOSE EDUARDO PATIÑO SANTAFE</v>
          </cell>
          <cell r="I4533" t="str">
            <v>PAGO 9 DE 12 SEGÚN CERTIFICACION DEL SUPERVISOR (Desc x Dependientes+ Int.Vivienda $542.465+ Retencion Contingente AFC AV Villas $85,669)</v>
          </cell>
          <cell r="J4533">
            <v>5900000</v>
          </cell>
          <cell r="K4533">
            <v>9.66</v>
          </cell>
          <cell r="O4533" t="str">
            <v>RECURSO 11</v>
          </cell>
          <cell r="Q4533" t="str">
            <v>AFC AV VILLAS</v>
          </cell>
          <cell r="R4533">
            <v>900000</v>
          </cell>
          <cell r="V4533" t="str">
            <v>Desc X Dependientes+ Int.Vivienda $542.465+AFC Av Villas)</v>
          </cell>
          <cell r="W4533" t="str">
            <v>Vigencia Presupuestal</v>
          </cell>
        </row>
        <row r="4534">
          <cell r="A4534">
            <v>453414</v>
          </cell>
          <cell r="B4534" t="str">
            <v>Contrato</v>
          </cell>
          <cell r="C4534">
            <v>234</v>
          </cell>
          <cell r="D4534">
            <v>34414</v>
          </cell>
          <cell r="E4534">
            <v>41911</v>
          </cell>
          <cell r="F4534" t="str">
            <v>DIRECCION DE BOSQUES, BIODIVERSIDAD YSERVICIOS ECOSISTEMICOS</v>
          </cell>
          <cell r="G4534">
            <v>52714435</v>
          </cell>
          <cell r="H4534" t="str">
            <v>JOHANNA ALEXANDRA RUIZ HERNANDEZ</v>
          </cell>
          <cell r="I4534" t="str">
            <v xml:space="preserve">PAGO 8 DE 12 SEGÚN CERTIFICACION DEL SUPERVISOR </v>
          </cell>
          <cell r="J4534">
            <v>4438072</v>
          </cell>
          <cell r="K4534">
            <v>9.66</v>
          </cell>
          <cell r="O4534" t="str">
            <v>RECURSO 11</v>
          </cell>
          <cell r="V4534" t="str">
            <v>No tiene desc x dependientes</v>
          </cell>
          <cell r="W4534" t="str">
            <v>Vigencia Presupuestal</v>
          </cell>
        </row>
        <row r="4535">
          <cell r="A4535">
            <v>453514</v>
          </cell>
          <cell r="B4535" t="str">
            <v>Contrato</v>
          </cell>
          <cell r="C4535">
            <v>107</v>
          </cell>
          <cell r="D4535">
            <v>19414</v>
          </cell>
          <cell r="E4535">
            <v>41911</v>
          </cell>
          <cell r="F4535" t="str">
            <v>OFICINA ASESORA DE PLANEACION</v>
          </cell>
          <cell r="G4535">
            <v>42111704</v>
          </cell>
          <cell r="H4535" t="str">
            <v>LUZ ANGELA QUINTERO AGUDELO</v>
          </cell>
          <cell r="I4535" t="str">
            <v>PAGO 9 DE 12 SEGÚN CERTIFICACION DEL SUPERVISOR (Desc Base Rte Fte por Dependientes + Prepagada Compensar 09 Sept/2014)</v>
          </cell>
          <cell r="J4535">
            <v>7000000</v>
          </cell>
          <cell r="K4535">
            <v>9.66</v>
          </cell>
          <cell r="O4535" t="str">
            <v>RECURSO 11</v>
          </cell>
          <cell r="V4535" t="str">
            <v>Desc. 10% Dependientes + Prepagada Compensar 09 Sept/2014</v>
          </cell>
          <cell r="W4535" t="str">
            <v>Vigencia Presupuestal</v>
          </cell>
        </row>
        <row r="4536">
          <cell r="A4536">
            <v>453614</v>
          </cell>
          <cell r="B4536" t="str">
            <v>Contrato</v>
          </cell>
          <cell r="C4536">
            <v>3</v>
          </cell>
          <cell r="D4536">
            <v>1314</v>
          </cell>
          <cell r="E4536">
            <v>41911</v>
          </cell>
          <cell r="F4536" t="str">
            <v>OFICINA ASESORA DE PLANEACION</v>
          </cell>
          <cell r="G4536">
            <v>39778512</v>
          </cell>
          <cell r="H4536" t="str">
            <v>BEATRIZ RINCON NIETO</v>
          </cell>
          <cell r="I4536" t="str">
            <v>NOVENO DESEMBOLSO SEGÚN CERTIFICACION DEL SUPERVISOR (Desc.de la Base RF x Dependientes)</v>
          </cell>
          <cell r="J4536">
            <v>6018181</v>
          </cell>
          <cell r="K4536">
            <v>9.66</v>
          </cell>
          <cell r="O4536" t="str">
            <v>RECURSO 11</v>
          </cell>
          <cell r="V4536" t="str">
            <v>Desc. 10% Dependientes - Base RF $3,529,774 RF $388,275</v>
          </cell>
          <cell r="W4536" t="str">
            <v>Vigencia Presupuestal</v>
          </cell>
        </row>
        <row r="4537">
          <cell r="A4537">
            <v>453714</v>
          </cell>
          <cell r="B4537" t="str">
            <v>Contrato</v>
          </cell>
          <cell r="C4537">
            <v>108</v>
          </cell>
          <cell r="D4537">
            <v>19814</v>
          </cell>
          <cell r="E4537">
            <v>41911</v>
          </cell>
          <cell r="F4537" t="str">
            <v>OFICINA ASESORA DE PLANEACION</v>
          </cell>
          <cell r="G4537">
            <v>39800954</v>
          </cell>
          <cell r="H4537" t="str">
            <v>DINEIDA ORTIZ ROJAS</v>
          </cell>
          <cell r="I4537" t="str">
            <v>NOVENO DESEMBOLSO SEGÚN CERTIFICACION DEL SUPERVISOR - PENSIONADA</v>
          </cell>
          <cell r="J4537">
            <v>3300000</v>
          </cell>
          <cell r="K4537">
            <v>9.66</v>
          </cell>
          <cell r="O4537" t="str">
            <v>RECURSO 11</v>
          </cell>
          <cell r="V4537" t="str">
            <v>No tiene Dependientes</v>
          </cell>
          <cell r="W4537" t="str">
            <v>Vigencia Presupuestal</v>
          </cell>
        </row>
        <row r="4538">
          <cell r="A4538">
            <v>453814</v>
          </cell>
          <cell r="B4538" t="str">
            <v>Contrato</v>
          </cell>
          <cell r="C4538">
            <v>459</v>
          </cell>
          <cell r="D4538">
            <v>263814</v>
          </cell>
          <cell r="E4538">
            <v>41911</v>
          </cell>
          <cell r="F4538" t="str">
            <v>DIRECCION DE CAMBIO CLIMATICO</v>
          </cell>
          <cell r="G4538">
            <v>52396293</v>
          </cell>
          <cell r="H4538" t="str">
            <v>MARIA YINETH GARZON QUIMBAY</v>
          </cell>
          <cell r="I4538" t="str">
            <v>PAGO 1 DE 4 SEGÚN CERTIFICACION DEL SUPERVISOR (Desc Base Rte Fte por Dependientes)</v>
          </cell>
          <cell r="J4538">
            <v>4550000</v>
          </cell>
          <cell r="K4538">
            <v>9.66</v>
          </cell>
          <cell r="O4538" t="str">
            <v>RECURSO 11</v>
          </cell>
          <cell r="V4538" t="str">
            <v>Desc.x Dependientes</v>
          </cell>
          <cell r="W4538" t="str">
            <v>Vigencia Presupuestal</v>
          </cell>
        </row>
        <row r="4539">
          <cell r="A4539">
            <v>453914</v>
          </cell>
          <cell r="B4539" t="str">
            <v>Contrato</v>
          </cell>
          <cell r="C4539">
            <v>436</v>
          </cell>
          <cell r="D4539">
            <v>249714</v>
          </cell>
          <cell r="E4539">
            <v>41911</v>
          </cell>
          <cell r="F4539" t="str">
            <v>OFICINA ASESORA JURIDICA</v>
          </cell>
          <cell r="G4539">
            <v>1020725064</v>
          </cell>
          <cell r="H4539" t="str">
            <v>PAOLA ANDREA GALVEZ GALLEGO</v>
          </cell>
          <cell r="I4539" t="str">
            <v>PAGO 1 DE 4 SEGÚN CERTIFICACION DEL SUPERVISOR</v>
          </cell>
          <cell r="J4539">
            <v>1700000</v>
          </cell>
          <cell r="K4539">
            <v>9.66</v>
          </cell>
          <cell r="O4539" t="str">
            <v>RECURSO 11</v>
          </cell>
          <cell r="V4539" t="str">
            <v>Desc. X Dependientes</v>
          </cell>
          <cell r="W4539" t="str">
            <v>Vigencia Presupuestal</v>
          </cell>
        </row>
        <row r="4540">
          <cell r="A4540">
            <v>454014</v>
          </cell>
          <cell r="B4540" t="str">
            <v>Contrato</v>
          </cell>
          <cell r="C4540">
            <v>90</v>
          </cell>
          <cell r="D4540">
            <v>18714</v>
          </cell>
          <cell r="E4540">
            <v>41911</v>
          </cell>
          <cell r="F4540" t="str">
            <v>SUBDIRECCION DE EDUCACION Y PARTICIPACION</v>
          </cell>
          <cell r="G4540">
            <v>38222274</v>
          </cell>
          <cell r="H4540" t="str">
            <v>MARIA MERCEDES CALLEJAS</v>
          </cell>
          <cell r="I4540" t="str">
            <v>PAGO 9 DE 11 SEGÚN CERTIFICACION DEL SUPERVISOR (PENSIONADA)</v>
          </cell>
          <cell r="J4540">
            <v>5000000</v>
          </cell>
          <cell r="K4540">
            <v>9.66</v>
          </cell>
          <cell r="O4540" t="str">
            <v>RECURSO 11</v>
          </cell>
          <cell r="V4540" t="str">
            <v>No tiene Dependientes</v>
          </cell>
          <cell r="W4540" t="str">
            <v>Vigencia Presupuestal</v>
          </cell>
        </row>
        <row r="4541">
          <cell r="A4541">
            <v>454114</v>
          </cell>
          <cell r="B4541" t="str">
            <v>Contrato</v>
          </cell>
          <cell r="C4541">
            <v>426</v>
          </cell>
          <cell r="D4541">
            <v>246814</v>
          </cell>
          <cell r="E4541">
            <v>41911</v>
          </cell>
          <cell r="F4541" t="str">
            <v>SUBDIRECCION ADMINISTRATIVA Y FINANCIERA</v>
          </cell>
          <cell r="G4541">
            <v>80255548</v>
          </cell>
          <cell r="H4541" t="str">
            <v>MAURICIO ALEJANDRO ERAZO</v>
          </cell>
          <cell r="I4541" t="str">
            <v>PAGO 2 DE 5 SEGÚN CERTIFICACION DEL SUPERVISOR (Desc Base Rte Fte por Dependientes)</v>
          </cell>
          <cell r="J4541">
            <v>1100000</v>
          </cell>
          <cell r="K4541">
            <v>9.66</v>
          </cell>
          <cell r="O4541" t="str">
            <v>RECURSO 11</v>
          </cell>
          <cell r="V4541" t="str">
            <v>Desc. X Dependientes</v>
          </cell>
          <cell r="W4541" t="str">
            <v>Vigencia Presupuestal</v>
          </cell>
        </row>
        <row r="4542">
          <cell r="A4542">
            <v>454214</v>
          </cell>
          <cell r="B4542" t="str">
            <v>Contrato</v>
          </cell>
          <cell r="C4542">
            <v>136</v>
          </cell>
          <cell r="D4542">
            <v>24814</v>
          </cell>
          <cell r="E4542">
            <v>41911</v>
          </cell>
          <cell r="F4542" t="str">
            <v>DIRECCION DE BOSQUES, BIODIVERSIDAD Y SERVICIOS ECOSISTEMICOS</v>
          </cell>
          <cell r="G4542">
            <v>52994360</v>
          </cell>
          <cell r="H4542" t="str">
            <v>MONICA BORRAS ULLOA</v>
          </cell>
          <cell r="I4542" t="str">
            <v>PAGO 9 DE 12 SEGÚN CERTIFICACION DEL SUPERVISOR</v>
          </cell>
          <cell r="J4542">
            <v>5000000</v>
          </cell>
          <cell r="K4542">
            <v>9.66</v>
          </cell>
          <cell r="O4542" t="str">
            <v>RECURSO 11</v>
          </cell>
          <cell r="V4542" t="str">
            <v>No tiene Dependientes a Cargo</v>
          </cell>
          <cell r="W4542" t="str">
            <v>Vigencia Presupuestal</v>
          </cell>
        </row>
        <row r="4543">
          <cell r="A4543">
            <v>454314</v>
          </cell>
          <cell r="B4543" t="str">
            <v>Contrato</v>
          </cell>
          <cell r="C4543">
            <v>202</v>
          </cell>
          <cell r="D4543">
            <v>30214</v>
          </cell>
          <cell r="E4543">
            <v>41911</v>
          </cell>
          <cell r="F4543" t="str">
            <v>DIRECCION DE ASUNTOS MARINOS, COSTEROS Y RECURSOS ACUATICOS</v>
          </cell>
          <cell r="G4543">
            <v>18009973</v>
          </cell>
          <cell r="H4543" t="str">
            <v>LINCON CALVIN BENT LLERENA</v>
          </cell>
          <cell r="I4543" t="str">
            <v>PAGO 8 DE 10 SEGÚN CERTIFICACION DEL SUPERVISOR ( Desc de Base Rte Fte por Dependientes)</v>
          </cell>
          <cell r="J4543">
            <v>5500000</v>
          </cell>
          <cell r="K4543">
            <v>9.66</v>
          </cell>
          <cell r="O4543" t="str">
            <v>RECURSO 11</v>
          </cell>
          <cell r="V4543" t="str">
            <v>Desc. X Dependientes</v>
          </cell>
          <cell r="W4543" t="str">
            <v>Vigencia Presupuestal</v>
          </cell>
        </row>
        <row r="4544">
          <cell r="A4544">
            <v>454414</v>
          </cell>
          <cell r="B4544" t="str">
            <v>Contrato</v>
          </cell>
          <cell r="C4544">
            <v>217</v>
          </cell>
          <cell r="D4544">
            <v>30514</v>
          </cell>
          <cell r="E4544">
            <v>41911</v>
          </cell>
          <cell r="F4544" t="str">
            <v>DIRECCION DE ASUNTOS MARINOS, COSTEROS Y RECURSOS ACUATICOS</v>
          </cell>
          <cell r="G4544">
            <v>56078300</v>
          </cell>
          <cell r="H4544" t="str">
            <v>SANDRA MILENA ACOSTA GONZALEZ</v>
          </cell>
          <cell r="I4544" t="str">
            <v>PAGO 9 DE 10 SEGÚN CERTIFICACION DEL SUPERVISOR (Desc Base Rte Fte por Dependientes)</v>
          </cell>
          <cell r="J4544">
            <v>5700000</v>
          </cell>
          <cell r="K4544">
            <v>9.66</v>
          </cell>
          <cell r="O4544" t="str">
            <v>RECURSO 11</v>
          </cell>
          <cell r="V4544" t="str">
            <v>Desc. 10% Dependientes</v>
          </cell>
          <cell r="W4544" t="str">
            <v>Vigencia Presupuestal</v>
          </cell>
        </row>
        <row r="4545">
          <cell r="A4545">
            <v>454514</v>
          </cell>
          <cell r="B4545" t="str">
            <v>Contrato</v>
          </cell>
          <cell r="C4545">
            <v>152</v>
          </cell>
          <cell r="D4545">
            <v>9314</v>
          </cell>
          <cell r="E4545">
            <v>41911</v>
          </cell>
          <cell r="F4545" t="str">
            <v>SERVICIOS ADMINISTRATIVOS, ATENCIONA AL USUARIO, ARCHIVO Y CORRESPONDENCIA</v>
          </cell>
          <cell r="G4545">
            <v>8605273892</v>
          </cell>
          <cell r="H4545" t="str">
            <v>MOTOS EL CONDOR LTDA</v>
          </cell>
          <cell r="I4545" t="str">
            <v>PAGO SALDO 10 DE 12 FRA 7097 SEGÚN CERTIFICACION DEL SUPERVISOR IVA $45,172 (REG.COMUN)</v>
          </cell>
          <cell r="J4545">
            <v>372200</v>
          </cell>
          <cell r="K4545">
            <v>9.66</v>
          </cell>
          <cell r="L4545">
            <v>4</v>
          </cell>
          <cell r="M4545">
            <v>16</v>
          </cell>
          <cell r="N4545" t="str">
            <v>RECURSO 2-10</v>
          </cell>
          <cell r="W4545" t="str">
            <v>Vigencia Presupuestal</v>
          </cell>
        </row>
        <row r="4546">
          <cell r="A4546">
            <v>454614</v>
          </cell>
          <cell r="B4546" t="str">
            <v>Contrato</v>
          </cell>
          <cell r="C4546">
            <v>452</v>
          </cell>
          <cell r="D4546">
            <v>258614</v>
          </cell>
          <cell r="E4546">
            <v>41911</v>
          </cell>
          <cell r="F4546" t="str">
            <v>DIRECCION DE BOSQUES, BIODIVERSIDAD Y SERVICIOS ECOSISTEMICOS</v>
          </cell>
          <cell r="G4546">
            <v>37754017</v>
          </cell>
          <cell r="H4546" t="str">
            <v>CLAUDIA JULIANA PATIÑO NIÑO</v>
          </cell>
          <cell r="I4546" t="str">
            <v>PAGO 1 DE 4 SEGÚN CERTIFICACION DEL SUPERVISOR (Desc.de la Base RF x Dependientes)</v>
          </cell>
          <cell r="J4546">
            <v>2800000</v>
          </cell>
          <cell r="K4546">
            <v>9.66</v>
          </cell>
          <cell r="O4546" t="str">
            <v>RECURSO 11</v>
          </cell>
          <cell r="V4546" t="str">
            <v>Desc. 10% Dependientes</v>
          </cell>
          <cell r="W4546" t="str">
            <v>Vigencia Presupuestal</v>
          </cell>
        </row>
        <row r="4547">
          <cell r="A4547">
            <v>454714</v>
          </cell>
          <cell r="B4547" t="str">
            <v>Contrato</v>
          </cell>
          <cell r="C4547">
            <v>51</v>
          </cell>
          <cell r="D4547">
            <v>8014</v>
          </cell>
          <cell r="E4547">
            <v>41911</v>
          </cell>
          <cell r="F4547" t="str">
            <v>DIRECCION DE ASUNTOS AMBIENTALES, SECTORIAL Y URBANA</v>
          </cell>
          <cell r="G4547">
            <v>34602626</v>
          </cell>
          <cell r="H4547" t="str">
            <v>ASTRID ELIANA REYES PEÑA</v>
          </cell>
          <cell r="I4547" t="str">
            <v>PAGO 9 DE 11 SEGÚN CERTIFICACION DEL SUPERVISOR</v>
          </cell>
          <cell r="J4547">
            <v>7000000</v>
          </cell>
          <cell r="K4547">
            <v>9.66</v>
          </cell>
          <cell r="O4547" t="str">
            <v>RECURSO 11</v>
          </cell>
          <cell r="V4547" t="str">
            <v>No tiene Dependientes</v>
          </cell>
          <cell r="W4547" t="str">
            <v>Vigencia Presupuestal</v>
          </cell>
        </row>
        <row r="4548">
          <cell r="A4548">
            <v>454814</v>
          </cell>
          <cell r="B4548" t="str">
            <v>Contrato</v>
          </cell>
          <cell r="C4548">
            <v>280</v>
          </cell>
          <cell r="D4548">
            <v>196014</v>
          </cell>
          <cell r="E4548">
            <v>41911</v>
          </cell>
          <cell r="F4548" t="str">
            <v>SERVICIOS ADMINISTRATIVOS, ATENCIONA AL USUARIO, ARCHIVO Y CORRESPONDENCIA</v>
          </cell>
          <cell r="G4548">
            <v>8300350374</v>
          </cell>
          <cell r="H4548" t="str">
            <v>EMINSER - EMPRESA DE SERVICIOS INTEGRALES S.A.S</v>
          </cell>
          <cell r="I4548" t="str">
            <v>PAGO PARCIAL No.11 FRA 0265 SEGÚN CERTIFICACION DEL SUPERVISOR  (REG. COMUN) - IVA $1,428,063 (RTE FTE 2% SERVICIO DE ASEO) LOS DOCUMENTOS ORIGINALES ESTAN EN LA OP 454814 DE LA MISMA FECHA</v>
          </cell>
          <cell r="J4548">
            <v>4781328</v>
          </cell>
          <cell r="N4548" t="str">
            <v>RECURSO 2-10</v>
          </cell>
          <cell r="W4548" t="str">
            <v>Vigencia Presupuestal</v>
          </cell>
        </row>
        <row r="4549">
          <cell r="A4549">
            <v>454914</v>
          </cell>
          <cell r="B4549" t="str">
            <v>Contrato</v>
          </cell>
          <cell r="C4549">
            <v>280</v>
          </cell>
          <cell r="D4549">
            <v>228714</v>
          </cell>
          <cell r="E4549">
            <v>41911</v>
          </cell>
          <cell r="F4549" t="str">
            <v>SERVICIOS ADMINISTRATIVOS, ATENCIONA AL USUARIO, ARCHIVO Y CORRESPONDENCIA</v>
          </cell>
          <cell r="G4549">
            <v>8300350374</v>
          </cell>
          <cell r="H4549" t="str">
            <v>EMINSER - EMPRESA DE SERVICIOS INTEGRALES S.A.S</v>
          </cell>
          <cell r="I4549" t="str">
            <v>PAGO SALDO No.11 FRA 0265 SEGÚN CERTIFICACION DEL SUPERVISOR  (REG. COMUN) - IVA $1,428,063 (RTE FTE 2% SERVICIO DE ASEO)  - PAGO PARCIAL OP 454814</v>
          </cell>
          <cell r="J4549">
            <v>26037274</v>
          </cell>
          <cell r="K4549">
            <v>9.66</v>
          </cell>
          <cell r="L4549">
            <v>2</v>
          </cell>
          <cell r="M4549">
            <v>16</v>
          </cell>
          <cell r="N4549" t="str">
            <v>RECURSO 2-10</v>
          </cell>
          <cell r="W4549" t="str">
            <v>Vigencia Presupuestal</v>
          </cell>
        </row>
        <row r="4550">
          <cell r="A4550">
            <v>455014</v>
          </cell>
          <cell r="B4550" t="str">
            <v>Contrato</v>
          </cell>
          <cell r="C4550">
            <v>293</v>
          </cell>
          <cell r="D4550">
            <v>197314</v>
          </cell>
          <cell r="E4550">
            <v>41911</v>
          </cell>
          <cell r="F4550" t="str">
            <v>SERVICIOS ADMINISTRATIVOS, ATENCIONA AL USUARIO, ARCHIVO Y CORRESPONDENCIA</v>
          </cell>
          <cell r="G4550">
            <v>8300231782</v>
          </cell>
          <cell r="H4550" t="str">
            <v>GRAN IMAGEN E.U</v>
          </cell>
          <cell r="I4550" t="str">
            <v>FRA 4733 PAGO 10 DE 11 SEGÚN CERTIFICACION DEL SUPERVISOR (IVA $4,415,244) RTE FTE 4% SERV.DECLARANTES</v>
          </cell>
          <cell r="J4550">
            <v>32010521</v>
          </cell>
          <cell r="K4550">
            <v>9.66</v>
          </cell>
          <cell r="L4550">
            <v>4</v>
          </cell>
          <cell r="M4550">
            <v>16</v>
          </cell>
          <cell r="N4550" t="str">
            <v>RECURSO 2-10</v>
          </cell>
          <cell r="W4550" t="str">
            <v>Vigencia Presupuestal</v>
          </cell>
        </row>
        <row r="4551">
          <cell r="A4551">
            <v>455114</v>
          </cell>
          <cell r="B4551" t="str">
            <v>Contrato</v>
          </cell>
          <cell r="C4551">
            <v>337</v>
          </cell>
          <cell r="D4551">
            <v>9914</v>
          </cell>
          <cell r="E4551">
            <v>41911</v>
          </cell>
          <cell r="F4551" t="str">
            <v>SUBDIRECCION ADMINISTRATIVA Y FINANCIERA</v>
          </cell>
          <cell r="G4551">
            <v>8300562831</v>
          </cell>
          <cell r="H4551" t="str">
            <v>COMPAÑÍA DE VIGILANCIA  VER LTDA</v>
          </cell>
          <cell r="I4551" t="str">
            <v>PAGO PARCIAL FRA 12727 NOVENO DESEMBOLSO SEGÚN CERTIFICACION DEL SUPERVISOR - REG. COMUN (RTE FTE SER,.VIGILANCIA) IVA $710,415</v>
          </cell>
          <cell r="J4551">
            <v>35</v>
          </cell>
          <cell r="N4551" t="str">
            <v>RECURSO 2-10</v>
          </cell>
          <cell r="W4551" t="str">
            <v>Vigencia Presupuestal</v>
          </cell>
        </row>
        <row r="4552">
          <cell r="A4552">
            <v>455214</v>
          </cell>
          <cell r="B4552" t="str">
            <v>Contrato</v>
          </cell>
          <cell r="C4552">
            <v>337</v>
          </cell>
          <cell r="D4552">
            <v>232914</v>
          </cell>
          <cell r="E4552">
            <v>41911</v>
          </cell>
          <cell r="F4552" t="str">
            <v>SUBDIRECCION ADMINISTRATIVA Y FINANCIERA</v>
          </cell>
          <cell r="G4552">
            <v>8300562831</v>
          </cell>
          <cell r="H4552" t="str">
            <v>COMPAÑÍA DE VIGILANCIA  VER LTDA</v>
          </cell>
          <cell r="I4552" t="str">
            <v>PAGO SALDO FRA 12727 NOVENO DESEMBOLSO SEGÚN CERTIFICACION DEL SUPERVISOR - REG. COMUN (RTE FTE SER,.VIGILANCIA) IVA $710,415</v>
          </cell>
          <cell r="J4552">
            <v>45111309</v>
          </cell>
          <cell r="K4552">
            <v>13.8</v>
          </cell>
          <cell r="L4552">
            <v>2</v>
          </cell>
          <cell r="M4552">
            <v>1.6</v>
          </cell>
          <cell r="N4552" t="str">
            <v>RECURSO 2-10</v>
          </cell>
          <cell r="W4552" t="str">
            <v>Vigencia Presupuestal</v>
          </cell>
        </row>
        <row r="4553">
          <cell r="A4553">
            <v>455314</v>
          </cell>
          <cell r="B4553" t="str">
            <v>Contrato</v>
          </cell>
          <cell r="C4553">
            <v>170</v>
          </cell>
          <cell r="D4553">
            <v>27014</v>
          </cell>
          <cell r="E4553">
            <v>41911</v>
          </cell>
          <cell r="F4553" t="str">
            <v>DIRECCION GESTION INTEGRAL DEL RECURSO HIDRICO</v>
          </cell>
          <cell r="G4553">
            <v>11343210</v>
          </cell>
          <cell r="H4553" t="str">
            <v>MAURICIO BAYONA PULIDO</v>
          </cell>
          <cell r="I4553" t="str">
            <v>PAGO FRA 132 TERCER DESEMBOLSO SEGÚN CERTIFICACION DEL SUPERVISOR (DESC x dependientes)</v>
          </cell>
          <cell r="J4553">
            <v>15530175</v>
          </cell>
          <cell r="K4553">
            <v>9.66</v>
          </cell>
          <cell r="M4553">
            <v>16</v>
          </cell>
          <cell r="O4553" t="str">
            <v>RECURSO 11</v>
          </cell>
          <cell r="V4553" t="str">
            <v>Desc.x Dependientes</v>
          </cell>
          <cell r="W4553" t="str">
            <v>Vigencia Presupuestal</v>
          </cell>
        </row>
        <row r="4554">
          <cell r="A4554">
            <v>455414</v>
          </cell>
          <cell r="B4554" t="str">
            <v>Contrato</v>
          </cell>
          <cell r="C4554">
            <v>392</v>
          </cell>
          <cell r="D4554">
            <v>236314</v>
          </cell>
          <cell r="E4554">
            <v>41911</v>
          </cell>
          <cell r="F4554" t="str">
            <v>SUBDIRECCION ADMINISTRATIVA Y FINANCIERA</v>
          </cell>
          <cell r="G4554">
            <v>41658292</v>
          </cell>
          <cell r="H4554" t="str">
            <v>CARMEN LILIA GUIO MARTINEZ</v>
          </cell>
          <cell r="I4554" t="str">
            <v>SEGUNDO PAGO SEGÚN CERTIFICACION DEL SUPERVISOR - PENSIONADA</v>
          </cell>
          <cell r="J4554">
            <v>4500000</v>
          </cell>
          <cell r="K4554">
            <v>9.66</v>
          </cell>
          <cell r="O4554" t="str">
            <v>RECURSO 11</v>
          </cell>
          <cell r="V4554" t="str">
            <v>No tiene Dependientes</v>
          </cell>
          <cell r="W4554" t="str">
            <v>Vigencia Presupuestal</v>
          </cell>
        </row>
        <row r="4555">
          <cell r="A4555">
            <v>455514</v>
          </cell>
          <cell r="B4555" t="str">
            <v>Contrato</v>
          </cell>
          <cell r="C4555">
            <v>444</v>
          </cell>
          <cell r="D4555">
            <v>253714</v>
          </cell>
          <cell r="E4555">
            <v>41911</v>
          </cell>
          <cell r="F4555" t="str">
            <v>OFICINA DE TECNOLOGIAS, INFORMACION Y COMUNICACIONES TIC</v>
          </cell>
          <cell r="G4555">
            <v>53080263</v>
          </cell>
          <cell r="H4555" t="str">
            <v>DIANA PAOLA VELASQUEZ MARTINEZ</v>
          </cell>
          <cell r="I4555" t="str">
            <v>PAGO 1 DE 4 SEGÚN CERTIFICACION DEL SUPERVISOR</v>
          </cell>
          <cell r="J4555">
            <v>3800000</v>
          </cell>
          <cell r="K4555">
            <v>9.66</v>
          </cell>
          <cell r="O4555" t="str">
            <v>RECURSO 11</v>
          </cell>
          <cell r="V4555" t="str">
            <v>No tiene Dependientes</v>
          </cell>
          <cell r="W4555" t="str">
            <v>Vigencia Presupuestal</v>
          </cell>
        </row>
        <row r="4556">
          <cell r="A4556">
            <v>455614</v>
          </cell>
          <cell r="B4556" t="str">
            <v>Contrato</v>
          </cell>
          <cell r="C4556">
            <v>214</v>
          </cell>
          <cell r="D4556">
            <v>30814</v>
          </cell>
          <cell r="E4556">
            <v>41911</v>
          </cell>
          <cell r="F4556" t="str">
            <v>DIRECCION DE ORDENAMIENTO AMBIENTAL Y COORDINACION DEL SINA</v>
          </cell>
          <cell r="G4556">
            <v>79297849</v>
          </cell>
          <cell r="H4556" t="str">
            <v>KLAUS HERBERT SCHUTZA PAEZ</v>
          </cell>
          <cell r="I4556" t="str">
            <v>PAGO 7 Y 8 DE 11 SEGÚN CERTIFICACION DEL SUPERVISOR (Desc. Base RF x Dependientes)</v>
          </cell>
          <cell r="J4556">
            <v>16000000</v>
          </cell>
          <cell r="K4556">
            <v>9.66</v>
          </cell>
          <cell r="O4556" t="str">
            <v>RECURSO 11</v>
          </cell>
          <cell r="V4556" t="str">
            <v xml:space="preserve">Desc. X Dependientes </v>
          </cell>
          <cell r="W4556" t="str">
            <v>Vigencia Presupuestal</v>
          </cell>
        </row>
        <row r="4557">
          <cell r="A4557">
            <v>455714</v>
          </cell>
          <cell r="B4557" t="str">
            <v>Contrato</v>
          </cell>
          <cell r="C4557">
            <v>120</v>
          </cell>
          <cell r="D4557">
            <v>20614</v>
          </cell>
          <cell r="E4557">
            <v>41911</v>
          </cell>
          <cell r="F4557" t="str">
            <v>DIRECCION DE BOSQUES, BIODIVERSIDAD Y SERVICIOS ECOSISTEMICOS</v>
          </cell>
          <cell r="G4557">
            <v>52429474</v>
          </cell>
          <cell r="H4557" t="str">
            <v>MARIA NATALIA PATIÑO GUTIERREZ</v>
          </cell>
          <cell r="I4557" t="str">
            <v xml:space="preserve">PAGO 8 DE 12 SEGÚN CERTIFICACION DEL SUPERVISOR  </v>
          </cell>
          <cell r="J4557">
            <v>4359600</v>
          </cell>
          <cell r="K4557">
            <v>9.66</v>
          </cell>
          <cell r="O4557" t="str">
            <v>RECURSO 11</v>
          </cell>
          <cell r="V4557" t="str">
            <v>No tiene Dependientes</v>
          </cell>
          <cell r="W4557" t="str">
            <v>Vigencia Presupuestal</v>
          </cell>
        </row>
        <row r="4558">
          <cell r="A4558">
            <v>455814</v>
          </cell>
          <cell r="B4558" t="str">
            <v>Contrato</v>
          </cell>
          <cell r="C4558">
            <v>55</v>
          </cell>
          <cell r="D4558">
            <v>240514</v>
          </cell>
          <cell r="E4558">
            <v>41911</v>
          </cell>
          <cell r="F4558" t="str">
            <v>DESPACHO MINISTRO DE AMBIENTE Y DESARROLLO SOSTENIBLE</v>
          </cell>
          <cell r="G4558">
            <v>52416225</v>
          </cell>
          <cell r="H4558" t="str">
            <v>ANA CRISTINA SANCHEZ THORIN</v>
          </cell>
          <cell r="I4558" t="str">
            <v>PAGO SALDO 9 DE 12 SEGÚN CERTIFICACION DEL SUPERVISOR - Beneficio AFC Bancolombia $506,272</v>
          </cell>
          <cell r="J4558">
            <v>13400000</v>
          </cell>
          <cell r="K4558">
            <v>9.66</v>
          </cell>
          <cell r="O4558" t="str">
            <v>RECURSO 11</v>
          </cell>
          <cell r="Q4558" t="str">
            <v>AFC BANCOLOMBIA</v>
          </cell>
          <cell r="R4558">
            <v>2500000</v>
          </cell>
          <cell r="V4558" t="str">
            <v>No tiene Dependientes +  Beneficio AFC $506,272</v>
          </cell>
          <cell r="W4558" t="str">
            <v>Vigencia Presupuestal</v>
          </cell>
        </row>
        <row r="4559">
          <cell r="A4559">
            <v>455914</v>
          </cell>
          <cell r="B4559" t="str">
            <v>Contrato</v>
          </cell>
          <cell r="C4559">
            <v>441</v>
          </cell>
          <cell r="D4559">
            <v>253914</v>
          </cell>
          <cell r="E4559">
            <v>41911</v>
          </cell>
          <cell r="F4559" t="str">
            <v>OFICINA DE TECNOLOGIAS, INFORMACION Y COMUNICACIONES TIC</v>
          </cell>
          <cell r="G4559">
            <v>1070593074</v>
          </cell>
          <cell r="H4559" t="str">
            <v>JORGE BEDUIT TORRES SANCHEZ</v>
          </cell>
          <cell r="I4559" t="str">
            <v>PAGO 1 DE 4 SEGÚN CERTIFICACION DEL SUPERVISOR</v>
          </cell>
          <cell r="J4559">
            <v>3167000</v>
          </cell>
          <cell r="K4559">
            <v>9.66</v>
          </cell>
          <cell r="O4559" t="str">
            <v>RECURSO 11</v>
          </cell>
          <cell r="V4559" t="str">
            <v>No tiene Dependientes</v>
          </cell>
          <cell r="W4559" t="str">
            <v>Vigencia Presupuestal</v>
          </cell>
        </row>
        <row r="4560">
          <cell r="A4560">
            <v>456014</v>
          </cell>
          <cell r="B4560" t="str">
            <v>Contrato</v>
          </cell>
          <cell r="C4560">
            <v>437</v>
          </cell>
          <cell r="D4560">
            <v>249814</v>
          </cell>
          <cell r="E4560">
            <v>41911</v>
          </cell>
          <cell r="F4560" t="str">
            <v>OFICINA DE TECNOLOGIAS, INFORMACION Y COMUNICACIONES TIC</v>
          </cell>
          <cell r="G4560">
            <v>52271543</v>
          </cell>
          <cell r="H4560" t="str">
            <v>MARTHA CECILIA BOHORQUEZ ISAZA</v>
          </cell>
          <cell r="I4560" t="str">
            <v>SEGUNDO PAGO SEGÚN CERTIFICACION DEL SUPERVISOR</v>
          </cell>
          <cell r="J4560">
            <v>5000000</v>
          </cell>
          <cell r="K4560">
            <v>9.66</v>
          </cell>
          <cell r="O4560" t="str">
            <v>RECURSO 11</v>
          </cell>
          <cell r="V4560" t="str">
            <v>No tiene Dependientes</v>
          </cell>
          <cell r="W4560" t="str">
            <v>Vigencia Presupuestal</v>
          </cell>
        </row>
        <row r="4561">
          <cell r="A4561">
            <v>456114</v>
          </cell>
          <cell r="B4561" t="str">
            <v>Contrato</v>
          </cell>
          <cell r="C4561">
            <v>458</v>
          </cell>
          <cell r="D4561">
            <v>263714</v>
          </cell>
          <cell r="E4561">
            <v>41911</v>
          </cell>
          <cell r="F4561" t="str">
            <v>OFICINA DE TECNOLOGIAS, INFORMACION Y COMUNICACIONES TIC</v>
          </cell>
          <cell r="G4561">
            <v>52538575</v>
          </cell>
          <cell r="H4561" t="str">
            <v>MARITZABEL MUÑOZ CARRERO</v>
          </cell>
          <cell r="I4561" t="str">
            <v>PAGO 1 DE 4 SEGÚN CERTIFICACION DEL SUPERVISOR (Desc.de la Base RF x Dependientes)</v>
          </cell>
          <cell r="J4561">
            <v>1473300</v>
          </cell>
          <cell r="K4561">
            <v>9.66</v>
          </cell>
          <cell r="O4561" t="str">
            <v>RECURSO 11</v>
          </cell>
          <cell r="V4561" t="str">
            <v>Desc. 10% Dependientes</v>
          </cell>
          <cell r="W4561" t="str">
            <v>Vigencia Presupuestal</v>
          </cell>
        </row>
        <row r="4562">
          <cell r="A4562">
            <v>456214</v>
          </cell>
          <cell r="B4562" t="str">
            <v>Contrato</v>
          </cell>
          <cell r="C4562">
            <v>131</v>
          </cell>
          <cell r="D4562">
            <v>23514</v>
          </cell>
          <cell r="E4562">
            <v>41911</v>
          </cell>
          <cell r="F4562" t="str">
            <v>DIRECCION DE CAMBIO CLIMATICO</v>
          </cell>
          <cell r="G4562">
            <v>52515167</v>
          </cell>
          <cell r="H4562" t="str">
            <v>ASTRID EUGENIA CRUZ JIMENEZ</v>
          </cell>
          <cell r="I4562" t="str">
            <v>PAGO 9 DE 11 SEGÚN CERTIFICACION DEL SUPERVISOR - Int Vivienda Davivienda $201,182</v>
          </cell>
          <cell r="J4562">
            <v>6000000</v>
          </cell>
          <cell r="K4562">
            <v>9.66</v>
          </cell>
          <cell r="O4562" t="str">
            <v>RECURSO 11</v>
          </cell>
          <cell r="V4562" t="str">
            <v>Int Vivienda Davivienda $2414187,36/12= $201,182 -No tiene Dependientes a Cargo</v>
          </cell>
          <cell r="W4562" t="str">
            <v>Vigencia Presupuestal</v>
          </cell>
        </row>
        <row r="4563">
          <cell r="A4563">
            <v>456314</v>
          </cell>
          <cell r="B4563" t="str">
            <v>Contrato</v>
          </cell>
          <cell r="C4563">
            <v>238</v>
          </cell>
          <cell r="D4563">
            <v>34614</v>
          </cell>
          <cell r="E4563">
            <v>41911</v>
          </cell>
          <cell r="F4563" t="str">
            <v>SUBDIRECCION ADMINISTRATIVA Y FINANCIERA</v>
          </cell>
          <cell r="G4563">
            <v>1074129339</v>
          </cell>
          <cell r="H4563" t="str">
            <v>ANGELICA MARIA RICAURTE GOMEZ</v>
          </cell>
          <cell r="I4563" t="str">
            <v>PAGO 9 DE 12 SEGÚN CERTIFICACION DEL SUPERVISOR</v>
          </cell>
          <cell r="J4563">
            <v>4181818</v>
          </cell>
          <cell r="K4563">
            <v>9.66</v>
          </cell>
          <cell r="O4563" t="str">
            <v>RECURSO 11</v>
          </cell>
          <cell r="V4563" t="str">
            <v>No tiene Dependientes</v>
          </cell>
          <cell r="W4563" t="str">
            <v>Vigencia Presupuestal</v>
          </cell>
        </row>
        <row r="4564">
          <cell r="A4564">
            <v>456414</v>
          </cell>
          <cell r="B4564" t="str">
            <v>Contrato</v>
          </cell>
          <cell r="C4564">
            <v>443</v>
          </cell>
          <cell r="D4564">
            <v>253814</v>
          </cell>
          <cell r="E4564">
            <v>41911</v>
          </cell>
          <cell r="F4564" t="str">
            <v>OFICINA DE TECNOLOGIAS, INFORMACION Y COMUNICACIONES TIC</v>
          </cell>
          <cell r="G4564">
            <v>1018423768</v>
          </cell>
          <cell r="H4564" t="str">
            <v>JHON JAIRO PANQUEVA RODRIGUEZ</v>
          </cell>
          <cell r="I4564" t="str">
            <v>PAGO 1 DE 4 SEGÚN CERTIFICACION DEL SUPERVISOR</v>
          </cell>
          <cell r="J4564">
            <v>4434000</v>
          </cell>
          <cell r="K4564">
            <v>9.66</v>
          </cell>
          <cell r="O4564" t="str">
            <v>RECURSO 11</v>
          </cell>
          <cell r="V4564" t="str">
            <v>No tiene Dependientes</v>
          </cell>
          <cell r="W4564" t="str">
            <v>Vigencia Presupuestal</v>
          </cell>
        </row>
        <row r="4565">
          <cell r="A4565">
            <v>456514</v>
          </cell>
          <cell r="B4565" t="str">
            <v>Contrato</v>
          </cell>
          <cell r="C4565">
            <v>79</v>
          </cell>
          <cell r="D4565">
            <v>14714</v>
          </cell>
          <cell r="E4565">
            <v>41911</v>
          </cell>
          <cell r="F4565" t="str">
            <v>DIRECCION DE GENTION INTEGRAL DEL RECURSO HIDRICO</v>
          </cell>
          <cell r="G4565">
            <v>1018421457</v>
          </cell>
          <cell r="H4565" t="str">
            <v>JUAN SEBASTIAN HERNANDEZ SUAREZ</v>
          </cell>
          <cell r="I4565" t="str">
            <v>PAGO 9 DE 12 DESEMBOLSO SEGÚN CERTIFICACION DEL SUPERVISOR</v>
          </cell>
          <cell r="J4565">
            <v>4220000</v>
          </cell>
          <cell r="K4565">
            <v>9.66</v>
          </cell>
          <cell r="O4565" t="str">
            <v>RECURSO 11</v>
          </cell>
          <cell r="V4565" t="str">
            <v>No tiene Dependientes a Cargo</v>
          </cell>
          <cell r="W4565" t="str">
            <v>Vigencia Presupuestal</v>
          </cell>
        </row>
        <row r="4566">
          <cell r="A4566">
            <v>456614</v>
          </cell>
          <cell r="B4566" t="str">
            <v>Contrato</v>
          </cell>
          <cell r="C4566">
            <v>442</v>
          </cell>
          <cell r="D4566">
            <v>255714</v>
          </cell>
          <cell r="E4566">
            <v>41911</v>
          </cell>
          <cell r="F4566" t="str">
            <v>OFICINA DE TECNOLOGIAS, INFORMACION Y COMUNICACIONES TIC</v>
          </cell>
          <cell r="G4566">
            <v>1015395042</v>
          </cell>
          <cell r="H4566" t="str">
            <v>MARIA NATALIA PENAGOS CAÑON</v>
          </cell>
          <cell r="I4566" t="str">
            <v>PAGO 1 DE 4 SEGÚN CERTIFICACION DEL SUPERVISOR</v>
          </cell>
          <cell r="J4566">
            <v>3167000</v>
          </cell>
          <cell r="K4566">
            <v>9.66</v>
          </cell>
          <cell r="O4566" t="str">
            <v>RECURSO 11</v>
          </cell>
          <cell r="V4566" t="str">
            <v>No tiene Dependientes</v>
          </cell>
          <cell r="W4566" t="str">
            <v>Vigencia Presupuestal</v>
          </cell>
        </row>
        <row r="4567">
          <cell r="A4567">
            <v>456714</v>
          </cell>
          <cell r="B4567" t="str">
            <v>Anulada</v>
          </cell>
          <cell r="C4567">
            <v>440</v>
          </cell>
          <cell r="D4567">
            <v>250814</v>
          </cell>
          <cell r="E4567">
            <v>41911</v>
          </cell>
          <cell r="F4567" t="str">
            <v>SUBDIRECCION ADMINISTRATIVA Y FINANCIERA</v>
          </cell>
          <cell r="G4567">
            <v>1079262664</v>
          </cell>
          <cell r="H4567" t="str">
            <v>LAURA VIVIANA HERNANDEZ MARROQUIN</v>
          </cell>
          <cell r="I4567" t="str">
            <v>ANULADA ---- PAGO 1 Y 2 SEGÚN CERTIFICACION DEL SUPERVISOR (DESC  X DEPENDIENTES)</v>
          </cell>
          <cell r="J4567">
            <v>1850000</v>
          </cell>
          <cell r="K4567">
            <v>9.66</v>
          </cell>
          <cell r="O4567" t="str">
            <v>RECURSO 11</v>
          </cell>
          <cell r="V4567" t="str">
            <v>Desc. X Dependientes</v>
          </cell>
          <cell r="W4567" t="str">
            <v>Vigencia Presupuestal</v>
          </cell>
        </row>
        <row r="4568">
          <cell r="A4568">
            <v>456814</v>
          </cell>
          <cell r="B4568" t="str">
            <v>Anulada</v>
          </cell>
          <cell r="C4568" t="str">
            <v>8320-3-33222</v>
          </cell>
          <cell r="D4568">
            <v>289314</v>
          </cell>
          <cell r="E4568">
            <v>41911</v>
          </cell>
          <cell r="F4568" t="str">
            <v>TALENTO HUMANO ACTIVO Y NO ACTIVO</v>
          </cell>
          <cell r="G4568">
            <v>8999992844</v>
          </cell>
          <cell r="H4568" t="str">
            <v>FONDO NACIONAL DEL AHORRO</v>
          </cell>
          <cell r="I4568" t="str">
            <v>ANULADA ----- APORTES FNA CESANTIAS PERIODO SEPTIEMBRE/2014</v>
          </cell>
          <cell r="J4568">
            <v>116983034</v>
          </cell>
          <cell r="N4568" t="str">
            <v>RECURSO 1-10</v>
          </cell>
          <cell r="W4568" t="str">
            <v>Vigencia Presupuestal</v>
          </cell>
        </row>
        <row r="4569">
          <cell r="A4569">
            <v>456914</v>
          </cell>
          <cell r="B4569" t="str">
            <v>Oficio</v>
          </cell>
          <cell r="C4569" t="str">
            <v>8320-3-33222</v>
          </cell>
          <cell r="D4569">
            <v>289314</v>
          </cell>
          <cell r="E4569">
            <v>41911</v>
          </cell>
          <cell r="F4569" t="str">
            <v>TALENTO HUMANO ACTIVO Y NO ACTIVO</v>
          </cell>
          <cell r="G4569">
            <v>8999992844</v>
          </cell>
          <cell r="H4569" t="str">
            <v>FONDO NACIONAL DEL AHORRO</v>
          </cell>
          <cell r="I4569" t="str">
            <v>APORTES FNA CESANTIAS PERIODO SEPTIEMBRE/2014</v>
          </cell>
          <cell r="J4569">
            <v>29798582.280000001</v>
          </cell>
          <cell r="N4569" t="str">
            <v>RECURSO 1-10</v>
          </cell>
          <cell r="W4569" t="str">
            <v>Vigencia Presupuestal</v>
          </cell>
        </row>
        <row r="4570">
          <cell r="A4570">
            <v>457014</v>
          </cell>
          <cell r="B4570" t="str">
            <v>Anulada</v>
          </cell>
          <cell r="C4570">
            <v>440</v>
          </cell>
          <cell r="D4570">
            <v>250814</v>
          </cell>
          <cell r="E4570">
            <v>41911</v>
          </cell>
          <cell r="F4570" t="str">
            <v>SUBDIRECCION ADMINISTRATIVA Y FINANCIERA</v>
          </cell>
          <cell r="G4570">
            <v>1079262664</v>
          </cell>
          <cell r="H4570" t="str">
            <v>LAURA VIVIANA HERNANDEZ MARROQUIN</v>
          </cell>
          <cell r="I4570" t="str">
            <v>ANULADA ----- PAGO 1 Y 2 SEGÚN CERTIFICACION DEL SUPERVISOR (DESC  X DEPENDIENTES)</v>
          </cell>
          <cell r="J4570">
            <v>1850000</v>
          </cell>
          <cell r="K4570">
            <v>9.66</v>
          </cell>
          <cell r="O4570" t="str">
            <v>RECURSO 11</v>
          </cell>
          <cell r="V4570" t="str">
            <v>Desc. X Dependientes</v>
          </cell>
          <cell r="W4570" t="str">
            <v>Vigencia Presupuestal</v>
          </cell>
        </row>
        <row r="4571">
          <cell r="A4571">
            <v>457114</v>
          </cell>
          <cell r="B4571" t="str">
            <v>Contrato</v>
          </cell>
          <cell r="C4571">
            <v>469</v>
          </cell>
          <cell r="D4571">
            <v>270514</v>
          </cell>
          <cell r="E4571">
            <v>41911</v>
          </cell>
          <cell r="F4571" t="str">
            <v>DIRECCION DE ASUNTOS MARINOS, COSTEROS Y RECURSOS ACUATICOS</v>
          </cell>
          <cell r="G4571">
            <v>52045292</v>
          </cell>
          <cell r="H4571" t="str">
            <v>CLAUDIA TERESA CACERES DOMINGUEZ</v>
          </cell>
          <cell r="I4571" t="str">
            <v>PAGO 1 DE 4 SEGÚN CERTIFICACION DEL SUPERVISOR (Desc Base Rte Fte por Dependientes + Beneficio AFC DAVIVIENDA $28,500)</v>
          </cell>
          <cell r="J4571">
            <v>5206660</v>
          </cell>
          <cell r="K4571">
            <v>9.66</v>
          </cell>
          <cell r="O4571" t="str">
            <v>RECURSO 11</v>
          </cell>
          <cell r="Q4571" t="str">
            <v>AFC DAVIVIENDA</v>
          </cell>
          <cell r="R4571">
            <v>200000</v>
          </cell>
          <cell r="V4571" t="str">
            <v xml:space="preserve">Presento AFC+ Desc. 10% Dependientes </v>
          </cell>
          <cell r="W4571" t="str">
            <v>Vigencia Presupuestal</v>
          </cell>
        </row>
        <row r="4572">
          <cell r="A4572">
            <v>457214</v>
          </cell>
          <cell r="B4572" t="str">
            <v>Contrato</v>
          </cell>
          <cell r="C4572">
            <v>186</v>
          </cell>
          <cell r="D4572">
            <v>28814</v>
          </cell>
          <cell r="E4572">
            <v>41911</v>
          </cell>
          <cell r="F4572" t="str">
            <v>OFICINA DE ASUNTOS INTERNACIONALES</v>
          </cell>
          <cell r="G4572">
            <v>1019035820</v>
          </cell>
          <cell r="H4572" t="str">
            <v>LAURA JULIANA ARCINIEGAS ROJAS</v>
          </cell>
          <cell r="I4572" t="str">
            <v>NOVENO DESEMBOLSO SEGÚN CERTIFICACION DEL SUPERVISOR</v>
          </cell>
          <cell r="J4572">
            <v>3500000</v>
          </cell>
          <cell r="K4572">
            <v>9.66</v>
          </cell>
          <cell r="O4572" t="str">
            <v>RECURSO 11</v>
          </cell>
          <cell r="V4572" t="str">
            <v>No tiene Dependientes a Cargo</v>
          </cell>
          <cell r="W4572" t="str">
            <v>Vigencia Presupuestal</v>
          </cell>
        </row>
        <row r="4573">
          <cell r="A4573">
            <v>457314</v>
          </cell>
          <cell r="B4573" t="str">
            <v>Anulada</v>
          </cell>
          <cell r="C4573">
            <v>207</v>
          </cell>
          <cell r="D4573">
            <v>31314</v>
          </cell>
          <cell r="E4573">
            <v>41911</v>
          </cell>
          <cell r="F4573" t="str">
            <v>DIRECCION DE GENTION INTEGRAL DEL RECURSO HIDRICO</v>
          </cell>
          <cell r="G4573">
            <v>10527523</v>
          </cell>
          <cell r="H4573" t="str">
            <v>GUSTAVO WILCHES CHAUX</v>
          </cell>
          <cell r="I4573" t="str">
            <v>ANULADA ----- FRA XXX PAGO 9 DE 11 SEGÚN CERTIFICACION DEL SUPERVISOR (PENSIONADO) - MEDICINA PREPAGADA</v>
          </cell>
          <cell r="J4573">
            <v>10000000</v>
          </cell>
          <cell r="K4573">
            <v>9.66</v>
          </cell>
          <cell r="M4573">
            <v>16</v>
          </cell>
          <cell r="O4573" t="str">
            <v>RECURSO 11</v>
          </cell>
          <cell r="V4573" t="str">
            <v>No tiene Dependientes</v>
          </cell>
          <cell r="W4573" t="str">
            <v>Vigencia Presupuestal</v>
          </cell>
        </row>
        <row r="4574">
          <cell r="A4574">
            <v>457414</v>
          </cell>
          <cell r="B4574" t="str">
            <v>Anulada</v>
          </cell>
          <cell r="C4574">
            <v>235</v>
          </cell>
          <cell r="D4574">
            <v>34014</v>
          </cell>
          <cell r="E4574">
            <v>41911</v>
          </cell>
          <cell r="F4574" t="str">
            <v>OFICINA DE ASUNTOS INTERNACIONALES</v>
          </cell>
          <cell r="G4574">
            <v>80821039</v>
          </cell>
          <cell r="H4574" t="str">
            <v>FABIAN NAVARRETE LE BAS</v>
          </cell>
          <cell r="I4574" t="str">
            <v>ANULADA ---- PAGO FRA 19 PAGO 9 DE 12 SEGÚN CERTIFICACION DEL SUPERVISOR - (DESC.DE LA BASE RF X DEPENDIENTES) (BASE $8,620,690 IVA $1,379,310)</v>
          </cell>
          <cell r="J4574">
            <v>10000000</v>
          </cell>
          <cell r="K4574">
            <v>9.66</v>
          </cell>
          <cell r="M4574">
            <v>16</v>
          </cell>
          <cell r="O4574" t="str">
            <v>RECURSO 11</v>
          </cell>
          <cell r="V4574" t="str">
            <v>Desc.x Dependientes</v>
          </cell>
          <cell r="W4574" t="str">
            <v>Vigencia Presupuestal</v>
          </cell>
        </row>
        <row r="4575">
          <cell r="A4575">
            <v>457514</v>
          </cell>
          <cell r="B4575" t="str">
            <v>Contrato</v>
          </cell>
          <cell r="C4575">
            <v>142</v>
          </cell>
          <cell r="D4575">
            <v>24314</v>
          </cell>
          <cell r="E4575">
            <v>41911</v>
          </cell>
          <cell r="F4575" t="str">
            <v>DIRECCION DE BOSQUES, BIODIVERSIDAD Y SERVICIOS ECOSISTEMICOS</v>
          </cell>
          <cell r="G4575">
            <v>51993845</v>
          </cell>
          <cell r="H4575" t="str">
            <v xml:space="preserve">EMILCE MORA JAIME </v>
          </cell>
          <cell r="I4575" t="str">
            <v>PAGO 9 DE 12 SEGÚN CERTIFICACION DEL SUPERVISOR</v>
          </cell>
          <cell r="J4575">
            <v>6000000</v>
          </cell>
          <cell r="K4575">
            <v>9.66</v>
          </cell>
          <cell r="O4575" t="str">
            <v>RECURSO 11</v>
          </cell>
          <cell r="V4575" t="str">
            <v>No tiene Dependientes a Cargo</v>
          </cell>
          <cell r="W4575" t="str">
            <v>Vigencia Presupuestal</v>
          </cell>
        </row>
        <row r="4576">
          <cell r="A4576">
            <v>457614</v>
          </cell>
          <cell r="B4576" t="str">
            <v>Contrato</v>
          </cell>
          <cell r="C4576">
            <v>124</v>
          </cell>
          <cell r="D4576">
            <v>24014</v>
          </cell>
          <cell r="E4576">
            <v>41911</v>
          </cell>
          <cell r="F4576" t="str">
            <v>DIRECCION DE BOSQUES, BIODIVERSIDAD Y SERVICIOS ECOSISTEMICOS</v>
          </cell>
          <cell r="G4576">
            <v>1018407749</v>
          </cell>
          <cell r="H4576" t="str">
            <v>WILLIAN GILBERTO PINTO MUÑOZ</v>
          </cell>
          <cell r="I4576" t="str">
            <v>PAGO 8 DE 12 SEGÚN CERTIFICACION DEL SUPERVISOR  - AJU RTE FTE S/TOTAL CUENTAS RECIBIDAS EN EL MES OP 413814 DEL 05 SEP /2014 RF $477,764</v>
          </cell>
          <cell r="J4576">
            <v>3656052</v>
          </cell>
          <cell r="K4576">
            <v>9.66</v>
          </cell>
          <cell r="O4576" t="str">
            <v>RECURSO 11</v>
          </cell>
          <cell r="V4576" t="str">
            <v>No tiene Dependientes</v>
          </cell>
          <cell r="W4576" t="str">
            <v>Vigencia Presupuestal</v>
          </cell>
        </row>
        <row r="4577">
          <cell r="A4577">
            <v>457714</v>
          </cell>
          <cell r="B4577" t="str">
            <v>Contrato</v>
          </cell>
          <cell r="C4577">
            <v>207</v>
          </cell>
          <cell r="D4577">
            <v>31314</v>
          </cell>
          <cell r="E4577">
            <v>41911</v>
          </cell>
          <cell r="F4577" t="str">
            <v>DIRECCION DE GENTION INTEGRAL DEL RECURSO HIDRICO</v>
          </cell>
          <cell r="G4577">
            <v>10527523</v>
          </cell>
          <cell r="H4577" t="str">
            <v>GUSTAVO WILCHES CHAUX</v>
          </cell>
          <cell r="I4577" t="str">
            <v>FRA 326 PAGO 9 DE 11 SEGÚN CERTIFICACION DEL SUPERVISOR (PENSIONADO) - MEDICINA PREPAGADA COOMEVA</v>
          </cell>
          <cell r="J4577">
            <v>10000000</v>
          </cell>
          <cell r="K4577">
            <v>9.66</v>
          </cell>
          <cell r="M4577">
            <v>16</v>
          </cell>
          <cell r="O4577" t="str">
            <v>RECURSO 11</v>
          </cell>
          <cell r="V4577" t="str">
            <v>Med.Prepagada Coomeva - No tiene Dependientes</v>
          </cell>
          <cell r="W4577" t="str">
            <v>Vigencia Presupuestal</v>
          </cell>
        </row>
        <row r="4578">
          <cell r="A4578">
            <v>457814</v>
          </cell>
          <cell r="B4578" t="str">
            <v>Contrato</v>
          </cell>
          <cell r="C4578">
            <v>235</v>
          </cell>
          <cell r="D4578">
            <v>34114</v>
          </cell>
          <cell r="E4578">
            <v>41911</v>
          </cell>
          <cell r="F4578" t="str">
            <v>OFICINA DE ASUNTOS INTERNACIONALES</v>
          </cell>
          <cell r="G4578">
            <v>80821039</v>
          </cell>
          <cell r="H4578" t="str">
            <v>FABIAN NAVARRETE LE BAS</v>
          </cell>
          <cell r="I4578" t="str">
            <v>PAGO FRA 19 PAGO 9 DE 12 SEGÚN CERTIFICACION DEL SUPERVISOR - (DESC.DE LA BASE RF X DEPENDIENTES) (BASE $8,620,690 IVA $1,379,310) (AJU RTE FTE S/CTAS RECIBIDAS EN EL MES OP 416514 DEL 05 SEP/2014 RF$1,640,923)</v>
          </cell>
          <cell r="J4578">
            <v>10000000</v>
          </cell>
          <cell r="K4578">
            <v>9.66</v>
          </cell>
          <cell r="M4578">
            <v>16</v>
          </cell>
          <cell r="O4578" t="str">
            <v>RECURSO 11</v>
          </cell>
          <cell r="V4578" t="str">
            <v>Desc.x Dependientes</v>
          </cell>
          <cell r="W4578" t="str">
            <v>Vigencia Presupuestal</v>
          </cell>
        </row>
        <row r="4579">
          <cell r="A4579">
            <v>457914</v>
          </cell>
          <cell r="B4579" t="str">
            <v>Contrato</v>
          </cell>
          <cell r="C4579">
            <v>294</v>
          </cell>
          <cell r="D4579">
            <v>41714</v>
          </cell>
          <cell r="E4579">
            <v>41911</v>
          </cell>
          <cell r="F4579" t="str">
            <v>DESPACHO VICEMINISTRO DE AMBIENTE Y DESARROLLO SOSTENIBLE</v>
          </cell>
          <cell r="G4579">
            <v>79695197</v>
          </cell>
          <cell r="H4579" t="str">
            <v>PEDRO JOSE FERNANDEZ AYALA</v>
          </cell>
          <cell r="I4579" t="str">
            <v>PAGO 8 DE 10 SEGÚN CERTIFICACION DEL SUPERVISOR (Desc. Base RF x Dependientes)</v>
          </cell>
          <cell r="J4579">
            <v>9000000</v>
          </cell>
          <cell r="K4579">
            <v>9.66</v>
          </cell>
          <cell r="O4579" t="str">
            <v>RECURSO 11</v>
          </cell>
          <cell r="V4579" t="str">
            <v>Desc.x Dependientes</v>
          </cell>
          <cell r="W4579" t="str">
            <v>Vigencia Presupuestal</v>
          </cell>
        </row>
        <row r="4580">
          <cell r="A4580">
            <v>458014</v>
          </cell>
          <cell r="B4580" t="str">
            <v>Contrato</v>
          </cell>
          <cell r="C4580">
            <v>245</v>
          </cell>
          <cell r="D4580">
            <v>35714</v>
          </cell>
          <cell r="E4580">
            <v>41911</v>
          </cell>
          <cell r="F4580" t="str">
            <v>DIRECCION DE BOSQUES, BIODIVERSIDAD Y SERVICIOS ECOSISTEMICOS</v>
          </cell>
          <cell r="G4580">
            <v>63395913</v>
          </cell>
          <cell r="H4580" t="str">
            <v>YUDY ALEXANDRA AVILA PARRA</v>
          </cell>
          <cell r="I4580" t="str">
            <v>SEPTIMO DESEMBOLSO SEGÚN CERTIFICACION DEL SUPERVISOR</v>
          </cell>
          <cell r="J4580">
            <v>4359600</v>
          </cell>
          <cell r="K4580">
            <v>9.66</v>
          </cell>
          <cell r="O4580" t="str">
            <v>RECURSO 11</v>
          </cell>
          <cell r="V4580" t="str">
            <v>No tiene Dependientes</v>
          </cell>
          <cell r="W4580" t="str">
            <v>Vigencia Presupuestal</v>
          </cell>
        </row>
        <row r="4581">
          <cell r="A4581">
            <v>458114</v>
          </cell>
          <cell r="B4581" t="str">
            <v>Contrato</v>
          </cell>
          <cell r="C4581">
            <v>440</v>
          </cell>
          <cell r="D4581">
            <v>250814</v>
          </cell>
          <cell r="E4581">
            <v>41911</v>
          </cell>
          <cell r="F4581" t="str">
            <v>SUBDIRECCION ADMINISTRATIVA Y FINANCIERA</v>
          </cell>
          <cell r="G4581">
            <v>1079262664</v>
          </cell>
          <cell r="H4581" t="str">
            <v>LAURA VIVIANA HERNANDEZ MARROQUIN</v>
          </cell>
          <cell r="I4581" t="str">
            <v>PAGO 1 Y 2 SEGÚN CERTIFICACION DEL SUPERVISOR (DESC  X DEPENDIENTES)</v>
          </cell>
          <cell r="J4581">
            <v>350000</v>
          </cell>
          <cell r="K4581">
            <v>9.66</v>
          </cell>
          <cell r="O4581" t="str">
            <v>RECURSO 11</v>
          </cell>
          <cell r="V4581" t="str">
            <v>Desc. X Dependientes</v>
          </cell>
          <cell r="W4581" t="str">
            <v>Vigencia Presupuestal</v>
          </cell>
        </row>
        <row r="4582">
          <cell r="A4582">
            <v>458214</v>
          </cell>
          <cell r="B4582" t="str">
            <v>Contrato</v>
          </cell>
          <cell r="C4582">
            <v>440</v>
          </cell>
          <cell r="D4582">
            <v>250814</v>
          </cell>
          <cell r="E4582">
            <v>41911</v>
          </cell>
          <cell r="F4582" t="str">
            <v>SUBDIRECCION ADMINISTRATIVA Y FINANCIERA</v>
          </cell>
          <cell r="G4582">
            <v>1079262664</v>
          </cell>
          <cell r="H4582" t="str">
            <v>LAURA VIVIANA HERNANDEZ MARROQUIN</v>
          </cell>
          <cell r="I4582" t="str">
            <v>PAGO 1 Y 2 SEGÚN CERTIFICACION DEL SUPERVISOR (DESC  X DEPENDIENTES)</v>
          </cell>
          <cell r="J4582">
            <v>1500000</v>
          </cell>
          <cell r="K4582">
            <v>9.66</v>
          </cell>
          <cell r="O4582" t="str">
            <v>RECURSO 11</v>
          </cell>
          <cell r="V4582" t="str">
            <v>Desc. X Dependientes</v>
          </cell>
          <cell r="W4582" t="str">
            <v>Vigencia Presupuestal</v>
          </cell>
        </row>
        <row r="4583">
          <cell r="A4583">
            <v>458314</v>
          </cell>
          <cell r="B4583" t="str">
            <v>Contrato</v>
          </cell>
          <cell r="C4583">
            <v>228</v>
          </cell>
          <cell r="D4583">
            <v>224514</v>
          </cell>
          <cell r="E4583">
            <v>41912</v>
          </cell>
          <cell r="F4583" t="str">
            <v>DIRECCION DE ORDENAMIENTO AMBIENTAL Y COORDINACION DEL SINA</v>
          </cell>
          <cell r="G4583">
            <v>71875120</v>
          </cell>
          <cell r="H4583" t="str">
            <v>JOSE DIDIER ZAPATA SUAREZ</v>
          </cell>
          <cell r="I4583" t="str">
            <v>PAGO 8 DE 9 SEGÚN CERTIFICACION DEL SUPERVISOR (AJU RTE FTE S/CTAS RECIBIDAS EN EL MES OP 417514 DEL 10 SEP/2014 $1,219,558)</v>
          </cell>
          <cell r="J4583">
            <v>6600000</v>
          </cell>
          <cell r="K4583">
            <v>9.66</v>
          </cell>
          <cell r="O4583" t="str">
            <v>RECURSO 11</v>
          </cell>
          <cell r="V4583" t="str">
            <v>No tiene Dependientes a Cargo</v>
          </cell>
          <cell r="W4583" t="str">
            <v>Vigencia Presupuestal</v>
          </cell>
        </row>
        <row r="4584">
          <cell r="A4584">
            <v>458414</v>
          </cell>
          <cell r="B4584" t="str">
            <v>Contrato</v>
          </cell>
          <cell r="C4584">
            <v>182</v>
          </cell>
          <cell r="D4584">
            <v>28914</v>
          </cell>
          <cell r="E4584">
            <v>41912</v>
          </cell>
          <cell r="F4584" t="str">
            <v>OFICINA DE ASUNTOS INTERNACIONALES</v>
          </cell>
          <cell r="G4584">
            <v>79968625</v>
          </cell>
          <cell r="H4584" t="str">
            <v>IVAN DARIO VALENCIA RODRIGUEZ</v>
          </cell>
          <cell r="I4584" t="str">
            <v>PAGO 9 DE 12 SEGÚN CERTIFICACION DEL SUPERVISOR (Beneficio Prepagada 10/SEP/2014+ Int Vivienda 2013 $864,942)</v>
          </cell>
          <cell r="J4584">
            <v>7826087</v>
          </cell>
          <cell r="K4584">
            <v>9.66</v>
          </cell>
          <cell r="O4584" t="str">
            <v>RECURSO 11</v>
          </cell>
          <cell r="V4584" t="str">
            <v>Int. Vivienda 2013 $10,379,300/12= $864,942 Prepagada 10/SEP/2014 - No tiene Dependientes</v>
          </cell>
          <cell r="W4584" t="str">
            <v>Vigencia Presupuestal</v>
          </cell>
        </row>
        <row r="4585">
          <cell r="A4585">
            <v>458514</v>
          </cell>
          <cell r="B4585" t="str">
            <v>Contrato</v>
          </cell>
          <cell r="C4585">
            <v>243</v>
          </cell>
          <cell r="D4585">
            <v>35414</v>
          </cell>
          <cell r="E4585">
            <v>41912</v>
          </cell>
          <cell r="F4585" t="str">
            <v>DIRECCION DE BOSQUES, BIODIVERSIDAD Y SERVICIOS ECOSISTEMICOS</v>
          </cell>
          <cell r="G4585">
            <v>80769799</v>
          </cell>
          <cell r="H4585" t="str">
            <v>DEVIS REYES GONZALEZ</v>
          </cell>
          <cell r="I4585" t="str">
            <v>PAGO 7 DE 12 SEGÚN CERTIFICACION DEL SUPERVISOR (Desc de la Base x Dependientes)</v>
          </cell>
          <cell r="J4585">
            <v>4359600</v>
          </cell>
          <cell r="K4585">
            <v>9.66</v>
          </cell>
          <cell r="O4585" t="str">
            <v>RECURSO 11</v>
          </cell>
          <cell r="V4585" t="str">
            <v>Desc de la Base x Dependientes</v>
          </cell>
          <cell r="W4585" t="str">
            <v>Vigencia Presupuestal</v>
          </cell>
        </row>
        <row r="4586">
          <cell r="A4586">
            <v>458614</v>
          </cell>
          <cell r="B4586" t="str">
            <v>Contrato</v>
          </cell>
          <cell r="C4586">
            <v>248</v>
          </cell>
          <cell r="D4586">
            <v>36614</v>
          </cell>
          <cell r="E4586">
            <v>41912</v>
          </cell>
          <cell r="F4586" t="str">
            <v>DIRECCION DE BOSQUES, BIODIVERSIDAD Y SERVICIOS ECOSISTEMICOS</v>
          </cell>
          <cell r="G4586">
            <v>65778539</v>
          </cell>
          <cell r="H4586" t="str">
            <v>LEDY NOHEMY TRUJILLO ORTIZ</v>
          </cell>
          <cell r="I4586" t="str">
            <v>PAGO 9 DE 12 SEGÚN CERTIFICACION DEL SUPERVISOR (AJU RTE FTE S/CTAS RECIBIDAS EN EL MES OP 415114 DEL 5 SEP/2014 $856,705)</v>
          </cell>
          <cell r="J4586">
            <v>5100000</v>
          </cell>
          <cell r="K4586">
            <v>9.66</v>
          </cell>
          <cell r="O4586" t="str">
            <v>RECURSO 11</v>
          </cell>
          <cell r="V4586" t="str">
            <v>No tiene Dependientes a Cargo</v>
          </cell>
          <cell r="W4586" t="str">
            <v>Vigencia Presupuestal</v>
          </cell>
        </row>
        <row r="4587">
          <cell r="A4587">
            <v>458714</v>
          </cell>
          <cell r="B4587" t="str">
            <v>Contrato</v>
          </cell>
          <cell r="C4587">
            <v>151</v>
          </cell>
          <cell r="D4587">
            <v>24914</v>
          </cell>
          <cell r="E4587">
            <v>41912</v>
          </cell>
          <cell r="F4587" t="str">
            <v>DIRECCION DE ASUNTOS AMBIENTALES, SECTORIAL Y URBANA</v>
          </cell>
          <cell r="G4587">
            <v>66947078</v>
          </cell>
          <cell r="H4587" t="str">
            <v>ANA MARIA OCAMPO GOMEZ</v>
          </cell>
          <cell r="I4587" t="str">
            <v>FRA 9 PAGO 7 DE 11 SEGÚN CERTIFICACION DEL SUPERVISOR</v>
          </cell>
          <cell r="J4587">
            <v>10000000</v>
          </cell>
          <cell r="K4587">
            <v>9.66</v>
          </cell>
          <cell r="M4587">
            <v>16</v>
          </cell>
          <cell r="O4587" t="str">
            <v>RECURSO 11</v>
          </cell>
          <cell r="V4587" t="str">
            <v xml:space="preserve">No tiene Dependientes </v>
          </cell>
          <cell r="W4587" t="str">
            <v>Vigencia Presupuestal</v>
          </cell>
        </row>
        <row r="4588">
          <cell r="A4588">
            <v>458814</v>
          </cell>
          <cell r="B4588" t="str">
            <v>Contrato</v>
          </cell>
          <cell r="C4588">
            <v>73</v>
          </cell>
          <cell r="D4588">
            <v>15514</v>
          </cell>
          <cell r="E4588">
            <v>41912</v>
          </cell>
          <cell r="F4588" t="str">
            <v>DIRECCION DE ASUNTOS AMBIENTALES, SECTORIAL Y URBANA</v>
          </cell>
          <cell r="G4588">
            <v>53152846</v>
          </cell>
          <cell r="H4588" t="str">
            <v>YUDY LIZETH CANTOR CANTOR</v>
          </cell>
          <cell r="I4588" t="str">
            <v>PAGO 8 DE 11 SEGÚN CERTIFICACION DEL SUPERVISOR</v>
          </cell>
          <cell r="J4588">
            <v>6600000</v>
          </cell>
          <cell r="K4588">
            <v>9.66</v>
          </cell>
          <cell r="O4588" t="str">
            <v>RECURSO 11</v>
          </cell>
          <cell r="V4588" t="str">
            <v>No tiene Dependientes</v>
          </cell>
          <cell r="W4588" t="str">
            <v>Vigencia Presupuestal</v>
          </cell>
        </row>
        <row r="4589">
          <cell r="A4589">
            <v>458914</v>
          </cell>
          <cell r="B4589" t="str">
            <v>Contrato</v>
          </cell>
          <cell r="C4589">
            <v>133</v>
          </cell>
          <cell r="D4589">
            <v>24114</v>
          </cell>
          <cell r="E4589">
            <v>41912</v>
          </cell>
          <cell r="F4589" t="str">
            <v>DIRECCION DE ASUNTOS AMBIENTALES, SECTORIAL Y URBANA</v>
          </cell>
          <cell r="G4589">
            <v>5946720</v>
          </cell>
          <cell r="H4589" t="str">
            <v>LUIS ERNESTO LOMBANA ARROYAVE</v>
          </cell>
          <cell r="I4589" t="str">
            <v>PAGO 8 DE 12 SEGÚN CERTIFICACION DEL SUPERVISOR</v>
          </cell>
          <cell r="J4589">
            <v>6500000</v>
          </cell>
          <cell r="K4589">
            <v>9.66</v>
          </cell>
          <cell r="O4589" t="str">
            <v>RECURSO 11</v>
          </cell>
          <cell r="V4589" t="str">
            <v>No tiene Dependientes</v>
          </cell>
          <cell r="W4589" t="str">
            <v>Vigencia Presupuestal</v>
          </cell>
        </row>
        <row r="4590">
          <cell r="A4590">
            <v>459014</v>
          </cell>
          <cell r="B4590" t="str">
            <v>Convenio</v>
          </cell>
          <cell r="C4590">
            <v>429</v>
          </cell>
          <cell r="D4590">
            <v>249514</v>
          </cell>
          <cell r="E4590">
            <v>41912</v>
          </cell>
          <cell r="F4590" t="str">
            <v>SUBDIRECCION DE EDUCACION Y PARTICIPACION</v>
          </cell>
          <cell r="G4590">
            <v>8380000096</v>
          </cell>
          <cell r="H4590" t="str">
            <v>CDA - CORPORACION PARA EL DESARROLLO SOSTENIBLE DEL NORTE Y EL ORIENTE AMAZONICO.</v>
          </cell>
          <cell r="I4590" t="str">
            <v xml:space="preserve">PAGO 1 DE 3 FRA 432 SEGÚN CERTIFICACION DEL SUPERVISOR </v>
          </cell>
          <cell r="J4590">
            <v>80000000</v>
          </cell>
          <cell r="O4590" t="str">
            <v>RECURSO 11</v>
          </cell>
          <cell r="W4590" t="str">
            <v>Vigencia Presupuestal</v>
          </cell>
        </row>
        <row r="4591">
          <cell r="A4591">
            <v>459114</v>
          </cell>
          <cell r="B4591" t="str">
            <v>Convenio</v>
          </cell>
          <cell r="C4591">
            <v>374</v>
          </cell>
          <cell r="D4591">
            <v>228614</v>
          </cell>
          <cell r="E4591">
            <v>41912</v>
          </cell>
          <cell r="F4591" t="str">
            <v>SUBDIRECCION DE EDUCACION Y PARTICIPACION</v>
          </cell>
          <cell r="G4591">
            <v>8604037212</v>
          </cell>
          <cell r="H4591" t="str">
            <v xml:space="preserve">UDCA - UNIVERSIDAD DE CIENCIAS APLICADAS Y AMBIENTALES </v>
          </cell>
          <cell r="I4591" t="str">
            <v>PAGO 1 DE 3 FRA 177635 SEGÚN CERTIFICACION DEL SUPERVISOR (ENT.S/ANIMO LUCRO REG.ESPECIAL N/A RTE FTE-N/A RTE IVA-SOLO SE APLICA RTE ICA 9,66)</v>
          </cell>
          <cell r="J4591">
            <v>26000000</v>
          </cell>
          <cell r="K4591">
            <v>9.66</v>
          </cell>
          <cell r="O4591" t="str">
            <v>RECURSO 11</v>
          </cell>
          <cell r="W4591" t="str">
            <v>Vigencia Presupuestal</v>
          </cell>
        </row>
        <row r="4592">
          <cell r="A4592">
            <v>459214</v>
          </cell>
          <cell r="B4592" t="str">
            <v>Convenio</v>
          </cell>
          <cell r="C4592">
            <v>420</v>
          </cell>
          <cell r="D4592">
            <v>246414</v>
          </cell>
          <cell r="E4592">
            <v>41912</v>
          </cell>
          <cell r="F4592" t="str">
            <v>DIRECCION DE GENTION INTEGRAL DEL RECURSO HIDRICO</v>
          </cell>
          <cell r="G4592">
            <v>8600611103</v>
          </cell>
          <cell r="H4592" t="str">
            <v>SINCHI - INSTITUTO AMAZONICO DE INVESTIGACIONES CIENTIFICAS</v>
          </cell>
          <cell r="I4592" t="str">
            <v xml:space="preserve">PAGO 1 DE 4 CTA CBO SEGÚN CERTIFICACION DEL SUPERVISOR </v>
          </cell>
          <cell r="J4592">
            <v>138000000</v>
          </cell>
          <cell r="O4592" t="str">
            <v>RECURSO 15</v>
          </cell>
          <cell r="W4592" t="str">
            <v>Vigencia Presupuestal</v>
          </cell>
        </row>
        <row r="4593">
          <cell r="A4593">
            <v>459314</v>
          </cell>
          <cell r="B4593" t="str">
            <v>Contrato</v>
          </cell>
          <cell r="C4593">
            <v>372</v>
          </cell>
          <cell r="D4593">
            <v>223914</v>
          </cell>
          <cell r="E4593">
            <v>41912</v>
          </cell>
          <cell r="F4593" t="str">
            <v>DIRECCION DE BOSQUES, BIODIVERSIDAD Y SERVICIOS ECOSISTEMICOS</v>
          </cell>
          <cell r="G4593">
            <v>8999990633</v>
          </cell>
          <cell r="H4593" t="str">
            <v xml:space="preserve">UNIVERSIDAD NACIONAL DE COLOMBIA </v>
          </cell>
          <cell r="I4593" t="str">
            <v xml:space="preserve">PAGO 1 DE 5 FRA 2017-0000491 SEGÚN CERTIFICACION DEL SUPERVISOR </v>
          </cell>
          <cell r="J4593">
            <v>22500000</v>
          </cell>
          <cell r="O4593" t="str">
            <v>RECURSO 11</v>
          </cell>
          <cell r="W4593" t="str">
            <v>Vigencia Presupuestal</v>
          </cell>
        </row>
        <row r="4594">
          <cell r="A4594">
            <v>459414</v>
          </cell>
          <cell r="B4594" t="str">
            <v>Convenio</v>
          </cell>
          <cell r="C4594">
            <v>432</v>
          </cell>
          <cell r="D4594">
            <v>248814</v>
          </cell>
          <cell r="E4594">
            <v>41912</v>
          </cell>
          <cell r="F4594" t="str">
            <v>DIRECCION DE BOSQUES, BIODIVERSIDAD Y SERVICIOS ECOSISTEMICOS</v>
          </cell>
          <cell r="G4594">
            <v>8600611103</v>
          </cell>
          <cell r="H4594" t="str">
            <v>SINCHI - INSTITUTO AMAZONICO DE INVESTIGACIONES CIENTIFICAS</v>
          </cell>
          <cell r="I4594" t="str">
            <v xml:space="preserve">PAGO 1 DE 3 CTA CBO SEGÚN CERTIFICACION DEL SUPERVISOR </v>
          </cell>
          <cell r="J4594">
            <v>56710000</v>
          </cell>
          <cell r="O4594" t="str">
            <v>RECURSO 11</v>
          </cell>
          <cell r="W4594" t="str">
            <v>Vigencia Presupuestal</v>
          </cell>
        </row>
        <row r="4595">
          <cell r="A4595">
            <v>459514</v>
          </cell>
          <cell r="B4595" t="str">
            <v>Convenio</v>
          </cell>
          <cell r="C4595">
            <v>435</v>
          </cell>
          <cell r="D4595">
            <v>249014</v>
          </cell>
          <cell r="E4595">
            <v>41912</v>
          </cell>
          <cell r="F4595" t="str">
            <v>DIRECCION DE BOSQUES, BIODIVERSIDAD Y SERVICIOS ECOSISTEMICOS</v>
          </cell>
          <cell r="G4595">
            <v>8909800408</v>
          </cell>
          <cell r="H4595" t="str">
            <v>UNIVERSIDAD DE ANTIOQUIA</v>
          </cell>
          <cell r="I4595" t="str">
            <v xml:space="preserve">PAGO 1 DE 3 FRA 193418 SEGÚN CERTIFICACION DEL SUPERVISOR </v>
          </cell>
          <cell r="J4595">
            <v>16000000</v>
          </cell>
          <cell r="O4595" t="str">
            <v>RECURSO 11</v>
          </cell>
          <cell r="W4595" t="str">
            <v>Vigencia Presupuestal</v>
          </cell>
        </row>
        <row r="4596">
          <cell r="A4596">
            <v>459614</v>
          </cell>
          <cell r="B4596" t="str">
            <v>Convenio</v>
          </cell>
          <cell r="C4596">
            <v>302</v>
          </cell>
          <cell r="D4596">
            <v>13614</v>
          </cell>
          <cell r="E4596">
            <v>41912</v>
          </cell>
          <cell r="F4596" t="str">
            <v>DIRECCION DE GENTION INTEGRAL DEL RECURSO HIDRICO</v>
          </cell>
          <cell r="G4596">
            <v>8040002920</v>
          </cell>
          <cell r="H4596" t="str">
            <v>CAS - CORPORACION AUTONOMA REGIONAL DE SANTANDER</v>
          </cell>
          <cell r="I4596" t="str">
            <v>PAGO 3 DE 4 SEGÚN CERTIFICACION DEL SUPERVISOR</v>
          </cell>
          <cell r="J4596">
            <v>84000000</v>
          </cell>
          <cell r="O4596" t="str">
            <v>RECURSO 11</v>
          </cell>
          <cell r="W4596" t="str">
            <v>Vigencia Presupuestal</v>
          </cell>
        </row>
        <row r="4597">
          <cell r="A4597">
            <v>459714</v>
          </cell>
          <cell r="B4597" t="str">
            <v>Convenio</v>
          </cell>
          <cell r="C4597">
            <v>190</v>
          </cell>
          <cell r="D4597">
            <v>28614</v>
          </cell>
          <cell r="E4597">
            <v>41912</v>
          </cell>
          <cell r="F4597" t="str">
            <v>DIRECCION DE ASUNTOS MARINOS, COSTEROS Y RECURSOS ACUATICOS</v>
          </cell>
          <cell r="G4597">
            <v>8002500620</v>
          </cell>
          <cell r="H4597" t="str">
            <v>INST.INVEST.MARINAS Y COSTERAS JOSE BENITO VIVES - INVEMAR</v>
          </cell>
          <cell r="I4597" t="str">
            <v>PAGO 4 DE 6 FRA 533  SEGUN CERTIFICACION DEL SUPERVISOR+</v>
          </cell>
          <cell r="J4597">
            <v>48000000</v>
          </cell>
          <cell r="O4597" t="str">
            <v>RECURSO 11</v>
          </cell>
          <cell r="W4597" t="str">
            <v>Vigencia Presupuestal</v>
          </cell>
        </row>
        <row r="4598">
          <cell r="A4598">
            <v>459814</v>
          </cell>
          <cell r="B4598" t="str">
            <v>Convenio</v>
          </cell>
          <cell r="C4598">
            <v>400</v>
          </cell>
          <cell r="D4598">
            <v>240614</v>
          </cell>
          <cell r="E4598">
            <v>41912</v>
          </cell>
          <cell r="F4598" t="str">
            <v>DIRECCION DE GENTION INTEGRAL DEL RECURSO HIDRICO</v>
          </cell>
          <cell r="G4598">
            <v>9002195695</v>
          </cell>
          <cell r="H4598" t="str">
            <v>FULECOL - FUNDACION SIN ANIMO DE LUCRO ECOLOGICA</v>
          </cell>
          <cell r="I4598" t="str">
            <v>PAGO 1 DE 4 FRA 10332 SEGUN CERTIFICACION DEL SUPERVISOR (REG.COMUN - ENT S/ANIMO LUCRO N/A RF- SOLO SE APLICA RICA Y RIVA)</v>
          </cell>
          <cell r="J4598">
            <v>59160000</v>
          </cell>
          <cell r="K4598">
            <v>9.66</v>
          </cell>
          <cell r="M4598">
            <v>16</v>
          </cell>
          <cell r="O4598" t="str">
            <v>RECURSO 11</v>
          </cell>
          <cell r="W4598" t="str">
            <v>Vigencia Presupuestal</v>
          </cell>
        </row>
        <row r="4599">
          <cell r="A4599">
            <v>459914</v>
          </cell>
          <cell r="B4599" t="str">
            <v>Contrato</v>
          </cell>
          <cell r="C4599">
            <v>363</v>
          </cell>
          <cell r="D4599">
            <v>216914</v>
          </cell>
          <cell r="E4599">
            <v>41912</v>
          </cell>
          <cell r="F4599" t="str">
            <v>DIRECCION DE GENTION INTEGRAL DEL RECURSO HIDRICO</v>
          </cell>
          <cell r="G4599">
            <v>9007484972</v>
          </cell>
          <cell r="H4599" t="str">
            <v>CONSULTEC, SL - SUCURSAL COLOMBIA</v>
          </cell>
          <cell r="I4599" t="str">
            <v>FRA 02 PAGO 2 DE 5 SEGÚN CERTIFICACION DEL SUPERVISOR (REG.COMUN)</v>
          </cell>
          <cell r="J4599">
            <v>79784800</v>
          </cell>
          <cell r="K4599">
            <v>6.9</v>
          </cell>
          <cell r="L4599">
            <v>11</v>
          </cell>
          <cell r="M4599">
            <v>16</v>
          </cell>
          <cell r="O4599" t="str">
            <v>RECURSO 11</v>
          </cell>
          <cell r="W4599" t="str">
            <v>Vigencia Presupuestal</v>
          </cell>
        </row>
        <row r="4600">
          <cell r="A4600">
            <v>460014</v>
          </cell>
          <cell r="B4600" t="str">
            <v>Contrato</v>
          </cell>
          <cell r="C4600">
            <v>417</v>
          </cell>
          <cell r="D4600">
            <v>244114</v>
          </cell>
          <cell r="E4600">
            <v>41912</v>
          </cell>
          <cell r="F4600" t="str">
            <v>DIRECCION DE GENTION INTEGRAL DEL RECURSO HIDRICO</v>
          </cell>
          <cell r="G4600">
            <v>9007575732</v>
          </cell>
          <cell r="H4600" t="str">
            <v xml:space="preserve">UNION TEMPORAL MINDSHARE-MEC 2014 </v>
          </cell>
          <cell r="I4600" t="str">
            <v>PAGO 1 DE 4 FRA 1 SEGÚN CERTIFICACION DEL SUPERVISOR</v>
          </cell>
          <cell r="J4600">
            <v>70000000</v>
          </cell>
          <cell r="K4600">
            <v>9.66</v>
          </cell>
          <cell r="L4600">
            <v>11</v>
          </cell>
          <cell r="M4600">
            <v>16</v>
          </cell>
          <cell r="O4600" t="str">
            <v>RECURSO 11</v>
          </cell>
          <cell r="W4600" t="str">
            <v>Vigencia Presupuestal</v>
          </cell>
        </row>
        <row r="4601">
          <cell r="A4601">
            <v>460114</v>
          </cell>
          <cell r="B4601" t="str">
            <v>Contrato</v>
          </cell>
          <cell r="C4601">
            <v>377</v>
          </cell>
          <cell r="D4601">
            <v>232514</v>
          </cell>
          <cell r="E4601">
            <v>41912</v>
          </cell>
          <cell r="F4601" t="str">
            <v>DIRECCION DE ASUNTOS AMBIENTALES, SECTORIAL Y URBANA</v>
          </cell>
          <cell r="G4601">
            <v>8600019861</v>
          </cell>
          <cell r="H4601" t="str">
            <v>INGENIEROS CONSULTORES CIVILES Y ELECTRICOS S.A</v>
          </cell>
          <cell r="I4601" t="str">
            <v>FRA 19614 PAGO 2 DE 4 SEGÚN CERTIFICACION DEL SUPERVISOR (GC N/A RTE IVA SOLO SE APLICA RTE FTE Y RTE ICA)</v>
          </cell>
          <cell r="J4601">
            <v>149917291</v>
          </cell>
          <cell r="K4601">
            <v>6.9</v>
          </cell>
          <cell r="L4601">
            <v>11</v>
          </cell>
          <cell r="M4601">
            <v>16</v>
          </cell>
          <cell r="O4601" t="str">
            <v>RECURSO 11</v>
          </cell>
          <cell r="W4601" t="str">
            <v>Vigencia Presupuestal</v>
          </cell>
        </row>
        <row r="4602">
          <cell r="A4602">
            <v>460214</v>
          </cell>
          <cell r="B4602" t="str">
            <v>Convenio</v>
          </cell>
          <cell r="C4602">
            <v>190</v>
          </cell>
          <cell r="D4602">
            <v>28614</v>
          </cell>
          <cell r="E4602">
            <v>41912</v>
          </cell>
          <cell r="F4602" t="str">
            <v>DIRECCION DE ASUNTOS MARINOS, COSTEROS Y RECURSOS ACUATICOS</v>
          </cell>
          <cell r="G4602">
            <v>8002500620</v>
          </cell>
          <cell r="H4602" t="str">
            <v>INST.INVEST.MARINAS Y COSTERAS JOSE BENITO VIVES - INVEMAR</v>
          </cell>
          <cell r="I4602" t="str">
            <v>PAGO 5 DE 6 FRA 533  SEGUN CERTIFICACION DEL SUPERVISOR+</v>
          </cell>
          <cell r="J4602">
            <v>316600000</v>
          </cell>
          <cell r="O4602" t="str">
            <v>RECURSO 11</v>
          </cell>
          <cell r="W4602" t="str">
            <v>Vigencia Presupuestal</v>
          </cell>
        </row>
        <row r="4603">
          <cell r="A4603">
            <v>460314</v>
          </cell>
          <cell r="B4603" t="str">
            <v>Convenio</v>
          </cell>
          <cell r="C4603">
            <v>430</v>
          </cell>
          <cell r="D4603">
            <v>247614</v>
          </cell>
          <cell r="E4603">
            <v>41912</v>
          </cell>
          <cell r="F4603" t="str">
            <v>DIRECCION DE ASUNTOS MARINOS, COSTEROS Y RECURSOS ACUATICOS</v>
          </cell>
          <cell r="G4603">
            <v>8912223222</v>
          </cell>
          <cell r="H4603" t="str">
            <v>CORPONARIÑO - CORPORACION AUTONOMA REGIONAL DE NARIÑO</v>
          </cell>
          <cell r="I4603" t="str">
            <v>PAGO 1 DE 3 CTA CBO  SEGUN CERTIFICACION DEL SUPERVISOR</v>
          </cell>
          <cell r="J4603">
            <v>75000000</v>
          </cell>
          <cell r="O4603" t="str">
            <v>RECURSO 11</v>
          </cell>
          <cell r="W4603" t="str">
            <v>Vigencia Presupuestal</v>
          </cell>
        </row>
        <row r="4604">
          <cell r="A4604">
            <v>460414</v>
          </cell>
          <cell r="B4604" t="str">
            <v>Comisión</v>
          </cell>
          <cell r="C4604" t="str">
            <v>2014-1-0700</v>
          </cell>
          <cell r="D4604">
            <v>250614</v>
          </cell>
          <cell r="E4604">
            <v>41913</v>
          </cell>
          <cell r="F4604" t="str">
            <v>SERVICIOS ADMINISTRATIVOS, ATENCIONA AL USUARIO, ARCHIVO Y CORRESPONDENCIA</v>
          </cell>
          <cell r="G4604">
            <v>34602626</v>
          </cell>
          <cell r="H4604" t="str">
            <v>ASTRID ELIANA REYES PEÑA</v>
          </cell>
          <cell r="I4604" t="str">
            <v>COMISION A POPAYAN DEL 25-29 DE AGOSTO DE 2014</v>
          </cell>
          <cell r="J4604">
            <v>1334828</v>
          </cell>
          <cell r="L4604">
            <v>10</v>
          </cell>
          <cell r="O4604" t="str">
            <v>RECURSO 11</v>
          </cell>
          <cell r="W4604" t="str">
            <v>Vigencia Presupuestal</v>
          </cell>
        </row>
        <row r="4605">
          <cell r="A4605">
            <v>460514</v>
          </cell>
          <cell r="B4605" t="str">
            <v>Comisión</v>
          </cell>
          <cell r="C4605" t="str">
            <v>2014-1-0742</v>
          </cell>
          <cell r="D4605">
            <v>266614</v>
          </cell>
          <cell r="E4605">
            <v>41913</v>
          </cell>
          <cell r="F4605" t="str">
            <v>SERVICIOS ADMINISTRATIVOS, ATENCIONA AL USUARIO, ARCHIVO Y CORRESPONDENCIA</v>
          </cell>
          <cell r="G4605">
            <v>35462977</v>
          </cell>
          <cell r="H4605" t="str">
            <v>MARIA CONSTANZA RAMIREZ SILVA</v>
          </cell>
          <cell r="I4605" t="str">
            <v>COMISION A PASTO DEL 11-13 DE SEPTIEMBRE DE 2014</v>
          </cell>
          <cell r="J4605">
            <v>760238</v>
          </cell>
          <cell r="L4605">
            <v>10</v>
          </cell>
          <cell r="O4605" t="str">
            <v>RECURSO 11</v>
          </cell>
          <cell r="W4605" t="str">
            <v>Vigencia Presupuestal</v>
          </cell>
        </row>
        <row r="4606">
          <cell r="A4606">
            <v>460614</v>
          </cell>
          <cell r="B4606" t="str">
            <v>Comisión</v>
          </cell>
          <cell r="C4606" t="str">
            <v>2014-1-0746</v>
          </cell>
          <cell r="D4606">
            <v>266014</v>
          </cell>
          <cell r="E4606">
            <v>41913</v>
          </cell>
          <cell r="F4606" t="str">
            <v>SERVICIOS ADMINISTRATIVOS, ATENCIONA AL USUARIO, ARCHIVO Y CORRESPONDENCIA</v>
          </cell>
          <cell r="G4606">
            <v>80027406</v>
          </cell>
          <cell r="H4606" t="str">
            <v>DAVID  ESTRADA CARDONA</v>
          </cell>
          <cell r="I4606" t="str">
            <v>COMISION A FLORENCIA DEL 9-13 DE SEPTIEMBRE DE 2014</v>
          </cell>
          <cell r="J4606">
            <v>991470</v>
          </cell>
          <cell r="L4606">
            <v>10</v>
          </cell>
          <cell r="O4606" t="str">
            <v>RECURSO 11</v>
          </cell>
          <cell r="W4606" t="str">
            <v>Vigencia Presupuestal</v>
          </cell>
        </row>
        <row r="4607">
          <cell r="A4607">
            <v>460714</v>
          </cell>
          <cell r="B4607" t="str">
            <v>Comisión</v>
          </cell>
          <cell r="C4607" t="str">
            <v>2014-1-0782</v>
          </cell>
          <cell r="D4607">
            <v>277814</v>
          </cell>
          <cell r="E4607">
            <v>41913</v>
          </cell>
          <cell r="F4607" t="str">
            <v>SERVICIOS ADMINISTRATIVOS, ATENCIONA AL USUARIO, ARCHIVO Y CORRESPONDENCIA</v>
          </cell>
          <cell r="G4607">
            <v>40043339</v>
          </cell>
          <cell r="H4607" t="str">
            <v>SANDRA ALFONSO PALACIOS</v>
          </cell>
          <cell r="I4607" t="str">
            <v>COMISION A DUITAMA EL 16 DE SEPTIEMBRE DE 2014</v>
          </cell>
          <cell r="J4607">
            <v>148375</v>
          </cell>
          <cell r="L4607">
            <v>10</v>
          </cell>
          <cell r="O4607" t="str">
            <v>RECURSO 11</v>
          </cell>
          <cell r="W4607" t="str">
            <v>Vigencia Presupuestal</v>
          </cell>
        </row>
        <row r="4608">
          <cell r="A4608">
            <v>460814</v>
          </cell>
          <cell r="B4608" t="str">
            <v>Comisión</v>
          </cell>
          <cell r="C4608" t="str">
            <v>2014-1-0726</v>
          </cell>
          <cell r="D4608">
            <v>260114</v>
          </cell>
          <cell r="E4608">
            <v>41913</v>
          </cell>
          <cell r="F4608" t="str">
            <v>SERVICIOS ADMINISTRATIVOS, ATENCIONA AL USUARIO, ARCHIVO Y CORRESPONDENCIA</v>
          </cell>
          <cell r="G4608">
            <v>52258551</v>
          </cell>
          <cell r="H4608" t="str">
            <v>MARIA CLAUDIA ORJUELA MARQUEZ</v>
          </cell>
          <cell r="I4608" t="str">
            <v>COMISION A CALI DEL 11-12 DE SEPTIEMBRE DE 2014</v>
          </cell>
          <cell r="J4608">
            <v>386112</v>
          </cell>
          <cell r="L4608">
            <v>10</v>
          </cell>
          <cell r="O4608" t="str">
            <v>RECURSO 11</v>
          </cell>
          <cell r="W4608" t="str">
            <v>Vigencia Presupuestal</v>
          </cell>
        </row>
        <row r="4609">
          <cell r="A4609">
            <v>460914</v>
          </cell>
          <cell r="B4609" t="str">
            <v>Comisión</v>
          </cell>
          <cell r="C4609" t="str">
            <v>2014-1-0731</v>
          </cell>
          <cell r="D4609">
            <v>261314</v>
          </cell>
          <cell r="E4609">
            <v>41913</v>
          </cell>
          <cell r="F4609" t="str">
            <v>SERVICIOS ADMINISTRATIVOS, ATENCIONA AL USUARIO, ARCHIVO Y CORRESPONDENCIA</v>
          </cell>
          <cell r="G4609">
            <v>79297849</v>
          </cell>
          <cell r="H4609" t="str">
            <v>KLAUS HERBERT SCHUTZE PAEZ</v>
          </cell>
          <cell r="I4609" t="str">
            <v>COMISION A IPIALES DEL 17-19 DE SEPTIEMBRE DE 2014</v>
          </cell>
          <cell r="J4609">
            <v>728238</v>
          </cell>
          <cell r="L4609">
            <v>10</v>
          </cell>
          <cell r="O4609" t="str">
            <v>RECURSO 11</v>
          </cell>
          <cell r="W4609" t="str">
            <v>Vigencia Presupuestal</v>
          </cell>
        </row>
        <row r="4610">
          <cell r="A4610">
            <v>461014</v>
          </cell>
          <cell r="B4610" t="str">
            <v>Comisión</v>
          </cell>
          <cell r="C4610" t="str">
            <v>2014-1-0752</v>
          </cell>
          <cell r="D4610">
            <v>268114</v>
          </cell>
          <cell r="E4610">
            <v>41913</v>
          </cell>
          <cell r="F4610" t="str">
            <v>SERVICIOS ADMINISTRATIVOS, ATENCIONA AL USUARIO, ARCHIVO Y CORRESPONDENCIA</v>
          </cell>
          <cell r="G4610">
            <v>63395913</v>
          </cell>
          <cell r="H4610" t="str">
            <v>YUDY ALEXANDRA AVILA PARRA</v>
          </cell>
          <cell r="I4610" t="str">
            <v>COMISION A BARRANCABERMEJA DEL 16-18 DE SEPTIEMBRE DE 2014</v>
          </cell>
          <cell r="J4610">
            <v>415261</v>
          </cell>
          <cell r="L4610">
            <v>10</v>
          </cell>
          <cell r="O4610" t="str">
            <v>RECURSO 11</v>
          </cell>
          <cell r="W4610" t="str">
            <v>Vigencia Presupuestal</v>
          </cell>
        </row>
        <row r="4611">
          <cell r="A4611">
            <v>461114</v>
          </cell>
          <cell r="B4611" t="str">
            <v>Comisión</v>
          </cell>
          <cell r="C4611" t="str">
            <v>2014-1-0755</v>
          </cell>
          <cell r="D4611">
            <v>271314</v>
          </cell>
          <cell r="E4611">
            <v>41913</v>
          </cell>
          <cell r="F4611" t="str">
            <v>SERVICIOS ADMINISTRATIVOS, ATENCIONA AL USUARIO, ARCHIVO Y CORRESPONDENCIA</v>
          </cell>
          <cell r="G4611">
            <v>42867515</v>
          </cell>
          <cell r="H4611" t="str">
            <v>BLANCA OLIVIA POSADA POSADA</v>
          </cell>
          <cell r="I4611" t="str">
            <v>COMISION A SAN ANDRES DEL 15-17 DE SEPTIEMBRE DE 2014</v>
          </cell>
          <cell r="J4611">
            <v>880875</v>
          </cell>
          <cell r="L4611">
            <v>10</v>
          </cell>
          <cell r="O4611" t="str">
            <v>RECURSO 11</v>
          </cell>
          <cell r="W4611" t="str">
            <v>Vigencia Presupuestal</v>
          </cell>
        </row>
        <row r="4612">
          <cell r="A4612">
            <v>461214</v>
          </cell>
        </row>
        <row r="4613">
          <cell r="A4613">
            <v>461314</v>
          </cell>
          <cell r="B4613" t="str">
            <v>Comisión</v>
          </cell>
          <cell r="C4613" t="str">
            <v>2014-1-0757</v>
          </cell>
          <cell r="D4613">
            <v>271414</v>
          </cell>
          <cell r="E4613">
            <v>41913</v>
          </cell>
          <cell r="F4613" t="str">
            <v>SERVICIOS ADMINISTRATIVOS, ATENCIONA AL USUARIO, ARCHIVO Y CORRESPONDENCIA</v>
          </cell>
          <cell r="G4613">
            <v>80075951</v>
          </cell>
          <cell r="H4613" t="str">
            <v>JOSUE SANCHEZ HUERTAS</v>
          </cell>
          <cell r="I4613" t="str">
            <v>COMISION A IPIALES DEL 17-19 DE SEPTIEMBRE DE 2014</v>
          </cell>
          <cell r="J4613">
            <v>531877</v>
          </cell>
          <cell r="L4613">
            <v>10</v>
          </cell>
          <cell r="O4613" t="str">
            <v>RECURSO 11</v>
          </cell>
          <cell r="W4613" t="str">
            <v>Vigencia Presupuestal</v>
          </cell>
        </row>
        <row r="4614">
          <cell r="A4614">
            <v>461414</v>
          </cell>
          <cell r="B4614" t="str">
            <v>Comisión</v>
          </cell>
          <cell r="C4614" t="str">
            <v>2014-1-0763</v>
          </cell>
          <cell r="D4614">
            <v>272214</v>
          </cell>
          <cell r="E4614">
            <v>41913</v>
          </cell>
          <cell r="F4614" t="str">
            <v>SERVICIOS ADMINISTRATIVOS, ATENCIONA AL USUARIO, ARCHIVO Y CORRESPONDENCIA</v>
          </cell>
          <cell r="G4614">
            <v>43633984</v>
          </cell>
          <cell r="H4614" t="str">
            <v>DIANA ESTELLA PABON GARCIA</v>
          </cell>
          <cell r="I4614" t="str">
            <v>COMISION A CALI DEL 15-18 DE SEPTIEMBRE DE 2014</v>
          </cell>
          <cell r="J4614">
            <v>1019533</v>
          </cell>
          <cell r="L4614">
            <v>10</v>
          </cell>
          <cell r="O4614" t="str">
            <v>RECURSO 11</v>
          </cell>
          <cell r="W4614" t="str">
            <v>Vigencia Presupuestal</v>
          </cell>
        </row>
        <row r="4615">
          <cell r="A4615">
            <v>461514</v>
          </cell>
          <cell r="B4615" t="str">
            <v>Anulada</v>
          </cell>
          <cell r="C4615" t="str">
            <v>2014-1-0765</v>
          </cell>
          <cell r="D4615">
            <v>272314</v>
          </cell>
          <cell r="E4615">
            <v>41913</v>
          </cell>
          <cell r="F4615" t="str">
            <v>SERVICIOS ADMINISTRATIVOS, ATENCIONA AL USUARIO, ARCHIVO Y CORRESPONDENCIA</v>
          </cell>
          <cell r="G4615">
            <v>40022236</v>
          </cell>
          <cell r="H4615" t="str">
            <v>ANA ELVIA OCHOA JIMENEZ</v>
          </cell>
          <cell r="I4615" t="str">
            <v>ANULADO -------COMISION A CALI DEL 15-18 DE SEPTIEMBRE DE 2014</v>
          </cell>
          <cell r="J4615">
            <v>1019533</v>
          </cell>
          <cell r="L4615">
            <v>10</v>
          </cell>
          <cell r="O4615" t="str">
            <v>RECURSO 11</v>
          </cell>
          <cell r="W4615" t="str">
            <v>Vigencia Presupuestal</v>
          </cell>
        </row>
        <row r="4616">
          <cell r="A4616">
            <v>461614</v>
          </cell>
          <cell r="B4616" t="str">
            <v>Comisión</v>
          </cell>
          <cell r="C4616" t="str">
            <v>2014-1-0769</v>
          </cell>
          <cell r="D4616">
            <v>275414</v>
          </cell>
          <cell r="E4616">
            <v>41913</v>
          </cell>
          <cell r="F4616" t="str">
            <v>SERVICIOS ADMINISTRATIVOS, ATENCIONA AL USUARIO, ARCHIVO Y CORRESPONDENCIA</v>
          </cell>
          <cell r="G4616">
            <v>33376130</v>
          </cell>
          <cell r="H4616" t="str">
            <v>GINA CAROLINA AVELLA CASTIBLANCO</v>
          </cell>
          <cell r="I4616" t="str">
            <v>COMISION A COVEÑAS DEL 14-16 DE SEPTIEMBRE DE 2014</v>
          </cell>
          <cell r="J4616">
            <v>515261</v>
          </cell>
          <cell r="L4616">
            <v>10</v>
          </cell>
          <cell r="O4616" t="str">
            <v>RECURSO 11</v>
          </cell>
          <cell r="W4616" t="str">
            <v>Vigencia Presupuestal</v>
          </cell>
        </row>
        <row r="4617">
          <cell r="A4617">
            <v>461714</v>
          </cell>
          <cell r="B4617" t="str">
            <v>Comisión</v>
          </cell>
          <cell r="C4617" t="str">
            <v>2014-1-0770</v>
          </cell>
          <cell r="D4617">
            <v>275214</v>
          </cell>
          <cell r="E4617">
            <v>41913</v>
          </cell>
          <cell r="F4617" t="str">
            <v>SERVICIOS ADMINISTRATIVOS, ATENCIONA AL USUARIO, ARCHIVO Y CORRESPONDENCIA</v>
          </cell>
          <cell r="G4617">
            <v>52416225</v>
          </cell>
          <cell r="H4617" t="str">
            <v>ANA CRISTINA SANCHEZ THORIN</v>
          </cell>
          <cell r="I4617" t="str">
            <v>COMISION A CARTAGENA DEL 15-16 DE SEPTIEMBRE DE 2014</v>
          </cell>
          <cell r="J4617">
            <v>622418</v>
          </cell>
          <cell r="L4617">
            <v>10</v>
          </cell>
          <cell r="O4617" t="str">
            <v>RECURSO 11</v>
          </cell>
          <cell r="W4617" t="str">
            <v>Vigencia Presupuestal</v>
          </cell>
        </row>
        <row r="4618">
          <cell r="A4618">
            <v>461814</v>
          </cell>
          <cell r="B4618" t="str">
            <v>Comisión</v>
          </cell>
          <cell r="C4618" t="str">
            <v>2014-1-0774</v>
          </cell>
          <cell r="D4618">
            <v>278614</v>
          </cell>
          <cell r="E4618">
            <v>41913</v>
          </cell>
          <cell r="F4618" t="str">
            <v>SERVICIOS ADMINISTRATIVOS, ATENCIONA AL USUARIO, ARCHIVO Y CORRESPONDENCIA</v>
          </cell>
          <cell r="G4618">
            <v>52085976</v>
          </cell>
          <cell r="H4618" t="str">
            <v>TANIA FERNANDA SANTOS SANTOS</v>
          </cell>
          <cell r="I4618" t="str">
            <v>COMISION A CUCUTA DEL 18-19 DE SEPTIEMBRE DE 2014</v>
          </cell>
          <cell r="J4618">
            <v>436943</v>
          </cell>
          <cell r="L4618">
            <v>10</v>
          </cell>
          <cell r="O4618" t="str">
            <v>RECURSO 11</v>
          </cell>
          <cell r="W4618" t="str">
            <v>Vigencia Presupuestal</v>
          </cell>
        </row>
        <row r="4619">
          <cell r="A4619">
            <v>461914</v>
          </cell>
          <cell r="B4619" t="str">
            <v>Comisión</v>
          </cell>
          <cell r="C4619" t="str">
            <v>2014-1-0778</v>
          </cell>
          <cell r="D4619">
            <v>278514</v>
          </cell>
          <cell r="E4619">
            <v>41913</v>
          </cell>
          <cell r="F4619" t="str">
            <v>SERVICIOS ADMINISTRATIVOS, ATENCIONA AL USUARIO, ARCHIVO Y CORRESPONDENCIA</v>
          </cell>
          <cell r="G4619">
            <v>43201723</v>
          </cell>
          <cell r="H4619" t="str">
            <v>ESNEDY HERNANDEZ ATILANO</v>
          </cell>
          <cell r="I4619" t="str">
            <v>COMISION A BOGOTA EL 18 DE SEPTIEMBRE DE 2014</v>
          </cell>
          <cell r="J4619">
            <v>68375</v>
          </cell>
          <cell r="L4619">
            <v>10</v>
          </cell>
          <cell r="O4619" t="str">
            <v>RECURSO 11</v>
          </cell>
          <cell r="W4619" t="str">
            <v>Vigencia Presupuestal</v>
          </cell>
        </row>
        <row r="4620">
          <cell r="A4620">
            <v>462014</v>
          </cell>
          <cell r="B4620" t="str">
            <v>Comisión</v>
          </cell>
          <cell r="C4620" t="str">
            <v>2014-1-0783</v>
          </cell>
          <cell r="D4620">
            <v>279014</v>
          </cell>
          <cell r="E4620">
            <v>41913</v>
          </cell>
          <cell r="F4620" t="str">
            <v>SERVICIOS ADMINISTRATIVOS, ATENCIONA AL USUARIO, ARCHIVO Y CORRESPONDENCIA</v>
          </cell>
          <cell r="G4620">
            <v>78034306</v>
          </cell>
          <cell r="H4620" t="str">
            <v>JUAN CARVAJAL COGOLLO</v>
          </cell>
          <cell r="I4620" t="str">
            <v>COMISION A ARMENIA DEL 18-19 DE SEPTIEMBRE DE 2014</v>
          </cell>
          <cell r="J4620">
            <v>457443</v>
          </cell>
          <cell r="L4620">
            <v>10</v>
          </cell>
          <cell r="O4620" t="str">
            <v>RECURSO 11</v>
          </cell>
          <cell r="W4620" t="str">
            <v>Vigencia Presupuestal</v>
          </cell>
        </row>
        <row r="4621">
          <cell r="A4621">
            <v>462114</v>
          </cell>
          <cell r="B4621" t="str">
            <v>Comisión</v>
          </cell>
          <cell r="C4621" t="str">
            <v>2014-1-0784</v>
          </cell>
          <cell r="D4621">
            <v>278914</v>
          </cell>
          <cell r="E4621">
            <v>41913</v>
          </cell>
          <cell r="F4621" t="str">
            <v>SERVICIOS ADMINISTRATIVOS, ATENCIONA AL USUARIO, ARCHIVO Y CORRESPONDENCIA</v>
          </cell>
          <cell r="G4621">
            <v>79153840</v>
          </cell>
          <cell r="H4621" t="str">
            <v>JAVIER CORREAL PIZARRO</v>
          </cell>
          <cell r="I4621" t="str">
            <v>COMISION A ARMENIA DEL 18-19 DE SEPTIEMBRE DE 2014</v>
          </cell>
          <cell r="J4621">
            <v>457443</v>
          </cell>
          <cell r="L4621">
            <v>11</v>
          </cell>
          <cell r="O4621" t="str">
            <v>RECURSO 11</v>
          </cell>
          <cell r="W4621" t="str">
            <v>Vigencia Presupuestal</v>
          </cell>
        </row>
        <row r="4622">
          <cell r="A4622">
            <v>462214</v>
          </cell>
          <cell r="B4622" t="str">
            <v>Comisión</v>
          </cell>
          <cell r="C4622" t="str">
            <v>2014-1-0787</v>
          </cell>
          <cell r="D4622">
            <v>283414</v>
          </cell>
          <cell r="E4622">
            <v>41913</v>
          </cell>
          <cell r="F4622" t="str">
            <v>SERVICIOS ADMINISTRATIVOS, ATENCIONA AL USUARIO, ARCHIVO Y CORRESPONDENCIA</v>
          </cell>
          <cell r="G4622">
            <v>52378773</v>
          </cell>
          <cell r="H4622" t="str">
            <v>CARMEN RODRIGUEZ MEDINA</v>
          </cell>
          <cell r="I4622" t="str">
            <v>COMISION A MEDELLIN DEL 20-21 DE SEPTIEMBRE DE 2014</v>
          </cell>
          <cell r="J4622">
            <v>436943</v>
          </cell>
          <cell r="L4622">
            <v>10</v>
          </cell>
          <cell r="O4622" t="str">
            <v>RECURSO 11</v>
          </cell>
          <cell r="W4622" t="str">
            <v>Vigencia Presupuestal</v>
          </cell>
        </row>
        <row r="4623">
          <cell r="A4623">
            <v>462314</v>
          </cell>
          <cell r="B4623" t="str">
            <v>Factura</v>
          </cell>
          <cell r="C4623">
            <v>4432483918</v>
          </cell>
          <cell r="D4623">
            <v>290414</v>
          </cell>
          <cell r="E4623">
            <v>41913</v>
          </cell>
          <cell r="F4623" t="str">
            <v>SERVICIOS ADMINISTRATIVOS, ATENCIONA AL USUARIO, ARCHIVO Y CORRESPONDENCIA</v>
          </cell>
          <cell r="G4623">
            <v>8001539937</v>
          </cell>
          <cell r="H4623" t="str">
            <v>COMUNICACIÓN CELULAR S.A - COMCEL S.A</v>
          </cell>
          <cell r="I4623" t="str">
            <v>PAGO FRA 4432483918 CEL 3118990094 DEL 22 AGO/2014 AL 21 SEP/2014</v>
          </cell>
          <cell r="J4623">
            <v>326153.21999999997</v>
          </cell>
          <cell r="N4623" t="str">
            <v>RECURSO 2-10</v>
          </cell>
          <cell r="W4623" t="str">
            <v>Vigencia Presupuestal</v>
          </cell>
        </row>
        <row r="4624">
          <cell r="A4624">
            <v>462414</v>
          </cell>
        </row>
        <row r="4625">
          <cell r="A4625">
            <v>462514</v>
          </cell>
          <cell r="B4625" t="str">
            <v>Comisión</v>
          </cell>
          <cell r="C4625">
            <v>20141846</v>
          </cell>
          <cell r="D4625">
            <v>255214</v>
          </cell>
          <cell r="E4625">
            <v>41914</v>
          </cell>
          <cell r="F4625" t="str">
            <v>SERVICIOS ADMINISTRATIVOS, ATENCIONA AL USUARIO, ARCHIVO Y CORRESPONDENCIA</v>
          </cell>
          <cell r="G4625">
            <v>80008830</v>
          </cell>
          <cell r="H4625" t="str">
            <v>DAVID ROMAN CHAVERRA</v>
          </cell>
          <cell r="I4625" t="str">
            <v>COMISION A HATO NUEVO DEL 28 AL 29 DE AGOSTO DE 2014</v>
          </cell>
          <cell r="J4625">
            <v>389938</v>
          </cell>
          <cell r="O4625" t="str">
            <v>RECURSO 11</v>
          </cell>
          <cell r="W4625" t="str">
            <v>Vigencia Presupuestal</v>
          </cell>
        </row>
        <row r="4626">
          <cell r="A4626">
            <v>462614</v>
          </cell>
          <cell r="B4626" t="str">
            <v>Comisión</v>
          </cell>
          <cell r="C4626">
            <v>20141866</v>
          </cell>
          <cell r="D4626">
            <v>259314</v>
          </cell>
          <cell r="E4626">
            <v>41914</v>
          </cell>
          <cell r="F4626" t="str">
            <v>SERVICIOS ADMINISTRATIVOS, ATENCIONA AL USUARIO, ARCHIVO Y CORRESPONDENCIA</v>
          </cell>
          <cell r="G4626">
            <v>51832156</v>
          </cell>
          <cell r="H4626" t="str">
            <v>LUZ ADRIANA JIMENEZ PATIÑO</v>
          </cell>
          <cell r="I4626" t="str">
            <v>COMISION A PAIPA DEL 2 AL 5 DE SEPTIEMBRE DE 2014</v>
          </cell>
          <cell r="J4626">
            <v>683753</v>
          </cell>
          <cell r="O4626" t="str">
            <v>RECURSO 11</v>
          </cell>
          <cell r="W4626" t="str">
            <v>Vigencia Presupuestal</v>
          </cell>
        </row>
        <row r="4627">
          <cell r="A4627">
            <v>462714</v>
          </cell>
          <cell r="B4627" t="str">
            <v>Comisión</v>
          </cell>
          <cell r="C4627">
            <v>20141921</v>
          </cell>
          <cell r="D4627">
            <v>264514</v>
          </cell>
          <cell r="E4627">
            <v>41914</v>
          </cell>
          <cell r="F4627" t="str">
            <v>SERVICIOS ADMINISTRATIVOS, ATENCIONA AL USUARIO, ARCHIVO Y CORRESPONDENCIA</v>
          </cell>
          <cell r="G4627">
            <v>23248957</v>
          </cell>
          <cell r="H4627" t="str">
            <v>ELIZABETH INES TAYLOR JAY</v>
          </cell>
          <cell r="I4627" t="str">
            <v>COMISION A GOLFO DE MORROSQUILLO EL 6 DE SEPTIEMBRE DE 2014</v>
          </cell>
          <cell r="J4627">
            <v>208068</v>
          </cell>
          <cell r="O4627" t="str">
            <v>RECURSO 11</v>
          </cell>
          <cell r="W4627" t="str">
            <v>Vigencia Presupuestal</v>
          </cell>
        </row>
        <row r="4628">
          <cell r="A4628">
            <v>462814</v>
          </cell>
          <cell r="B4628" t="str">
            <v>Comisión</v>
          </cell>
          <cell r="C4628">
            <v>20141935</v>
          </cell>
          <cell r="D4628">
            <v>264814</v>
          </cell>
          <cell r="E4628">
            <v>41914</v>
          </cell>
          <cell r="F4628" t="str">
            <v>SERVICIOS ADMINISTRATIVOS, ATENCIONA AL USUARIO, ARCHIVO Y CORRESPONDENCIA</v>
          </cell>
          <cell r="G4628">
            <v>19431106</v>
          </cell>
          <cell r="H4628" t="str">
            <v>JUAN CARLOS GUTIERREZ CASAS</v>
          </cell>
          <cell r="I4628" t="str">
            <v>COMISION PRORROGA A PASTO EL 6 DE SEPTIEMBRE DE 2014</v>
          </cell>
          <cell r="J4628">
            <v>237292</v>
          </cell>
          <cell r="O4628" t="str">
            <v>RECURSO 11</v>
          </cell>
          <cell r="W4628" t="str">
            <v>Vigencia Presupuestal</v>
          </cell>
        </row>
        <row r="4629">
          <cell r="A4629">
            <v>462914</v>
          </cell>
          <cell r="B4629" t="str">
            <v>Comisión</v>
          </cell>
          <cell r="C4629">
            <v>20141954</v>
          </cell>
          <cell r="D4629">
            <v>267314</v>
          </cell>
          <cell r="E4629">
            <v>41914</v>
          </cell>
          <cell r="F4629" t="str">
            <v>SERVICIOS ADMINISTRATIVOS, ATENCIONA AL USUARIO, ARCHIVO Y CORRESPONDENCIA</v>
          </cell>
          <cell r="G4629">
            <v>79487251</v>
          </cell>
          <cell r="H4629" t="str">
            <v>MAURICIO MOLANO CRUZ</v>
          </cell>
          <cell r="I4629" t="str">
            <v>COMISION A CARTAGENA DEL 10 AL 13 DE SEPTIEMBRE DE 2014</v>
          </cell>
          <cell r="J4629">
            <v>830522</v>
          </cell>
          <cell r="O4629" t="str">
            <v>RECURSO 11</v>
          </cell>
          <cell r="W4629" t="str">
            <v>Vigencia Presupuestal</v>
          </cell>
        </row>
        <row r="4630">
          <cell r="A4630">
            <v>463014</v>
          </cell>
          <cell r="B4630" t="str">
            <v>Comisión</v>
          </cell>
          <cell r="C4630">
            <v>20142001</v>
          </cell>
          <cell r="D4630">
            <v>269114</v>
          </cell>
          <cell r="E4630">
            <v>41914</v>
          </cell>
          <cell r="F4630" t="str">
            <v>SERVICIOS ADMINISTRATIVOS, ATENCIONA AL USUARIO, ARCHIVO Y CORRESPONDENCIA</v>
          </cell>
          <cell r="G4630">
            <v>79601548</v>
          </cell>
          <cell r="H4630" t="str">
            <v>JAIME EDUARDO SARMIENTO SOTO</v>
          </cell>
          <cell r="I4630" t="str">
            <v>COMISION A SANTA MARTA EL 11 DE SEPTIEMBRE DE 2014</v>
          </cell>
          <cell r="J4630">
            <v>208068</v>
          </cell>
          <cell r="O4630" t="str">
            <v>RECURSO 11</v>
          </cell>
          <cell r="W4630" t="str">
            <v>Vigencia Presupuestal</v>
          </cell>
        </row>
        <row r="4631">
          <cell r="A4631">
            <v>463114</v>
          </cell>
          <cell r="B4631" t="str">
            <v>Comisión</v>
          </cell>
          <cell r="C4631">
            <v>20142010</v>
          </cell>
          <cell r="D4631">
            <v>270814</v>
          </cell>
          <cell r="E4631">
            <v>41914</v>
          </cell>
          <cell r="F4631" t="str">
            <v>SERVICIOS ADMINISTRATIVOS, ATENCIONA AL USUARIO, ARCHIVO Y CORRESPONDENCIA</v>
          </cell>
          <cell r="G4631">
            <v>7550202</v>
          </cell>
          <cell r="H4631" t="str">
            <v>JORGE EDUARDO RAMIREZ HINCAPIE</v>
          </cell>
          <cell r="I4631" t="str">
            <v>COMISION A RIOHACHA DEL 11 AL 12 DE SEPTIEMBRE DE 2014</v>
          </cell>
          <cell r="J4631">
            <v>293037</v>
          </cell>
          <cell r="O4631" t="str">
            <v>RECURSO 11</v>
          </cell>
          <cell r="W4631" t="str">
            <v>Vigencia Presupuestal</v>
          </cell>
        </row>
        <row r="4632">
          <cell r="A4632">
            <v>463214</v>
          </cell>
          <cell r="B4632" t="str">
            <v>Comisión</v>
          </cell>
          <cell r="C4632">
            <v>20142011</v>
          </cell>
          <cell r="D4632">
            <v>271014</v>
          </cell>
          <cell r="E4632">
            <v>41914</v>
          </cell>
          <cell r="F4632" t="str">
            <v>SERVICIOS ADMINISTRATIVOS, ATENCIONA AL USUARIO, ARCHIVO Y CORRESPONDENCIA</v>
          </cell>
          <cell r="G4632">
            <v>20876010</v>
          </cell>
          <cell r="H4632" t="str">
            <v>HEIDY ALONSO TRIANA</v>
          </cell>
          <cell r="I4632" t="str">
            <v>COMISION A RIOHACHA EL 12 DE SEPTIEMBRE DE 2014</v>
          </cell>
          <cell r="J4632">
            <v>160054</v>
          </cell>
          <cell r="O4632" t="str">
            <v>RECURSO 11</v>
          </cell>
          <cell r="W4632" t="str">
            <v>Vigencia Presupuestal</v>
          </cell>
        </row>
        <row r="4633">
          <cell r="A4633">
            <v>463314</v>
          </cell>
          <cell r="B4633" t="str">
            <v>Comisión</v>
          </cell>
          <cell r="C4633">
            <v>20142031</v>
          </cell>
          <cell r="D4633">
            <v>272714</v>
          </cell>
          <cell r="E4633">
            <v>41914</v>
          </cell>
          <cell r="F4633" t="str">
            <v>SERVICIOS ADMINISTRATIVOS, ATENCIONA AL USUARIO, ARCHIVO Y CORRESPONDENCIA</v>
          </cell>
          <cell r="G4633">
            <v>52058048</v>
          </cell>
          <cell r="H4633" t="str">
            <v>LINA MARIA TORO TAMAYO</v>
          </cell>
          <cell r="I4633" t="str">
            <v>COMISION A CALI EL 15 DE SEPTIEMBRE DE 2014</v>
          </cell>
          <cell r="J4633">
            <v>306068</v>
          </cell>
          <cell r="N4633" t="str">
            <v>RECURSO 2-10</v>
          </cell>
          <cell r="W4633" t="str">
            <v>Vigencia Presupuestal</v>
          </cell>
        </row>
        <row r="4634">
          <cell r="A4634">
            <v>463414</v>
          </cell>
          <cell r="B4634" t="str">
            <v>Comisión</v>
          </cell>
          <cell r="C4634">
            <v>20142042</v>
          </cell>
          <cell r="D4634">
            <v>272914</v>
          </cell>
          <cell r="E4634">
            <v>41914</v>
          </cell>
          <cell r="F4634" t="str">
            <v>SERVICIOS ADMINISTRATIVOS, ATENCIONA AL USUARIO, ARCHIVO Y CORRESPONDENCIA</v>
          </cell>
          <cell r="G4634">
            <v>80034920</v>
          </cell>
          <cell r="H4634" t="str">
            <v>DIEGO FERNANDO MOLANO VARGAS</v>
          </cell>
          <cell r="I4634" t="str">
            <v>COMISION A TUNJA DEL 16 AL 17 DE SEPTIEMBRE DE 2014</v>
          </cell>
          <cell r="J4634">
            <v>331037</v>
          </cell>
          <cell r="O4634" t="str">
            <v>RECURSO 11</v>
          </cell>
          <cell r="W4634" t="str">
            <v>Vigencia Presupuestal</v>
          </cell>
        </row>
        <row r="4635">
          <cell r="A4635">
            <v>463514</v>
          </cell>
          <cell r="B4635" t="str">
            <v>Comisión</v>
          </cell>
          <cell r="C4635">
            <v>20142059</v>
          </cell>
          <cell r="D4635">
            <v>274214</v>
          </cell>
          <cell r="E4635">
            <v>41914</v>
          </cell>
          <cell r="F4635" t="str">
            <v>SERVICIOS ADMINISTRATIVOS, ATENCIONA AL USUARIO, ARCHIVO Y CORRESPONDENCIA</v>
          </cell>
          <cell r="G4635">
            <v>39701805</v>
          </cell>
          <cell r="H4635" t="str">
            <v>MARTHA EDDY ARTEAGA DIAZ</v>
          </cell>
          <cell r="I4635" t="str">
            <v>COMISION A MONTERIA DEL 14 AL 16 DE SEPTIEMBRE DE 2014</v>
          </cell>
          <cell r="J4635">
            <v>558395</v>
          </cell>
          <cell r="O4635" t="str">
            <v>RECURSO 11</v>
          </cell>
          <cell r="W4635" t="str">
            <v>Vigencia Presupuestal</v>
          </cell>
        </row>
        <row r="4636">
          <cell r="A4636">
            <v>463614</v>
          </cell>
          <cell r="B4636" t="str">
            <v>Comisión</v>
          </cell>
          <cell r="C4636">
            <v>20142067</v>
          </cell>
          <cell r="D4636">
            <v>277114</v>
          </cell>
          <cell r="E4636">
            <v>41914</v>
          </cell>
          <cell r="F4636" t="str">
            <v>SERVICIOS ADMINISTRATIVOS, ATENCIONA AL USUARIO, ARCHIVO Y CORRESPONDENCIA</v>
          </cell>
          <cell r="G4636">
            <v>79601548</v>
          </cell>
          <cell r="H4636" t="str">
            <v>JAIME EDUARDO SARMIENTO SOTO</v>
          </cell>
          <cell r="I4636" t="str">
            <v>COMISION A CARTAGENA EL 16 DE SEPTIEMBRE DE 2014</v>
          </cell>
          <cell r="J4636">
            <v>208068</v>
          </cell>
          <cell r="O4636" t="str">
            <v>RECURSO 11</v>
          </cell>
          <cell r="W4636" t="str">
            <v>Vigencia Presupuestal</v>
          </cell>
        </row>
        <row r="4637">
          <cell r="A4637">
            <v>463714</v>
          </cell>
          <cell r="B4637" t="str">
            <v>Comisión</v>
          </cell>
          <cell r="C4637">
            <v>20142069</v>
          </cell>
          <cell r="D4637">
            <v>277014</v>
          </cell>
          <cell r="E4637">
            <v>41914</v>
          </cell>
          <cell r="F4637" t="str">
            <v>SERVICIOS ADMINISTRATIVOS, ATENCIONA AL USUARIO, ARCHIVO Y CORRESPONDENCIA</v>
          </cell>
          <cell r="G4637">
            <v>19443595</v>
          </cell>
          <cell r="H4637" t="str">
            <v>SEBASTIAN PINEDA CAICEDO</v>
          </cell>
          <cell r="I4637" t="str">
            <v>COMISION A CALI DEL 16 AL 18 DE SEPTIEMBRE DE 2014</v>
          </cell>
          <cell r="J4637">
            <v>593230</v>
          </cell>
          <cell r="O4637" t="str">
            <v>RECURSO 11</v>
          </cell>
          <cell r="W4637" t="str">
            <v>Vigencia Presupuestal</v>
          </cell>
        </row>
        <row r="4638">
          <cell r="A4638">
            <v>463814</v>
          </cell>
          <cell r="B4638" t="str">
            <v>Comisión</v>
          </cell>
          <cell r="C4638">
            <v>20141753</v>
          </cell>
          <cell r="D4638">
            <v>245814</v>
          </cell>
          <cell r="E4638">
            <v>41914</v>
          </cell>
          <cell r="F4638" t="str">
            <v>SERVICIOS ADMINISTRATIVOS, ATENCIONA AL USUARIO, ARCHIVO Y CORRESPONDENCIA</v>
          </cell>
          <cell r="G4638">
            <v>10542906</v>
          </cell>
          <cell r="H4638" t="str">
            <v>OSCAR DARIO TOSSE LUNA</v>
          </cell>
          <cell r="I4638" t="str">
            <v>COMISION A PASTO DEL 3 AL 5 DE SEPTIEMBRE DE 2014</v>
          </cell>
          <cell r="J4638">
            <v>633230</v>
          </cell>
          <cell r="O4638" t="str">
            <v>RECURSO 11</v>
          </cell>
          <cell r="W4638" t="str">
            <v>Vigencia Presupuestal</v>
          </cell>
        </row>
        <row r="4639">
          <cell r="A4639">
            <v>463914</v>
          </cell>
          <cell r="B4639" t="str">
            <v>Comisión</v>
          </cell>
          <cell r="C4639">
            <v>20141914</v>
          </cell>
          <cell r="D4639">
            <v>262814</v>
          </cell>
          <cell r="E4639">
            <v>41914</v>
          </cell>
          <cell r="F4639" t="str">
            <v>SERVICIOS ADMINISTRATIVOS, ATENCIONA AL USUARIO, ARCHIVO Y CORRESPONDENCIA</v>
          </cell>
          <cell r="G4639">
            <v>51803496</v>
          </cell>
          <cell r="H4639" t="str">
            <v>CLAUDIA LUZ RODRIGUEZ</v>
          </cell>
          <cell r="I4639" t="str">
            <v>COMISION A CARTAGENA DEL 10 AL 11 DE SEPTIEMBRE DE 2014</v>
          </cell>
          <cell r="J4639">
            <v>355938</v>
          </cell>
          <cell r="O4639" t="str">
            <v>RECURSO 11</v>
          </cell>
          <cell r="W4639" t="str">
            <v>Vigencia Presupuestal</v>
          </cell>
        </row>
        <row r="4640">
          <cell r="A4640">
            <v>464014</v>
          </cell>
          <cell r="B4640" t="str">
            <v>Comisión</v>
          </cell>
          <cell r="C4640">
            <v>20141960</v>
          </cell>
          <cell r="D4640">
            <v>267614</v>
          </cell>
          <cell r="E4640">
            <v>41914</v>
          </cell>
          <cell r="F4640" t="str">
            <v>SERVICIOS ADMINISTRATIVOS, ATENCIONA AL USUARIO, ARCHIVO Y CORRESPONDENCIA</v>
          </cell>
          <cell r="G4640">
            <v>1130602055</v>
          </cell>
          <cell r="H4640" t="str">
            <v>ALVARO JOSE HENAO MERA</v>
          </cell>
          <cell r="I4640" t="str">
            <v>COMISION A IBAGUE DEL 17 AL 19 DE SEPTIEMBRE DE 2014</v>
          </cell>
          <cell r="J4640">
            <v>593230</v>
          </cell>
          <cell r="O4640" t="str">
            <v>RECURSO 11</v>
          </cell>
          <cell r="W4640" t="str">
            <v>Vigencia Presupuestal</v>
          </cell>
        </row>
        <row r="4641">
          <cell r="A4641">
            <v>464114</v>
          </cell>
          <cell r="B4641" t="str">
            <v>Comisión</v>
          </cell>
          <cell r="C4641">
            <v>20141999</v>
          </cell>
          <cell r="D4641">
            <v>269314</v>
          </cell>
          <cell r="E4641">
            <v>41914</v>
          </cell>
          <cell r="F4641" t="str">
            <v>SERVICIOS ADMINISTRATIVOS, ATENCIONA AL USUARIO, ARCHIVO Y CORRESPONDENCIA</v>
          </cell>
          <cell r="G4641">
            <v>52409234</v>
          </cell>
          <cell r="H4641" t="str">
            <v>MARCELA GALVIS HERNANDEZ</v>
          </cell>
          <cell r="I4641" t="str">
            <v>COMISION A PASTO DEL 10-12 DE SEPTIEMBRE DE 2014</v>
          </cell>
          <cell r="J4641">
            <v>674230</v>
          </cell>
          <cell r="O4641" t="str">
            <v>RECURSO 11</v>
          </cell>
          <cell r="W4641" t="str">
            <v>Vigencia Presupuestal</v>
          </cell>
        </row>
        <row r="4642">
          <cell r="A4642">
            <v>464214</v>
          </cell>
          <cell r="B4642" t="str">
            <v>Comisión</v>
          </cell>
          <cell r="C4642">
            <v>20142008</v>
          </cell>
          <cell r="D4642">
            <v>271114</v>
          </cell>
          <cell r="E4642">
            <v>41914</v>
          </cell>
          <cell r="F4642" t="str">
            <v>SERVICIOS ADMINISTRATIVOS, ATENCIONA AL USUARIO, ARCHIVO Y CORRESPONDENCIA</v>
          </cell>
          <cell r="G4642">
            <v>19449382</v>
          </cell>
          <cell r="H4642" t="str">
            <v>JORGE ALEJO MARIÑO GONZALEZ</v>
          </cell>
          <cell r="I4642" t="str">
            <v>COMISION A CALI DEL 15 AL 18 DE SEPTIEMBRE DE 2014</v>
          </cell>
          <cell r="J4642">
            <v>623545</v>
          </cell>
          <cell r="O4642" t="str">
            <v>RECURSO 11</v>
          </cell>
          <cell r="W4642" t="str">
            <v>Vigencia Presupuestal</v>
          </cell>
        </row>
        <row r="4643">
          <cell r="A4643">
            <v>464314</v>
          </cell>
          <cell r="B4643" t="str">
            <v>Comisión</v>
          </cell>
          <cell r="C4643">
            <v>20142009</v>
          </cell>
          <cell r="D4643">
            <v>271214</v>
          </cell>
          <cell r="E4643">
            <v>41914</v>
          </cell>
          <cell r="F4643" t="str">
            <v>SERVICIOS ADMINISTRATIVOS, ATENCIONA AL USUARIO, ARCHIVO Y CORRESPONDENCIA</v>
          </cell>
          <cell r="G4643">
            <v>1010160438</v>
          </cell>
          <cell r="H4643" t="str">
            <v>EDWIN GIOVANNY ORTIZ RODRIGUEZ</v>
          </cell>
          <cell r="I4643" t="str">
            <v>COMISION A CALI DEL 15 AL 18 DE SEPTIEMBRE DE 2014</v>
          </cell>
          <cell r="J4643">
            <v>731753</v>
          </cell>
          <cell r="O4643" t="str">
            <v>RECURSO 11</v>
          </cell>
          <cell r="W4643" t="str">
            <v>Vigencia Presupuestal</v>
          </cell>
        </row>
        <row r="4644">
          <cell r="A4644">
            <v>464414</v>
          </cell>
          <cell r="B4644" t="str">
            <v>Comisión</v>
          </cell>
          <cell r="C4644">
            <v>20142032</v>
          </cell>
          <cell r="D4644">
            <v>273614</v>
          </cell>
          <cell r="E4644">
            <v>41914</v>
          </cell>
          <cell r="F4644" t="str">
            <v>SERVICIOS ADMINISTRATIVOS, ATENCIONA AL USUARIO, ARCHIVO Y CORRESPONDENCIA</v>
          </cell>
          <cell r="G4644">
            <v>79411773</v>
          </cell>
          <cell r="H4644" t="str">
            <v>LUIS ALFONSO SIERRA CASTRO</v>
          </cell>
          <cell r="I4644" t="str">
            <v>COMISION A VALLEDUPAR  DEL 15 AL 16 DE SEPTIEBRE DE 2014</v>
          </cell>
          <cell r="J4644">
            <v>355938</v>
          </cell>
          <cell r="O4644" t="str">
            <v>RECURSO 11</v>
          </cell>
          <cell r="W4644" t="str">
            <v>Vigencia Presupuestal</v>
          </cell>
        </row>
        <row r="4645">
          <cell r="A4645">
            <v>464514</v>
          </cell>
          <cell r="B4645" t="str">
            <v>Comisión</v>
          </cell>
          <cell r="C4645">
            <v>20142033</v>
          </cell>
          <cell r="D4645">
            <v>274914</v>
          </cell>
          <cell r="E4645">
            <v>41914</v>
          </cell>
          <cell r="F4645" t="str">
            <v>SERVICIOS ADMINISTRATIVOS, ATENCIONA AL USUARIO, ARCHIVO Y CORRESPONDENCIA</v>
          </cell>
          <cell r="G4645">
            <v>79316997</v>
          </cell>
          <cell r="H4645" t="str">
            <v>JAIRO ORLANDO HOMEZ SANCHEZ</v>
          </cell>
          <cell r="I4645" t="str">
            <v>COMISION A IBAGUE DEL 15 AL 16 DE SEPTIEMBRE DE 2014</v>
          </cell>
          <cell r="J4645">
            <v>355938</v>
          </cell>
          <cell r="O4645" t="str">
            <v>RECURSO 11</v>
          </cell>
          <cell r="W4645" t="str">
            <v>Vigencia Presupuestal</v>
          </cell>
        </row>
        <row r="4646">
          <cell r="A4646">
            <v>464614</v>
          </cell>
          <cell r="B4646" t="str">
            <v>Comisión</v>
          </cell>
          <cell r="C4646">
            <v>20142037</v>
          </cell>
          <cell r="D4646">
            <v>273414</v>
          </cell>
          <cell r="E4646">
            <v>41914</v>
          </cell>
          <cell r="F4646" t="str">
            <v>SERVICIOS ADMINISTRATIVOS, ATENCIONA AL USUARIO, ARCHIVO Y CORRESPONDENCIA</v>
          </cell>
          <cell r="G4646">
            <v>89001741</v>
          </cell>
          <cell r="H4646" t="str">
            <v>GUSTAVO GUARIN MEDINA</v>
          </cell>
          <cell r="I4646" t="str">
            <v>COMISION A CALI DEL 15 AL 18 DE SEPTIEMBRE DE 2014</v>
          </cell>
          <cell r="J4646">
            <v>783753</v>
          </cell>
          <cell r="O4646" t="str">
            <v>RECURSO 11</v>
          </cell>
          <cell r="W4646" t="str">
            <v>Vigencia Presupuestal</v>
          </cell>
        </row>
        <row r="4647">
          <cell r="A4647">
            <v>464714</v>
          </cell>
          <cell r="B4647" t="str">
            <v>Comisión</v>
          </cell>
          <cell r="C4647">
            <v>20142039</v>
          </cell>
          <cell r="D4647">
            <v>273314</v>
          </cell>
          <cell r="E4647">
            <v>41914</v>
          </cell>
          <cell r="F4647" t="str">
            <v>SERVICIOS ADMINISTRATIVOS, ATENCIONA AL USUARIO, ARCHIVO Y CORRESPONDENCIA</v>
          </cell>
          <cell r="G4647">
            <v>19431106</v>
          </cell>
          <cell r="H4647" t="str">
            <v>JUAN  CARLOS GUTIERREZ CASAS</v>
          </cell>
          <cell r="I4647" t="str">
            <v>COMISION A CALI DEL 15 AL 18 DE SEPTIEMBRE DE 2014</v>
          </cell>
          <cell r="J4647">
            <v>830522</v>
          </cell>
          <cell r="O4647" t="str">
            <v>RECURSO 11</v>
          </cell>
          <cell r="W4647" t="str">
            <v>Vigencia Presupuestal</v>
          </cell>
        </row>
        <row r="4648">
          <cell r="A4648">
            <v>464814</v>
          </cell>
          <cell r="B4648" t="str">
            <v>Comisión</v>
          </cell>
          <cell r="C4648">
            <v>20142040</v>
          </cell>
          <cell r="D4648">
            <v>273114</v>
          </cell>
          <cell r="E4648">
            <v>41914</v>
          </cell>
          <cell r="F4648" t="str">
            <v>SERVICIOS ADMINISTRATIVOS, ATENCIONA AL USUARIO, ARCHIVO Y CORRESPONDENCIA</v>
          </cell>
          <cell r="G4648">
            <v>35455050</v>
          </cell>
          <cell r="H4648" t="str">
            <v>SILVIA ALICIA POMBO CARRILLO</v>
          </cell>
          <cell r="I4648" t="str">
            <v>COMISION A CALI DEL 15 AL 18 DE SEPTIEMBRE DE 2014</v>
          </cell>
          <cell r="J4648">
            <v>1456476</v>
          </cell>
          <cell r="O4648" t="str">
            <v>RECURSO 11</v>
          </cell>
          <cell r="W4648" t="str">
            <v>Vigencia Presupuestal</v>
          </cell>
        </row>
        <row r="4649">
          <cell r="A4649">
            <v>464914</v>
          </cell>
          <cell r="B4649" t="str">
            <v>Comisión</v>
          </cell>
          <cell r="C4649">
            <v>20142041</v>
          </cell>
          <cell r="D4649">
            <v>274514</v>
          </cell>
          <cell r="E4649">
            <v>41914</v>
          </cell>
          <cell r="F4649" t="str">
            <v>SERVICIOS ADMINISTRATIVOS, ATENCIONA AL USUARIO, ARCHIVO Y CORRESPONDENCIA</v>
          </cell>
          <cell r="G4649">
            <v>71610890</v>
          </cell>
          <cell r="H4649" t="str">
            <v>LUIS ALFONSO ESCOBAR TRUJILLO</v>
          </cell>
          <cell r="I4649" t="str">
            <v>COMISION A CALI DEL 15 AL 16 DE SEPTIEMBRE DE 2014</v>
          </cell>
          <cell r="J4649">
            <v>624204</v>
          </cell>
          <cell r="O4649" t="str">
            <v>RECURSO 11</v>
          </cell>
          <cell r="W4649" t="str">
            <v>Vigencia Presupuestal</v>
          </cell>
        </row>
        <row r="4650">
          <cell r="A4650">
            <v>465014</v>
          </cell>
          <cell r="B4650" t="str">
            <v>Comisión</v>
          </cell>
          <cell r="C4650">
            <v>20142044</v>
          </cell>
          <cell r="D4650">
            <v>272814</v>
          </cell>
          <cell r="E4650">
            <v>41914</v>
          </cell>
          <cell r="F4650" t="str">
            <v>SERVICIOS ADMINISTRATIVOS, ATENCIONA AL USUARIO, ARCHIVO Y CORRESPONDENCIA</v>
          </cell>
          <cell r="G4650">
            <v>19334916</v>
          </cell>
          <cell r="H4650" t="str">
            <v>JORGE HUMBERTO BOHORQUES BENJUMEA</v>
          </cell>
          <cell r="I4650" t="str">
            <v>COMISION A TUNJA DEL 16 AL 17 DE SEPTIEMBRE DE 2014</v>
          </cell>
          <cell r="J4650">
            <v>327037</v>
          </cell>
          <cell r="O4650" t="str">
            <v>RECURSO 11</v>
          </cell>
          <cell r="W4650" t="str">
            <v>Vigencia Presupuestal</v>
          </cell>
        </row>
        <row r="4651">
          <cell r="A4651">
            <v>465114</v>
          </cell>
          <cell r="B4651" t="str">
            <v>Comisión</v>
          </cell>
          <cell r="C4651">
            <v>20142045</v>
          </cell>
          <cell r="D4651">
            <v>273814</v>
          </cell>
          <cell r="E4651">
            <v>41914</v>
          </cell>
          <cell r="F4651" t="str">
            <v>SERVICIOS ADMINISTRATIVOS, ATENCIONA AL USUARIO, ARCHIVO Y CORRESPONDENCIA</v>
          </cell>
          <cell r="G4651">
            <v>33366449</v>
          </cell>
          <cell r="H4651" t="str">
            <v>ANDREA DEL PILAR GAYON MUÑOZ</v>
          </cell>
          <cell r="I4651" t="str">
            <v>COMISION A CALI DEL 16 AL 18 DE SEPTIEMBRE DE 2014</v>
          </cell>
          <cell r="J4651">
            <v>488395</v>
          </cell>
          <cell r="O4651" t="str">
            <v>RECURSO 11</v>
          </cell>
          <cell r="W4651" t="str">
            <v>Vigencia Presupuestal</v>
          </cell>
        </row>
        <row r="4652">
          <cell r="A4652">
            <v>465214</v>
          </cell>
          <cell r="B4652" t="str">
            <v>Comisión</v>
          </cell>
          <cell r="C4652">
            <v>20142046</v>
          </cell>
          <cell r="D4652">
            <v>273914</v>
          </cell>
          <cell r="E4652">
            <v>41914</v>
          </cell>
          <cell r="F4652" t="str">
            <v>SERVICIOS ADMINISTRATIVOS, ATENCIONA AL USUARIO, ARCHIVO Y CORRESPONDENCIA</v>
          </cell>
          <cell r="G4652">
            <v>79537633</v>
          </cell>
          <cell r="H4652" t="str">
            <v>NESTOR ROBERTO GARZON CADENA</v>
          </cell>
          <cell r="I4652" t="str">
            <v>COMISION A CALI DEL 16 AL 17 DE SEPTIEMBRE DE 2014</v>
          </cell>
          <cell r="J4652">
            <v>355938</v>
          </cell>
          <cell r="O4652" t="str">
            <v>RECURSO 11</v>
          </cell>
          <cell r="W4652" t="str">
            <v>Vigencia Presupuestal</v>
          </cell>
        </row>
        <row r="4653">
          <cell r="A4653">
            <v>465314</v>
          </cell>
          <cell r="B4653" t="str">
            <v>Comisión</v>
          </cell>
          <cell r="C4653">
            <v>20142048</v>
          </cell>
          <cell r="D4653">
            <v>274014</v>
          </cell>
          <cell r="E4653">
            <v>41914</v>
          </cell>
          <cell r="F4653" t="str">
            <v>SERVICIOS ADMINISTRATIVOS, ATENCIONA AL USUARIO, ARCHIVO Y CORRESPONDENCIA</v>
          </cell>
          <cell r="G4653">
            <v>79411773</v>
          </cell>
          <cell r="H4653" t="str">
            <v>LUIS ALFONSO SIERRA CASTRO</v>
          </cell>
          <cell r="I4653" t="str">
            <v>COMISION A VILLAVICENCIO DEL 17 AL 19 DE SEPTIEBRE DE 2014</v>
          </cell>
          <cell r="J4653">
            <v>593230</v>
          </cell>
          <cell r="O4653" t="str">
            <v>RECURSO 11</v>
          </cell>
          <cell r="W4653" t="str">
            <v>Vigencia Presupuestal</v>
          </cell>
        </row>
        <row r="4654">
          <cell r="A4654">
            <v>465414</v>
          </cell>
          <cell r="B4654" t="str">
            <v>Comisión</v>
          </cell>
          <cell r="C4654">
            <v>20142061</v>
          </cell>
          <cell r="D4654">
            <v>274414</v>
          </cell>
          <cell r="E4654">
            <v>41914</v>
          </cell>
          <cell r="F4654" t="str">
            <v>SERVICIOS ADMINISTRATIVOS, ATENCIONA AL USUARIO, ARCHIVO Y CORRESPONDENCIA</v>
          </cell>
          <cell r="G4654">
            <v>79723173</v>
          </cell>
          <cell r="H4654" t="str">
            <v>NELSON MAURICIO ANILLO RINCON</v>
          </cell>
          <cell r="I4654" t="str">
            <v>COMISION A COVEÑAS DEL 14 AL 16 DE SEPTIEMBRE DE 2014</v>
          </cell>
          <cell r="J4654">
            <v>558395</v>
          </cell>
          <cell r="O4654" t="str">
            <v>RECURSO 11</v>
          </cell>
          <cell r="W4654" t="str">
            <v>Vigencia Presupuestal</v>
          </cell>
        </row>
        <row r="4655">
          <cell r="A4655">
            <v>465514</v>
          </cell>
          <cell r="B4655" t="str">
            <v>Comisión</v>
          </cell>
          <cell r="C4655">
            <v>20142062</v>
          </cell>
          <cell r="D4655">
            <v>274614</v>
          </cell>
          <cell r="E4655">
            <v>41914</v>
          </cell>
          <cell r="F4655" t="str">
            <v>SERVICIOS ADMINISTRATIVOS, ATENCIONA AL USUARIO, ARCHIVO Y CORRESPONDENCIA</v>
          </cell>
          <cell r="G4655">
            <v>52269310</v>
          </cell>
          <cell r="H4655" t="str">
            <v>EVELYN PAOLA MORENO NIETO</v>
          </cell>
          <cell r="I4655" t="str">
            <v>COMISION A MONTERIA DEL 14 AL 16 DE SEPTIEMBRE EDE 2014</v>
          </cell>
          <cell r="J4655">
            <v>558395</v>
          </cell>
          <cell r="O4655" t="str">
            <v>RECURSO 11</v>
          </cell>
          <cell r="W4655" t="str">
            <v>Vigencia Presupuestal</v>
          </cell>
        </row>
        <row r="4656">
          <cell r="A4656">
            <v>465614</v>
          </cell>
          <cell r="B4656" t="str">
            <v>Comisión</v>
          </cell>
          <cell r="C4656">
            <v>20142063</v>
          </cell>
          <cell r="D4656">
            <v>274814</v>
          </cell>
          <cell r="E4656">
            <v>41914</v>
          </cell>
          <cell r="F4656" t="str">
            <v>SERVICIOS ADMINISTRATIVOS, ATENCIONA AL USUARIO, ARCHIVO Y CORRESPONDENCIA</v>
          </cell>
          <cell r="G4656">
            <v>42148243</v>
          </cell>
          <cell r="H4656" t="str">
            <v>JULIANA BEJARANO GARCIA</v>
          </cell>
          <cell r="I4656" t="str">
            <v>COMISION A CARTAGENA DEL 15 AL 16 DE SEPTIEMBRE DE 2014</v>
          </cell>
          <cell r="J4656">
            <v>624204</v>
          </cell>
          <cell r="O4656" t="str">
            <v>RECURSO 11</v>
          </cell>
          <cell r="W4656" t="str">
            <v>Vigencia Presupuestal</v>
          </cell>
        </row>
        <row r="4657">
          <cell r="A4657">
            <v>465714</v>
          </cell>
          <cell r="B4657" t="str">
            <v>Comisión</v>
          </cell>
          <cell r="C4657">
            <v>20142079</v>
          </cell>
          <cell r="D4657">
            <v>277914</v>
          </cell>
          <cell r="E4657">
            <v>41914</v>
          </cell>
          <cell r="F4657" t="str">
            <v>SERVICIOS ADMINISTRATIVOS, ATENCIONA AL USUARIO, ARCHIVO Y CORRESPONDENCIA</v>
          </cell>
          <cell r="G4657">
            <v>52968844</v>
          </cell>
          <cell r="H4657" t="str">
            <v>MARITZA FLORIAN BUITRAGO</v>
          </cell>
          <cell r="I4657" t="str">
            <v>COMISION A MONTERIA DEL 16 AL 17 DE SEPTIEMBRE DE 2014</v>
          </cell>
          <cell r="J4657">
            <v>293037</v>
          </cell>
          <cell r="O4657" t="str">
            <v>RECURSO 11</v>
          </cell>
          <cell r="W4657" t="str">
            <v>Vigencia Presupuestal</v>
          </cell>
        </row>
        <row r="4658">
          <cell r="A4658">
            <v>465814</v>
          </cell>
          <cell r="B4658" t="str">
            <v>Comisión</v>
          </cell>
          <cell r="C4658">
            <v>20142081</v>
          </cell>
          <cell r="D4658">
            <v>277514</v>
          </cell>
          <cell r="E4658">
            <v>41914</v>
          </cell>
          <cell r="F4658" t="str">
            <v>SERVICIOS ADMINISTRATIVOS, ATENCIONA AL USUARIO, ARCHIVO Y CORRESPONDENCIA</v>
          </cell>
          <cell r="G4658">
            <v>39688819</v>
          </cell>
          <cell r="H4658" t="str">
            <v>MARCELA MONCADA BARRERA</v>
          </cell>
          <cell r="I4658" t="str">
            <v>COMISION A TUNJA EL 16 DE SEPTIEMBRE DE 2014</v>
          </cell>
          <cell r="J4658">
            <v>198054</v>
          </cell>
          <cell r="O4658" t="str">
            <v>RECURSO 11</v>
          </cell>
          <cell r="W4658" t="str">
            <v>Vigencia Presupuestal</v>
          </cell>
        </row>
        <row r="4659">
          <cell r="A4659">
            <v>465914</v>
          </cell>
          <cell r="B4659" t="str">
            <v>Oficio</v>
          </cell>
          <cell r="C4659" t="str">
            <v>8320-3-33222</v>
          </cell>
          <cell r="D4659">
            <v>289314</v>
          </cell>
          <cell r="E4659">
            <v>41914</v>
          </cell>
          <cell r="F4659" t="str">
            <v>TALENTO HUMANO ACTIVO Y NO ACTIVO</v>
          </cell>
          <cell r="G4659">
            <v>8999992844</v>
          </cell>
          <cell r="H4659" t="str">
            <v>FONDO NACIONAL DEL AHORRO</v>
          </cell>
          <cell r="I4659" t="str">
            <v>APORTE SALDO FNA CESANTIAS PERIODO SEPTIEMBRE/2014</v>
          </cell>
          <cell r="J4659">
            <v>87184451.719999999</v>
          </cell>
          <cell r="N4659" t="str">
            <v>RECURSO 1-10</v>
          </cell>
          <cell r="W4659" t="str">
            <v>Vigencia Presupuestal</v>
          </cell>
        </row>
        <row r="4660">
          <cell r="A4660">
            <v>466014</v>
          </cell>
          <cell r="B4660" t="str">
            <v>Resolución</v>
          </cell>
          <cell r="C4660">
            <v>1391</v>
          </cell>
          <cell r="D4660">
            <v>293214</v>
          </cell>
          <cell r="E4660">
            <v>41914</v>
          </cell>
          <cell r="F4660" t="str">
            <v>TALENTO HUMANO ACTIVO Y NO ACTIVO</v>
          </cell>
          <cell r="G4660">
            <v>8905005299</v>
          </cell>
          <cell r="H4660" t="str">
            <v>EMPRESA DE ACUEDUCTO Y ALCANTARILLADO DE CUCUTA SA EPS</v>
          </cell>
          <cell r="I4660" t="str">
            <v>RECONOCIEMIENTO Y PAGO DE CUOTAS PARTES PENSIONALES</v>
          </cell>
          <cell r="J4660">
            <v>9270678</v>
          </cell>
          <cell r="N4660" t="str">
            <v>RECURSO 3-10</v>
          </cell>
          <cell r="W4660" t="str">
            <v>Vigencia Presupuestal</v>
          </cell>
        </row>
        <row r="4661">
          <cell r="A4661">
            <v>466114</v>
          </cell>
          <cell r="B4661" t="str">
            <v>Oficio</v>
          </cell>
          <cell r="C4661" t="str">
            <v>8314-3-33921</v>
          </cell>
          <cell r="D4661">
            <v>295214</v>
          </cell>
          <cell r="E4661">
            <v>41914</v>
          </cell>
          <cell r="F4661" t="str">
            <v>SUBDIRECCION ADMINISTRATIVA Y FINANCIERA</v>
          </cell>
          <cell r="G4661">
            <v>8301153951</v>
          </cell>
          <cell r="H4661" t="str">
            <v>MINISTERIO DE AMBIENTE Y DESARROLLO SOSTENIBLE</v>
          </cell>
          <cell r="I4661" t="str">
            <v>GASTOS PERICIALES DEFINIDOS POR LE JUZGADO 3RO ADMIVO DE IBAGUE, EN EL MARCO DE UNA ACCION POPULAR SEGÚN RADICADO No. 2009-00068 DE FECHA 31 ENE/2014</v>
          </cell>
          <cell r="J4661">
            <v>42074000</v>
          </cell>
          <cell r="N4661" t="str">
            <v>RECURSO 2-10</v>
          </cell>
          <cell r="W4661" t="str">
            <v>Vigencia Presupuestal</v>
          </cell>
        </row>
        <row r="4662">
          <cell r="A4662">
            <v>466214</v>
          </cell>
          <cell r="B4662" t="str">
            <v>Oficio</v>
          </cell>
          <cell r="C4662" t="str">
            <v>8320-3-33734</v>
          </cell>
          <cell r="D4662">
            <v>291514</v>
          </cell>
          <cell r="E4662">
            <v>41915</v>
          </cell>
          <cell r="F4662" t="str">
            <v>TALENTO HUMANO ACTIVO Y NO ACTIVO</v>
          </cell>
          <cell r="G4662" t="str">
            <v>900.156.264-2</v>
          </cell>
          <cell r="H4662" t="str">
            <v>NUEVA EPS</v>
          </cell>
          <cell r="I4662" t="str">
            <v>PAGO SEGURIDAD SOCIAL SEPTIEMBRE 2014</v>
          </cell>
          <cell r="J4662">
            <v>6798489</v>
          </cell>
        </row>
        <row r="4663">
          <cell r="A4663">
            <v>466314</v>
          </cell>
          <cell r="B4663" t="str">
            <v>Oficio</v>
          </cell>
          <cell r="C4663" t="str">
            <v>8320-3-33734</v>
          </cell>
          <cell r="D4663">
            <v>290714</v>
          </cell>
          <cell r="E4663">
            <v>41915</v>
          </cell>
          <cell r="F4663" t="str">
            <v>TALENTO HUMANO ACTIVO Y NO ACTIVO</v>
          </cell>
          <cell r="G4663" t="str">
            <v>830.113.831-0</v>
          </cell>
          <cell r="H4663" t="str">
            <v>ALIANSALUD EPS - Colmena</v>
          </cell>
          <cell r="I4663" t="str">
            <v>PAGO SEGURIDAD SOCIAL SEPTIEMBRE 2014</v>
          </cell>
          <cell r="J4663">
            <v>10281001</v>
          </cell>
        </row>
        <row r="4664">
          <cell r="A4664">
            <v>466414</v>
          </cell>
          <cell r="B4664" t="str">
            <v>Oficio</v>
          </cell>
          <cell r="C4664" t="str">
            <v>8320-3-33734</v>
          </cell>
          <cell r="D4664">
            <v>291814</v>
          </cell>
          <cell r="E4664">
            <v>41915</v>
          </cell>
          <cell r="F4664" t="str">
            <v>TALENTO HUMANO ACTIVO Y NO ACTIVO</v>
          </cell>
          <cell r="G4664" t="str">
            <v>800,251,440-6</v>
          </cell>
          <cell r="H4664" t="str">
            <v>SANITAS EPS</v>
          </cell>
          <cell r="I4664" t="str">
            <v>PAGO SEGURIDAD SOCIAL SEPTIEMBRE 2014</v>
          </cell>
          <cell r="J4664">
            <v>23252718</v>
          </cell>
        </row>
        <row r="4665">
          <cell r="A4665">
            <v>466514</v>
          </cell>
          <cell r="B4665" t="str">
            <v>Oficio</v>
          </cell>
          <cell r="C4665" t="str">
            <v>8320-3-33734</v>
          </cell>
          <cell r="D4665">
            <v>290814</v>
          </cell>
          <cell r="E4665">
            <v>41915</v>
          </cell>
          <cell r="F4665" t="str">
            <v>TALENTO HUMANO ACTIVO Y NO ACTIVO</v>
          </cell>
          <cell r="G4665" t="str">
            <v>800,140,949-6</v>
          </cell>
          <cell r="H4665" t="str">
            <v>CAFESALUD EPS</v>
          </cell>
          <cell r="I4665" t="str">
            <v>PAGO SEGURIDAD SOCIAL SEPTIEMBRE 2014</v>
          </cell>
          <cell r="J4665">
            <v>4515060</v>
          </cell>
        </row>
        <row r="4666">
          <cell r="A4666">
            <v>466614</v>
          </cell>
          <cell r="B4666" t="str">
            <v>Oficio</v>
          </cell>
          <cell r="C4666" t="str">
            <v>8320-3-33734</v>
          </cell>
          <cell r="D4666">
            <v>291314</v>
          </cell>
          <cell r="E4666">
            <v>41915</v>
          </cell>
          <cell r="F4666" t="str">
            <v>TALENTO HUMANO ACTIVO Y NO ACTIVO</v>
          </cell>
          <cell r="G4666" t="str">
            <v>900.047.282-8</v>
          </cell>
          <cell r="H4666" t="str">
            <v>UNISALUD -  FOSYGA</v>
          </cell>
          <cell r="I4666" t="str">
            <v>PAGO SEGURIDAD SOCIAL SEPTIEMBRE 2014</v>
          </cell>
          <cell r="J4666">
            <v>720075</v>
          </cell>
        </row>
        <row r="4667">
          <cell r="A4667">
            <v>466714</v>
          </cell>
          <cell r="B4667" t="str">
            <v>Oficio</v>
          </cell>
          <cell r="C4667" t="str">
            <v>8320-3-33734</v>
          </cell>
          <cell r="D4667">
            <v>290914</v>
          </cell>
          <cell r="E4667">
            <v>41915</v>
          </cell>
          <cell r="F4667" t="str">
            <v>TALENTO HUMANO ACTIVO Y NO ACTIVO</v>
          </cell>
          <cell r="G4667" t="str">
            <v>860,066,942-7</v>
          </cell>
          <cell r="H4667" t="str">
            <v>COMPENSAR EPS</v>
          </cell>
          <cell r="I4667" t="str">
            <v>PAGO SEGURIDAD SOCIAL SEPTIEMBRE 2014</v>
          </cell>
          <cell r="J4667">
            <v>28656446</v>
          </cell>
        </row>
        <row r="4668">
          <cell r="A4668">
            <v>466814</v>
          </cell>
          <cell r="B4668" t="str">
            <v>Oficio</v>
          </cell>
          <cell r="C4668" t="str">
            <v>8320-3-33734</v>
          </cell>
          <cell r="D4668">
            <v>291714</v>
          </cell>
          <cell r="E4668">
            <v>41915</v>
          </cell>
          <cell r="F4668" t="str">
            <v>TALENTO HUMANO ACTIVO Y NO ACTIVO</v>
          </cell>
          <cell r="G4668" t="str">
            <v>800.250.119-1</v>
          </cell>
          <cell r="H4668" t="str">
            <v xml:space="preserve">SALUDCOOP </v>
          </cell>
          <cell r="I4668" t="str">
            <v>PAGO SEGURIDAD SOCIAL SEPTIEMBRE 2014</v>
          </cell>
          <cell r="J4668">
            <v>7243319</v>
          </cell>
        </row>
        <row r="4669">
          <cell r="A4669">
            <v>466914</v>
          </cell>
          <cell r="B4669" t="str">
            <v>Oficio</v>
          </cell>
          <cell r="C4669" t="str">
            <v>8320-3-33734</v>
          </cell>
          <cell r="D4669">
            <v>291914</v>
          </cell>
          <cell r="E4669">
            <v>41915</v>
          </cell>
          <cell r="F4669" t="str">
            <v>TALENTO HUMANO ACTIVO Y NO ACTIVO</v>
          </cell>
          <cell r="G4669" t="str">
            <v>800.088.702-2</v>
          </cell>
          <cell r="H4669" t="str">
            <v>SUSALUD EPS -SURA</v>
          </cell>
          <cell r="I4669" t="str">
            <v>PAGO SEGURIDAD SOCIAL SEPTIEMBRE 2014</v>
          </cell>
          <cell r="J4669">
            <v>6284574</v>
          </cell>
        </row>
        <row r="4670">
          <cell r="A4670">
            <v>467014</v>
          </cell>
          <cell r="B4670" t="str">
            <v>Oficio</v>
          </cell>
          <cell r="C4670" t="str">
            <v>8320-3-33734</v>
          </cell>
          <cell r="D4670">
            <v>291214</v>
          </cell>
          <cell r="E4670">
            <v>41915</v>
          </cell>
          <cell r="F4670" t="str">
            <v>TALENTO HUMANO ACTIVO Y NO ACTIVO</v>
          </cell>
          <cell r="G4670" t="str">
            <v>830.003.564-7</v>
          </cell>
          <cell r="H4670" t="str">
            <v>FAMISANAR EPS</v>
          </cell>
          <cell r="I4670" t="str">
            <v>PAGO SEGURIDAD SOCIAL SEPTIEMBRE 2014</v>
          </cell>
          <cell r="J4670">
            <v>12641488</v>
          </cell>
        </row>
        <row r="4671">
          <cell r="A4671">
            <v>467114</v>
          </cell>
          <cell r="B4671" t="str">
            <v>Oficio</v>
          </cell>
          <cell r="C4671" t="str">
            <v>8320-3-33734</v>
          </cell>
          <cell r="D4671">
            <v>291114</v>
          </cell>
          <cell r="E4671">
            <v>41915</v>
          </cell>
          <cell r="F4671" t="str">
            <v>TALENTO HUMANO ACTIVO Y NO ACTIVO</v>
          </cell>
          <cell r="G4671" t="str">
            <v>830.009.783-0</v>
          </cell>
          <cell r="H4671" t="str">
            <v>CRUZ BLANCA E.P.S. S.A.</v>
          </cell>
          <cell r="I4671" t="str">
            <v>PAGO SEGURIDAD SOCIAL SEPTIEMBRE 2014</v>
          </cell>
          <cell r="J4671">
            <v>1417217</v>
          </cell>
        </row>
        <row r="4672">
          <cell r="A4672">
            <v>467214</v>
          </cell>
          <cell r="B4672" t="str">
            <v>Oficio</v>
          </cell>
          <cell r="C4672" t="str">
            <v>8320-3-33734</v>
          </cell>
          <cell r="D4672">
            <v>291014</v>
          </cell>
          <cell r="E4672">
            <v>41915</v>
          </cell>
          <cell r="F4672" t="str">
            <v>TALENTO HUMANO ACTIVO Y NO ACTIVO</v>
          </cell>
          <cell r="G4672" t="str">
            <v>805.000.427-1</v>
          </cell>
          <cell r="H4672" t="str">
            <v>COOMEVA E.P.S.</v>
          </cell>
          <cell r="I4672" t="str">
            <v>PAGO SEGURIDAD SOCIAL SEPTIEMBRE 2014</v>
          </cell>
          <cell r="J4672">
            <v>7849275</v>
          </cell>
        </row>
        <row r="4673">
          <cell r="A4673">
            <v>467314</v>
          </cell>
          <cell r="B4673" t="str">
            <v>Oficio</v>
          </cell>
          <cell r="C4673" t="str">
            <v>8320-3-33734</v>
          </cell>
          <cell r="D4673">
            <v>291614</v>
          </cell>
          <cell r="E4673">
            <v>41915</v>
          </cell>
          <cell r="F4673" t="str">
            <v>TALENTO HUMANO ACTIVO Y NO ACTIVO</v>
          </cell>
          <cell r="G4673" t="str">
            <v>800.130.907-4</v>
          </cell>
          <cell r="H4673" t="str">
            <v>SALUD TOTAL  EPS</v>
          </cell>
          <cell r="I4673" t="str">
            <v>PAGO SEGURIDAD SOCIAL SEPTIEMBRE 2014</v>
          </cell>
          <cell r="J4673">
            <v>2726782</v>
          </cell>
        </row>
        <row r="4674">
          <cell r="A4674">
            <v>467414</v>
          </cell>
          <cell r="B4674" t="str">
            <v>Oficio</v>
          </cell>
          <cell r="C4674" t="str">
            <v>8320-3-33734</v>
          </cell>
          <cell r="D4674">
            <v>291414</v>
          </cell>
          <cell r="E4674">
            <v>41915</v>
          </cell>
          <cell r="F4674" t="str">
            <v>TALENTO HUMANO ACTIVO Y NO ACTIVO</v>
          </cell>
          <cell r="G4674" t="str">
            <v>900.074.992.3</v>
          </cell>
          <cell r="H4674" t="str">
            <v>GOLDEN GROUP EPS</v>
          </cell>
          <cell r="I4674" t="str">
            <v>PAGO SEGURIDAD SOCIAL SEPTIEMBRE 2014</v>
          </cell>
          <cell r="J4674">
            <v>117440</v>
          </cell>
        </row>
        <row r="4675">
          <cell r="A4675">
            <v>467514</v>
          </cell>
          <cell r="B4675" t="str">
            <v>Oficio</v>
          </cell>
          <cell r="C4675" t="str">
            <v>8320-3-33734</v>
          </cell>
          <cell r="D4675">
            <v>290614</v>
          </cell>
          <cell r="E4675">
            <v>41915</v>
          </cell>
          <cell r="F4675" t="str">
            <v>TALENTO HUMANO ACTIVO Y NO ACTIVO</v>
          </cell>
          <cell r="G4675" t="str">
            <v>900,336,004-7</v>
          </cell>
          <cell r="H4675" t="str">
            <v>I.S.S PENS - COLPENSIONES</v>
          </cell>
          <cell r="I4675" t="str">
            <v>PAGO SEGURIDAD SOCIAL SEPTIEMBRE 2014</v>
          </cell>
          <cell r="J4675">
            <v>70457137</v>
          </cell>
        </row>
        <row r="4676">
          <cell r="A4676">
            <v>467614</v>
          </cell>
          <cell r="B4676" t="str">
            <v>Oficio</v>
          </cell>
          <cell r="C4676" t="str">
            <v>8320-3-33734</v>
          </cell>
          <cell r="D4676">
            <v>292114</v>
          </cell>
          <cell r="E4676">
            <v>41915</v>
          </cell>
          <cell r="F4676" t="str">
            <v>TALENTO HUMANO ACTIVO Y NO ACTIVO</v>
          </cell>
          <cell r="G4676" t="str">
            <v>800.224.808-8</v>
          </cell>
          <cell r="H4676" t="str">
            <v>PORVENIR PENSIONES Y CESANTIAS</v>
          </cell>
          <cell r="I4676" t="str">
            <v>PAGO SEGURIDAD SOCIAL SEPTIEMBRE 2014</v>
          </cell>
          <cell r="J4676">
            <v>36576054</v>
          </cell>
        </row>
        <row r="4677">
          <cell r="A4677">
            <v>467714</v>
          </cell>
          <cell r="B4677" t="str">
            <v>Oficio</v>
          </cell>
          <cell r="C4677" t="str">
            <v>8320-3-33734</v>
          </cell>
          <cell r="D4677">
            <v>292014</v>
          </cell>
          <cell r="E4677">
            <v>41915</v>
          </cell>
          <cell r="F4677" t="str">
            <v>TALENTO HUMANO ACTIVO Y NO ACTIVO</v>
          </cell>
          <cell r="G4677" t="str">
            <v>800.227.940-6</v>
          </cell>
          <cell r="H4677" t="str">
            <v>COLFONDOS PENSIONES Y CESANTIAS</v>
          </cell>
          <cell r="I4677" t="str">
            <v>PAGO SEGURIDAD SOCIAL SEPTIEMBRE 2014</v>
          </cell>
          <cell r="J4677">
            <v>9192547</v>
          </cell>
        </row>
        <row r="4678">
          <cell r="A4678">
            <v>467814</v>
          </cell>
          <cell r="B4678" t="str">
            <v>Oficio</v>
          </cell>
          <cell r="C4678" t="str">
            <v>8320-3-33734</v>
          </cell>
          <cell r="D4678">
            <v>292214</v>
          </cell>
          <cell r="E4678">
            <v>41915</v>
          </cell>
          <cell r="F4678" t="str">
            <v>TALENTO HUMANO ACTIVO Y NO ACTIVO</v>
          </cell>
          <cell r="G4678" t="str">
            <v>800.229.739-0</v>
          </cell>
          <cell r="H4678" t="str">
            <v>PROTECCION PENSION Y CESANTIAS</v>
          </cell>
          <cell r="I4678" t="str">
            <v>PAGO SEGURIDAD SOCIAL SEPTIEMBRE 2014</v>
          </cell>
          <cell r="J4678">
            <v>30601711</v>
          </cell>
        </row>
        <row r="4679">
          <cell r="A4679">
            <v>467914</v>
          </cell>
          <cell r="B4679" t="str">
            <v>Oficio</v>
          </cell>
          <cell r="C4679" t="str">
            <v>8320-3-33734</v>
          </cell>
          <cell r="D4679">
            <v>292314</v>
          </cell>
          <cell r="E4679">
            <v>41915</v>
          </cell>
          <cell r="F4679" t="str">
            <v>TALENTO HUMANO ACTIVO Y NO ACTIVO</v>
          </cell>
          <cell r="G4679" t="str">
            <v>800.253.055-2</v>
          </cell>
          <cell r="H4679" t="str">
            <v>SKANDIA PENSIONES Y CESANTIAS</v>
          </cell>
          <cell r="I4679" t="str">
            <v>PAGO SEGURIDAD SOCIAL SEPTIEMBRE 2014</v>
          </cell>
          <cell r="J4679">
            <v>11317449</v>
          </cell>
        </row>
        <row r="4680">
          <cell r="A4680">
            <v>468014</v>
          </cell>
          <cell r="B4680" t="str">
            <v>Oficio</v>
          </cell>
          <cell r="C4680" t="str">
            <v>8320-3-33734</v>
          </cell>
          <cell r="D4680">
            <v>292414</v>
          </cell>
          <cell r="E4680">
            <v>41915</v>
          </cell>
          <cell r="F4680" t="str">
            <v>TALENTO HUMANO ACTIVO Y NO ACTIVO</v>
          </cell>
          <cell r="G4680" t="str">
            <v>860.011.153-6</v>
          </cell>
          <cell r="H4680" t="str">
            <v>POSITIVA CIA DE SEGUROS - ARP</v>
          </cell>
          <cell r="I4680" t="str">
            <v>PAGO SEGURIDAD SOCIAL SEPTIEMBRE 2014</v>
          </cell>
          <cell r="J4680">
            <v>6596594</v>
          </cell>
        </row>
        <row r="4681">
          <cell r="A4681">
            <v>468114</v>
          </cell>
          <cell r="B4681" t="str">
            <v>Oficio</v>
          </cell>
          <cell r="C4681" t="str">
            <v>8320-3-33734</v>
          </cell>
          <cell r="D4681">
            <v>292514</v>
          </cell>
          <cell r="E4681">
            <v>41915</v>
          </cell>
          <cell r="F4681" t="str">
            <v>TALENTO HUMANO ACTIVO Y NO ACTIVO</v>
          </cell>
          <cell r="G4681" t="str">
            <v>860,007,336-1</v>
          </cell>
          <cell r="H4681" t="str">
            <v>CCF COLSUBSIDIO</v>
          </cell>
          <cell r="I4681" t="str">
            <v>PAGO SEGURIDAD SOCIAL SEPTIEMBRE 2014</v>
          </cell>
          <cell r="J4681">
            <v>56205500</v>
          </cell>
        </row>
        <row r="4682">
          <cell r="A4682">
            <v>468214</v>
          </cell>
          <cell r="B4682" t="str">
            <v>Oficio</v>
          </cell>
          <cell r="C4682" t="str">
            <v>8320-3-33734</v>
          </cell>
          <cell r="D4682">
            <v>292914</v>
          </cell>
          <cell r="E4682">
            <v>41915</v>
          </cell>
          <cell r="F4682" t="str">
            <v>TALENTO HUMANO ACTIVO Y NO ACTIVO</v>
          </cell>
          <cell r="G4682" t="str">
            <v>899.999.034-1</v>
          </cell>
          <cell r="H4682" t="str">
            <v>SENA</v>
          </cell>
          <cell r="I4682" t="str">
            <v>PAGO SEGURIDAD SOCIAL SEPTIEMBRE 2014</v>
          </cell>
          <cell r="J4682">
            <v>7022500</v>
          </cell>
        </row>
        <row r="4683">
          <cell r="A4683">
            <v>468314</v>
          </cell>
          <cell r="B4683" t="str">
            <v>Oficio</v>
          </cell>
          <cell r="C4683" t="str">
            <v>8320-3-33734</v>
          </cell>
          <cell r="D4683">
            <v>292814</v>
          </cell>
          <cell r="E4683">
            <v>41915</v>
          </cell>
          <cell r="F4683" t="str">
            <v>TALENTO HUMANO ACTIVO Y NO ACTIVO</v>
          </cell>
          <cell r="G4683" t="str">
            <v>899.999.239-2</v>
          </cell>
          <cell r="H4683" t="str">
            <v>ICBF</v>
          </cell>
          <cell r="I4683" t="str">
            <v>PAGO SEGURIDAD SOCIAL SEPTIEMBRE 2014</v>
          </cell>
          <cell r="J4683">
            <v>42150600</v>
          </cell>
        </row>
        <row r="4684">
          <cell r="A4684">
            <v>468414</v>
          </cell>
          <cell r="B4684" t="str">
            <v>Oficio</v>
          </cell>
          <cell r="C4684" t="str">
            <v>8320-3-33734</v>
          </cell>
          <cell r="D4684">
            <v>292614</v>
          </cell>
          <cell r="E4684">
            <v>41915</v>
          </cell>
          <cell r="F4684" t="str">
            <v>TALENTO HUMANO ACTIVO Y NO ACTIVO</v>
          </cell>
          <cell r="G4684" t="str">
            <v>899.999.054-7</v>
          </cell>
          <cell r="H4684" t="str">
            <v>ESAP</v>
          </cell>
          <cell r="I4684" t="str">
            <v>PAGO SEGURIDAD SOCIAL SEPTIEMBRE 2014</v>
          </cell>
          <cell r="J4684">
            <v>7022500</v>
          </cell>
        </row>
        <row r="4685">
          <cell r="A4685">
            <v>468514</v>
          </cell>
          <cell r="B4685" t="str">
            <v>Oficio</v>
          </cell>
          <cell r="C4685" t="str">
            <v>8320-3-33734</v>
          </cell>
          <cell r="D4685">
            <v>292714</v>
          </cell>
          <cell r="E4685">
            <v>41915</v>
          </cell>
          <cell r="F4685" t="str">
            <v>TALENTO HUMANO ACTIVO Y NO ACTIVO</v>
          </cell>
          <cell r="G4685" t="str">
            <v>899.999.001-7</v>
          </cell>
          <cell r="H4685" t="str">
            <v>ESCUELAS E INSTITUTOS</v>
          </cell>
          <cell r="I4685" t="str">
            <v>PAGO SEGURIDAD SOCIAL SEPTIEMBRE 2014</v>
          </cell>
          <cell r="J4685">
            <v>14050100</v>
          </cell>
        </row>
        <row r="4686">
          <cell r="A4686">
            <v>468614</v>
          </cell>
          <cell r="B4686" t="str">
            <v>Oficio</v>
          </cell>
          <cell r="C4686" t="str">
            <v>8000-3-33841</v>
          </cell>
          <cell r="D4686">
            <v>294914</v>
          </cell>
          <cell r="E4686">
            <v>41915</v>
          </cell>
          <cell r="F4686" t="str">
            <v>SUBDIRECCION ADMINISTRATIVA Y FINANCIERA</v>
          </cell>
          <cell r="G4686">
            <v>8301153951</v>
          </cell>
          <cell r="H4686" t="str">
            <v>MINISTERIO DE AMBIENTE Y DESARROLLO SOSTENIBLE</v>
          </cell>
          <cell r="I4686" t="str">
            <v>REEMBOLSO CAJA MENOR 214 - CONS 6414 - DESPACHO MINISTRO</v>
          </cell>
          <cell r="J4686">
            <v>7279556</v>
          </cell>
          <cell r="N4686" t="str">
            <v>RECURSO 2-10</v>
          </cell>
          <cell r="W4686" t="str">
            <v>Vigencia Presupuestal</v>
          </cell>
        </row>
        <row r="4687">
          <cell r="A4687">
            <v>468714</v>
          </cell>
          <cell r="B4687" t="str">
            <v>Resolución</v>
          </cell>
          <cell r="C4687">
            <v>1606</v>
          </cell>
          <cell r="D4687">
            <v>293114</v>
          </cell>
          <cell r="E4687">
            <v>41915</v>
          </cell>
          <cell r="F4687" t="str">
            <v>SUBDIRECCION ADMINISTRATIVA Y FINANCIERA</v>
          </cell>
          <cell r="G4687">
            <v>52548288</v>
          </cell>
          <cell r="H4687" t="str">
            <v>ANDREA RAMIREZ MARTINEZ</v>
          </cell>
          <cell r="I4687" t="str">
            <v>PAGO PARCIAL COMISION INTERNACIONAL A SEUL-COREA DEL 3 AL 7 OCTUBRE 2014</v>
          </cell>
          <cell r="J4687">
            <v>5095440</v>
          </cell>
          <cell r="O4687" t="str">
            <v>RECURSO 11</v>
          </cell>
          <cell r="W4687" t="str">
            <v>Vigencia Presupuestal</v>
          </cell>
        </row>
        <row r="4688">
          <cell r="A4688">
            <v>468814</v>
          </cell>
          <cell r="B4688" t="str">
            <v>Comisión</v>
          </cell>
          <cell r="C4688">
            <v>20141952</v>
          </cell>
          <cell r="D4688">
            <v>267214</v>
          </cell>
          <cell r="E4688">
            <v>41918</v>
          </cell>
          <cell r="F4688" t="str">
            <v>SERVICIOS ADMINISTRATIVOS, ATENCIONA AL USUARIO, ARCHIVO Y CORRESPONDENCIA</v>
          </cell>
          <cell r="G4688">
            <v>79273340</v>
          </cell>
          <cell r="H4688" t="str">
            <v>OSCAR HERNAN MANRIQUE BETANCOURT</v>
          </cell>
          <cell r="I4688" t="str">
            <v>COMISION A BARRANCABERMEJA DEL 17 AL 19 DE SEPTIEMBRE E 2014</v>
          </cell>
          <cell r="J4688">
            <v>558395</v>
          </cell>
          <cell r="O4688" t="str">
            <v>RECURSO 11</v>
          </cell>
          <cell r="W4688" t="str">
            <v>Vigencia Presupuestal</v>
          </cell>
        </row>
        <row r="4689">
          <cell r="A4689">
            <v>468914</v>
          </cell>
          <cell r="B4689" t="str">
            <v>Comisión</v>
          </cell>
          <cell r="C4689">
            <v>20141955</v>
          </cell>
          <cell r="D4689">
            <v>267114</v>
          </cell>
          <cell r="E4689">
            <v>41918</v>
          </cell>
          <cell r="F4689" t="str">
            <v>SERVICIOS ADMINISTRATIVOS, ATENCIONA AL USUARIO, ARCHIVO Y CORRESPONDENCIA</v>
          </cell>
          <cell r="G4689">
            <v>43220679</v>
          </cell>
          <cell r="H4689" t="str">
            <v>NATALIA GARCES CUARTAS</v>
          </cell>
          <cell r="I4689" t="str">
            <v>COMISION A BARRANCABERMEJA DEL 17 AL 19 DE SEPTIEMBRE DE 2014</v>
          </cell>
          <cell r="J4689">
            <v>558395</v>
          </cell>
          <cell r="O4689" t="str">
            <v>RECURSO 11</v>
          </cell>
          <cell r="W4689" t="str">
            <v>Vigencia Presupuestal</v>
          </cell>
        </row>
        <row r="4690">
          <cell r="A4690">
            <v>469014</v>
          </cell>
          <cell r="B4690" t="str">
            <v>Comisión</v>
          </cell>
          <cell r="C4690">
            <v>20141957</v>
          </cell>
          <cell r="D4690">
            <v>267814</v>
          </cell>
          <cell r="E4690">
            <v>41918</v>
          </cell>
          <cell r="F4690" t="str">
            <v>SERVICIOS ADMINISTRATIVOS, ATENCIONA AL USUARIO, ARCHIVO Y CORRESPONDENCIA</v>
          </cell>
          <cell r="G4690">
            <v>79781725</v>
          </cell>
          <cell r="H4690" t="str">
            <v>ANDRES EDUARDO VELASQUEZ VARGAS</v>
          </cell>
          <cell r="I4690" t="str">
            <v>COMISION A IBAGUE DEL 17 AL 19 DE SEPTIEMBRE DE 2014</v>
          </cell>
          <cell r="J4690">
            <v>850268</v>
          </cell>
          <cell r="O4690" t="str">
            <v>RECURSO 11</v>
          </cell>
          <cell r="W4690" t="str">
            <v>Vigencia Presupuestal</v>
          </cell>
        </row>
        <row r="4691">
          <cell r="A4691">
            <v>469114</v>
          </cell>
          <cell r="B4691" t="str">
            <v>Comisión</v>
          </cell>
          <cell r="C4691">
            <v>20141959</v>
          </cell>
          <cell r="D4691">
            <v>267914</v>
          </cell>
          <cell r="E4691">
            <v>41918</v>
          </cell>
          <cell r="F4691" t="str">
            <v>SERVICIOS ADMINISTRATIVOS, ATENCIONA AL USUARIO, ARCHIVO Y CORRESPONDENCIA</v>
          </cell>
          <cell r="G4691">
            <v>41779802</v>
          </cell>
          <cell r="H4691" t="str">
            <v>CLAUDIA FERNANDA CARVAJAL MIRANDA</v>
          </cell>
          <cell r="I4691" t="str">
            <v>COMISION A IBAGUE DEL 17 AL 19 DE SEPTIEMBRE DE 2014</v>
          </cell>
          <cell r="J4691">
            <v>593230</v>
          </cell>
          <cell r="O4691" t="str">
            <v>RECURSO 11</v>
          </cell>
          <cell r="W4691" t="str">
            <v>Vigencia Presupuestal</v>
          </cell>
        </row>
        <row r="4692">
          <cell r="A4692">
            <v>469214</v>
          </cell>
          <cell r="B4692" t="str">
            <v>Comisión</v>
          </cell>
          <cell r="C4692">
            <v>20141965</v>
          </cell>
          <cell r="D4692">
            <v>265914</v>
          </cell>
          <cell r="E4692">
            <v>41918</v>
          </cell>
          <cell r="F4692" t="str">
            <v>SERVICIOS ADMINISTRATIVOS, ATENCIONA AL USUARIO, ARCHIVO Y CORRESPONDENCIA</v>
          </cell>
          <cell r="G4692">
            <v>46667625</v>
          </cell>
          <cell r="H4692" t="str">
            <v>EMMA JUDITH SALAMANCA GUAUQUE</v>
          </cell>
          <cell r="I4692" t="str">
            <v>COMISION A TUNJA EL 9 DE SEPTIEMBRE DE 2014</v>
          </cell>
          <cell r="J4692">
            <v>148646</v>
          </cell>
          <cell r="O4692" t="str">
            <v>RECURSO 11</v>
          </cell>
          <cell r="W4692" t="str">
            <v>Vigencia Presupuestal</v>
          </cell>
        </row>
        <row r="4693">
          <cell r="A4693">
            <v>469314</v>
          </cell>
          <cell r="B4693" t="str">
            <v>Comisión</v>
          </cell>
          <cell r="C4693">
            <v>20141974</v>
          </cell>
          <cell r="D4693">
            <v>268814</v>
          </cell>
          <cell r="E4693">
            <v>41918</v>
          </cell>
          <cell r="F4693" t="str">
            <v>SERVICIOS ADMINISTRATIVOS, ATENCIONA AL USUARIO, ARCHIVO Y CORRESPONDENCIA</v>
          </cell>
          <cell r="G4693">
            <v>19392504</v>
          </cell>
          <cell r="H4693" t="str">
            <v xml:space="preserve">LUIS FERNANDO OSPINA REYES </v>
          </cell>
          <cell r="I4693" t="str">
            <v>COMISION A MONTERIA EL 10 DE SEPTIEMBRE DE 2014</v>
          </cell>
          <cell r="J4693">
            <v>195054</v>
          </cell>
          <cell r="O4693" t="str">
            <v>RECURSO 11</v>
          </cell>
          <cell r="W4693" t="str">
            <v>Vigencia Presupuestal</v>
          </cell>
        </row>
        <row r="4694">
          <cell r="A4694">
            <v>469414</v>
          </cell>
          <cell r="B4694" t="str">
            <v>Comisión</v>
          </cell>
          <cell r="C4694">
            <v>20141981</v>
          </cell>
          <cell r="D4694">
            <v>270314</v>
          </cell>
          <cell r="E4694">
            <v>41918</v>
          </cell>
          <cell r="F4694" t="str">
            <v>SERVICIOS ADMINISTRATIVOS, ATENCIONA AL USUARIO, ARCHIVO Y CORRESPONDENCIA</v>
          </cell>
          <cell r="G4694">
            <v>52821816</v>
          </cell>
          <cell r="H4694" t="str">
            <v>MARTHA LUCIA RODRIGUEZ LOZANO</v>
          </cell>
          <cell r="I4694" t="str">
            <v>COMISION A RIOHACHA EL 22 DE SEPTIEMBRE DE 2014</v>
          </cell>
          <cell r="J4694">
            <v>160054</v>
          </cell>
          <cell r="N4694" t="str">
            <v>RECURSO 2-10</v>
          </cell>
          <cell r="W4694" t="str">
            <v>Vigencia Presupuestal</v>
          </cell>
        </row>
        <row r="4695">
          <cell r="A4695">
            <v>469514</v>
          </cell>
          <cell r="B4695" t="str">
            <v>Comisión</v>
          </cell>
          <cell r="C4695">
            <v>20141985</v>
          </cell>
          <cell r="D4695">
            <v>269814</v>
          </cell>
          <cell r="E4695">
            <v>41918</v>
          </cell>
          <cell r="F4695" t="str">
            <v>SERVICIOS ADMINISTRATIVOS, ATENCIONA AL USUARIO, ARCHIVO Y CORRESPONDENCIA</v>
          </cell>
          <cell r="G4695">
            <v>89001741</v>
          </cell>
          <cell r="H4695" t="str">
            <v xml:space="preserve">GUSTAVO GUARIN MEDINA </v>
          </cell>
          <cell r="I4695" t="str">
            <v>COMISION A BUCARAMANGA DEL 23 AL 26 DE SEPTIEMBRE DE 2014</v>
          </cell>
          <cell r="J4695">
            <v>763753</v>
          </cell>
          <cell r="O4695" t="str">
            <v>RECURSO 11</v>
          </cell>
          <cell r="W4695" t="str">
            <v>Vigencia Presupuestal</v>
          </cell>
        </row>
        <row r="4696">
          <cell r="A4696">
            <v>469614</v>
          </cell>
          <cell r="B4696" t="str">
            <v>Comisión</v>
          </cell>
          <cell r="C4696">
            <v>20141997</v>
          </cell>
          <cell r="D4696">
            <v>269514</v>
          </cell>
          <cell r="E4696">
            <v>41918</v>
          </cell>
          <cell r="F4696" t="str">
            <v>SERVICIOS ADMINISTRATIVOS, ATENCIONA AL USUARIO, ARCHIVO Y CORRESPONDENCIA</v>
          </cell>
          <cell r="G4696">
            <v>60250256</v>
          </cell>
          <cell r="H4696" t="str">
            <v>CLAUDIA ADALGIZA ARIAS CUADROS</v>
          </cell>
          <cell r="I4696" t="str">
            <v>COMISION A CUCUTA DEL 11 AL 12 DE SEPTIEMBRE DE 2014</v>
          </cell>
          <cell r="J4696">
            <v>480161</v>
          </cell>
          <cell r="O4696" t="str">
            <v>RECURSO 11</v>
          </cell>
          <cell r="W4696" t="str">
            <v>Vigencia Presupuestal</v>
          </cell>
        </row>
        <row r="4697">
          <cell r="A4697">
            <v>469714</v>
          </cell>
          <cell r="B4697" t="str">
            <v>Comisión</v>
          </cell>
          <cell r="C4697">
            <v>20142007</v>
          </cell>
          <cell r="D4697">
            <v>270914</v>
          </cell>
          <cell r="E4697">
            <v>41918</v>
          </cell>
          <cell r="F4697" t="str">
            <v>SERVICIOS ADMINISTRATIVOS, ATENCIONA AL USUARIO, ARCHIVO Y CORRESPONDENCIA</v>
          </cell>
          <cell r="G4697">
            <v>46667625</v>
          </cell>
          <cell r="H4697" t="str">
            <v>EMMA JUDITH SALAMANCA GUAUQUE</v>
          </cell>
          <cell r="I4697" t="str">
            <v>COMISION A UBALA EL 12 DE SEPTIEMBRE DE 2014</v>
          </cell>
          <cell r="J4697">
            <v>118646</v>
          </cell>
          <cell r="O4697" t="str">
            <v>RECURSO 11</v>
          </cell>
          <cell r="W4697" t="str">
            <v>Vigencia Presupuestal</v>
          </cell>
        </row>
        <row r="4698">
          <cell r="A4698">
            <v>469814</v>
          </cell>
          <cell r="B4698" t="str">
            <v>Comisión</v>
          </cell>
          <cell r="C4698">
            <v>20142015</v>
          </cell>
          <cell r="D4698">
            <v>273714</v>
          </cell>
          <cell r="E4698">
            <v>41918</v>
          </cell>
          <cell r="F4698" t="str">
            <v>SERVICIOS ADMINISTRATIVOS, ATENCIONA AL USUARIO, ARCHIVO Y CORRESPONDENCIA</v>
          </cell>
          <cell r="G4698">
            <v>46667625</v>
          </cell>
          <cell r="H4698" t="str">
            <v>EMMA JUDITH SALAMANCA GUAUQUE</v>
          </cell>
          <cell r="I4698" t="str">
            <v>COMISION A CALI DEL 15-18 DE SEPTIEMBRE DE 2014</v>
          </cell>
          <cell r="J4698">
            <v>930522</v>
          </cell>
          <cell r="O4698" t="str">
            <v>RECURSO 11</v>
          </cell>
          <cell r="W4698" t="str">
            <v>Vigencia Presupuestal</v>
          </cell>
        </row>
        <row r="4699">
          <cell r="A4699">
            <v>469914</v>
          </cell>
          <cell r="B4699" t="str">
            <v>Comisión</v>
          </cell>
          <cell r="C4699">
            <v>20142016</v>
          </cell>
          <cell r="D4699">
            <v>275314</v>
          </cell>
          <cell r="E4699">
            <v>41918</v>
          </cell>
          <cell r="F4699" t="str">
            <v>SERVICIOS ADMINISTRATIVOS, ATENCIONA AL USUARIO, ARCHIVO Y CORRESPONDENCIA</v>
          </cell>
          <cell r="G4699">
            <v>60250256</v>
          </cell>
          <cell r="H4699" t="str">
            <v xml:space="preserve">CLAUDIA ADALGIZA ARIAS CUADROS </v>
          </cell>
          <cell r="I4699" t="str">
            <v>COMISION A BUCARAMANGA DEL 23-25 DE SEPTIEMBRE DE 2014</v>
          </cell>
          <cell r="J4699">
            <v>800268</v>
          </cell>
          <cell r="O4699" t="str">
            <v>RECURSO 11</v>
          </cell>
          <cell r="W4699" t="str">
            <v>Vigencia Presupuestal</v>
          </cell>
        </row>
        <row r="4700">
          <cell r="A4700">
            <v>470014</v>
          </cell>
          <cell r="B4700" t="str">
            <v>Comisión</v>
          </cell>
          <cell r="C4700">
            <v>20142034</v>
          </cell>
          <cell r="D4700">
            <v>274714</v>
          </cell>
          <cell r="E4700">
            <v>41918</v>
          </cell>
          <cell r="F4700" t="str">
            <v>SERVICIOS ADMINISTRATIVOS, ATENCIONA AL USUARIO, ARCHIVO Y CORRESPONDENCIA</v>
          </cell>
          <cell r="G4700">
            <v>71684421</v>
          </cell>
          <cell r="H4700" t="str">
            <v>DORIAN ALBERTO MUÑOZ RODAS</v>
          </cell>
          <cell r="I4700" t="str">
            <v>COMISION A CALI DEL 15-16 DE SEPTIEMBRE DE 2014</v>
          </cell>
          <cell r="J4700">
            <v>580161</v>
          </cell>
          <cell r="O4700" t="str">
            <v>RECURSO 11</v>
          </cell>
          <cell r="W4700" t="str">
            <v>Vigencia Presupuestal</v>
          </cell>
        </row>
        <row r="4701">
          <cell r="A4701">
            <v>470114</v>
          </cell>
          <cell r="B4701" t="str">
            <v>Comisión</v>
          </cell>
          <cell r="C4701">
            <v>20142036</v>
          </cell>
          <cell r="D4701">
            <v>273514</v>
          </cell>
          <cell r="E4701">
            <v>41918</v>
          </cell>
          <cell r="F4701" t="str">
            <v>SERVICIOS ADMINISTRATIVOS, ATENCIONA AL USUARIO, ARCHIVO Y CORRESPONDENCIA</v>
          </cell>
          <cell r="G4701">
            <v>79756241</v>
          </cell>
          <cell r="H4701" t="str">
            <v>HENRY LEONARDO GOMEZ</v>
          </cell>
          <cell r="I4701" t="str">
            <v>COMISION A BARRANQUILLA DEL 15 AL 16 DE SEPTIEMBRE DE 2014 (GASTOS DE VIAJE)</v>
          </cell>
          <cell r="J4701">
            <v>96000</v>
          </cell>
          <cell r="O4701" t="str">
            <v>RECURSO 11</v>
          </cell>
          <cell r="W4701" t="str">
            <v>Vigencia Presupuestal</v>
          </cell>
        </row>
        <row r="4702">
          <cell r="A4702">
            <v>470214</v>
          </cell>
          <cell r="B4702" t="str">
            <v>Comisión</v>
          </cell>
          <cell r="C4702">
            <v>20142038</v>
          </cell>
          <cell r="D4702">
            <v>273214</v>
          </cell>
          <cell r="E4702">
            <v>41918</v>
          </cell>
          <cell r="F4702" t="str">
            <v>SERVICIOS ADMINISTRATIVOS, ATENCIONA AL USUARIO, ARCHIVO Y CORRESPONDENCIA</v>
          </cell>
          <cell r="G4702">
            <v>60250256</v>
          </cell>
          <cell r="H4702" t="str">
            <v>CLAUDIA  ADALGIZA ARIAS CUADROS</v>
          </cell>
          <cell r="I4702" t="str">
            <v>COMISION A MEDELLIN DEL 15 AL 18 DE SEPTIEMBRE DE 2014</v>
          </cell>
          <cell r="J4702">
            <v>1218375</v>
          </cell>
          <cell r="O4702" t="str">
            <v>RECURSO 11</v>
          </cell>
          <cell r="W4702" t="str">
            <v>Vigencia Presupuestal</v>
          </cell>
        </row>
        <row r="4703">
          <cell r="A4703">
            <v>470314</v>
          </cell>
          <cell r="B4703" t="str">
            <v>Comisión</v>
          </cell>
          <cell r="C4703">
            <v>20142049</v>
          </cell>
          <cell r="D4703">
            <v>274314</v>
          </cell>
          <cell r="E4703">
            <v>41918</v>
          </cell>
          <cell r="F4703" t="str">
            <v>SERVICIOS ADMINISTRATIVOS, ATENCIONA AL USUARIO, ARCHIVO Y CORRESPONDENCIA</v>
          </cell>
          <cell r="G4703">
            <v>79753480</v>
          </cell>
          <cell r="H4703" t="str">
            <v>MAURICIO ALDEMAR ARANZAZU OSPINA</v>
          </cell>
          <cell r="I4703" t="str">
            <v>COMISION A IBAGUE DEL 17-19 DE SEPTIEMBRE DE 2014</v>
          </cell>
          <cell r="J4703">
            <v>538395</v>
          </cell>
          <cell r="O4703" t="str">
            <v>RECURSO 11</v>
          </cell>
          <cell r="W4703" t="str">
            <v>Vigencia Presupuestal</v>
          </cell>
        </row>
        <row r="4704">
          <cell r="A4704">
            <v>470414</v>
          </cell>
          <cell r="B4704" t="str">
            <v>Comisión</v>
          </cell>
          <cell r="C4704">
            <v>20142050</v>
          </cell>
          <cell r="D4704">
            <v>274114</v>
          </cell>
          <cell r="E4704">
            <v>41918</v>
          </cell>
          <cell r="F4704" t="str">
            <v>SERVICIOS ADMINISTRATIVOS, ATENCIONA AL USUARIO, ARCHIVO Y CORRESPONDENCIA</v>
          </cell>
          <cell r="G4704">
            <v>42015837</v>
          </cell>
          <cell r="H4704" t="str">
            <v>CLAUDIA MILENA ALVAREZ LONDOÑO</v>
          </cell>
          <cell r="I4704" t="str">
            <v>COMISION A IBAGUE DEL 17-19 DE SEPTIEMBRE DE 2014</v>
          </cell>
          <cell r="J4704">
            <v>488395</v>
          </cell>
          <cell r="O4704" t="str">
            <v>RECURSO 11</v>
          </cell>
          <cell r="W4704" t="str">
            <v>Vigencia Presupuestal</v>
          </cell>
        </row>
        <row r="4705">
          <cell r="A4705">
            <v>470514</v>
          </cell>
          <cell r="B4705" t="str">
            <v>Comisión</v>
          </cell>
          <cell r="C4705">
            <v>20142054</v>
          </cell>
          <cell r="D4705">
            <v>275114</v>
          </cell>
          <cell r="E4705">
            <v>41918</v>
          </cell>
          <cell r="F4705" t="str">
            <v>SERVICIOS ADMINISTRATIVOS, ATENCIONA AL USUARIO, ARCHIVO Y CORRESPONDENCIA</v>
          </cell>
          <cell r="G4705">
            <v>79470202</v>
          </cell>
          <cell r="H4705" t="str">
            <v>OMAR ARIEL GUEVARA MANCERA</v>
          </cell>
          <cell r="I4705" t="str">
            <v>COMISION A BUCARAMANGA DEL 23 AL 26 DE SEPTIEMBRE DE 2014</v>
          </cell>
          <cell r="J4705">
            <v>1120375</v>
          </cell>
          <cell r="O4705" t="str">
            <v>RECURSO 11</v>
          </cell>
          <cell r="W4705" t="str">
            <v>Vigencia Presupuestal</v>
          </cell>
        </row>
        <row r="4706">
          <cell r="A4706">
            <v>470614</v>
          </cell>
          <cell r="B4706" t="str">
            <v>Comisión</v>
          </cell>
          <cell r="C4706">
            <v>20142068</v>
          </cell>
          <cell r="D4706">
            <v>277314</v>
          </cell>
          <cell r="E4706">
            <v>41918</v>
          </cell>
          <cell r="F4706" t="str">
            <v>SERVICIOS ADMINISTRATIVOS, ATENCIONA AL USUARIO, ARCHIVO Y CORRESPONDENCIA</v>
          </cell>
          <cell r="G4706">
            <v>79870933</v>
          </cell>
          <cell r="H4706" t="str">
            <v xml:space="preserve">RODRIGO SUAREZ CASTAÑO </v>
          </cell>
          <cell r="I4706" t="str">
            <v>COMISION A SAN ANDRES EL 16 DE SEPTIEMBRE DE 2014</v>
          </cell>
          <cell r="J4706">
            <v>208068</v>
          </cell>
          <cell r="O4706" t="str">
            <v>RECURSO 11</v>
          </cell>
          <cell r="W4706" t="str">
            <v>Vigencia Presupuestal</v>
          </cell>
        </row>
        <row r="4707">
          <cell r="A4707">
            <v>470714</v>
          </cell>
          <cell r="B4707" t="str">
            <v>Comisión</v>
          </cell>
          <cell r="C4707">
            <v>20142070</v>
          </cell>
          <cell r="D4707">
            <v>276914</v>
          </cell>
          <cell r="E4707">
            <v>41918</v>
          </cell>
          <cell r="F4707" t="str">
            <v>SERVICIOS ADMINISTRATIVOS, ATENCIONA AL USUARIO, ARCHIVO Y CORRESPONDENCIA</v>
          </cell>
          <cell r="G4707">
            <v>11520000</v>
          </cell>
          <cell r="H4707" t="str">
            <v>NEIDER EDUARDO ABELLO ALDANA</v>
          </cell>
          <cell r="I4707" t="str">
            <v>COMISION A CALI EL 17 DE SEPTIEMBRE DE 2014</v>
          </cell>
          <cell r="J4707">
            <v>256054</v>
          </cell>
          <cell r="O4707" t="str">
            <v>RECURSO 11</v>
          </cell>
          <cell r="W4707" t="str">
            <v>Vigencia Presupuestal</v>
          </cell>
        </row>
        <row r="4708">
          <cell r="A4708">
            <v>470814</v>
          </cell>
          <cell r="B4708" t="str">
            <v>Comisión</v>
          </cell>
          <cell r="C4708">
            <v>20142071</v>
          </cell>
          <cell r="D4708">
            <v>278714</v>
          </cell>
          <cell r="E4708">
            <v>41918</v>
          </cell>
          <cell r="F4708" t="str">
            <v>SERVICIOS ADMINISTRATIVOS, ATENCIONA AL USUARIO, ARCHIVO Y CORRESPONDENCIA</v>
          </cell>
          <cell r="G4708">
            <v>7550202</v>
          </cell>
          <cell r="H4708" t="str">
            <v>JORGE EDUARDO RAMIREZ HINCAPIE</v>
          </cell>
          <cell r="I4708" t="str">
            <v>COMISION A SAN ANDRES DEL 17 AL 19 DE SEPTIEMBRE DE 2014</v>
          </cell>
          <cell r="J4708">
            <v>488395</v>
          </cell>
          <cell r="O4708" t="str">
            <v>RECURSO 11</v>
          </cell>
          <cell r="W4708" t="str">
            <v>Vigencia Presupuestal</v>
          </cell>
        </row>
        <row r="4709">
          <cell r="A4709">
            <v>470914</v>
          </cell>
          <cell r="B4709" t="str">
            <v>Comisión</v>
          </cell>
          <cell r="C4709">
            <v>20142083</v>
          </cell>
          <cell r="D4709">
            <v>277714</v>
          </cell>
          <cell r="E4709">
            <v>41918</v>
          </cell>
          <cell r="F4709" t="str">
            <v>SERVICIOS ADMINISTRATIVOS, ATENCIONA AL USUARIO, ARCHIVO Y CORRESPONDENCIA</v>
          </cell>
          <cell r="G4709">
            <v>1020720575</v>
          </cell>
          <cell r="H4709" t="str">
            <v>NATALIA JIMENEZ CONTENTO</v>
          </cell>
          <cell r="I4709" t="str">
            <v>COMISION A SANTA MARTA EL 18 DE SEPTIEMBRE DE 2014</v>
          </cell>
          <cell r="J4709">
            <v>133541</v>
          </cell>
          <cell r="O4709" t="str">
            <v>RECURSO 11</v>
          </cell>
          <cell r="W4709" t="str">
            <v>Vigencia Presupuestal</v>
          </cell>
        </row>
        <row r="4710">
          <cell r="A4710">
            <v>471014</v>
          </cell>
          <cell r="B4710" t="str">
            <v>Comisión</v>
          </cell>
          <cell r="C4710">
            <v>20142088</v>
          </cell>
          <cell r="D4710">
            <v>279114</v>
          </cell>
          <cell r="E4710">
            <v>41918</v>
          </cell>
          <cell r="F4710" t="str">
            <v>SERVICIOS ADMINISTRATIVOS, ATENCIONA AL USUARIO, ARCHIVO Y CORRESPONDENCIA</v>
          </cell>
          <cell r="G4710">
            <v>80041156</v>
          </cell>
          <cell r="H4710" t="str">
            <v>RICARDO JOSE MENDOZA MOGOLLON</v>
          </cell>
          <cell r="I4710" t="str">
            <v>COMISION A ARMENIA EL 18 DE SEPTIEMBRE DE 2014</v>
          </cell>
          <cell r="J4710">
            <v>132679</v>
          </cell>
          <cell r="O4710" t="str">
            <v>RECURSO 11</v>
          </cell>
          <cell r="W4710" t="str">
            <v>Vigencia Presupuestal</v>
          </cell>
        </row>
        <row r="4711">
          <cell r="A4711">
            <v>471114</v>
          </cell>
          <cell r="B4711" t="str">
            <v>Comisión</v>
          </cell>
          <cell r="C4711">
            <v>20142093</v>
          </cell>
          <cell r="D4711">
            <v>281414</v>
          </cell>
          <cell r="E4711">
            <v>41918</v>
          </cell>
          <cell r="F4711" t="str">
            <v>SERVICIOS ADMINISTRATIVOS, ATENCIONA AL USUARIO, ARCHIVO Y CORRESPONDENCIA</v>
          </cell>
          <cell r="G4711">
            <v>52157164</v>
          </cell>
          <cell r="H4711" t="str">
            <v>CLAUDIA PATRICIA PINEDA GONZALEZ</v>
          </cell>
          <cell r="I4711" t="str">
            <v>COMISION A CUCUTA  DEL 18 AL 19 DE SPTIEMBRE DE 2014</v>
          </cell>
          <cell r="J4711">
            <v>624204</v>
          </cell>
          <cell r="O4711" t="str">
            <v>RECURSO 11</v>
          </cell>
          <cell r="W4711" t="str">
            <v>Vigencia Presupuestal</v>
          </cell>
        </row>
        <row r="4712">
          <cell r="A4712">
            <v>471214</v>
          </cell>
          <cell r="B4712" t="str">
            <v>Comisión</v>
          </cell>
          <cell r="C4712">
            <v>20142100</v>
          </cell>
          <cell r="D4712">
            <v>281814</v>
          </cell>
          <cell r="E4712">
            <v>41918</v>
          </cell>
          <cell r="F4712" t="str">
            <v>SERVICIOS ADMINISTRATIVOS, ATENCIONA AL USUARIO, ARCHIVO Y CORRESPONDENCIA</v>
          </cell>
          <cell r="G4712">
            <v>75003373</v>
          </cell>
          <cell r="H4712" t="str">
            <v>LUIS ALBERTO GIRALDOFERNANDEZ</v>
          </cell>
          <cell r="I4712" t="str">
            <v>COMISION A BUCARAMANGA EL 19 DE SEPTIEMBRE DE 2014</v>
          </cell>
          <cell r="J4712">
            <v>208068</v>
          </cell>
          <cell r="N4712" t="str">
            <v>RECURSO 2-10</v>
          </cell>
          <cell r="W4712" t="str">
            <v>Vigencia Presupuestal</v>
          </cell>
        </row>
        <row r="4713">
          <cell r="A4713">
            <v>471314</v>
          </cell>
          <cell r="B4713" t="str">
            <v>Comisión</v>
          </cell>
          <cell r="C4713">
            <v>20142109</v>
          </cell>
          <cell r="D4713">
            <v>283714</v>
          </cell>
          <cell r="E4713">
            <v>41918</v>
          </cell>
          <cell r="F4713" t="str">
            <v>SERVICIOS ADMINISTRATIVOS, ATENCIONA AL USUARIO, ARCHIVO Y CORRESPONDENCIA</v>
          </cell>
          <cell r="G4713">
            <v>52157164</v>
          </cell>
          <cell r="H4713" t="str">
            <v>CLAUDIA PATRICIA PINEDA GONZALEZ</v>
          </cell>
          <cell r="I4713" t="str">
            <v>COMISION A MEDELLIN DEL 20 AL 21 DE SEPTIEMBRE DE 2014</v>
          </cell>
          <cell r="J4713">
            <v>624204</v>
          </cell>
          <cell r="O4713" t="str">
            <v>RECURSO 11</v>
          </cell>
          <cell r="W4713" t="str">
            <v>Vigencia Presupuestal</v>
          </cell>
        </row>
        <row r="4714">
          <cell r="A4714">
            <v>471414</v>
          </cell>
          <cell r="B4714" t="str">
            <v>Comisión</v>
          </cell>
          <cell r="C4714">
            <v>20142114</v>
          </cell>
          <cell r="D4714">
            <v>283314</v>
          </cell>
          <cell r="E4714">
            <v>41918</v>
          </cell>
          <cell r="F4714" t="str">
            <v>SERVICIOS ADMINISTRATIVOS, ATENCIONA AL USUARIO, ARCHIVO Y CORRESPONDENCIA</v>
          </cell>
          <cell r="G4714">
            <v>39610361</v>
          </cell>
          <cell r="H4714" t="str">
            <v>FANNY CORTES CANTOR</v>
          </cell>
          <cell r="I4714" t="str">
            <v>COMISION A VALLEDUPAR DEL 20 AL 21 DE SEPTIEMBRE DE 2014</v>
          </cell>
          <cell r="J4714">
            <v>259623</v>
          </cell>
          <cell r="O4714" t="str">
            <v>RECURSO 11</v>
          </cell>
          <cell r="W4714" t="str">
            <v>Vigencia Presupuestal</v>
          </cell>
        </row>
        <row r="4715">
          <cell r="A4715">
            <v>471514</v>
          </cell>
          <cell r="B4715" t="str">
            <v>Comisión</v>
          </cell>
          <cell r="C4715">
            <v>20142129</v>
          </cell>
          <cell r="D4715">
            <v>285714</v>
          </cell>
          <cell r="E4715">
            <v>41918</v>
          </cell>
          <cell r="F4715" t="str">
            <v>SERVICIOS ADMINISTRATIVOS, ATENCIONA AL USUARIO, ARCHIVO Y CORRESPONDENCIA</v>
          </cell>
          <cell r="G4715">
            <v>19443595</v>
          </cell>
          <cell r="H4715" t="str">
            <v>SEBASTIAN PINEDA CAICEDO</v>
          </cell>
          <cell r="I4715" t="str">
            <v>COMISION A BUCARAMANGA DEL 24 AL 26 DE SEPTIEMBRE DE 2014</v>
          </cell>
          <cell r="J4715">
            <v>593230</v>
          </cell>
          <cell r="O4715" t="str">
            <v>RECURSO 11</v>
          </cell>
          <cell r="W4715" t="str">
            <v>Vigencia Presupuestal</v>
          </cell>
        </row>
        <row r="4716">
          <cell r="A4716">
            <v>471614</v>
          </cell>
          <cell r="B4716" t="str">
            <v>Comisión</v>
          </cell>
          <cell r="C4716">
            <v>20142131</v>
          </cell>
          <cell r="D4716">
            <v>286014</v>
          </cell>
          <cell r="E4716">
            <v>41918</v>
          </cell>
          <cell r="F4716" t="str">
            <v>SERVICIOS ADMINISTRATIVOS, ATENCIONA AL USUARIO, ARCHIVO Y CORRESPONDENCIA</v>
          </cell>
          <cell r="G4716">
            <v>19431106</v>
          </cell>
          <cell r="H4716" t="str">
            <v>JUAN CARLOS GUTIERREZ CASAS</v>
          </cell>
          <cell r="I4716" t="str">
            <v>COMISION A MAGANGUE DEL 24 AL 26 DE SEPTIEMBRE DE 2014</v>
          </cell>
          <cell r="J4716">
            <v>643400</v>
          </cell>
          <cell r="O4716" t="str">
            <v>RECURSO 11</v>
          </cell>
          <cell r="W4716" t="str">
            <v>Vigencia Presupuestal</v>
          </cell>
        </row>
        <row r="4717">
          <cell r="A4717">
            <v>471714</v>
          </cell>
          <cell r="B4717" t="str">
            <v>Comisión</v>
          </cell>
          <cell r="C4717">
            <v>20142132</v>
          </cell>
          <cell r="D4717">
            <v>285814</v>
          </cell>
          <cell r="E4717">
            <v>41918</v>
          </cell>
          <cell r="F4717" t="str">
            <v>SERVICIOS ADMINISTRATIVOS, ATENCIONA AL USUARIO, ARCHIVO Y CORRESPONDENCIA</v>
          </cell>
          <cell r="G4717">
            <v>75003373</v>
          </cell>
          <cell r="H4717" t="str">
            <v>LUIS ALBERTO GIRALDO FERNANDEZ</v>
          </cell>
          <cell r="I4717" t="str">
            <v>COMISION A BUCARAMANGA DEL 24 AL 25 DE SEPTIEMBRE DE 2014</v>
          </cell>
          <cell r="J4717">
            <v>688204</v>
          </cell>
          <cell r="O4717" t="str">
            <v>RECURSO 11</v>
          </cell>
          <cell r="W4717" t="str">
            <v>Vigencia Presupuestal</v>
          </cell>
        </row>
        <row r="4718">
          <cell r="A4718">
            <v>471814</v>
          </cell>
          <cell r="B4718" t="str">
            <v>Comisión</v>
          </cell>
          <cell r="C4718">
            <v>20142157</v>
          </cell>
          <cell r="D4718">
            <v>287214</v>
          </cell>
          <cell r="E4718">
            <v>41918</v>
          </cell>
          <cell r="F4718" t="str">
            <v>SERVICIOS ADMINISTRATIVOS, ATENCIONA AL USUARIO, ARCHIVO Y CORRESPONDENCIA</v>
          </cell>
          <cell r="G4718">
            <v>79411773</v>
          </cell>
          <cell r="H4718" t="str">
            <v>LUIS ALFONSO SIERRA CASTRO</v>
          </cell>
          <cell r="I4718" t="str">
            <v>COMISION A NEIVA DEL 25 AL 26 DE SEPTIEMBRE DE 2014</v>
          </cell>
          <cell r="J4718">
            <v>355938</v>
          </cell>
          <cell r="O4718" t="str">
            <v>RECURSO 11</v>
          </cell>
          <cell r="W4718" t="str">
            <v>Vigencia Presupuestal</v>
          </cell>
        </row>
        <row r="4719">
          <cell r="A4719">
            <v>471914</v>
          </cell>
          <cell r="B4719" t="str">
            <v>Comisión</v>
          </cell>
          <cell r="C4719">
            <v>20142164</v>
          </cell>
          <cell r="D4719">
            <v>287914</v>
          </cell>
          <cell r="E4719">
            <v>41918</v>
          </cell>
          <cell r="F4719" t="str">
            <v>SERVICIOS ADMINISTRATIVOS, ATENCIONA AL USUARIO, ARCHIVO Y CORRESPONDENCIA</v>
          </cell>
          <cell r="G4719">
            <v>60250256</v>
          </cell>
          <cell r="H4719" t="str">
            <v>CLAUDIA ADALGIZA ARIAS CUADROS</v>
          </cell>
          <cell r="I4719" t="str">
            <v>COMISION A CUCUTA DEL 29 AL 30 DE SEPTIEMBRE DE 2014</v>
          </cell>
          <cell r="J4719">
            <v>480161</v>
          </cell>
          <cell r="O4719" t="str">
            <v>RECURSO 11</v>
          </cell>
          <cell r="W4719" t="str">
            <v>Vigencia Presupuestal</v>
          </cell>
        </row>
        <row r="4720">
          <cell r="A4720">
            <v>472014</v>
          </cell>
          <cell r="B4720" t="str">
            <v>Comisión</v>
          </cell>
          <cell r="C4720">
            <v>20142165</v>
          </cell>
          <cell r="D4720">
            <v>288014</v>
          </cell>
          <cell r="E4720">
            <v>41918</v>
          </cell>
          <cell r="F4720" t="str">
            <v>SERVICIOS ADMINISTRATIVOS, ATENCIONA AL USUARIO, ARCHIVO Y CORRESPONDENCIA</v>
          </cell>
          <cell r="G4720">
            <v>35455050</v>
          </cell>
          <cell r="H4720" t="str">
            <v>SILVIA ALICIA POMBO CARRILLO</v>
          </cell>
          <cell r="I4720" t="str">
            <v>COMISION A CALI EL 26 DE SEPTIEMBRE DE 2014</v>
          </cell>
          <cell r="J4720">
            <v>208068</v>
          </cell>
          <cell r="O4720" t="str">
            <v>RECURSO 11</v>
          </cell>
          <cell r="W4720" t="str">
            <v>Vigencia Presupuestal</v>
          </cell>
        </row>
        <row r="4721">
          <cell r="A4721">
            <v>472114</v>
          </cell>
          <cell r="B4721" t="str">
            <v>Comisión</v>
          </cell>
          <cell r="C4721">
            <v>20142169</v>
          </cell>
          <cell r="D4721">
            <v>288414</v>
          </cell>
          <cell r="E4721">
            <v>41918</v>
          </cell>
          <cell r="F4721" t="str">
            <v>SERVICIOS ADMINISTRATIVOS, ATENCIONA AL USUARIO, ARCHIVO Y CORRESPONDENCIA</v>
          </cell>
          <cell r="G4721">
            <v>79411773</v>
          </cell>
          <cell r="H4721" t="str">
            <v>LUIS ALFONSO SIERRA CASTRO</v>
          </cell>
          <cell r="I4721" t="str">
            <v>COMISION A VALLEDUPAR DEL 28 AL 29 DE SEPTIEMBRE DE 2014</v>
          </cell>
          <cell r="J4721">
            <v>355938</v>
          </cell>
          <cell r="O4721" t="str">
            <v>RECURSO 11</v>
          </cell>
          <cell r="W4721" t="str">
            <v>Vigencia Presupuestal</v>
          </cell>
        </row>
        <row r="4722">
          <cell r="A4722">
            <v>472214</v>
          </cell>
          <cell r="B4722" t="str">
            <v>Comisión</v>
          </cell>
          <cell r="C4722" t="str">
            <v>2014-1-0749</v>
          </cell>
          <cell r="D4722">
            <v>268214</v>
          </cell>
          <cell r="E4722">
            <v>41918</v>
          </cell>
          <cell r="F4722" t="str">
            <v>SERVICIOS ADMINISTRATIVOS, ATENCIONA AL USUARIO, ARCHIVO Y CORRESPONDENCIA</v>
          </cell>
          <cell r="G4722">
            <v>80769799</v>
          </cell>
          <cell r="H4722" t="str">
            <v>DEVIS REYES GONZALEZ</v>
          </cell>
          <cell r="I4722" t="str">
            <v>COMISION A BARBACOAS-NARIÑO DEL 15-17 DE SEPTIEMBRE DE 2014</v>
          </cell>
          <cell r="J4722">
            <v>479461</v>
          </cell>
          <cell r="L4722">
            <v>10</v>
          </cell>
          <cell r="O4722" t="str">
            <v>RECURSO 11</v>
          </cell>
          <cell r="W4722" t="str">
            <v>Vigencia Presupuestal</v>
          </cell>
        </row>
        <row r="4723">
          <cell r="A4723">
            <v>472314</v>
          </cell>
          <cell r="B4723" t="str">
            <v>Comisión</v>
          </cell>
          <cell r="C4723" t="str">
            <v>2014-1-0780</v>
          </cell>
          <cell r="D4723">
            <v>278214</v>
          </cell>
          <cell r="E4723">
            <v>41918</v>
          </cell>
          <cell r="F4723" t="str">
            <v>SERVICIOS ADMINISTRATIVOS, ATENCIONA AL USUARIO, ARCHIVO Y CORRESPONDENCIA</v>
          </cell>
          <cell r="G4723">
            <v>1010172281</v>
          </cell>
          <cell r="H4723" t="str">
            <v>ESTEFANIA ARDILA ROBLES</v>
          </cell>
          <cell r="I4723" t="str">
            <v>COMISION A CALI DEL 17-18 DE SEPTIEMBRE DE 2014</v>
          </cell>
          <cell r="J4723">
            <v>347157</v>
          </cell>
          <cell r="L4723">
            <v>10</v>
          </cell>
          <cell r="O4723" t="str">
            <v>RECURSO 11</v>
          </cell>
          <cell r="W4723" t="str">
            <v>Vigencia Presupuestal</v>
          </cell>
        </row>
        <row r="4724">
          <cell r="A4724">
            <v>472414</v>
          </cell>
          <cell r="B4724" t="str">
            <v>Comisión</v>
          </cell>
          <cell r="C4724" t="str">
            <v>2014-1-0788</v>
          </cell>
          <cell r="D4724">
            <v>282914</v>
          </cell>
          <cell r="E4724">
            <v>41918</v>
          </cell>
          <cell r="F4724" t="str">
            <v>SERVICIOS ADMINISTRATIVOS, ATENCIONA AL USUARIO, ARCHIVO Y CORRESPONDENCIA</v>
          </cell>
          <cell r="G4724">
            <v>1057918195</v>
          </cell>
          <cell r="H4724" t="str">
            <v>LIZBETH GISELLA RAMIREZ RAMIREZ</v>
          </cell>
          <cell r="I4724" t="str">
            <v>COMISION A MEDELLIN DEL 23-16 DE SEPTIEMBRE DE 2014</v>
          </cell>
          <cell r="J4724">
            <v>581365</v>
          </cell>
          <cell r="L4724">
            <v>10</v>
          </cell>
          <cell r="O4724" t="str">
            <v>RECURSO 11</v>
          </cell>
          <cell r="W4724" t="str">
            <v>Vigencia Presupuestal</v>
          </cell>
        </row>
        <row r="4725">
          <cell r="A4725">
            <v>472514</v>
          </cell>
          <cell r="B4725" t="str">
            <v>Comisión</v>
          </cell>
          <cell r="C4725" t="str">
            <v>2014-1-0798</v>
          </cell>
          <cell r="D4725">
            <v>285414</v>
          </cell>
          <cell r="E4725">
            <v>41918</v>
          </cell>
          <cell r="F4725" t="str">
            <v>SERVICIOS ADMINISTRATIVOS, ATENCIONA AL USUARIO, ARCHIVO Y CORRESPONDENCIA</v>
          </cell>
          <cell r="G4725">
            <v>66947078</v>
          </cell>
          <cell r="H4725" t="str">
            <v>ANA MARIA OCAMPO GOMEZ</v>
          </cell>
          <cell r="I4725" t="str">
            <v>COMISION A PEREIRA EL 24 DE SEPTIEMBRE DE 2014</v>
          </cell>
          <cell r="J4725">
            <v>176175</v>
          </cell>
          <cell r="L4725">
            <v>11</v>
          </cell>
          <cell r="O4725" t="str">
            <v>RECURSO 11</v>
          </cell>
          <cell r="W4725" t="str">
            <v>Vigencia Presupuestal</v>
          </cell>
        </row>
        <row r="4726">
          <cell r="A4726">
            <v>472614</v>
          </cell>
          <cell r="B4726" t="str">
            <v>Oficio</v>
          </cell>
          <cell r="C4726" t="str">
            <v>8310-3-33845</v>
          </cell>
          <cell r="D4726">
            <v>295514</v>
          </cell>
          <cell r="E4726">
            <v>41918</v>
          </cell>
          <cell r="F4726" t="str">
            <v>SUBDIRECCION ADMINISTRATIVA Y FINANCIERA</v>
          </cell>
          <cell r="G4726">
            <v>8301153951</v>
          </cell>
          <cell r="H4726" t="str">
            <v>MINISTERIO DE AMBIENTE Y DESARROLLO SOSTENIBLE</v>
          </cell>
          <cell r="I4726" t="str">
            <v>REEMBOLSO CAJA MENOR 314 - CONSECUTIVO 6314 - VIATICOS</v>
          </cell>
          <cell r="J4726">
            <v>18259217</v>
          </cell>
          <cell r="O4726" t="str">
            <v>RECURSO 11</v>
          </cell>
          <cell r="W4726" t="str">
            <v>Vigencia Presupuestal</v>
          </cell>
        </row>
        <row r="4727">
          <cell r="A4727">
            <v>472714</v>
          </cell>
          <cell r="B4727" t="str">
            <v>Comisión</v>
          </cell>
          <cell r="C4727" t="str">
            <v>2014-1-0765</v>
          </cell>
          <cell r="D4727">
            <v>272314</v>
          </cell>
          <cell r="E4727">
            <v>41920</v>
          </cell>
          <cell r="F4727" t="str">
            <v>SERVICIOS ADMINISTRATIVOS, ATENCIONA AL USUARIO, ARCHIVO Y CORRESPONDENCIA</v>
          </cell>
          <cell r="G4727">
            <v>40022236</v>
          </cell>
          <cell r="H4727" t="str">
            <v>ANA ELVIA OCHOA JIMENEZ</v>
          </cell>
          <cell r="I4727" t="str">
            <v>COMISION A CALI DEL 15-18 DE SEPTIEMBRE DE 2014</v>
          </cell>
          <cell r="J4727">
            <v>1019533</v>
          </cell>
          <cell r="L4727">
            <v>10</v>
          </cell>
          <cell r="O4727" t="str">
            <v>RECURSO 11</v>
          </cell>
          <cell r="W4727" t="str">
            <v>Vigencia Presupuestal</v>
          </cell>
        </row>
        <row r="4728">
          <cell r="A4728">
            <v>472814</v>
          </cell>
          <cell r="B4728" t="str">
            <v>Convenio</v>
          </cell>
          <cell r="C4728">
            <v>466</v>
          </cell>
          <cell r="D4728">
            <v>267414</v>
          </cell>
          <cell r="E4728">
            <v>41920</v>
          </cell>
          <cell r="F4728" t="str">
            <v>DIRECCION DE ASUNTOS MARINOS, COSTEROS Y RECURSOS ACUATICOS</v>
          </cell>
          <cell r="G4728">
            <v>8000910121</v>
          </cell>
          <cell r="H4728" t="str">
            <v>EMBAJADA DEL REINO DE LOS PAISES BAJOS</v>
          </cell>
          <cell r="I4728" t="str">
            <v>UNICO DESEMBOLSO SEGÚN CERTIFICACION DEL SUPERVISOR (ENTIDAD EXTTRANJERA DE DERECHO PUBLICO)</v>
          </cell>
          <cell r="J4728">
            <v>1050000000</v>
          </cell>
          <cell r="O4728" t="str">
            <v>RECURSO 11</v>
          </cell>
          <cell r="W4728" t="str">
            <v>Vigencia Presupuestal</v>
          </cell>
        </row>
        <row r="4729">
          <cell r="A4729">
            <v>472914</v>
          </cell>
          <cell r="B4729" t="str">
            <v>Convenio</v>
          </cell>
          <cell r="C4729">
            <v>204</v>
          </cell>
          <cell r="D4729">
            <v>30014</v>
          </cell>
          <cell r="E4729">
            <v>41920</v>
          </cell>
          <cell r="F4729" t="str">
            <v>DIRECCION DE ASUNTOS MARINOS, COSTEROS Y RECURSOS ACUATICOS</v>
          </cell>
          <cell r="G4729">
            <v>8605141875</v>
          </cell>
          <cell r="H4729" t="str">
            <v>CAEM - CORPORACION AMBIENTAL EMPRESARIAL</v>
          </cell>
          <cell r="I4729" t="str">
            <v>PAGO PARCIAL FRA 7476 PAGO 3 DE 4 SEGÚN CERTIFICACION DEL SUPERVISOR (ENT SIN ANIMO DE LUCRO-NO CONTRIBUY.ICA-N/A RTE IVA)</v>
          </cell>
          <cell r="J4729">
            <v>100000000</v>
          </cell>
          <cell r="O4729" t="str">
            <v>RECURSO 11</v>
          </cell>
          <cell r="W4729" t="str">
            <v>Vigencia Presupuestal</v>
          </cell>
        </row>
        <row r="4730">
          <cell r="A4730">
            <v>473014</v>
          </cell>
          <cell r="B4730" t="str">
            <v>Convenio</v>
          </cell>
          <cell r="C4730">
            <v>157</v>
          </cell>
          <cell r="D4730">
            <v>26014</v>
          </cell>
          <cell r="E4730">
            <v>41920</v>
          </cell>
          <cell r="F4730" t="str">
            <v>ASUNTOS AMBIENTALES SECTORIAL Y URBANA</v>
          </cell>
          <cell r="G4730">
            <v>8300272757</v>
          </cell>
          <cell r="H4730" t="str">
            <v>ASOCARS - ASOCIACION DE CORPORACIONES AUTONOMAS REGIONALES Y DE DESARROLLO SOSTENIBLE</v>
          </cell>
          <cell r="I4730" t="str">
            <v>PAGO 3 DE 4 CTA CBO 63 SEGÚN CERTIFICACION DEL SUPERVISOR</v>
          </cell>
          <cell r="J4730">
            <v>159337500</v>
          </cell>
          <cell r="O4730" t="str">
            <v>RECURSO 11</v>
          </cell>
          <cell r="W4730" t="str">
            <v>Vigencia Presupuestal</v>
          </cell>
        </row>
        <row r="4731">
          <cell r="A4731">
            <v>473114</v>
          </cell>
          <cell r="B4731" t="str">
            <v>Convenio</v>
          </cell>
          <cell r="C4731">
            <v>204</v>
          </cell>
          <cell r="D4731">
            <v>224014</v>
          </cell>
          <cell r="E4731">
            <v>41920</v>
          </cell>
          <cell r="F4731" t="str">
            <v>DIRECCION DE ASUNTOS MARINOS, COSTEROS Y RECURSOS ACUATICOS</v>
          </cell>
          <cell r="G4731">
            <v>8605141875</v>
          </cell>
          <cell r="H4731" t="str">
            <v>CAEM - CORPORACION AMBIENTAL EMPRESARIAL</v>
          </cell>
          <cell r="I4731" t="str">
            <v>FRA SALDO 7476 PAGO 3 DE 4 SEGÚN CERTIFICACION DEL SUPERVISOR - LOS SOPORTES ORIGINALES REPOSAN EN LA OP 472914 DE LA MISMA FECHA (ENT SIN ANIMO DE LUCRO-NO CONTRIBUY.ICA-N/A RTE IVA)</v>
          </cell>
          <cell r="J4731">
            <v>20000000</v>
          </cell>
          <cell r="O4731" t="str">
            <v>RECURSO 11</v>
          </cell>
          <cell r="W4731" t="str">
            <v>Vigencia Presupuestal</v>
          </cell>
        </row>
        <row r="4732">
          <cell r="A4732">
            <v>473214</v>
          </cell>
          <cell r="B4732" t="str">
            <v>Convenio</v>
          </cell>
          <cell r="C4732">
            <v>419</v>
          </cell>
          <cell r="D4732">
            <v>246314</v>
          </cell>
          <cell r="E4732">
            <v>41920</v>
          </cell>
          <cell r="F4732" t="str">
            <v>DIRECCION DE GENTION INTEGRAL DEL RECURSO HIDRICO</v>
          </cell>
          <cell r="G4732">
            <v>8180001568</v>
          </cell>
          <cell r="H4732" t="str">
            <v>INST.INVEST.AMBIENTALES DEL PACIFICO JOHN VON NEUMAN</v>
          </cell>
          <cell r="I4732" t="str">
            <v xml:space="preserve">PAGO 1 DE 4 CTA CBO SEGÚN CERTIFICACION DEL SUPERVISOR </v>
          </cell>
          <cell r="J4732">
            <v>138000000</v>
          </cell>
          <cell r="O4732" t="str">
            <v>RECURSO 15</v>
          </cell>
          <cell r="W4732" t="str">
            <v>Vigencia Presupuestal</v>
          </cell>
        </row>
        <row r="4733">
          <cell r="A4733">
            <v>473314</v>
          </cell>
          <cell r="B4733" t="str">
            <v>Convenio</v>
          </cell>
          <cell r="C4733">
            <v>421</v>
          </cell>
          <cell r="D4733">
            <v>246514</v>
          </cell>
          <cell r="E4733">
            <v>41920</v>
          </cell>
          <cell r="F4733" t="str">
            <v>DIRECCION DE GENTION INTEGRAL DEL RECURSO HIDRICO</v>
          </cell>
          <cell r="G4733">
            <v>8200001422</v>
          </cell>
          <cell r="H4733" t="str">
            <v>INST.INVEST.RECURSO BIOLOGICO ALEXANDER VON HUMBOLDT</v>
          </cell>
          <cell r="I4733" t="str">
            <v xml:space="preserve">PAGO 1 DE 4 CTA CBO SEGÚN CERTIFICACION DEL SUPERVISOR </v>
          </cell>
          <cell r="J4733">
            <v>138000000</v>
          </cell>
          <cell r="O4733" t="str">
            <v>RECURSO 15</v>
          </cell>
          <cell r="W4733" t="str">
            <v>Vigencia Presupuestal</v>
          </cell>
        </row>
        <row r="4734">
          <cell r="A4734">
            <v>473414</v>
          </cell>
          <cell r="B4734" t="str">
            <v>Factura</v>
          </cell>
          <cell r="C4734" t="str">
            <v>374821187-8</v>
          </cell>
          <cell r="D4734">
            <v>298414</v>
          </cell>
          <cell r="E4734">
            <v>41920</v>
          </cell>
          <cell r="F4734" t="str">
            <v>SUBDIRECCION ADMINISTRATIVA Y FINANCIERA</v>
          </cell>
          <cell r="G4734">
            <v>8300372480</v>
          </cell>
          <cell r="H4734" t="str">
            <v>CODENSA S.A ESP</v>
          </cell>
          <cell r="I4734" t="str">
            <v>PAGO FRA. 374821187-8 SERVICIO PUBLICO-ENERGIA CUENTA No.0760782-7 PERIODO 02 SEP/2014 AL 02 OCT/2014</v>
          </cell>
          <cell r="J4734">
            <v>21937120</v>
          </cell>
          <cell r="N4734" t="str">
            <v>RECURSO 2-10</v>
          </cell>
          <cell r="W4734" t="str">
            <v>Vigencia Presupuestal</v>
          </cell>
        </row>
        <row r="4735">
          <cell r="A4735">
            <v>473514</v>
          </cell>
          <cell r="B4735" t="str">
            <v>Comisión</v>
          </cell>
          <cell r="C4735" t="str">
            <v>2014-1-0759</v>
          </cell>
          <cell r="D4735">
            <v>271514</v>
          </cell>
          <cell r="E4735">
            <v>41920</v>
          </cell>
          <cell r="F4735" t="str">
            <v>SERVICIOS ADMINISTRATIVOS, ATENCIONA AL USUARIO, ARCHIVO Y CORRESPONDENCIA</v>
          </cell>
          <cell r="G4735">
            <v>80075951</v>
          </cell>
          <cell r="H4735" t="str">
            <v>JOSUE SANCHEZ HUERTAS</v>
          </cell>
          <cell r="I4735" t="str">
            <v>COMISION A IPIALES-PASTO DEL 24-26 DE SEPTIEMBRE DE 2014</v>
          </cell>
          <cell r="J4735">
            <v>536877</v>
          </cell>
          <cell r="L4735">
            <v>10</v>
          </cell>
          <cell r="O4735" t="str">
            <v>RECURSO 11</v>
          </cell>
          <cell r="W4735" t="str">
            <v>Vigencia Presupuestal</v>
          </cell>
        </row>
        <row r="4736">
          <cell r="A4736">
            <v>473614</v>
          </cell>
          <cell r="B4736" t="str">
            <v>Comisión</v>
          </cell>
          <cell r="C4736" t="str">
            <v>2014-1-0781</v>
          </cell>
          <cell r="D4736">
            <v>278014</v>
          </cell>
          <cell r="E4736">
            <v>41920</v>
          </cell>
          <cell r="F4736" t="str">
            <v>SERVICIOS ADMINISTRATIVOS, ATENCIONA AL USUARIO, ARCHIVO Y CORRESPONDENCIA</v>
          </cell>
          <cell r="G4736">
            <v>19342385</v>
          </cell>
          <cell r="H4736" t="str">
            <v>RICARDO LINARES PRIETO</v>
          </cell>
          <cell r="I4736" t="str">
            <v>COMISION A SAN GIL DEL 17-19 DE SEPTIEMBRE DE 2014</v>
          </cell>
          <cell r="J4736">
            <v>808238</v>
          </cell>
          <cell r="L4736">
            <v>11</v>
          </cell>
          <cell r="O4736" t="str">
            <v>RECURSO 11</v>
          </cell>
          <cell r="W4736" t="str">
            <v>Vigencia Presupuestal</v>
          </cell>
        </row>
        <row r="4737">
          <cell r="A4737">
            <v>473714</v>
          </cell>
          <cell r="B4737" t="str">
            <v>Comisión</v>
          </cell>
          <cell r="C4737">
            <v>20141980</v>
          </cell>
          <cell r="D4737">
            <v>269614</v>
          </cell>
          <cell r="E4737">
            <v>41920</v>
          </cell>
          <cell r="F4737" t="str">
            <v>SERVICIOS ADMINISTRATIVOS, ATENCIONA AL USUARIO, ARCHIVO Y CORRESPONDENCIA</v>
          </cell>
          <cell r="G4737">
            <v>52960594</v>
          </cell>
          <cell r="H4737" t="str">
            <v>ADRIANA MARCELA SINNING DURAN</v>
          </cell>
          <cell r="I4737" t="str">
            <v>COMISION A CUCUTA DEL 22 AL 23 DE SEPTIEMBRE DE 2014</v>
          </cell>
          <cell r="J4737">
            <v>293037</v>
          </cell>
          <cell r="O4737" t="str">
            <v>RECURSO 11</v>
          </cell>
          <cell r="W4737" t="str">
            <v>Vigencia Presupuestal</v>
          </cell>
        </row>
        <row r="4738">
          <cell r="A4738">
            <v>473814</v>
          </cell>
          <cell r="B4738" t="str">
            <v>Comisión</v>
          </cell>
          <cell r="C4738">
            <v>20141983</v>
          </cell>
          <cell r="D4738">
            <v>269714</v>
          </cell>
          <cell r="E4738">
            <v>41920</v>
          </cell>
          <cell r="F4738" t="str">
            <v>SERVICIOS ADMINISTRATIVOS, ATENCIONA AL USUARIO, ARCHIVO Y CORRESPONDENCIA</v>
          </cell>
          <cell r="G4738">
            <v>79756241</v>
          </cell>
          <cell r="H4738" t="str">
            <v>HENRY LEONARDO GOMEZ</v>
          </cell>
          <cell r="I4738" t="str">
            <v>COMISION A CUCUTA DEL 22 AL 23 DE SEPTIEMBRE DE 2014</v>
          </cell>
          <cell r="J4738">
            <v>293037</v>
          </cell>
          <cell r="O4738" t="str">
            <v>RECURSO 11</v>
          </cell>
          <cell r="W4738" t="str">
            <v>Vigencia Presupuestal</v>
          </cell>
        </row>
        <row r="4739">
          <cell r="A4739">
            <v>473914</v>
          </cell>
          <cell r="B4739" t="str">
            <v>Comisión</v>
          </cell>
          <cell r="C4739">
            <v>20141986</v>
          </cell>
          <cell r="D4739">
            <v>269914</v>
          </cell>
          <cell r="E4739">
            <v>41920</v>
          </cell>
          <cell r="F4739" t="str">
            <v>SERVICIOS ADMINISTRATIVOS, ATENCIONA AL USUARIO, ARCHIVO Y CORRESPONDENCIA</v>
          </cell>
          <cell r="G4739">
            <v>46667625</v>
          </cell>
          <cell r="H4739" t="str">
            <v>EMMA JUDITH SALAMANCA GUAUQUE</v>
          </cell>
          <cell r="I4739" t="str">
            <v>COMISION A BUCARAMANGA DEL 23 AL 26 DE  SEPTIEMBRE DE 2014</v>
          </cell>
          <cell r="J4739">
            <v>910522</v>
          </cell>
          <cell r="O4739" t="str">
            <v>RECURSO 11</v>
          </cell>
          <cell r="W4739" t="str">
            <v>Vigencia Presupuestal</v>
          </cell>
        </row>
        <row r="4740">
          <cell r="A4740">
            <v>474014</v>
          </cell>
          <cell r="B4740" t="str">
            <v>Comisión</v>
          </cell>
          <cell r="C4740">
            <v>20142047</v>
          </cell>
          <cell r="D4740">
            <v>272614</v>
          </cell>
          <cell r="E4740">
            <v>41920</v>
          </cell>
          <cell r="F4740" t="str">
            <v>SERVICIOS ADMINISTRATIVOS, ATENCIONA AL USUARIO, ARCHIVO Y CORRESPONDENCIA</v>
          </cell>
          <cell r="G4740">
            <v>51803496</v>
          </cell>
          <cell r="H4740" t="str">
            <v>CLAUDIA LUZ RODRIGUEZ</v>
          </cell>
          <cell r="I4740" t="str">
            <v>COMISION A MEDELLIN DEL 17 AL 18 DE SEPTIEMBRE DE 2014</v>
          </cell>
          <cell r="J4740">
            <v>355938</v>
          </cell>
          <cell r="O4740" t="str">
            <v>RECURSO 11</v>
          </cell>
          <cell r="W4740" t="str">
            <v>Vigencia Presupuestal</v>
          </cell>
        </row>
        <row r="4741">
          <cell r="A4741">
            <v>474114</v>
          </cell>
          <cell r="B4741" t="str">
            <v>Comisión</v>
          </cell>
          <cell r="C4741">
            <v>20142076</v>
          </cell>
          <cell r="D4741">
            <v>277614</v>
          </cell>
          <cell r="E4741">
            <v>41920</v>
          </cell>
          <cell r="F4741" t="str">
            <v>SERVICIOS ADMINISTRATIVOS, ATENCIONA AL USUARIO, ARCHIVO Y CORRESPONDENCIA</v>
          </cell>
          <cell r="G4741">
            <v>46667625</v>
          </cell>
          <cell r="H4741" t="str">
            <v>EMMA JUDITH SALAMANCA GUAUQUE</v>
          </cell>
          <cell r="I4741" t="str">
            <v>COMISION A TUNJA EL 22 DE SEPTIEMBRE DE 2014</v>
          </cell>
          <cell r="J4741">
            <v>118646</v>
          </cell>
          <cell r="O4741" t="str">
            <v>RECURSO 11</v>
          </cell>
          <cell r="W4741" t="str">
            <v>Vigencia Presupuestal</v>
          </cell>
        </row>
        <row r="4742">
          <cell r="A4742">
            <v>474214</v>
          </cell>
          <cell r="B4742" t="str">
            <v>Comisión</v>
          </cell>
          <cell r="C4742">
            <v>20142099</v>
          </cell>
          <cell r="D4742">
            <v>282014</v>
          </cell>
          <cell r="E4742">
            <v>41920</v>
          </cell>
          <cell r="F4742" t="str">
            <v>SERVICIOS ADMINISTRATIVOS, ATENCIONA AL USUARIO, ARCHIVO Y CORRESPONDENCIA</v>
          </cell>
          <cell r="G4742">
            <v>71610890</v>
          </cell>
          <cell r="H4742" t="str">
            <v>LUIS ALFONSO ESCOBAR TRUJILLO</v>
          </cell>
          <cell r="I4742" t="str">
            <v>COMISION A PUERTO ASIS EL 19 DE SEPTIEMBRE DE 2014</v>
          </cell>
          <cell r="J4742">
            <v>208068</v>
          </cell>
          <cell r="O4742" t="str">
            <v>RECURSO 11</v>
          </cell>
          <cell r="W4742" t="str">
            <v>Vigencia Presupuestal</v>
          </cell>
        </row>
        <row r="4743">
          <cell r="A4743">
            <v>474314</v>
          </cell>
          <cell r="B4743" t="str">
            <v>Comisión</v>
          </cell>
          <cell r="C4743">
            <v>20142108</v>
          </cell>
          <cell r="D4743">
            <v>283014</v>
          </cell>
          <cell r="E4743">
            <v>41920</v>
          </cell>
          <cell r="F4743" t="str">
            <v>SERVICIOS ADMINISTRATIVOS, ATENCIONA AL USUARIO, ARCHIVO Y CORRESPONDENCIA</v>
          </cell>
          <cell r="G4743">
            <v>30323765</v>
          </cell>
          <cell r="H4743" t="str">
            <v>DORIS LILIANA OTALVARO HOYOS</v>
          </cell>
          <cell r="I4743" t="str">
            <v>COMISION A MEDELLIN DEL 22 AL 25 DE SEPTIEMBRE DE 2014</v>
          </cell>
          <cell r="J4743">
            <v>683753</v>
          </cell>
          <cell r="O4743" t="str">
            <v>RECURSO 11</v>
          </cell>
          <cell r="W4743" t="str">
            <v>Vigencia Presupuestal</v>
          </cell>
        </row>
        <row r="4744">
          <cell r="A4744">
            <v>474414</v>
          </cell>
          <cell r="B4744" t="str">
            <v>Comisión</v>
          </cell>
          <cell r="C4744">
            <v>20142122</v>
          </cell>
          <cell r="D4744">
            <v>284714</v>
          </cell>
          <cell r="E4744">
            <v>41920</v>
          </cell>
          <cell r="F4744" t="str">
            <v>SERVICIOS ADMINISTRATIVOS, ATENCIONA AL USUARIO, ARCHIVO Y CORRESPONDENCIA</v>
          </cell>
          <cell r="G4744">
            <v>12962513</v>
          </cell>
          <cell r="H4744" t="str">
            <v>ADALBERTO JAIME MORA RAMOS</v>
          </cell>
          <cell r="I4744" t="str">
            <v>COMISION A MAGANGUE DEL 22 DE SEPTIEMBRE AL 3 DE OCTUBRE DE 2014</v>
          </cell>
          <cell r="J4744">
            <v>2336617</v>
          </cell>
          <cell r="O4744" t="str">
            <v>RECURSO 11</v>
          </cell>
          <cell r="W4744" t="str">
            <v>Vigencia Presupuestal</v>
          </cell>
        </row>
        <row r="4745">
          <cell r="A4745">
            <v>474514</v>
          </cell>
          <cell r="B4745" t="str">
            <v>Anulada</v>
          </cell>
          <cell r="C4745">
            <v>20142123</v>
          </cell>
          <cell r="D4745">
            <v>284614</v>
          </cell>
          <cell r="E4745">
            <v>41920</v>
          </cell>
          <cell r="F4745" t="str">
            <v>SERVICIOS ADMINISTRATIVOS, ATENCIONA AL USUARIO, ARCHIVO Y CORRESPONDENCIA</v>
          </cell>
          <cell r="G4745">
            <v>19419581</v>
          </cell>
          <cell r="H4745" t="str">
            <v>JAIRO ALONSO LOZADA ALVAREZ</v>
          </cell>
          <cell r="I4745" t="str">
            <v>ANULADA----------COMISION A MAGANGUE DEL 22 DE SEPTIEMBRE AL 3 DE OCTUBRE DE 2014</v>
          </cell>
          <cell r="J4745">
            <v>2818858</v>
          </cell>
          <cell r="O4745" t="str">
            <v>RECURSO 11</v>
          </cell>
          <cell r="W4745" t="str">
            <v>Vigencia Presupuestal</v>
          </cell>
        </row>
        <row r="4746">
          <cell r="A4746">
            <v>474614</v>
          </cell>
          <cell r="B4746" t="str">
            <v>Comisión</v>
          </cell>
          <cell r="C4746">
            <v>20142130</v>
          </cell>
          <cell r="D4746">
            <v>285914</v>
          </cell>
          <cell r="E4746">
            <v>41920</v>
          </cell>
          <cell r="F4746" t="str">
            <v>SERVICIOS ADMINISTRATIVOS, ATENCIONA AL USUARIO, ARCHIVO Y CORRESPONDENCIA</v>
          </cell>
          <cell r="G4746">
            <v>35455050</v>
          </cell>
          <cell r="H4746" t="str">
            <v>SILVIA ALICIA POMBO CARRILLO</v>
          </cell>
          <cell r="I4746" t="str">
            <v>COMISION A CARTAGENA EL 24 DE SEPTIEMBRE DE 2014</v>
          </cell>
          <cell r="J4746">
            <v>208068</v>
          </cell>
          <cell r="O4746" t="str">
            <v>RECURSO 11</v>
          </cell>
          <cell r="W4746" t="str">
            <v>Vigencia Presupuestal</v>
          </cell>
        </row>
        <row r="4747">
          <cell r="A4747">
            <v>474714</v>
          </cell>
          <cell r="B4747" t="str">
            <v>Anulada</v>
          </cell>
          <cell r="C4747">
            <v>20142148</v>
          </cell>
          <cell r="D4747">
            <v>286914</v>
          </cell>
          <cell r="E4747">
            <v>41920</v>
          </cell>
          <cell r="F4747" t="str">
            <v>SERVICIOS ADMINISTRATIVOS, ATENCIONA AL USUARIO, ARCHIVO Y CORRESPONDENCIA</v>
          </cell>
          <cell r="G4747">
            <v>51641851</v>
          </cell>
          <cell r="H4747" t="str">
            <v>ADRIANA DIAZ ARTEAGA</v>
          </cell>
          <cell r="I4747" t="str">
            <v>ANULADA----------COMISION A BUCARAMANGA EL 25 DE SEPTIEMBRE DE 2014</v>
          </cell>
          <cell r="J4747">
            <v>118648</v>
          </cell>
          <cell r="O4747" t="str">
            <v>RECURSO 11</v>
          </cell>
          <cell r="W4747" t="str">
            <v>Vigencia Presupuestal</v>
          </cell>
        </row>
        <row r="4748">
          <cell r="A4748">
            <v>474814</v>
          </cell>
          <cell r="B4748" t="str">
            <v>Comisión</v>
          </cell>
          <cell r="C4748">
            <v>20142160</v>
          </cell>
          <cell r="D4748">
            <v>289014</v>
          </cell>
          <cell r="E4748">
            <v>41920</v>
          </cell>
          <cell r="F4748" t="str">
            <v>SERVICIOS ADMINISTRATIVOS, ATENCIONA AL USUARIO, ARCHIVO Y CORRESPONDENCIA</v>
          </cell>
          <cell r="G4748">
            <v>79470202</v>
          </cell>
          <cell r="H4748" t="str">
            <v>OMAR ARIEL GUEVARA MANCERA</v>
          </cell>
          <cell r="I4748" t="str">
            <v>COMISION A BUCARAMANGA DEL 28 AL 30 DE SEPTIEMBRE DE 2014</v>
          </cell>
          <cell r="J4748">
            <v>800268</v>
          </cell>
          <cell r="O4748" t="str">
            <v>RECURSO 11</v>
          </cell>
          <cell r="W4748" t="str">
            <v>Vigencia Presupuestal</v>
          </cell>
        </row>
        <row r="4749">
          <cell r="A4749">
            <v>474914</v>
          </cell>
          <cell r="B4749" t="str">
            <v>Comisión</v>
          </cell>
          <cell r="C4749">
            <v>20142166</v>
          </cell>
          <cell r="D4749">
            <v>288114</v>
          </cell>
          <cell r="E4749">
            <v>41920</v>
          </cell>
          <cell r="F4749" t="str">
            <v>SERVICIOS ADMINISTRATIVOS, ATENCIONA AL USUARIO, ARCHIVO Y CORRESPONDENCIA</v>
          </cell>
          <cell r="G4749">
            <v>79411773</v>
          </cell>
          <cell r="H4749" t="str">
            <v>LUIS ALFONSO SIERRA CASTRO</v>
          </cell>
          <cell r="I4749" t="str">
            <v>COMISION A RIOHACHA DEL 1 AL 3 DE OCTUBRE DE 2014</v>
          </cell>
          <cell r="J4749">
            <v>593230</v>
          </cell>
          <cell r="O4749" t="str">
            <v>RECURSO 11</v>
          </cell>
          <cell r="W4749" t="str">
            <v>Vigencia Presupuestal</v>
          </cell>
        </row>
        <row r="4750">
          <cell r="A4750">
            <v>475014</v>
          </cell>
          <cell r="B4750" t="str">
            <v>Comisión</v>
          </cell>
          <cell r="C4750">
            <v>20142168</v>
          </cell>
          <cell r="D4750">
            <v>288314</v>
          </cell>
          <cell r="E4750">
            <v>41920</v>
          </cell>
          <cell r="F4750" t="str">
            <v>SERVICIOS ADMINISTRATIVOS, ATENCIONA AL USUARIO, ARCHIVO Y CORRESPONDENCIA</v>
          </cell>
          <cell r="G4750">
            <v>79149043</v>
          </cell>
          <cell r="H4750" t="str">
            <v>ERNESTO ROMERO TOBON</v>
          </cell>
          <cell r="I4750" t="str">
            <v>COMISION A TUMACO DEL 29 DE SEPTIEMBRE AL 1 DE OCTUBRE DE 2014</v>
          </cell>
          <cell r="J4750">
            <v>800268</v>
          </cell>
          <cell r="O4750" t="str">
            <v>RECURSO 11</v>
          </cell>
          <cell r="W4750" t="str">
            <v>Vigencia Presupuestal</v>
          </cell>
        </row>
        <row r="4751">
          <cell r="A4751">
            <v>475114</v>
          </cell>
          <cell r="B4751" t="str">
            <v>Comisión</v>
          </cell>
          <cell r="C4751">
            <v>20142170</v>
          </cell>
          <cell r="D4751">
            <v>289814</v>
          </cell>
          <cell r="E4751">
            <v>41920</v>
          </cell>
          <cell r="F4751" t="str">
            <v>SERVICIOS ADMINISTRATIVOS, ATENCIONA AL USUARIO, ARCHIVO Y CORRESPONDENCIA</v>
          </cell>
          <cell r="G4751">
            <v>79778817</v>
          </cell>
          <cell r="H4751" t="str">
            <v>PABLO ABBA VIEIRA SAMPER</v>
          </cell>
          <cell r="I4751" t="str">
            <v>COMISION A CARTAGENA EL 29 DE SEPTIEMBRE</v>
          </cell>
          <cell r="J4751">
            <v>208068</v>
          </cell>
          <cell r="O4751" t="str">
            <v>RECURSO 11</v>
          </cell>
          <cell r="W4751" t="str">
            <v>Vigencia Presupuestal</v>
          </cell>
        </row>
        <row r="4752">
          <cell r="A4752">
            <v>475214</v>
          </cell>
          <cell r="B4752" t="str">
            <v>Comisión</v>
          </cell>
          <cell r="C4752">
            <v>20142188</v>
          </cell>
          <cell r="D4752">
            <v>293614</v>
          </cell>
          <cell r="E4752">
            <v>41920</v>
          </cell>
          <cell r="F4752" t="str">
            <v>SERVICIOS ADMINISTRATIVOS, ATENCIONA AL USUARIO, ARCHIVO Y CORRESPONDENCIA</v>
          </cell>
          <cell r="G4752">
            <v>51832156</v>
          </cell>
          <cell r="H4752" t="str">
            <v>LUZ ADRIANA JIMENEZ PATIÑO</v>
          </cell>
          <cell r="I4752" t="str">
            <v>COMISION A MANIZALES DEL 1 AL 2 DE OCTUBRE DE 2014</v>
          </cell>
          <cell r="J4752">
            <v>293037</v>
          </cell>
          <cell r="O4752" t="str">
            <v>RECURSO 11</v>
          </cell>
          <cell r="W4752" t="str">
            <v>Vigencia Presupuestal</v>
          </cell>
        </row>
        <row r="4753">
          <cell r="A4753">
            <v>475314</v>
          </cell>
          <cell r="B4753" t="str">
            <v>Comisión</v>
          </cell>
          <cell r="C4753">
            <v>20142192</v>
          </cell>
          <cell r="D4753">
            <v>293414</v>
          </cell>
          <cell r="E4753">
            <v>41920</v>
          </cell>
          <cell r="F4753" t="str">
            <v>SERVICIOS ADMINISTRATIVOS, ATENCIONA AL USUARIO, ARCHIVO Y CORRESPONDENCIA</v>
          </cell>
          <cell r="G4753">
            <v>39688819</v>
          </cell>
          <cell r="H4753" t="str">
            <v>MARCELA MONCADA BARRERA</v>
          </cell>
          <cell r="I4753" t="str">
            <v>COMISION A MANIZALES DEL 1 AL 2 DE OCTUBER DE 2014</v>
          </cell>
          <cell r="J4753">
            <v>495161</v>
          </cell>
          <cell r="O4753" t="str">
            <v>RECURSO 11</v>
          </cell>
          <cell r="W4753" t="str">
            <v>Vigencia Presupuestal</v>
          </cell>
        </row>
        <row r="4754">
          <cell r="A4754">
            <v>475414</v>
          </cell>
          <cell r="B4754" t="str">
            <v>Comisión</v>
          </cell>
          <cell r="C4754">
            <v>20142194</v>
          </cell>
          <cell r="D4754">
            <v>294514</v>
          </cell>
          <cell r="E4754">
            <v>41920</v>
          </cell>
          <cell r="F4754" t="str">
            <v>SERVICIOS ADMINISTRATIVOS, ATENCIONA AL USUARIO, ARCHIVO Y CORRESPONDENCIA</v>
          </cell>
          <cell r="G4754">
            <v>7550202</v>
          </cell>
          <cell r="H4754" t="str">
            <v>JORGE EDUARDO RAMIREZ HINCAPIE</v>
          </cell>
          <cell r="I4754" t="str">
            <v>COMISION PRORROGA A PASTO  EL 1 DE OCTUBRE DE 2014</v>
          </cell>
          <cell r="J4754">
            <v>275358</v>
          </cell>
          <cell r="O4754" t="str">
            <v>RECURSO 11</v>
          </cell>
          <cell r="W4754" t="str">
            <v>Vigencia Presupuestal</v>
          </cell>
        </row>
        <row r="4755">
          <cell r="A4755">
            <v>475514</v>
          </cell>
          <cell r="B4755" t="str">
            <v>Comisión</v>
          </cell>
          <cell r="C4755">
            <v>20142215</v>
          </cell>
          <cell r="D4755">
            <v>295914</v>
          </cell>
          <cell r="E4755">
            <v>41920</v>
          </cell>
          <cell r="F4755" t="str">
            <v>SERVICIOS ADMINISTRATIVOS, ATENCIONA AL USUARIO, ARCHIVO Y CORRESPONDENCIA</v>
          </cell>
          <cell r="G4755">
            <v>79778817</v>
          </cell>
          <cell r="H4755" t="str">
            <v>PABLO ABBA VIEIRA SAMPER</v>
          </cell>
          <cell r="I4755" t="str">
            <v>COMISION A COVEÑAS DEL 3 AL 4 DE OCTUBRE DE 2014</v>
          </cell>
          <cell r="J4755">
            <v>624204</v>
          </cell>
          <cell r="O4755" t="str">
            <v>RECURSO 11</v>
          </cell>
          <cell r="W4755" t="str">
            <v>Vigencia Presupuestal</v>
          </cell>
        </row>
        <row r="4756">
          <cell r="A4756">
            <v>475614</v>
          </cell>
          <cell r="B4756" t="str">
            <v>Resolución</v>
          </cell>
          <cell r="C4756">
            <v>1578</v>
          </cell>
          <cell r="D4756">
            <v>287314</v>
          </cell>
          <cell r="E4756">
            <v>41921</v>
          </cell>
          <cell r="F4756" t="str">
            <v>SUBDIRECCION ADMINISTRATIVA Y FINANCIERA</v>
          </cell>
          <cell r="G4756">
            <v>67010029</v>
          </cell>
          <cell r="H4756" t="str">
            <v>CAROLINA VILLAFAÑE PALAU</v>
          </cell>
          <cell r="I4756" t="str">
            <v>PAGO TOTAL COMISION INTERNACIONAL PYEONG CHANG - REPUBLICA DE COREA DEL 27 SEPT AL 05 OCTUBRE/2014</v>
          </cell>
          <cell r="J4756">
            <v>5466798</v>
          </cell>
          <cell r="O4756" t="str">
            <v>RECURSO 11</v>
          </cell>
          <cell r="W4756" t="str">
            <v>Vigencia Presupuestal</v>
          </cell>
        </row>
        <row r="4757">
          <cell r="A4757">
            <v>475714</v>
          </cell>
          <cell r="B4757" t="str">
            <v>Contrato</v>
          </cell>
          <cell r="C4757">
            <v>338</v>
          </cell>
          <cell r="D4757">
            <v>148614</v>
          </cell>
          <cell r="E4757">
            <v>41921</v>
          </cell>
          <cell r="F4757" t="str">
            <v>TALENTO HUMANO ACTIVO Y NO ACTIVO</v>
          </cell>
          <cell r="G4757">
            <v>8001267857</v>
          </cell>
          <cell r="H4757" t="str">
            <v>EMERMEDICA</v>
          </cell>
          <cell r="I4757" t="str">
            <v>FRA 170649-169912 PAGO 3 Y 4 DE 8 SEGÚN CERTIFICACION DEL SUPERVISOR (RTE FTE SERVICIOS EN GENERAL DECLARANTE DE RENTA)</v>
          </cell>
          <cell r="J4757">
            <v>14443800</v>
          </cell>
          <cell r="K4757">
            <v>9.66</v>
          </cell>
          <cell r="L4757">
            <v>4</v>
          </cell>
          <cell r="M4757">
            <v>5</v>
          </cell>
          <cell r="N4757" t="str">
            <v>RECURSO 2-10</v>
          </cell>
          <cell r="V4757" t="str">
            <v>Se aplican todos los Impuestos Fte, Iva e Ica  ya que el provvedor no da Aclaración sobre el tipo de regimen al q pertenece</v>
          </cell>
          <cell r="W4757" t="str">
            <v>Vigencia Presupuestal</v>
          </cell>
        </row>
        <row r="4758">
          <cell r="A4758">
            <v>475814</v>
          </cell>
          <cell r="B4758" t="str">
            <v>Convenio</v>
          </cell>
          <cell r="C4758">
            <v>166</v>
          </cell>
          <cell r="D4758">
            <v>26514</v>
          </cell>
          <cell r="E4758">
            <v>41921</v>
          </cell>
          <cell r="F4758" t="str">
            <v>ASUNTOS MARINOS Y COSTEROS</v>
          </cell>
          <cell r="G4758">
            <v>9000297474</v>
          </cell>
          <cell r="H4758" t="str">
            <v>ORFA -ORGANIZACIÓN DE LA COMUNIDAD  RAIZAL CON RESIDENCIA FUERA DEL ARCHIPIELAGO</v>
          </cell>
          <cell r="I4758" t="str">
            <v>TERCER PAGO AL CONVENIO SEGÚN CERTIFICACION DEL SUPERVISOR</v>
          </cell>
          <cell r="J4758">
            <v>36000000</v>
          </cell>
          <cell r="O4758" t="str">
            <v>RECURSO 11</v>
          </cell>
          <cell r="W4758" t="str">
            <v>Vigencia Presupuestal</v>
          </cell>
        </row>
        <row r="4759">
          <cell r="A4759">
            <v>475914</v>
          </cell>
          <cell r="B4759" t="str">
            <v>Convenio</v>
          </cell>
          <cell r="C4759">
            <v>298</v>
          </cell>
          <cell r="D4759">
            <v>41814</v>
          </cell>
          <cell r="E4759">
            <v>41921</v>
          </cell>
          <cell r="F4759" t="str">
            <v>DIRECCION DE BOSQUES, BIODIVERSIDAD Y SERVICIOS ECOSISTEMICOS</v>
          </cell>
          <cell r="G4759">
            <v>8999990633</v>
          </cell>
          <cell r="H4759" t="str">
            <v>UNIVERSIDAD NACIONAL DE COLOMBIA</v>
          </cell>
          <cell r="I4759" t="str">
            <v>FACTURA 2072-000150 TERCER PAGO AL CONVENIO SEGÚN CERTIFICACION DEL SUPERVISOR</v>
          </cell>
          <cell r="J4759">
            <v>70000000</v>
          </cell>
          <cell r="O4759" t="str">
            <v>RECURSO 11</v>
          </cell>
          <cell r="W4759" t="str">
            <v>Vigencia Presupuestal</v>
          </cell>
        </row>
        <row r="4760">
          <cell r="A4760">
            <v>476014</v>
          </cell>
          <cell r="B4760" t="str">
            <v>Comisión</v>
          </cell>
          <cell r="C4760">
            <v>20142123</v>
          </cell>
          <cell r="D4760">
            <v>284614</v>
          </cell>
          <cell r="E4760">
            <v>41921</v>
          </cell>
          <cell r="F4760" t="str">
            <v>SERVICIOS ADMINISTRATIVOS, ATENCIONA AL USUARIO, ARCHIVO Y CORRESPONDENCIA</v>
          </cell>
          <cell r="G4760">
            <v>19419581</v>
          </cell>
          <cell r="H4760" t="str">
            <v>JAIRO ALONSO LOZADA ALVAREZ</v>
          </cell>
          <cell r="I4760" t="str">
            <v>COMISION A MAGANGUE DEL 22 DE SEPTIEMBRE AL 3 DE OCTUBRE DE 2014</v>
          </cell>
          <cell r="J4760">
            <v>2828658</v>
          </cell>
          <cell r="O4760" t="str">
            <v>RECURSO 11</v>
          </cell>
          <cell r="W4760" t="str">
            <v>Vigencia Presupuestal</v>
          </cell>
        </row>
        <row r="4761">
          <cell r="A4761">
            <v>476114</v>
          </cell>
          <cell r="B4761" t="str">
            <v>Comisión</v>
          </cell>
          <cell r="C4761">
            <v>20142148</v>
          </cell>
          <cell r="D4761">
            <v>286914</v>
          </cell>
          <cell r="E4761">
            <v>41922</v>
          </cell>
          <cell r="F4761" t="str">
            <v>SERVICIOS ADMINISTRATIVOS, ATENCIONA AL USUARIO, ARCHIVO Y CORRESPONDENCIA</v>
          </cell>
          <cell r="G4761">
            <v>51641851</v>
          </cell>
          <cell r="H4761" t="str">
            <v>ADRIANA DIAZ ARTEAGA</v>
          </cell>
          <cell r="I4761" t="str">
            <v>COMISION A BUCARAMANGA EL 25 DE SEPTIEMBRE DE 2014</v>
          </cell>
          <cell r="J4761">
            <v>118646</v>
          </cell>
          <cell r="O4761" t="str">
            <v>RECURSO 11</v>
          </cell>
          <cell r="W4761" t="str">
            <v>Vigencia Presupuestal</v>
          </cell>
        </row>
        <row r="4762">
          <cell r="A4762">
            <v>476214</v>
          </cell>
          <cell r="B4762" t="str">
            <v>Factura</v>
          </cell>
          <cell r="C4762">
            <v>2665573</v>
          </cell>
          <cell r="D4762">
            <v>298914</v>
          </cell>
          <cell r="E4762">
            <v>41922</v>
          </cell>
          <cell r="F4762" t="str">
            <v>SERVICIOS ADMINISTRATIVOS, ATENCIONA AL USUARIO, ARCHIVO Y CORRESPONDENCIA</v>
          </cell>
          <cell r="G4762">
            <v>8300160461</v>
          </cell>
          <cell r="H4762" t="str">
            <v>AVANTEL SAS</v>
          </cell>
          <cell r="I4762" t="str">
            <v>PAGO SERVICIO PUBLICO DE AVANTEL FRA. FCM-2665573, PERIODO FACTURADO DEL 1-30 DE SEPTIEMBRE DE 2014</v>
          </cell>
          <cell r="J4762">
            <v>2094000</v>
          </cell>
          <cell r="N4762" t="str">
            <v>RECURSO 2-10</v>
          </cell>
          <cell r="W4762" t="str">
            <v>Vigencia Presupuestal</v>
          </cell>
        </row>
        <row r="4763">
          <cell r="A4763">
            <v>476314</v>
          </cell>
          <cell r="B4763" t="str">
            <v>Resolucion</v>
          </cell>
          <cell r="C4763">
            <v>1488</v>
          </cell>
          <cell r="D4763">
            <v>272014</v>
          </cell>
          <cell r="E4763">
            <v>41922</v>
          </cell>
          <cell r="F4763" t="str">
            <v>SUBDIRECCION ADMINISTRATIVA Y FINANCIERA</v>
          </cell>
          <cell r="G4763">
            <v>23248957</v>
          </cell>
          <cell r="H4763" t="str">
            <v>ELIZABETH INES TAYLOR JAY</v>
          </cell>
          <cell r="I4763" t="str">
            <v>PAGO SALDO COMISION INTERNACIONAL A PORTOROZ-ESLOVENIA DEL 14 AL 18 SEPTIEMBRE 2014</v>
          </cell>
          <cell r="J4763">
            <v>2880799</v>
          </cell>
          <cell r="O4763" t="str">
            <v>RECURSO 11</v>
          </cell>
          <cell r="W4763" t="str">
            <v>Vigencia Presupuestal</v>
          </cell>
        </row>
        <row r="4764">
          <cell r="A4764">
            <v>476414</v>
          </cell>
          <cell r="B4764" t="str">
            <v>Oficio</v>
          </cell>
          <cell r="C4764" t="str">
            <v>8320-3-35169</v>
          </cell>
          <cell r="D4764">
            <v>300714</v>
          </cell>
          <cell r="E4764">
            <v>41926</v>
          </cell>
          <cell r="F4764" t="str">
            <v>SUBDIRECCION ADMINISTRATIVA Y FINANCIERA</v>
          </cell>
          <cell r="G4764">
            <v>8301153951</v>
          </cell>
          <cell r="H4764" t="str">
            <v>MINISTERIO DE AMBIENTE Y DESARROLLO SOSTENIBLE</v>
          </cell>
          <cell r="I4764" t="str">
            <v>NOMINA FUNCIONARIOS SEPTIEMBRE 2014</v>
          </cell>
          <cell r="J4764">
            <v>1388449973</v>
          </cell>
          <cell r="N4764" t="str">
            <v>RECURSO 1-10</v>
          </cell>
          <cell r="Q4764" t="str">
            <v>DEDUCCIONES</v>
          </cell>
          <cell r="R4764">
            <v>266111334</v>
          </cell>
          <cell r="W4764" t="str">
            <v>Vigencia Presupuestal</v>
          </cell>
        </row>
        <row r="4765">
          <cell r="A4765">
            <v>476514</v>
          </cell>
          <cell r="B4765" t="str">
            <v>Contrato</v>
          </cell>
          <cell r="C4765">
            <v>121</v>
          </cell>
          <cell r="D4765">
            <v>20814</v>
          </cell>
          <cell r="E4765">
            <v>41926</v>
          </cell>
          <cell r="F4765" t="str">
            <v>DIRECCION DE BOSQUES, BIODIVERSIDAD Y SERVICIOS ECOSISTEMICOS</v>
          </cell>
          <cell r="G4765">
            <v>80111644</v>
          </cell>
          <cell r="H4765" t="str">
            <v>JAVIER EDUARDO ROJAS CALA</v>
          </cell>
          <cell r="I4765" t="str">
            <v>PAGO 9 DE 12 SEGÚN CERTIFICACION DEL SUPERVISOR</v>
          </cell>
          <cell r="J4765">
            <v>4359600</v>
          </cell>
          <cell r="K4765">
            <v>9.66</v>
          </cell>
          <cell r="O4765" t="str">
            <v>RECURSO 11</v>
          </cell>
          <cell r="V4765" t="str">
            <v>No tiene Dependientes</v>
          </cell>
          <cell r="W4765" t="str">
            <v>Vigencia Presupuestal</v>
          </cell>
        </row>
        <row r="4766">
          <cell r="A4766">
            <v>476614</v>
          </cell>
          <cell r="B4766" t="str">
            <v>Contrato</v>
          </cell>
          <cell r="C4766">
            <v>275</v>
          </cell>
          <cell r="D4766">
            <v>38314</v>
          </cell>
          <cell r="E4766">
            <v>41926</v>
          </cell>
          <cell r="F4766" t="str">
            <v>DIRECCION DE BOSQUES, BIODIVERSIDAD Y SERVICIOS ECOSISTEMICOS</v>
          </cell>
          <cell r="G4766">
            <v>80116715</v>
          </cell>
          <cell r="H4766" t="str">
            <v>WILSON ALEXANDER GUTIERREZ VANEGAS</v>
          </cell>
          <cell r="I4766" t="str">
            <v>PAGO 8 Y 9  DE 12 SEGÚN CERTIFICACION DEL SUPERVISOR (Desc Base por Dependientes)</v>
          </cell>
          <cell r="J4766">
            <v>5511834</v>
          </cell>
          <cell r="K4766">
            <v>9.66</v>
          </cell>
          <cell r="O4766" t="str">
            <v>RECURSO 11</v>
          </cell>
          <cell r="V4766" t="str">
            <v>Desc.x Dependientes</v>
          </cell>
          <cell r="W4766" t="str">
            <v>Vigencia Presupuestal</v>
          </cell>
        </row>
        <row r="4767">
          <cell r="A4767">
            <v>476714</v>
          </cell>
          <cell r="B4767" t="str">
            <v>Contrato</v>
          </cell>
          <cell r="C4767">
            <v>110</v>
          </cell>
          <cell r="D4767">
            <v>21814</v>
          </cell>
          <cell r="E4767">
            <v>41926</v>
          </cell>
          <cell r="F4767" t="str">
            <v>DIRECCION DE CAMBIO CLIMATICO</v>
          </cell>
          <cell r="G4767">
            <v>53125079</v>
          </cell>
          <cell r="H4767" t="str">
            <v>DIANA CATALINA QUINTERO PINZON</v>
          </cell>
          <cell r="I4767" t="str">
            <v>PAGO 9 DE 12 SEGÚN CERTIFICACION DEL SUPERVISOR</v>
          </cell>
          <cell r="J4767">
            <v>4090909</v>
          </cell>
          <cell r="K4767">
            <v>9.66</v>
          </cell>
          <cell r="O4767" t="str">
            <v>RECURSO 11</v>
          </cell>
          <cell r="V4767" t="str">
            <v>No tiene Dependientes</v>
          </cell>
          <cell r="W4767" t="str">
            <v>Vigencia Presupuestal</v>
          </cell>
        </row>
        <row r="4768">
          <cell r="A4768">
            <v>476814</v>
          </cell>
          <cell r="B4768" t="str">
            <v>Contrato</v>
          </cell>
          <cell r="C4768">
            <v>56</v>
          </cell>
          <cell r="D4768">
            <v>13114</v>
          </cell>
          <cell r="E4768">
            <v>41926</v>
          </cell>
          <cell r="F4768" t="str">
            <v>DIRECCION DE ORDENAMIENTO AMBIENTAL Y COORDINACION DEL SINA</v>
          </cell>
          <cell r="G4768">
            <v>34545710</v>
          </cell>
          <cell r="H4768" t="str">
            <v>MARIA  CECILIA CONCHA ALBAN</v>
          </cell>
          <cell r="I4768" t="str">
            <v>PAGO 9 DE 11 FRA. 6 SEGÚN CERTIFICACION DEL SUPERVISOR (Desc.de la Base RF x Dependientes)</v>
          </cell>
          <cell r="J4768">
            <v>8000000</v>
          </cell>
          <cell r="K4768">
            <v>9.66</v>
          </cell>
          <cell r="M4768">
            <v>16</v>
          </cell>
          <cell r="O4768" t="str">
            <v>RECURSO 11</v>
          </cell>
          <cell r="V4768" t="str">
            <v>Desc.x Dependientes</v>
          </cell>
          <cell r="W4768" t="str">
            <v>Vigencia Presupuestal</v>
          </cell>
        </row>
        <row r="4769">
          <cell r="A4769">
            <v>476914</v>
          </cell>
          <cell r="B4769" t="str">
            <v>Contrato</v>
          </cell>
          <cell r="C4769">
            <v>112</v>
          </cell>
          <cell r="D4769">
            <v>19614</v>
          </cell>
          <cell r="E4769">
            <v>41926</v>
          </cell>
          <cell r="F4769" t="str">
            <v>DIRECCION DE CAMBIO CLIMATICO</v>
          </cell>
          <cell r="G4769">
            <v>1020727432</v>
          </cell>
          <cell r="H4769" t="str">
            <v>DIANA CAMILA RODRIGUEZ VARGAS</v>
          </cell>
          <cell r="I4769" t="str">
            <v>PAGO 9 DE 12 SEGÚN CERTIFICACION DEL SUPERVISOR</v>
          </cell>
          <cell r="J4769">
            <v>3500000</v>
          </cell>
          <cell r="K4769">
            <v>9.66</v>
          </cell>
          <cell r="O4769" t="str">
            <v>RECURSO 11</v>
          </cell>
          <cell r="V4769" t="str">
            <v>No tiene Dependientes</v>
          </cell>
          <cell r="W4769" t="str">
            <v>Vigencia Presupuestal</v>
          </cell>
        </row>
        <row r="4770">
          <cell r="A4770">
            <v>477014</v>
          </cell>
          <cell r="B4770" t="str">
            <v>Contrato</v>
          </cell>
          <cell r="C4770">
            <v>153</v>
          </cell>
          <cell r="D4770">
            <v>24714</v>
          </cell>
          <cell r="E4770">
            <v>41926</v>
          </cell>
          <cell r="F4770" t="str">
            <v>DIRECCION DE ASUNTOS AMBIENTALES, SECTORIAL Y URBANA</v>
          </cell>
          <cell r="G4770">
            <v>52410498</v>
          </cell>
          <cell r="H4770" t="str">
            <v>CAROLINA GONZALEZ BARRETO</v>
          </cell>
          <cell r="I4770" t="str">
            <v xml:space="preserve">PAGO 9 DE 12 SEGÚN CERTIFICACION DEL SUPERVISOR (Desc. Base RF x Dependientes) </v>
          </cell>
          <cell r="J4770">
            <v>8000000</v>
          </cell>
          <cell r="K4770">
            <v>9.66</v>
          </cell>
          <cell r="O4770" t="str">
            <v>RECURSO 11</v>
          </cell>
          <cell r="V4770" t="str">
            <v>Desc.x Dependientes+AFC 25 JUN 2014 $800,000)</v>
          </cell>
          <cell r="W4770" t="str">
            <v>Vigencia Presupuestal</v>
          </cell>
        </row>
        <row r="4771">
          <cell r="A4771">
            <v>477114</v>
          </cell>
          <cell r="B4771" t="str">
            <v>Contrato</v>
          </cell>
          <cell r="C4771">
            <v>53</v>
          </cell>
          <cell r="D4771">
            <v>8214</v>
          </cell>
          <cell r="E4771">
            <v>41926</v>
          </cell>
          <cell r="F4771" t="str">
            <v>DIRECCION DE ASUNTOS AMBIENTALES, SECTORIAL Y URBANA</v>
          </cell>
          <cell r="G4771">
            <v>341036</v>
          </cell>
          <cell r="H4771" t="str">
            <v>GREGORIO RODRIGUEZ</v>
          </cell>
          <cell r="I4771" t="str">
            <v>PAGO 7 DE 11 DESEMBOLSO SEGÚN CERTIFICACION DEL SUPERVISOR (Desc.de la Base RF x Dependientes)</v>
          </cell>
          <cell r="J4771">
            <v>8000000</v>
          </cell>
          <cell r="K4771">
            <v>9.66</v>
          </cell>
          <cell r="O4771" t="str">
            <v>RECURSO 11</v>
          </cell>
          <cell r="V4771" t="str">
            <v>Desc. X Dependientes</v>
          </cell>
          <cell r="W4771" t="str">
            <v>Vigencia Presupuestal</v>
          </cell>
        </row>
        <row r="4772">
          <cell r="A4772">
            <v>477214</v>
          </cell>
          <cell r="B4772" t="str">
            <v>Contrato</v>
          </cell>
          <cell r="C4772">
            <v>173</v>
          </cell>
          <cell r="D4772">
            <v>27314</v>
          </cell>
          <cell r="E4772">
            <v>41926</v>
          </cell>
          <cell r="F4772" t="str">
            <v>DIRECCION DE CAMBIO CLIMATICO</v>
          </cell>
          <cell r="G4772">
            <v>49777207</v>
          </cell>
          <cell r="H4772" t="str">
            <v>MARIA LOURDES ZIMMERMANN</v>
          </cell>
          <cell r="I4772" t="str">
            <v>PAGO 7 Y 8 DE 11 SEGÚN CERTIFICACION DEL SUPERVISOR (Desc.de la Base RF x Dependientes)</v>
          </cell>
          <cell r="J4772">
            <v>10800000</v>
          </cell>
          <cell r="K4772">
            <v>9.66</v>
          </cell>
          <cell r="O4772" t="str">
            <v>RECURSO 11</v>
          </cell>
          <cell r="V4772" t="str">
            <v>Desc.x Dependientes</v>
          </cell>
          <cell r="W4772" t="str">
            <v>Vigencia Presupuestal</v>
          </cell>
        </row>
        <row r="4773">
          <cell r="A4773">
            <v>477314</v>
          </cell>
          <cell r="B4773" t="str">
            <v>Contrato</v>
          </cell>
          <cell r="C4773">
            <v>113</v>
          </cell>
          <cell r="D4773">
            <v>19514</v>
          </cell>
          <cell r="E4773">
            <v>41926</v>
          </cell>
          <cell r="F4773" t="str">
            <v>DIRECCION DE CAMBIO CLIMATICO</v>
          </cell>
          <cell r="G4773">
            <v>52430539</v>
          </cell>
          <cell r="H4773" t="str">
            <v>JOSEFINA HELENA SANCHEZ CUERVO</v>
          </cell>
          <cell r="I4773" t="str">
            <v>PAGO 9 DE 12 SEGÚN CERTIFICACION DEL SUPERVISOR (Desc. Base RF x Dependientes)-OTRO SI - ADICION</v>
          </cell>
          <cell r="J4773">
            <v>3500000</v>
          </cell>
          <cell r="K4773">
            <v>9.66</v>
          </cell>
          <cell r="O4773" t="str">
            <v>RECURSO 11</v>
          </cell>
          <cell r="V4773" t="str">
            <v>Desc.x Dependientes</v>
          </cell>
          <cell r="W4773" t="str">
            <v>Vigencia Presupuestal</v>
          </cell>
        </row>
        <row r="4774">
          <cell r="A4774">
            <v>477414</v>
          </cell>
          <cell r="B4774" t="str">
            <v>Contrato</v>
          </cell>
          <cell r="C4774">
            <v>80</v>
          </cell>
          <cell r="D4774">
            <v>14314</v>
          </cell>
          <cell r="E4774">
            <v>41926</v>
          </cell>
          <cell r="F4774" t="str">
            <v>DIRECCION DE ASUNTOS AMBIENTALES, SECTORIAL Y URBANA</v>
          </cell>
          <cell r="G4774">
            <v>18490857</v>
          </cell>
          <cell r="H4774" t="str">
            <v>CARLOS ANTONIO BELLO QUINTERO</v>
          </cell>
          <cell r="I4774" t="str">
            <v>PAGO 9 DE 11 FRA 0142 SEGÚN CERTIFICACION DEL SUPERVISOR (Desc. Base RF x Dependientes)</v>
          </cell>
          <cell r="J4774">
            <v>8000000</v>
          </cell>
          <cell r="K4774">
            <v>9.66</v>
          </cell>
          <cell r="M4774">
            <v>16</v>
          </cell>
          <cell r="O4774" t="str">
            <v>RECURSO 11</v>
          </cell>
          <cell r="V4774" t="str">
            <v>Desc.x Dependientes</v>
          </cell>
          <cell r="W4774" t="str">
            <v>Vigencia Presupuestal</v>
          </cell>
        </row>
        <row r="4775">
          <cell r="A4775">
            <v>477514</v>
          </cell>
          <cell r="B4775" t="str">
            <v>Contrato</v>
          </cell>
          <cell r="C4775">
            <v>140</v>
          </cell>
          <cell r="D4775">
            <v>9214</v>
          </cell>
          <cell r="E4775">
            <v>41926</v>
          </cell>
          <cell r="F4775" t="str">
            <v>SERVICIOS ADMINISTRATIVOS, ATENCIONA AL USUARIO, ARCHIVO Y CORRESPONDENCIA</v>
          </cell>
          <cell r="G4775">
            <v>8604038353</v>
          </cell>
          <cell r="H4775" t="str">
            <v>MANTENIMIENTO DE ELEVADORES SAS</v>
          </cell>
          <cell r="I4775" t="str">
            <v>FRA 5464 PAGO 16 SEGÚN CERTIFICACION DEL SUPERVISOR (REGIMEN COMUN) IVA $50,435 (RTE FTE SERVICIOS EN GENERAL DECLARANTE DE RENTA)</v>
          </cell>
          <cell r="J4775">
            <v>365650</v>
          </cell>
          <cell r="K4775">
            <v>9.66</v>
          </cell>
          <cell r="L4775">
            <v>4</v>
          </cell>
          <cell r="M4775">
            <v>16</v>
          </cell>
          <cell r="N4775" t="str">
            <v>RECURSO 2-10</v>
          </cell>
          <cell r="W4775" t="str">
            <v>Vigencia Presupuestal</v>
          </cell>
        </row>
        <row r="4776">
          <cell r="A4776">
            <v>477614</v>
          </cell>
          <cell r="B4776" t="str">
            <v>Contrato</v>
          </cell>
          <cell r="C4776">
            <v>140</v>
          </cell>
          <cell r="D4776">
            <v>9214</v>
          </cell>
          <cell r="E4776">
            <v>41926</v>
          </cell>
          <cell r="F4776" t="str">
            <v>SERVICIOS ADMINISTRATIVOS, ATENCIONA AL USUARIO, ARCHIVO Y CORRESPONDENCIA</v>
          </cell>
          <cell r="G4776">
            <v>8604038353</v>
          </cell>
          <cell r="H4776" t="str">
            <v>MANTENIMIENTO DE ELEVADORES SAS</v>
          </cell>
          <cell r="I4776" t="str">
            <v>FRA 5491 PAGO 17 SEGÚN CERTIFICACION DEL SUPERVISOR (REGIMEN COMUN) IVA $50,435 (RTE FTE SERVICIOS EN GENERAL DECLARANTE DE RENTA)</v>
          </cell>
          <cell r="J4776">
            <v>365650</v>
          </cell>
          <cell r="K4776">
            <v>9.66</v>
          </cell>
          <cell r="L4776">
            <v>4</v>
          </cell>
          <cell r="M4776">
            <v>16</v>
          </cell>
          <cell r="N4776" t="str">
            <v>RECURSO 2-10</v>
          </cell>
          <cell r="W4776" t="str">
            <v>Vigencia Presupuestal</v>
          </cell>
        </row>
        <row r="4777">
          <cell r="A4777">
            <v>477714</v>
          </cell>
          <cell r="B4777" t="str">
            <v>Contrato</v>
          </cell>
          <cell r="C4777">
            <v>192</v>
          </cell>
          <cell r="D4777">
            <v>9414</v>
          </cell>
          <cell r="E4777">
            <v>41926</v>
          </cell>
          <cell r="F4777" t="str">
            <v>SERVICIOS ADMINISTRATIVOS, ATENCIONA AL USUARIO, ARCHIVO Y CORRESPONDENCIA</v>
          </cell>
          <cell r="G4777">
            <v>650053527</v>
          </cell>
          <cell r="H4777" t="str">
            <v xml:space="preserve">ULISES EUGENIO MARTINEZ MORA - SERVICENTRO ESSO </v>
          </cell>
          <cell r="I4777" t="str">
            <v>PAGO FRA 5542 DECIMO DESEMBOLSO PARCIAL SEGÚN CERTIFICACION DEL SUPERVISOR - SUMINISTRO COMBUSTIBLES - margen de comercializacion $148,953 - LOS SOPORTES ORIGINALES REPOSAN EN LA OP 477814 DE LA MISMA FECHA</v>
          </cell>
          <cell r="J4777">
            <v>10308232</v>
          </cell>
          <cell r="K4777">
            <v>13.8</v>
          </cell>
          <cell r="L4777">
            <v>0.1</v>
          </cell>
          <cell r="N4777" t="str">
            <v>RECURSO 2-10</v>
          </cell>
          <cell r="T4777" t="str">
            <v>si</v>
          </cell>
          <cell r="U4777">
            <v>148953</v>
          </cell>
          <cell r="W4777" t="str">
            <v>Vigencia Presupuestal</v>
          </cell>
        </row>
        <row r="4778">
          <cell r="A4778">
            <v>477814</v>
          </cell>
          <cell r="B4778" t="str">
            <v>Contrato</v>
          </cell>
          <cell r="C4778">
            <v>192</v>
          </cell>
          <cell r="D4778">
            <v>9414</v>
          </cell>
          <cell r="E4778">
            <v>41926</v>
          </cell>
          <cell r="F4778" t="str">
            <v>SERVICIOS ADMINISTRATIVOS, ATENCIONA AL USUARIO, ARCHIVO Y CORRESPONDENCIA</v>
          </cell>
          <cell r="G4778">
            <v>650053527</v>
          </cell>
          <cell r="H4778" t="str">
            <v xml:space="preserve">ULISES EUGENIO MARTINEZ MORA - SERVICENTRO ESSO </v>
          </cell>
          <cell r="I4778" t="str">
            <v>PAGO FRA 3525 DECIMO DESEMBOLSO SEGÚN CERTIFICACION DEL SUPERVISOR - SER. MANTENIMIENTO VEHICULO - IVA $55,586</v>
          </cell>
          <cell r="J4778">
            <v>399499</v>
          </cell>
          <cell r="K4778">
            <v>9.66</v>
          </cell>
          <cell r="L4778">
            <v>6</v>
          </cell>
          <cell r="M4778">
            <v>16</v>
          </cell>
          <cell r="N4778" t="str">
            <v>RECURSO 2-10</v>
          </cell>
          <cell r="V4778" t="str">
            <v>CIIU 4520 Mantenimiento y reparación de vehículos automotores</v>
          </cell>
          <cell r="W4778" t="str">
            <v>Vigencia Presupuestal</v>
          </cell>
        </row>
        <row r="4779">
          <cell r="A4779">
            <v>477914</v>
          </cell>
          <cell r="B4779" t="str">
            <v>Contrato</v>
          </cell>
          <cell r="C4779">
            <v>337</v>
          </cell>
          <cell r="D4779">
            <v>232914</v>
          </cell>
          <cell r="E4779">
            <v>41926</v>
          </cell>
          <cell r="F4779" t="str">
            <v>SUBDIRECCION ADMINISTRATIVA Y FINANCIERA</v>
          </cell>
          <cell r="G4779">
            <v>8300562831</v>
          </cell>
          <cell r="H4779" t="str">
            <v>COMPAÑÍA DE VIGILANCIA  VER LTDA</v>
          </cell>
          <cell r="I4779" t="str">
            <v>PAGO FRA 12742 DECIMO DESEMBOLSO SEGÚN CERTIFICACION DEL SUPERVISOR - REG. COMUN (RTE FTE SER,.VIGILANCIA) IVA $710,415</v>
          </cell>
          <cell r="J4779">
            <v>45111309</v>
          </cell>
          <cell r="K4779">
            <v>13.8</v>
          </cell>
          <cell r="L4779">
            <v>2</v>
          </cell>
          <cell r="M4779">
            <v>1.6</v>
          </cell>
          <cell r="N4779" t="str">
            <v>RECURSO 2-10</v>
          </cell>
          <cell r="W4779" t="str">
            <v>Vigencia Presupuestal</v>
          </cell>
        </row>
        <row r="4780">
          <cell r="A4780">
            <v>478014</v>
          </cell>
          <cell r="B4780" t="str">
            <v>Resolucion</v>
          </cell>
          <cell r="C4780">
            <v>1618</v>
          </cell>
          <cell r="D4780">
            <v>300114</v>
          </cell>
          <cell r="E4780">
            <v>41926</v>
          </cell>
          <cell r="F4780" t="str">
            <v>TALENTO HUMANO ACTIVO Y NO ACTIVO</v>
          </cell>
          <cell r="G4780">
            <v>8600346679</v>
          </cell>
          <cell r="H4780" t="str">
            <v>FUNDACION UNIVERSIDAD AUTONOMA DE COLOMBIA</v>
          </cell>
          <cell r="I4780" t="str">
            <v>RECONOCIMIENTO Y PAGO DE AUXILIO EDUCATIVO PARA HIJOS DE FUNCIONARIOS  "ANGELICA MARIA GARCIA CASTILLO" - FUNCIONARIO NANCY CASTILLO SANABRIA</v>
          </cell>
          <cell r="J4780">
            <v>1538585</v>
          </cell>
          <cell r="N4780" t="str">
            <v>RECURSO 2-10</v>
          </cell>
          <cell r="W4780" t="str">
            <v>Vigencia Presupuestal</v>
          </cell>
        </row>
        <row r="4781">
          <cell r="A4781">
            <v>478114</v>
          </cell>
          <cell r="B4781" t="str">
            <v>Oficio</v>
          </cell>
          <cell r="C4781" t="str">
            <v>8314-3-35312</v>
          </cell>
          <cell r="D4781">
            <v>301814</v>
          </cell>
          <cell r="E4781">
            <v>41926</v>
          </cell>
          <cell r="F4781" t="str">
            <v>SUBDIRECCION ADMINISTRATIVA Y FINANCIERA</v>
          </cell>
          <cell r="G4781">
            <v>8600111536</v>
          </cell>
          <cell r="H4781" t="str">
            <v>POSITIVA COMPAÑÍA DE SEGUROS S.A.</v>
          </cell>
          <cell r="I4781" t="str">
            <v>PAGO DE AFILIACION AL SISTEMA GENERAL DE RIESGOS LABORALES MES DE OCTUBRE DE 2014 - CONDUCTORES</v>
          </cell>
          <cell r="J4781">
            <v>155000</v>
          </cell>
          <cell r="O4781" t="str">
            <v>RECURSO 11</v>
          </cell>
          <cell r="W4781" t="str">
            <v>Vigencia Presupuestal</v>
          </cell>
        </row>
        <row r="4782">
          <cell r="A4782">
            <v>478214</v>
          </cell>
          <cell r="B4782" t="str">
            <v>Oficio</v>
          </cell>
          <cell r="C4782" t="str">
            <v>8300-2-5232</v>
          </cell>
          <cell r="D4782">
            <v>188614</v>
          </cell>
          <cell r="E4782">
            <v>41926</v>
          </cell>
          <cell r="F4782" t="str">
            <v>OFICINA DE ASUNTOS INTERNACIONALES</v>
          </cell>
          <cell r="G4782">
            <v>34117</v>
          </cell>
          <cell r="H4782" t="str">
            <v xml:space="preserve">PROGRAMA DE NACIONES UNIDAS </v>
          </cell>
          <cell r="I4782" t="str">
            <v>PAGO CONVENIO PROTOCOLO DE MONTREAL RELATIVO A LAS SUSTANCIAS QUE AGOTAN LA CAPA DE OZONO</v>
          </cell>
          <cell r="J4782">
            <v>24290200</v>
          </cell>
          <cell r="O4782" t="str">
            <v>RECURSO 11</v>
          </cell>
          <cell r="W4782" t="str">
            <v>Vigencia Presupuestal</v>
          </cell>
        </row>
        <row r="4783">
          <cell r="A4783">
            <v>478314</v>
          </cell>
          <cell r="B4783" t="str">
            <v>Comisión</v>
          </cell>
          <cell r="C4783" t="str">
            <v>2014-1-0792</v>
          </cell>
          <cell r="D4783">
            <v>285214</v>
          </cell>
          <cell r="E4783">
            <v>41927</v>
          </cell>
          <cell r="F4783" t="str">
            <v>SERVICIOS ADMINISTRATIVOS, ATENCIONA AL USUARIO, ARCHIVO Y CORRESPONDENCIA</v>
          </cell>
          <cell r="G4783">
            <v>341036</v>
          </cell>
          <cell r="H4783" t="str">
            <v>GREGORIO RODRIGUEZ</v>
          </cell>
          <cell r="I4783" t="str">
            <v>COMISION A MEDELLIN DEL 23-26 DE SEPTIEMBRE DE 2014</v>
          </cell>
          <cell r="J4783">
            <v>1119533</v>
          </cell>
          <cell r="L4783">
            <v>10</v>
          </cell>
          <cell r="O4783" t="str">
            <v>RECURSO 11</v>
          </cell>
          <cell r="W4783" t="str">
            <v>Vigencia Presupuestal</v>
          </cell>
        </row>
        <row r="4784">
          <cell r="A4784">
            <v>478414</v>
          </cell>
          <cell r="B4784" t="str">
            <v>Comisión</v>
          </cell>
          <cell r="C4784" t="str">
            <v>2014-1-0793</v>
          </cell>
          <cell r="D4784">
            <v>286314</v>
          </cell>
          <cell r="E4784">
            <v>41927</v>
          </cell>
          <cell r="F4784" t="str">
            <v>SERVICIOS ADMINISTRATIVOS, ATENCIONA AL USUARIO, ARCHIVO Y CORRESPONDENCIA</v>
          </cell>
          <cell r="G4784">
            <v>78034306</v>
          </cell>
          <cell r="H4784" t="str">
            <v>JUAN CARVAJAL COGOLLO</v>
          </cell>
          <cell r="I4784" t="str">
            <v>COMISION A YOPAL EL 26 DE SEPTIEMBRE DE 2014</v>
          </cell>
          <cell r="J4784">
            <v>145648</v>
          </cell>
          <cell r="L4784">
            <v>10</v>
          </cell>
          <cell r="O4784" t="str">
            <v>RECURSO 11</v>
          </cell>
          <cell r="W4784" t="str">
            <v>Vigencia Presupuestal</v>
          </cell>
        </row>
        <row r="4785">
          <cell r="A4785">
            <v>478514</v>
          </cell>
          <cell r="B4785" t="str">
            <v>Comisión</v>
          </cell>
          <cell r="C4785" t="str">
            <v>2014-1-0796</v>
          </cell>
          <cell r="D4785">
            <v>286414</v>
          </cell>
          <cell r="E4785">
            <v>41927</v>
          </cell>
          <cell r="F4785" t="str">
            <v>SERVICIOS ADMINISTRATIVOS, ATENCIONA AL USUARIO, ARCHIVO Y CORRESPONDENCIA</v>
          </cell>
          <cell r="G4785">
            <v>78034306</v>
          </cell>
          <cell r="H4785" t="str">
            <v>JUAN CARVAJAL COGOLLO</v>
          </cell>
          <cell r="I4785" t="str">
            <v>COMISION A BARRANQUILLA DEL 6-8 DE OCTUBRE DE 2014</v>
          </cell>
          <cell r="J4785">
            <v>728238</v>
          </cell>
          <cell r="L4785">
            <v>10</v>
          </cell>
          <cell r="O4785" t="str">
            <v>RECURSO 11</v>
          </cell>
          <cell r="W4785" t="str">
            <v>Vigencia Presupuestal</v>
          </cell>
        </row>
        <row r="4786">
          <cell r="A4786">
            <v>478614</v>
          </cell>
          <cell r="B4786" t="str">
            <v>Comisión</v>
          </cell>
          <cell r="C4786" t="str">
            <v>2014-1-0820</v>
          </cell>
          <cell r="D4786">
            <v>289714</v>
          </cell>
          <cell r="E4786">
            <v>41927</v>
          </cell>
          <cell r="F4786" t="str">
            <v>SERVICIOS ADMINISTRATIVOS, ATENCIONA AL USUARIO, ARCHIVO Y CORRESPONDENCIA</v>
          </cell>
          <cell r="G4786">
            <v>52085976</v>
          </cell>
          <cell r="H4786" t="str">
            <v>TANIA FERNANDA SANTOS SANTOS</v>
          </cell>
          <cell r="I4786" t="str">
            <v>COMISION A CARTAGENA DEL 30 DE SEPTIEMBRE AL 01 DE OCTUBRE DE 2014</v>
          </cell>
          <cell r="J4786">
            <v>436943</v>
          </cell>
          <cell r="L4786">
            <v>10</v>
          </cell>
          <cell r="O4786" t="str">
            <v>RECURSO 11</v>
          </cell>
          <cell r="W4786" t="str">
            <v>Vigencia Presupuestal</v>
          </cell>
        </row>
        <row r="4787">
          <cell r="A4787">
            <v>478714</v>
          </cell>
          <cell r="B4787" t="str">
            <v>Contrato</v>
          </cell>
          <cell r="C4787">
            <v>333</v>
          </cell>
          <cell r="D4787">
            <v>129614</v>
          </cell>
          <cell r="E4787">
            <v>41927</v>
          </cell>
          <cell r="F4787" t="str">
            <v>SUBDIRECCION ADMINISTRATIVA Y FINANCIERA</v>
          </cell>
          <cell r="G4787">
            <v>8604500222</v>
          </cell>
          <cell r="H4787" t="str">
            <v>ESCOBAR OSPINA Y CIA LTDA - VIAJES CALITOUR</v>
          </cell>
          <cell r="I4787" t="str">
            <v>PAGO SALDO FACTURAS VARIAS SEGUN CERTIFICACION DEL SUPERVISOR (REC 11 INVERSION Y REC 2-10 FUNCIONAM) LOS SOPORTES ORIGINALES REPOSAN EN LA OP 478914</v>
          </cell>
          <cell r="J4787">
            <v>166344</v>
          </cell>
          <cell r="K4787">
            <v>9.66</v>
          </cell>
          <cell r="L4787">
            <v>4</v>
          </cell>
          <cell r="M4787">
            <v>16</v>
          </cell>
          <cell r="N4787" t="str">
            <v>RECURSO 2-10</v>
          </cell>
          <cell r="W4787" t="str">
            <v>Vigencia Presupuestal</v>
          </cell>
        </row>
        <row r="4788">
          <cell r="A4788">
            <v>478814</v>
          </cell>
          <cell r="B4788" t="str">
            <v>Contrato</v>
          </cell>
          <cell r="C4788">
            <v>333</v>
          </cell>
          <cell r="D4788">
            <v>129614</v>
          </cell>
          <cell r="E4788">
            <v>41927</v>
          </cell>
          <cell r="F4788" t="str">
            <v>SUBDIRECCION ADMINISTRATIVA Y FINANCIERA</v>
          </cell>
          <cell r="G4788">
            <v>8604500222</v>
          </cell>
          <cell r="H4788" t="str">
            <v>ESCOBAR OSPINA Y CIA LTDA - VIAJES CALITOUR</v>
          </cell>
          <cell r="I4788" t="str">
            <v>PAGO SALDO FACTURAS VARIAS SEGUN CERTIFICACION DEL SUPERVISOR (REC 11 INVERSION Y REC 2-10 FUNCIONAM) LOS SOPORTES ORIGINALES REPOSAN EN LA OP 478914</v>
          </cell>
          <cell r="J4788">
            <v>5190592</v>
          </cell>
          <cell r="K4788">
            <v>9.66</v>
          </cell>
          <cell r="L4788">
            <v>4</v>
          </cell>
          <cell r="M4788">
            <v>16</v>
          </cell>
          <cell r="O4788" t="str">
            <v>RECURSO 11</v>
          </cell>
          <cell r="W4788" t="str">
            <v>Vigencia Presupuestal</v>
          </cell>
        </row>
        <row r="4789">
          <cell r="A4789">
            <v>478914</v>
          </cell>
          <cell r="B4789" t="str">
            <v>Contrato</v>
          </cell>
          <cell r="C4789">
            <v>333</v>
          </cell>
          <cell r="D4789">
            <v>234214</v>
          </cell>
          <cell r="E4789">
            <v>41927</v>
          </cell>
          <cell r="F4789" t="str">
            <v>SUBDIRECCION ADMINISTRATIVA Y FINANCIERA</v>
          </cell>
          <cell r="G4789">
            <v>8604500222</v>
          </cell>
          <cell r="H4789" t="str">
            <v>ESCOBAR OSPINA Y CIA LTDA - VIAJES CALITOUR</v>
          </cell>
          <cell r="I4789" t="str">
            <v>PAGO SALDO FACTURAS VARIAS SEGUN CERTIFICACION DEL SUPERVISOR (REC 11 INVERSION Y REC 2-10 FUNCIONAM) LOS SOPORTES ORIGINALES REPOSAN EN LA OP 478914</v>
          </cell>
          <cell r="J4789">
            <v>11271012</v>
          </cell>
          <cell r="K4789">
            <v>9.66</v>
          </cell>
          <cell r="L4789">
            <v>4</v>
          </cell>
          <cell r="M4789">
            <v>16</v>
          </cell>
          <cell r="O4789" t="str">
            <v>RECURSO 11</v>
          </cell>
          <cell r="W4789" t="str">
            <v>Vigencia Presupuestal</v>
          </cell>
        </row>
        <row r="4790">
          <cell r="A4790">
            <v>479014</v>
          </cell>
          <cell r="B4790" t="str">
            <v>Contrato</v>
          </cell>
          <cell r="C4790">
            <v>333</v>
          </cell>
          <cell r="D4790">
            <v>129614</v>
          </cell>
          <cell r="E4790">
            <v>41927</v>
          </cell>
          <cell r="F4790" t="str">
            <v>SUBDIRECCION ADMINISTRATIVA Y FINANCIERA</v>
          </cell>
          <cell r="G4790">
            <v>8604500222</v>
          </cell>
          <cell r="H4790" t="str">
            <v>ESCOBAR OSPINA Y CIA LTDA - VIAJES CALITOUR</v>
          </cell>
          <cell r="I4790" t="str">
            <v>PAGO SALDO FACTURAS VARIAS SEGUN CERTIFICACION DEL SUPERVISOR (REC 11 INVERSION) LOS SOPORTES ORIGINALES REPOSAN EN LA OP 479114</v>
          </cell>
          <cell r="J4790">
            <v>24790787</v>
          </cell>
          <cell r="K4790">
            <v>9.66</v>
          </cell>
          <cell r="L4790">
            <v>4</v>
          </cell>
          <cell r="M4790">
            <v>16</v>
          </cell>
          <cell r="O4790" t="str">
            <v>RECURSO 11</v>
          </cell>
          <cell r="W4790" t="str">
            <v>Vigencia Presupuestal</v>
          </cell>
        </row>
        <row r="4791">
          <cell r="A4791">
            <v>479114</v>
          </cell>
          <cell r="B4791" t="str">
            <v>Contrato</v>
          </cell>
          <cell r="C4791">
            <v>333</v>
          </cell>
          <cell r="D4791">
            <v>234214</v>
          </cell>
          <cell r="E4791">
            <v>41927</v>
          </cell>
          <cell r="F4791" t="str">
            <v>SUBDIRECCION ADMINISTRATIVA Y FINANCIERA</v>
          </cell>
          <cell r="G4791">
            <v>8604500222</v>
          </cell>
          <cell r="H4791" t="str">
            <v>ESCOBAR OSPINA Y CIA LTDA - VIAJES CALITOUR</v>
          </cell>
          <cell r="I4791" t="str">
            <v>PAGO SALDO FACTURAS VARIAS SEGUN CERTIFICACION DEL SUPERVISOR (REC 11 INVERSION) LOS SOPORTES ORIGINALES REPOSAN EN LA OP 479114</v>
          </cell>
          <cell r="J4791">
            <v>38726346</v>
          </cell>
          <cell r="K4791">
            <v>9.66</v>
          </cell>
          <cell r="L4791">
            <v>4</v>
          </cell>
          <cell r="M4791">
            <v>16</v>
          </cell>
          <cell r="O4791" t="str">
            <v>RECURSO 11</v>
          </cell>
          <cell r="W4791" t="str">
            <v>Vigencia Presupuestal</v>
          </cell>
        </row>
        <row r="4792">
          <cell r="A4792">
            <v>479214</v>
          </cell>
          <cell r="B4792" t="str">
            <v>Contrato</v>
          </cell>
          <cell r="C4792">
            <v>333</v>
          </cell>
          <cell r="D4792">
            <v>129614</v>
          </cell>
          <cell r="E4792">
            <v>41927</v>
          </cell>
          <cell r="F4792" t="str">
            <v>SUBDIRECCION ADMINISTRATIVA Y FINANCIERA</v>
          </cell>
          <cell r="G4792">
            <v>8604500222</v>
          </cell>
          <cell r="H4792" t="str">
            <v>ESCOBAR OSPINA Y CIA LTDA - VIAJES CALITOUR</v>
          </cell>
          <cell r="I4792" t="str">
            <v>PAGO SALDO FACTURAS VARIAS SEGUN CERTIFICACION DEL SUPERVISOR (REC 11 INVERSION) LOS SOPORTES ORIGINALES REPOSAN EN LA OP 479314</v>
          </cell>
          <cell r="J4792">
            <v>12429775</v>
          </cell>
          <cell r="K4792">
            <v>9.66</v>
          </cell>
          <cell r="L4792">
            <v>4</v>
          </cell>
          <cell r="M4792">
            <v>16</v>
          </cell>
          <cell r="O4792" t="str">
            <v>RECURSO 11</v>
          </cell>
          <cell r="W4792" t="str">
            <v>Vigencia Presupuestal</v>
          </cell>
        </row>
        <row r="4793">
          <cell r="A4793">
            <v>479314</v>
          </cell>
          <cell r="B4793" t="str">
            <v>Contrato</v>
          </cell>
          <cell r="C4793">
            <v>333</v>
          </cell>
          <cell r="D4793">
            <v>234214</v>
          </cell>
          <cell r="E4793">
            <v>41927</v>
          </cell>
          <cell r="F4793" t="str">
            <v>SUBDIRECCION ADMINISTRATIVA Y FINANCIERA</v>
          </cell>
          <cell r="G4793">
            <v>8604500222</v>
          </cell>
          <cell r="H4793" t="str">
            <v>ESCOBAR OSPINA Y CIA LTDA - VIAJES CALITOUR</v>
          </cell>
          <cell r="I4793" t="str">
            <v>PAGO SALDO FACTURAS VARIAS SEGUN CERTIFICACION DEL SUPERVISOR (REC 11 INVERSION) LOS SOPORTES ORIGINALES REPOSAN EN LA OP 479314</v>
          </cell>
          <cell r="J4793">
            <v>29924062</v>
          </cell>
          <cell r="K4793">
            <v>9.66</v>
          </cell>
          <cell r="L4793">
            <v>4</v>
          </cell>
          <cell r="M4793">
            <v>16</v>
          </cell>
          <cell r="O4793" t="str">
            <v>RECURSO 11</v>
          </cell>
          <cell r="W4793" t="str">
            <v>Vigencia Presupuestal</v>
          </cell>
        </row>
        <row r="4794">
          <cell r="A4794">
            <v>479414</v>
          </cell>
          <cell r="B4794" t="str">
            <v>Comisión</v>
          </cell>
          <cell r="C4794" t="str">
            <v>2014-1-0797</v>
          </cell>
          <cell r="D4794">
            <v>285514</v>
          </cell>
          <cell r="E4794">
            <v>41928</v>
          </cell>
          <cell r="F4794" t="str">
            <v>SERVICIOS ADMINISTRATIVOS, ATENCIONA AL USUARIO, ARCHIVO Y CORRESPONDENCIA</v>
          </cell>
          <cell r="G4794">
            <v>65778539</v>
          </cell>
          <cell r="H4794" t="str">
            <v>LEDY NOHEMY TRUJILLO ORTIZ</v>
          </cell>
          <cell r="I4794" t="str">
            <v>COMISION A VILLAVICENCIO DEL 25-26 DE SEPTIEMBRE DE 2014</v>
          </cell>
          <cell r="J4794">
            <v>249157</v>
          </cell>
          <cell r="L4794">
            <v>10</v>
          </cell>
          <cell r="O4794" t="str">
            <v>RECURSO 11</v>
          </cell>
          <cell r="W4794" t="str">
            <v>Vigencia Presupuestal</v>
          </cell>
        </row>
        <row r="4795">
          <cell r="A4795">
            <v>479514</v>
          </cell>
          <cell r="B4795" t="str">
            <v>Comisión</v>
          </cell>
          <cell r="C4795" t="str">
            <v>2014-1-0795</v>
          </cell>
          <cell r="D4795">
            <v>286214</v>
          </cell>
          <cell r="E4795">
            <v>41928</v>
          </cell>
          <cell r="F4795" t="str">
            <v>SERVICIOS ADMINISTRATIVOS, ATENCIONA AL USUARIO, ARCHIVO Y CORRESPONDENCIA</v>
          </cell>
          <cell r="G4795">
            <v>10527523</v>
          </cell>
          <cell r="H4795" t="str">
            <v>GUSTAVO WILCHES CHAUZ</v>
          </cell>
          <cell r="I4795" t="str">
            <v>COMISION A POPAYAN EL 01 DE OCTUBRE DE 2014</v>
          </cell>
          <cell r="J4795">
            <v>176175</v>
          </cell>
          <cell r="L4795">
            <v>10</v>
          </cell>
          <cell r="O4795" t="str">
            <v>RECURSO 11</v>
          </cell>
          <cell r="W4795" t="str">
            <v>Vigencia Presupuestal</v>
          </cell>
        </row>
        <row r="4796">
          <cell r="A4796">
            <v>479614</v>
          </cell>
          <cell r="B4796" t="str">
            <v>Comisión</v>
          </cell>
          <cell r="C4796" t="str">
            <v>2014-1-0805</v>
          </cell>
          <cell r="D4796">
            <v>288614</v>
          </cell>
          <cell r="E4796">
            <v>41928</v>
          </cell>
          <cell r="F4796" t="str">
            <v>SERVICIOS ADMINISTRATIVOS, ATENCIONA AL USUARIO, ARCHIVO Y CORRESPONDENCIA</v>
          </cell>
          <cell r="G4796">
            <v>74180161</v>
          </cell>
          <cell r="H4796" t="str">
            <v>ANDRES BALCAZAR</v>
          </cell>
          <cell r="I4796" t="str">
            <v>COMISION A CALI DEL 30 DE SEPTIEMBRE AL 01 DE OCTUBRE DE 2014</v>
          </cell>
          <cell r="J4796">
            <v>436943</v>
          </cell>
          <cell r="L4796">
            <v>10</v>
          </cell>
          <cell r="O4796" t="str">
            <v>RECURSO 11</v>
          </cell>
          <cell r="W4796" t="str">
            <v>Vigencia Presupuestal</v>
          </cell>
        </row>
        <row r="4797">
          <cell r="A4797">
            <v>479714</v>
          </cell>
          <cell r="B4797" t="str">
            <v>Comisión</v>
          </cell>
          <cell r="C4797" t="str">
            <v>2014-1-0814</v>
          </cell>
          <cell r="D4797">
            <v>287714</v>
          </cell>
          <cell r="E4797">
            <v>41928</v>
          </cell>
          <cell r="F4797" t="str">
            <v>SERVICIOS ADMINISTRATIVOS, ATENCIONA AL USUARIO, ARCHIVO Y CORRESPONDENCIA</v>
          </cell>
          <cell r="G4797">
            <v>35462977</v>
          </cell>
          <cell r="H4797" t="str">
            <v>MARIA CONSTANZA RAMIREZ SILVA</v>
          </cell>
          <cell r="I4797" t="str">
            <v>COMISION A PUERTO INIRIDA DEL 2-4 DE OCTUBRE DE 2014</v>
          </cell>
          <cell r="J4797">
            <v>0</v>
          </cell>
          <cell r="O4797" t="str">
            <v>RECURSO 11</v>
          </cell>
          <cell r="W4797" t="str">
            <v>Vigencia Presupuestal</v>
          </cell>
        </row>
        <row r="4798">
          <cell r="A4798">
            <v>479814</v>
          </cell>
          <cell r="B4798" t="str">
            <v>Comisión</v>
          </cell>
          <cell r="C4798" t="str">
            <v>2014-1-0824</v>
          </cell>
          <cell r="D4798">
            <v>289914</v>
          </cell>
          <cell r="E4798">
            <v>41928</v>
          </cell>
          <cell r="F4798" t="str">
            <v>SERVICIOS ADMINISTRATIVOS, ATENCIONA AL USUARIO, ARCHIVO Y CORRESPONDENCIA</v>
          </cell>
          <cell r="G4798">
            <v>10527523</v>
          </cell>
          <cell r="H4798" t="str">
            <v>GUSTAVO WILCHES CHAUZ</v>
          </cell>
          <cell r="I4798" t="str">
            <v>COMISION A TOTA DEL 29-30 DE SEPTIEMBRE DE 2014</v>
          </cell>
          <cell r="J4798">
            <v>528525</v>
          </cell>
          <cell r="L4798">
            <v>10</v>
          </cell>
          <cell r="O4798" t="str">
            <v>RECURSO 11</v>
          </cell>
          <cell r="W4798" t="str">
            <v>Vigencia Presupuestal</v>
          </cell>
        </row>
        <row r="4799">
          <cell r="A4799">
            <v>479914</v>
          </cell>
          <cell r="B4799" t="str">
            <v>Anulada</v>
          </cell>
          <cell r="C4799" t="str">
            <v>2014-1-0836</v>
          </cell>
          <cell r="D4799">
            <v>297714</v>
          </cell>
          <cell r="E4799">
            <v>41928</v>
          </cell>
          <cell r="F4799" t="str">
            <v>SERVICIOS ADMINISTRATIVOS, ATENCIONA AL USUARIO, ARCHIVO Y CORRESPONDENCIA</v>
          </cell>
          <cell r="G4799">
            <v>74180161</v>
          </cell>
          <cell r="H4799" t="str">
            <v>ANDRES BALCAZAR</v>
          </cell>
          <cell r="I4799" t="str">
            <v>ANULADO --------- COMISION A RIONEGRO EL 8 DE OCTUBRE DE 2014</v>
          </cell>
          <cell r="J4799">
            <v>145648</v>
          </cell>
          <cell r="L4799">
            <v>10</v>
          </cell>
          <cell r="O4799" t="str">
            <v>RECURSO 11</v>
          </cell>
          <cell r="W4799" t="str">
            <v>Vigencia Presupuestal</v>
          </cell>
        </row>
        <row r="4800">
          <cell r="A4800">
            <v>480014</v>
          </cell>
          <cell r="B4800" t="str">
            <v>Comisión</v>
          </cell>
          <cell r="C4800">
            <v>20141882</v>
          </cell>
          <cell r="D4800">
            <v>260714</v>
          </cell>
          <cell r="E4800">
            <v>41928</v>
          </cell>
          <cell r="F4800" t="str">
            <v>SERVICIOS ADMINISTRATIVOS, ATENCIONA AL USUARIO, ARCHIVO Y CORRESPONDENCIA</v>
          </cell>
          <cell r="G4800">
            <v>13617899</v>
          </cell>
          <cell r="H4800" t="str">
            <v>HAROLD RENE GAMBA HURTADO</v>
          </cell>
          <cell r="I4800" t="str">
            <v>COMISION A SILVIA- CAUCA DEL 28 DE SEPTIEMBRE AL 1 DE OCTUBRE DE 2014</v>
          </cell>
          <cell r="J4800">
            <v>844522</v>
          </cell>
          <cell r="M4800" t="str">
            <v>RECURSO 11</v>
          </cell>
          <cell r="U4800" t="str">
            <v>Vigencia Presupuestal</v>
          </cell>
          <cell r="V4800" t="str">
            <v>No deduce Salud</v>
          </cell>
        </row>
        <row r="4801">
          <cell r="A4801">
            <v>480114</v>
          </cell>
          <cell r="B4801" t="str">
            <v>Comisión</v>
          </cell>
          <cell r="C4801">
            <v>20141885</v>
          </cell>
          <cell r="D4801">
            <v>260814</v>
          </cell>
          <cell r="E4801">
            <v>41928</v>
          </cell>
          <cell r="F4801" t="str">
            <v>SERVICIOS ADMINISTRATIVOS, ATENCIONA AL USUARIO, ARCHIVO Y CORRESPONDENCIA</v>
          </cell>
          <cell r="G4801">
            <v>13617899</v>
          </cell>
          <cell r="H4801" t="str">
            <v>HAROLD RENE GAMBA HURTADO</v>
          </cell>
          <cell r="I4801" t="str">
            <v>COMISION A PUERTO INIRIDA DEL 2 AL 4 DE OCTUBRE DE 2014</v>
          </cell>
          <cell r="J4801">
            <v>0</v>
          </cell>
          <cell r="M4801" t="str">
            <v>RECURSO 11</v>
          </cell>
          <cell r="U4801" t="str">
            <v>Vigencia Presupuestal</v>
          </cell>
          <cell r="V4801" t="str">
            <v>No deduce Salud</v>
          </cell>
        </row>
        <row r="4802">
          <cell r="A4802">
            <v>480214</v>
          </cell>
          <cell r="B4802" t="str">
            <v>Comisión</v>
          </cell>
          <cell r="C4802">
            <v>20142084</v>
          </cell>
          <cell r="D4802">
            <v>278314</v>
          </cell>
          <cell r="E4802">
            <v>41928</v>
          </cell>
          <cell r="F4802" t="str">
            <v>SERVICIOS ADMINISTRATIVOS, ATENCIONA AL USUARIO, ARCHIVO Y CORRESPONDENCIA</v>
          </cell>
          <cell r="G4802">
            <v>71709059</v>
          </cell>
          <cell r="H4802" t="str">
            <v>CARLOS ARTURO ALVAREZ M.</v>
          </cell>
          <cell r="I4802" t="str">
            <v>COMISION A SANTA MARTA EL 17 DE SEPTIEMBRE DE 2014</v>
          </cell>
          <cell r="J4802">
            <v>198646</v>
          </cell>
          <cell r="M4802" t="str">
            <v>RECURSO 11</v>
          </cell>
          <cell r="U4802" t="str">
            <v>Vigencia Presupuestal</v>
          </cell>
          <cell r="V4802" t="str">
            <v>No deduce Salud</v>
          </cell>
        </row>
        <row r="4803">
          <cell r="A4803">
            <v>480314</v>
          </cell>
          <cell r="B4803" t="str">
            <v>Comisión</v>
          </cell>
          <cell r="C4803">
            <v>20142064</v>
          </cell>
          <cell r="D4803">
            <v>275014</v>
          </cell>
          <cell r="E4803">
            <v>41928</v>
          </cell>
          <cell r="F4803" t="str">
            <v>SERVICIOS ADMINISTRATIVOS, ATENCIONA AL USUARIO, ARCHIVO Y CORRESPONDENCIA</v>
          </cell>
          <cell r="G4803">
            <v>79149043</v>
          </cell>
          <cell r="H4803" t="str">
            <v>ERNESTO ROMERO TOBON</v>
          </cell>
          <cell r="I4803" t="str">
            <v>COMISION A COVEÑAS DEL 14 AL 16 DE SEPTIEMBRE DE 2014</v>
          </cell>
          <cell r="J4803">
            <v>870268</v>
          </cell>
          <cell r="M4803" t="str">
            <v>RECURSO 11</v>
          </cell>
          <cell r="U4803" t="str">
            <v>Vigencia Presupuestal</v>
          </cell>
          <cell r="V4803" t="str">
            <v>No deduce Salud</v>
          </cell>
        </row>
        <row r="4804">
          <cell r="A4804">
            <v>480414</v>
          </cell>
          <cell r="B4804" t="str">
            <v>Comisión</v>
          </cell>
          <cell r="C4804">
            <v>20142090</v>
          </cell>
          <cell r="D4804">
            <v>279214</v>
          </cell>
          <cell r="E4804">
            <v>41928</v>
          </cell>
          <cell r="F4804" t="str">
            <v>SERVICIOS ADMINISTRATIVOS, ATENCIONA AL USUARIO, ARCHIVO Y CORRESPONDENCIA</v>
          </cell>
          <cell r="G4804">
            <v>52214641</v>
          </cell>
          <cell r="H4804" t="str">
            <v>ZULEYMA CAROLINA MARTINEZ SANCHEZ</v>
          </cell>
          <cell r="I4804" t="str">
            <v>COMISION A CUCUTA DEL 21 AL 22 DE SEPTIEMBRE DE 2014</v>
          </cell>
          <cell r="J4804">
            <v>293037</v>
          </cell>
          <cell r="M4804" t="str">
            <v>RECURSO 11</v>
          </cell>
          <cell r="U4804" t="str">
            <v>Vigencia Presupuestal</v>
          </cell>
          <cell r="V4804" t="str">
            <v>No deduce Salud</v>
          </cell>
        </row>
        <row r="4805">
          <cell r="A4805">
            <v>480514</v>
          </cell>
          <cell r="B4805" t="str">
            <v>Comisión</v>
          </cell>
          <cell r="C4805">
            <v>20142091</v>
          </cell>
          <cell r="D4805">
            <v>279314</v>
          </cell>
          <cell r="E4805">
            <v>41928</v>
          </cell>
          <cell r="F4805" t="str">
            <v>SERVICIOS ADMINISTRATIVOS, ATENCIONA AL USUARIO, ARCHIVO Y CORRESPONDENCIA</v>
          </cell>
          <cell r="G4805">
            <v>91423177</v>
          </cell>
          <cell r="H4805" t="str">
            <v>LUIS FRANCISCO CAMARGO FAJARDO</v>
          </cell>
          <cell r="I4805" t="str">
            <v>COMISION A SINCELEJO DEL 23 AL 25 DE SEPTIEMBRE DE 2014</v>
          </cell>
          <cell r="J4805">
            <v>488395</v>
          </cell>
          <cell r="M4805" t="str">
            <v>RECURSO 11</v>
          </cell>
          <cell r="U4805" t="str">
            <v>Vigencia Presupuestal</v>
          </cell>
        </row>
        <row r="4806">
          <cell r="A4806">
            <v>480614</v>
          </cell>
          <cell r="B4806" t="str">
            <v>Comisión</v>
          </cell>
          <cell r="C4806">
            <v>20142107</v>
          </cell>
          <cell r="D4806">
            <v>283114</v>
          </cell>
          <cell r="E4806">
            <v>41928</v>
          </cell>
          <cell r="F4806" t="str">
            <v>SERVICIOS ADMINISTRATIVOS, ATENCIONA AL USUARIO, ARCHIVO Y CORRESPONDENCIA</v>
          </cell>
          <cell r="G4806">
            <v>79149043</v>
          </cell>
          <cell r="H4806" t="str">
            <v>ERNESTO ROMERO TOBON</v>
          </cell>
          <cell r="I4806" t="str">
            <v>COMISION A TUMACO DEL 19 AL 21 DE SEPTIEMBRE DE 2014</v>
          </cell>
          <cell r="J4806">
            <v>800268</v>
          </cell>
          <cell r="M4806" t="str">
            <v>RECURSO 11</v>
          </cell>
          <cell r="U4806" t="str">
            <v>Vigencia Presupuestal</v>
          </cell>
        </row>
        <row r="4807">
          <cell r="A4807">
            <v>480714</v>
          </cell>
          <cell r="B4807" t="str">
            <v>Comisión</v>
          </cell>
          <cell r="C4807">
            <v>20142124</v>
          </cell>
          <cell r="D4807">
            <v>284914</v>
          </cell>
          <cell r="E4807">
            <v>41928</v>
          </cell>
          <cell r="F4807" t="str">
            <v>SERVICIOS ADMINISTRATIVOS, ATENCIONA AL USUARIO, ARCHIVO Y CORRESPONDENCIA</v>
          </cell>
          <cell r="G4807">
            <v>52693473</v>
          </cell>
          <cell r="H4807" t="str">
            <v>ADRIANA CAROLINA CORTES CARDONA</v>
          </cell>
          <cell r="I4807" t="str">
            <v>COMISION A MEDELLIN DEL 22 AL 23 DE SEPTIEMBRE DE 2014</v>
          </cell>
          <cell r="J4807">
            <v>393037</v>
          </cell>
          <cell r="M4807" t="str">
            <v>RECURSO 11</v>
          </cell>
          <cell r="U4807" t="str">
            <v>Vigencia Presupuestal</v>
          </cell>
        </row>
        <row r="4808">
          <cell r="A4808">
            <v>480814</v>
          </cell>
          <cell r="B4808" t="str">
            <v>Comisión</v>
          </cell>
          <cell r="C4808">
            <v>20142138</v>
          </cell>
          <cell r="D4808">
            <v>286614</v>
          </cell>
          <cell r="E4808">
            <v>41928</v>
          </cell>
          <cell r="F4808" t="str">
            <v>SERVICIOS ADMINISTRATIVOS, ATENCIONA AL USUARIO, ARCHIVO Y CORRESPONDENCIA</v>
          </cell>
          <cell r="G4808">
            <v>51963949</v>
          </cell>
          <cell r="H4808" t="str">
            <v>EDNA MARGARITA OSORIO GOMEZ</v>
          </cell>
          <cell r="I4808" t="str">
            <v>COMISION A BARRANQUILLA DEL 6 AL 7 DE OCTUBRE DE 2014</v>
          </cell>
          <cell r="J4808">
            <v>293037</v>
          </cell>
          <cell r="M4808" t="str">
            <v>RECURSO 11</v>
          </cell>
          <cell r="U4808" t="str">
            <v>Vigencia Presupuestal</v>
          </cell>
        </row>
        <row r="4809">
          <cell r="A4809">
            <v>480914</v>
          </cell>
          <cell r="B4809" t="str">
            <v>Comisión</v>
          </cell>
          <cell r="C4809">
            <v>20142143</v>
          </cell>
          <cell r="D4809">
            <v>286114</v>
          </cell>
          <cell r="E4809">
            <v>41928</v>
          </cell>
          <cell r="F4809" t="str">
            <v>SERVICIOS ADMINISTRATIVOS, ATENCIONA AL USUARIO, ARCHIVO Y CORRESPONDENCIA</v>
          </cell>
          <cell r="G4809">
            <v>23248957</v>
          </cell>
          <cell r="H4809" t="str">
            <v xml:space="preserve">ELIZABETH INES TAYLOR JAY </v>
          </cell>
          <cell r="I4809" t="str">
            <v>COMISION A SAN ANDRES Y PROVIDENCIA DEL 24 AL 26 DE SEPTIEMBRE DE 2014</v>
          </cell>
          <cell r="J4809">
            <v>1040340</v>
          </cell>
          <cell r="M4809" t="str">
            <v>RECURSO 11</v>
          </cell>
          <cell r="U4809" t="str">
            <v>Vigencia Presupuestal</v>
          </cell>
        </row>
        <row r="4810">
          <cell r="A4810">
            <v>481014</v>
          </cell>
          <cell r="B4810" t="str">
            <v>Comisión</v>
          </cell>
          <cell r="C4810">
            <v>20142147</v>
          </cell>
          <cell r="D4810">
            <v>287114</v>
          </cell>
          <cell r="E4810">
            <v>41928</v>
          </cell>
          <cell r="F4810" t="str">
            <v>SERVICIOS ADMINISTRATIVOS, ATENCIONA AL USUARIO, ARCHIVO Y CORRESPONDENCIA</v>
          </cell>
          <cell r="G4810">
            <v>43726242</v>
          </cell>
          <cell r="H4810" t="str">
            <v>MAGDALI HOLGUIN SANTA</v>
          </cell>
          <cell r="I4810" t="str">
            <v>COMISION A BUCARAMANGA EL 25 DE SEPTIEMBRE DE 2014</v>
          </cell>
          <cell r="J4810">
            <v>177679</v>
          </cell>
          <cell r="M4810" t="str">
            <v>RECURSO 11</v>
          </cell>
          <cell r="U4810" t="str">
            <v>Vigencia Presupuestal</v>
          </cell>
        </row>
        <row r="4811">
          <cell r="A4811">
            <v>481114</v>
          </cell>
          <cell r="B4811" t="str">
            <v>Comisión</v>
          </cell>
          <cell r="C4811">
            <v>20142149</v>
          </cell>
          <cell r="D4811">
            <v>287014</v>
          </cell>
          <cell r="E4811">
            <v>41928</v>
          </cell>
          <cell r="F4811" t="str">
            <v>SERVICIOS ADMINISTRATIVOS, ATENCIONA AL USUARIO, ARCHIVO Y CORRESPONDENCIA</v>
          </cell>
          <cell r="G4811">
            <v>80041156</v>
          </cell>
          <cell r="H4811" t="str">
            <v>RICARDO JOSE MENDOZA MOGOLLON</v>
          </cell>
          <cell r="I4811" t="str">
            <v>COMISION A BUCARAMANGA EL 25 DE SEPTIEMBRE DE 2014</v>
          </cell>
          <cell r="J4811">
            <v>97679</v>
          </cell>
          <cell r="M4811" t="str">
            <v>RECURSO 11</v>
          </cell>
          <cell r="U4811" t="str">
            <v>Vigencia Presupuestal</v>
          </cell>
        </row>
        <row r="4812">
          <cell r="A4812">
            <v>481214</v>
          </cell>
          <cell r="B4812" t="str">
            <v>Comisión</v>
          </cell>
          <cell r="C4812">
            <v>20142167</v>
          </cell>
          <cell r="D4812">
            <v>288214</v>
          </cell>
          <cell r="E4812">
            <v>41928</v>
          </cell>
          <cell r="F4812" t="str">
            <v>SERVICIOS ADMINISTRATIVOS, ATENCIONA AL USUARIO, ARCHIVO Y CORRESPONDENCIA</v>
          </cell>
          <cell r="G4812">
            <v>52384555</v>
          </cell>
          <cell r="H4812" t="str">
            <v>MARIA CAROLINA RODRIGUEZ ACERO</v>
          </cell>
          <cell r="I4812" t="str">
            <v>COMISION A PASTO DEL 1 AL 3 DE OCTUBRE DE 2014</v>
          </cell>
          <cell r="J4812">
            <v>628395</v>
          </cell>
          <cell r="M4812" t="str">
            <v>RECURSO 11</v>
          </cell>
          <cell r="U4812" t="str">
            <v>Vigencia Presupuestal</v>
          </cell>
        </row>
        <row r="4813">
          <cell r="A4813">
            <v>481314</v>
          </cell>
          <cell r="B4813" t="str">
            <v>Comisión</v>
          </cell>
          <cell r="C4813">
            <v>20142184</v>
          </cell>
          <cell r="D4813">
            <v>289414</v>
          </cell>
          <cell r="E4813">
            <v>41928</v>
          </cell>
          <cell r="F4813" t="str">
            <v>SERVICIOS ADMINISTRATIVOS, ATENCIONA AL USUARIO, ARCHIVO Y CORRESPONDENCIA</v>
          </cell>
          <cell r="G4813">
            <v>79870933</v>
          </cell>
          <cell r="H4813" t="str">
            <v>RODRIGO SUAREZ CASTAÑO</v>
          </cell>
          <cell r="I4813" t="str">
            <v>COMISION A CARTAGENA WL 29 DE SEPTIEMBRE DE 2014</v>
          </cell>
          <cell r="J4813">
            <v>208068</v>
          </cell>
          <cell r="M4813" t="str">
            <v>RECURSO 11</v>
          </cell>
          <cell r="U4813" t="str">
            <v>Vigencia Presupuestal</v>
          </cell>
        </row>
        <row r="4814">
          <cell r="A4814">
            <v>481414</v>
          </cell>
          <cell r="B4814" t="str">
            <v>Comisión</v>
          </cell>
          <cell r="C4814">
            <v>20142186</v>
          </cell>
          <cell r="D4814">
            <v>290114</v>
          </cell>
          <cell r="E4814">
            <v>41928</v>
          </cell>
          <cell r="F4814" t="str">
            <v>SERVICIOS ADMINISTRATIVOS, ATENCIONA AL USUARIO, ARCHIVO Y CORRESPONDENCIA</v>
          </cell>
          <cell r="G4814">
            <v>52157164</v>
          </cell>
          <cell r="H4814" t="str">
            <v>CLAUDIA PATRICIA PINEDA GONZALEZ</v>
          </cell>
          <cell r="I4814" t="str">
            <v>COMISION A TOTA DEL 29 AL 30 DE SEPTIEMBRE DE 2014</v>
          </cell>
          <cell r="J4814">
            <v>624204</v>
          </cell>
          <cell r="M4814" t="str">
            <v>RECURSO 11</v>
          </cell>
          <cell r="U4814" t="str">
            <v>Vigencia Presupuestal</v>
          </cell>
        </row>
        <row r="4815">
          <cell r="A4815">
            <v>481514</v>
          </cell>
          <cell r="B4815" t="str">
            <v>Comisión</v>
          </cell>
          <cell r="C4815">
            <v>20142190</v>
          </cell>
          <cell r="D4815">
            <v>293814</v>
          </cell>
          <cell r="E4815">
            <v>41928</v>
          </cell>
          <cell r="F4815" t="str">
            <v>SERVICIOS ADMINISTRATIVOS, ATENCIONA AL USUARIO, ARCHIVO Y CORRESPONDENCIA</v>
          </cell>
          <cell r="G4815">
            <v>52354355</v>
          </cell>
          <cell r="H4815" t="str">
            <v>INGRID VANESSA CORTES MARTINEZ</v>
          </cell>
          <cell r="I4815" t="str">
            <v>COMISION A PASTO DEL 1 AL 2 DE OCTUBRE DE 2014</v>
          </cell>
          <cell r="J4815">
            <v>357037</v>
          </cell>
          <cell r="M4815" t="str">
            <v>RECURSO 11</v>
          </cell>
          <cell r="U4815" t="str">
            <v>Vigencia Presupuestal</v>
          </cell>
        </row>
        <row r="4816">
          <cell r="A4816">
            <v>481614</v>
          </cell>
          <cell r="B4816" t="str">
            <v>Comisión</v>
          </cell>
          <cell r="C4816">
            <v>20142195</v>
          </cell>
          <cell r="D4816">
            <v>294414</v>
          </cell>
          <cell r="E4816">
            <v>41928</v>
          </cell>
          <cell r="F4816" t="str">
            <v>SERVICIOS ADMINISTRATIVOS, ATENCIONA AL USUARIO, ARCHIVO Y CORRESPONDENCIA</v>
          </cell>
          <cell r="G4816">
            <v>52157164</v>
          </cell>
          <cell r="H4816" t="str">
            <v>CLAUDIA PATRICIA PINEDA GONZALEZ</v>
          </cell>
          <cell r="I4816" t="str">
            <v>COMISION A VILLAVICENCIO EL 3 DE OCTUBRE DE 2014</v>
          </cell>
          <cell r="J4816">
            <v>208068</v>
          </cell>
          <cell r="M4816" t="str">
            <v>RECURSO 11</v>
          </cell>
          <cell r="U4816" t="str">
            <v>Vigencia Presupuestal</v>
          </cell>
        </row>
        <row r="4817">
          <cell r="A4817">
            <v>481714</v>
          </cell>
          <cell r="B4817" t="str">
            <v>Comisión</v>
          </cell>
          <cell r="C4817">
            <v>20142201</v>
          </cell>
          <cell r="D4817">
            <v>294214</v>
          </cell>
          <cell r="E4817">
            <v>41928</v>
          </cell>
          <cell r="F4817" t="str">
            <v>SERVICIOS ADMINISTRATIVOS, ATENCIONA AL USUARIO, ARCHIVO Y CORRESPONDENCIA</v>
          </cell>
          <cell r="G4817">
            <v>52082759</v>
          </cell>
          <cell r="H4817" t="str">
            <v>ALBA LUCIA MONTENEGRO SALCEDO</v>
          </cell>
          <cell r="I4817" t="str">
            <v>COMISION A CHOACHI EL 4 DE OCTUBRE DE 2014</v>
          </cell>
          <cell r="J4817">
            <v>86541</v>
          </cell>
          <cell r="M4817" t="str">
            <v>RECURSO 11</v>
          </cell>
          <cell r="U4817" t="str">
            <v>Vigencia Presupuestal</v>
          </cell>
        </row>
        <row r="4818">
          <cell r="A4818">
            <v>481814</v>
          </cell>
          <cell r="B4818" t="str">
            <v>Comisión</v>
          </cell>
          <cell r="C4818">
            <v>20142204</v>
          </cell>
          <cell r="D4818">
            <v>294014</v>
          </cell>
          <cell r="E4818">
            <v>41928</v>
          </cell>
          <cell r="F4818" t="str">
            <v>SERVICIOS ADMINISTRATIVOS, ATENCIONA AL USUARIO, ARCHIVO Y CORRESPONDENCIA</v>
          </cell>
          <cell r="G4818">
            <v>52968844</v>
          </cell>
          <cell r="H4818" t="str">
            <v>MARITZA FLORIAN</v>
          </cell>
          <cell r="I4818" t="str">
            <v>COMISION A IBAGUE DEL 1 AL 2 DE OCTUBRE DE 2014</v>
          </cell>
          <cell r="J4818">
            <v>313037</v>
          </cell>
          <cell r="M4818" t="str">
            <v>RECURSO 11</v>
          </cell>
          <cell r="U4818" t="str">
            <v>Vigencia Presupuestal</v>
          </cell>
        </row>
        <row r="4819">
          <cell r="A4819">
            <v>481914</v>
          </cell>
          <cell r="B4819" t="str">
            <v>Comisión</v>
          </cell>
          <cell r="C4819">
            <v>20142219</v>
          </cell>
          <cell r="D4819">
            <v>295714</v>
          </cell>
          <cell r="E4819">
            <v>41928</v>
          </cell>
          <cell r="F4819" t="str">
            <v>SERVICIOS ADMINISTRATIVOS, ATENCIONA AL USUARIO, ARCHIVO Y CORRESPONDENCIA</v>
          </cell>
          <cell r="G4819">
            <v>79781725</v>
          </cell>
          <cell r="H4819" t="str">
            <v>ANDRES EDUARDO VELASQUEZ VARGAS</v>
          </cell>
          <cell r="I4819" t="str">
            <v>COMISION A CHOACHI EL 4 DE OCTUBRE DE 2014</v>
          </cell>
          <cell r="J4819">
            <v>160054</v>
          </cell>
          <cell r="M4819" t="str">
            <v>RECURSO 11</v>
          </cell>
          <cell r="U4819" t="str">
            <v>Vigencia Presupuestal</v>
          </cell>
        </row>
        <row r="4820">
          <cell r="A4820">
            <v>482014</v>
          </cell>
          <cell r="B4820" t="str">
            <v>Comisión</v>
          </cell>
          <cell r="C4820">
            <v>20142233</v>
          </cell>
          <cell r="D4820">
            <v>296714</v>
          </cell>
          <cell r="E4820">
            <v>41928</v>
          </cell>
          <cell r="F4820" t="str">
            <v>SERVICIOS ADMINISTRATIVOS, ATENCIONA AL USUARIO, ARCHIVO Y CORRESPONDENCIA</v>
          </cell>
          <cell r="G4820">
            <v>41732216</v>
          </cell>
          <cell r="H4820" t="str">
            <v>MERY ASUNCION TONCEL GAVIRIA</v>
          </cell>
          <cell r="I4820" t="str">
            <v>COMISION A PEREIRA DEL 6 AL 7 DE OCTUBRE DE 2014</v>
          </cell>
          <cell r="J4820">
            <v>355938</v>
          </cell>
          <cell r="M4820" t="str">
            <v>RECURSO 11</v>
          </cell>
          <cell r="U4820" t="str">
            <v>Vigencia Presupuestal</v>
          </cell>
        </row>
        <row r="4821">
          <cell r="A4821">
            <v>482114</v>
          </cell>
          <cell r="B4821" t="str">
            <v>Comisión</v>
          </cell>
          <cell r="C4821">
            <v>20142235</v>
          </cell>
          <cell r="D4821">
            <v>296914</v>
          </cell>
          <cell r="E4821">
            <v>41928</v>
          </cell>
          <cell r="F4821" t="str">
            <v>SERVICIOS ADMINISTRATIVOS, ATENCIONA AL USUARIO, ARCHIVO Y CORRESPONDENCIA</v>
          </cell>
          <cell r="G4821">
            <v>79366558</v>
          </cell>
          <cell r="H4821" t="str">
            <v>GUILLERMO PRIETO PALACIOS</v>
          </cell>
          <cell r="I4821" t="str">
            <v>COMISION A CALI DEL 7 AL 10 DE OCTUBRE DE 2014</v>
          </cell>
          <cell r="J4821">
            <v>683753</v>
          </cell>
          <cell r="M4821" t="str">
            <v>RECURSO 11</v>
          </cell>
          <cell r="U4821" t="str">
            <v>Vigencia Presupuestal</v>
          </cell>
        </row>
        <row r="4822">
          <cell r="A4822">
            <v>482214</v>
          </cell>
          <cell r="B4822" t="str">
            <v>Comisión</v>
          </cell>
          <cell r="C4822">
            <v>20142275</v>
          </cell>
          <cell r="D4822">
            <v>299314</v>
          </cell>
          <cell r="E4822">
            <v>41928</v>
          </cell>
          <cell r="F4822" t="str">
            <v>SERVICIOS ADMINISTRATIVOS, ATENCIONA AL USUARIO, ARCHIVO Y CORRESPONDENCIA</v>
          </cell>
          <cell r="G4822">
            <v>52384555</v>
          </cell>
          <cell r="H4822" t="str">
            <v>MARIA CAROLINA RODRIGUEZ ACERO</v>
          </cell>
          <cell r="I4822" t="str">
            <v>COMISION A VILLA DE LEYVA DEL 11 AL 13 DE OCTUBRE DE 2014</v>
          </cell>
          <cell r="J4822">
            <v>488395</v>
          </cell>
          <cell r="M4822" t="str">
            <v>RECURSO 11</v>
          </cell>
          <cell r="U4822" t="str">
            <v>Vigencia Presupuestal</v>
          </cell>
        </row>
        <row r="4823">
          <cell r="A4823">
            <v>482314</v>
          </cell>
          <cell r="B4823" t="str">
            <v>Contrato</v>
          </cell>
          <cell r="C4823">
            <v>233</v>
          </cell>
          <cell r="D4823">
            <v>34514</v>
          </cell>
          <cell r="E4823">
            <v>41928</v>
          </cell>
          <cell r="F4823" t="str">
            <v>DIRECCION DE BOSQUES, BIODIVERSIDAD Y SERVICIOS ECOSISTEMICOS</v>
          </cell>
          <cell r="G4823">
            <v>80244702</v>
          </cell>
          <cell r="H4823" t="str">
            <v>FRANCISCO BELTRAN CARRASCO</v>
          </cell>
          <cell r="I4823" t="str">
            <v>PAGO 9 DE 12 SEGÚN CERTIFICACION DEL SUPERVISOR</v>
          </cell>
          <cell r="J4823">
            <v>6634615</v>
          </cell>
          <cell r="K4823">
            <v>9.66</v>
          </cell>
          <cell r="O4823" t="str">
            <v>RECURSO 11</v>
          </cell>
          <cell r="V4823" t="str">
            <v>No tiene Dependientes a Cargo</v>
          </cell>
          <cell r="W4823" t="str">
            <v>Vigencia Presupuestal</v>
          </cell>
        </row>
        <row r="4824">
          <cell r="A4824">
            <v>482414</v>
          </cell>
          <cell r="B4824" t="str">
            <v>Resolución</v>
          </cell>
          <cell r="C4824">
            <v>1650</v>
          </cell>
          <cell r="D4824">
            <v>303614</v>
          </cell>
          <cell r="E4824">
            <v>41928</v>
          </cell>
          <cell r="F4824" t="str">
            <v>TALENTO HUMANO ACTIVO Y NO ACTIVO</v>
          </cell>
          <cell r="G4824">
            <v>51692626</v>
          </cell>
          <cell r="H4824" t="str">
            <v>MARIA TERESA PARDO CAMACHO</v>
          </cell>
          <cell r="I4824" t="str">
            <v>RECONOCIMIENTO Y PAGO PRESTACIONES SOCIALES (RTE FTE $3,911,000 + EPS SANITAS $ 79,199 + COLPENSIONES $79,199 + FSP $19,800)</v>
          </cell>
          <cell r="J4824">
            <v>21547936</v>
          </cell>
          <cell r="N4824" t="str">
            <v>RECURSO 1-10</v>
          </cell>
          <cell r="Q4824" t="str">
            <v>APORTES SEGURIDAD SOCIAL</v>
          </cell>
          <cell r="R4824">
            <v>178198</v>
          </cell>
          <cell r="W4824" t="str">
            <v>Vigencia Presupuestal</v>
          </cell>
        </row>
        <row r="4825">
          <cell r="A4825">
            <v>482514</v>
          </cell>
          <cell r="B4825" t="str">
            <v>Factura</v>
          </cell>
          <cell r="C4825">
            <v>65022608</v>
          </cell>
          <cell r="D4825">
            <v>304914</v>
          </cell>
          <cell r="E4825">
            <v>41929</v>
          </cell>
          <cell r="F4825" t="str">
            <v>SERVICIOS ADMINISTRATIVOS, ATENCIONA AL USUARIO, ARCHIVO Y CORRESPONDENCIA</v>
          </cell>
          <cell r="G4825">
            <v>8301225661</v>
          </cell>
          <cell r="H4825" t="str">
            <v>COLOMBIA TELECOMUNICACIONES S.A ESP</v>
          </cell>
          <cell r="I4825" t="str">
            <v>PAGO SERVICIO PUBLICO DE TELEFONIA CELULAR FRA 65022608 CTA CLIENTE 8604974 PERIODO DEL 06 DE SEP AL 05 OCT/2014</v>
          </cell>
          <cell r="J4825">
            <v>3826958</v>
          </cell>
          <cell r="N4825" t="str">
            <v>RECURSO 2-10</v>
          </cell>
          <cell r="W4825" t="str">
            <v>Vigencia Presupuestal</v>
          </cell>
        </row>
        <row r="4826">
          <cell r="A4826">
            <v>482614</v>
          </cell>
          <cell r="B4826" t="str">
            <v>Factura</v>
          </cell>
          <cell r="C4826">
            <v>374541118</v>
          </cell>
          <cell r="D4826">
            <v>305014</v>
          </cell>
          <cell r="E4826">
            <v>41929</v>
          </cell>
          <cell r="F4826" t="str">
            <v>SERVICIOS ADMINISTRATIVOS, ATENCIONA AL USUARIO, ARCHIVO Y CORRESPONDENCIA</v>
          </cell>
          <cell r="G4826">
            <v>8300538004</v>
          </cell>
          <cell r="H4826" t="str">
            <v>TELMEX COLOMBIA S.A</v>
          </cell>
          <cell r="I4826" t="str">
            <v xml:space="preserve">PAGO FRA 374541118 SERVICIO TELEVISION DEL 2 OCT/2014 AL 01 NOV/2014 </v>
          </cell>
          <cell r="J4826">
            <v>53400</v>
          </cell>
          <cell r="N4826" t="str">
            <v>RECURSO 2-10</v>
          </cell>
          <cell r="W4826" t="str">
            <v>Vigencia Presupuestal</v>
          </cell>
        </row>
        <row r="4827">
          <cell r="A4827">
            <v>482714</v>
          </cell>
          <cell r="B4827" t="str">
            <v>Convenio</v>
          </cell>
          <cell r="C4827">
            <v>472</v>
          </cell>
          <cell r="D4827">
            <v>271714</v>
          </cell>
          <cell r="E4827">
            <v>41929</v>
          </cell>
          <cell r="F4827" t="str">
            <v>DIRECCION DE ASUNTOS AMBIENTALES, SECTORIAL Y URBANA</v>
          </cell>
          <cell r="G4827">
            <v>8180001568</v>
          </cell>
          <cell r="H4827" t="str">
            <v>INST.INVEST.AMBIENTALES DEL PACIFICO JOHN VON NEUMAN</v>
          </cell>
          <cell r="I4827" t="str">
            <v xml:space="preserve">PAGO 1 DE 4 CTA CBO SEGÚN CERTIFICACION DEL SUPERVISOR </v>
          </cell>
          <cell r="J4827">
            <v>41100000</v>
          </cell>
          <cell r="O4827" t="str">
            <v>RECURSO 11</v>
          </cell>
          <cell r="W4827" t="str">
            <v>Vigencia Presupuestal</v>
          </cell>
        </row>
        <row r="4828">
          <cell r="A4828">
            <v>482814</v>
          </cell>
          <cell r="B4828" t="str">
            <v>Convenio</v>
          </cell>
          <cell r="C4828">
            <v>299</v>
          </cell>
          <cell r="D4828">
            <v>13414</v>
          </cell>
          <cell r="E4828">
            <v>41929</v>
          </cell>
          <cell r="F4828" t="str">
            <v>DIRECCION DE GENTION INTEGRAL DEL RECURSO HIDRICO</v>
          </cell>
          <cell r="G4828">
            <v>8910006270</v>
          </cell>
          <cell r="H4828" t="str">
            <v>CVS - CORPORACION AUTONOMA REGIONAL DE LOS VALLES DEL SINU Y SAN JORGE</v>
          </cell>
          <cell r="I4828" t="str">
            <v>PAGO 2 DE 4 CTA CBO SEGÚN CERTIFICACION DEL SUPERVISOR</v>
          </cell>
          <cell r="J4828">
            <v>298400000</v>
          </cell>
          <cell r="O4828" t="str">
            <v>RECURSO 11</v>
          </cell>
          <cell r="W4828" t="str">
            <v>Vigencia Presupuestal</v>
          </cell>
        </row>
        <row r="4829">
          <cell r="A4829">
            <v>482914</v>
          </cell>
          <cell r="B4829" t="str">
            <v>Contrato</v>
          </cell>
          <cell r="C4829">
            <v>331</v>
          </cell>
          <cell r="D4829">
            <v>125514</v>
          </cell>
          <cell r="E4829">
            <v>41929</v>
          </cell>
          <cell r="F4829" t="str">
            <v>SUBDIRECCION ADMINISTRATIVA Y FINANCIERA</v>
          </cell>
          <cell r="G4829">
            <v>80147591</v>
          </cell>
          <cell r="H4829" t="str">
            <v>NESTOR ALEXI VARGAS OBANDO - MCN INGENIERIA</v>
          </cell>
          <cell r="I4829" t="str">
            <v>QUINTO DESEMBOLSO SEGÚN CERTIFICACION DEL SUPERVISOR (RT FTE SER,GRALES NO DECLAR.6%)</v>
          </cell>
          <cell r="J4829">
            <v>357000</v>
          </cell>
          <cell r="K4829">
            <v>6.9</v>
          </cell>
          <cell r="L4829">
            <v>6</v>
          </cell>
          <cell r="N4829" t="str">
            <v>RECURSO 2-10</v>
          </cell>
          <cell r="V4829" t="str">
            <v>Se aplica Rte Fte + Rte Ica -S/Base sin Beneficio de SS - no es Cto de Prest, Ser. Es Orden de W xa Mtto con utilizacion de Insumos</v>
          </cell>
          <cell r="W4829" t="str">
            <v>Vigencia Presupuestal</v>
          </cell>
        </row>
        <row r="4830">
          <cell r="A4830">
            <v>483014</v>
          </cell>
          <cell r="B4830" t="str">
            <v>Contrato</v>
          </cell>
          <cell r="C4830">
            <v>331</v>
          </cell>
          <cell r="D4830">
            <v>125514</v>
          </cell>
          <cell r="E4830">
            <v>41929</v>
          </cell>
          <cell r="F4830" t="str">
            <v>SUBDIRECCION ADMINISTRATIVA Y FINANCIERA</v>
          </cell>
          <cell r="G4830">
            <v>80147591</v>
          </cell>
          <cell r="H4830" t="str">
            <v>NESTOR ALEXI VARGAS OBANDO - MCN INGENIERIA</v>
          </cell>
          <cell r="I4830" t="str">
            <v>CUARTO DESEMBOLSO SEGÚN CERTIFICACION DEL SUPERVISOR (RT FTE SER,GRALES NO DECLAR.6%)</v>
          </cell>
          <cell r="J4830">
            <v>357000</v>
          </cell>
          <cell r="K4830">
            <v>6.9</v>
          </cell>
          <cell r="L4830">
            <v>6</v>
          </cell>
          <cell r="N4830" t="str">
            <v>RECURSO 2-10</v>
          </cell>
          <cell r="V4830" t="str">
            <v>Se aplica Rte Fte + Rte Ica -S/Base sin Beneficio de SS - no es Cto de Prest, Ser. Es Orden de W xa Mtto con utilizacion de Insumos</v>
          </cell>
          <cell r="W4830" t="str">
            <v>Vigencia Presupuestal</v>
          </cell>
        </row>
        <row r="4831">
          <cell r="A4831">
            <v>483114</v>
          </cell>
          <cell r="B4831" t="str">
            <v>Convenio</v>
          </cell>
          <cell r="C4831">
            <v>438</v>
          </cell>
          <cell r="D4831">
            <v>250914</v>
          </cell>
          <cell r="E4831">
            <v>41929</v>
          </cell>
          <cell r="F4831" t="str">
            <v>SUBDIRECCION DE EDUCACION Y PARTICIPACION</v>
          </cell>
          <cell r="G4831">
            <v>8301266453</v>
          </cell>
          <cell r="H4831" t="str">
            <v xml:space="preserve">BISA - BUSINESS INTELLIGENCE SOFTWARE ASSESSOR CORPORATION LTDA </v>
          </cell>
          <cell r="I4831" t="str">
            <v>FRA 184 PAGO 1 DE 4 SEGÚN CERTIFICACION DEL SUPERVISOR  (REG COMUN)</v>
          </cell>
          <cell r="J4831">
            <v>23610000</v>
          </cell>
          <cell r="K4831">
            <v>9.66</v>
          </cell>
          <cell r="L4831">
            <v>11</v>
          </cell>
          <cell r="M4831">
            <v>16</v>
          </cell>
          <cell r="O4831" t="str">
            <v>RECURSO 11</v>
          </cell>
          <cell r="V4831" t="str">
            <v>CIIU 6201 - Actividades de desarrollo de sistemasinformáticos (planificación, análisis,diseño, programación,pruebas) 9,66</v>
          </cell>
          <cell r="W4831" t="str">
            <v>Vigencia Presupuestal</v>
          </cell>
        </row>
        <row r="4832">
          <cell r="A4832">
            <v>483214</v>
          </cell>
          <cell r="B4832" t="str">
            <v>Oficio</v>
          </cell>
          <cell r="C4832" t="str">
            <v>8320-3-35851</v>
          </cell>
          <cell r="D4832">
            <v>305414</v>
          </cell>
          <cell r="E4832">
            <v>41932</v>
          </cell>
          <cell r="F4832" t="str">
            <v>TALENTO HUMANO ACTIVO Y NO ACTIVO</v>
          </cell>
          <cell r="G4832">
            <v>8301153951</v>
          </cell>
          <cell r="H4832" t="str">
            <v>MINISTERIO DE AMBIENTE Y DESARROLLO SOSTENIBLE</v>
          </cell>
          <cell r="I4832" t="str">
            <v>MESADA PENSIONAL CORRESPONDIENTE AL MES DE OCTUBRE DE 2014</v>
          </cell>
          <cell r="J4832">
            <v>944210685</v>
          </cell>
          <cell r="N4832" t="str">
            <v>RECURSO 3-10</v>
          </cell>
          <cell r="Q4832" t="str">
            <v>DEDUCCIONES GENERALES</v>
          </cell>
          <cell r="R4832">
            <v>226121584</v>
          </cell>
          <cell r="W4832" t="str">
            <v>Vigencia Presupuestal</v>
          </cell>
        </row>
        <row r="4833">
          <cell r="A4833">
            <v>483314</v>
          </cell>
          <cell r="B4833" t="str">
            <v>Comisión</v>
          </cell>
          <cell r="C4833" t="str">
            <v>2014-1-0836</v>
          </cell>
          <cell r="D4833">
            <v>297714</v>
          </cell>
          <cell r="E4833">
            <v>41932</v>
          </cell>
          <cell r="F4833" t="str">
            <v>SERVICIOS ADMINISTRATIVOS, ATENCIONA AL USUARIO, ARCHIVO Y CORRESPONDENCIA</v>
          </cell>
          <cell r="G4833">
            <v>74180161</v>
          </cell>
          <cell r="H4833" t="str">
            <v>ANDRES BALCAZAR</v>
          </cell>
          <cell r="I4833" t="str">
            <v>COMISION A RIONEGRO EL 8 DE OCTUBRE DE 2014</v>
          </cell>
          <cell r="J4833">
            <v>145648</v>
          </cell>
          <cell r="L4833">
            <v>10</v>
          </cell>
          <cell r="O4833" t="str">
            <v>RECURSO 11</v>
          </cell>
          <cell r="W4833" t="str">
            <v>Vigencia Presupuestal</v>
          </cell>
        </row>
        <row r="4834">
          <cell r="A4834">
            <v>483414</v>
          </cell>
          <cell r="B4834" t="str">
            <v>Oficio</v>
          </cell>
          <cell r="E4834">
            <v>41932</v>
          </cell>
          <cell r="F4834" t="str">
            <v>SUBDIRECCION ADMINISTRATIVA Y FINANCIERA</v>
          </cell>
          <cell r="G4834">
            <v>8301159511</v>
          </cell>
          <cell r="H4834" t="str">
            <v>MINISTERIO DE AMBIENTE Y DESARROLLO SOSTENIBLE</v>
          </cell>
          <cell r="I4834" t="str">
            <v>RADICACION CAJA MENOR 314 - CONS 6914 -  VIATICOS</v>
          </cell>
          <cell r="J4834">
            <v>17950539</v>
          </cell>
        </row>
        <row r="4835">
          <cell r="A4835">
            <v>483514</v>
          </cell>
          <cell r="B4835" t="str">
            <v>Contrato</v>
          </cell>
          <cell r="C4835">
            <v>333</v>
          </cell>
          <cell r="D4835">
            <v>129614</v>
          </cell>
          <cell r="E4835">
            <v>41932</v>
          </cell>
          <cell r="F4835" t="str">
            <v>SUBDIRECCION ADMINISTRATIVA Y FINANCIERA</v>
          </cell>
          <cell r="G4835">
            <v>8604500222</v>
          </cell>
          <cell r="H4835" t="str">
            <v>ESCOBAR OSPINA Y CIA LTDA - VIAJES CALITOUR</v>
          </cell>
          <cell r="I4835" t="str">
            <v xml:space="preserve">PAGO FACTURAS VARIAS SEGUN CERTIFICACION DEL SUPERVISOR </v>
          </cell>
          <cell r="J4835">
            <v>12498842</v>
          </cell>
          <cell r="K4835">
            <v>9.66</v>
          </cell>
          <cell r="L4835">
            <v>4</v>
          </cell>
          <cell r="M4835">
            <v>16</v>
          </cell>
          <cell r="O4835" t="str">
            <v>RECURSO 11</v>
          </cell>
          <cell r="W4835" t="str">
            <v>Vigencia Presupuestal</v>
          </cell>
        </row>
        <row r="4836">
          <cell r="A4836">
            <v>483614</v>
          </cell>
          <cell r="B4836" t="str">
            <v>Contrato</v>
          </cell>
          <cell r="C4836">
            <v>333</v>
          </cell>
          <cell r="D4836">
            <v>234214</v>
          </cell>
          <cell r="E4836">
            <v>41932</v>
          </cell>
          <cell r="F4836" t="str">
            <v>SUBDIRECCION ADMINISTRATIVA Y FINANCIERA</v>
          </cell>
          <cell r="G4836">
            <v>8604500222</v>
          </cell>
          <cell r="H4836" t="str">
            <v>ESCOBAR OSPINA Y CIA LTDA - VIAJES CALITOUR</v>
          </cell>
          <cell r="I4836" t="str">
            <v xml:space="preserve">PAGO FACTURAS VARIAS SEGUN CERTIFICACION DEL SUPERVISOR </v>
          </cell>
          <cell r="J4836">
            <v>36246498</v>
          </cell>
          <cell r="K4836">
            <v>9.66</v>
          </cell>
          <cell r="L4836">
            <v>4</v>
          </cell>
          <cell r="M4836">
            <v>16</v>
          </cell>
          <cell r="O4836" t="str">
            <v>RECURSO 11</v>
          </cell>
          <cell r="W4836" t="str">
            <v>Vigencia Presupuestal</v>
          </cell>
        </row>
        <row r="4837">
          <cell r="A4837">
            <v>483714</v>
          </cell>
          <cell r="B4837" t="str">
            <v>Oficio</v>
          </cell>
          <cell r="E4837">
            <v>41932</v>
          </cell>
          <cell r="F4837" t="str">
            <v>SUBDIRECCION ADMINISTRATIVA Y FINANCIERA</v>
          </cell>
          <cell r="G4837">
            <v>8301159511</v>
          </cell>
          <cell r="H4837" t="str">
            <v>MINISTERIO DE AMBIENTE Y DESARROLLO SOSTENIBLE</v>
          </cell>
          <cell r="I4837" t="str">
            <v>RADICACION CAJA MENOR 214 - CONS 7014 -  DESPACHO</v>
          </cell>
          <cell r="J4837">
            <v>7169714</v>
          </cell>
        </row>
        <row r="4838">
          <cell r="A4838">
            <v>483814</v>
          </cell>
          <cell r="B4838" t="str">
            <v>Contrato</v>
          </cell>
          <cell r="C4838">
            <v>331</v>
          </cell>
          <cell r="D4838">
            <v>125514</v>
          </cell>
          <cell r="E4838">
            <v>41933</v>
          </cell>
          <cell r="F4838" t="str">
            <v>SUBDIRECCION ADMINISTRATIVA Y FINANCIERA</v>
          </cell>
          <cell r="G4838">
            <v>80147591</v>
          </cell>
          <cell r="H4838" t="str">
            <v>NESTOR ALEXI VARGAS OBANDO - MCN INGENIERIA</v>
          </cell>
          <cell r="I4838" t="str">
            <v>TERCER DESEMBOLSO SEGÚN CERTIFICACION DEL SUPERVISOR (RT FTE SER,GRALES NO DECLAR.6%)</v>
          </cell>
          <cell r="J4838">
            <v>357000</v>
          </cell>
          <cell r="K4838">
            <v>6.9</v>
          </cell>
          <cell r="L4838">
            <v>6</v>
          </cell>
          <cell r="N4838" t="str">
            <v>RECURSO 2-10</v>
          </cell>
          <cell r="V4838" t="str">
            <v>Se aplica Rte Fte + Rte Ica -S/Base sin Beneficio de SS - no es Cto de Prest, Ser. Es Orden de W xa Mtto con utilizacion de Insumos</v>
          </cell>
          <cell r="W4838" t="str">
            <v>Vigencia Presupuestal</v>
          </cell>
        </row>
        <row r="4839">
          <cell r="A4839">
            <v>483914</v>
          </cell>
          <cell r="B4839" t="str">
            <v>Oficio</v>
          </cell>
          <cell r="C4839" t="str">
            <v>8000-3-36116</v>
          </cell>
          <cell r="D4839">
            <v>307314</v>
          </cell>
          <cell r="E4839">
            <v>41933</v>
          </cell>
          <cell r="F4839" t="str">
            <v>SUBDIRECCION ADMINISTRATIVA Y FINANCIERA</v>
          </cell>
          <cell r="G4839">
            <v>8301153951</v>
          </cell>
          <cell r="H4839" t="str">
            <v>MINISTERIO DE AMBIENTE Y DESARROLLO SOSTENIBLE</v>
          </cell>
          <cell r="I4839" t="str">
            <v>REEMBOLSO CAJA MENOR 214 CONSECUTIVO 7014-DESPACHO MINISTRO</v>
          </cell>
          <cell r="J4839">
            <v>7169714</v>
          </cell>
          <cell r="N4839" t="str">
            <v>RECURSO 2-10</v>
          </cell>
          <cell r="W4839" t="str">
            <v>Vigencia Presupuestal</v>
          </cell>
        </row>
        <row r="4840">
          <cell r="A4840">
            <v>484014</v>
          </cell>
          <cell r="B4840" t="str">
            <v>Oficio</v>
          </cell>
          <cell r="C4840" t="str">
            <v>8310-3-35219</v>
          </cell>
          <cell r="D4840">
            <v>307114</v>
          </cell>
          <cell r="E4840">
            <v>41933</v>
          </cell>
          <cell r="F4840" t="str">
            <v>SUBDIRECCION ADMINISTRATIVA Y FINANCIERA</v>
          </cell>
          <cell r="G4840">
            <v>8301153951</v>
          </cell>
          <cell r="H4840" t="str">
            <v>MINISTERIO DE AMBIENTE Y DESARROLLO SOSTENIBLE</v>
          </cell>
          <cell r="I4840" t="str">
            <v>REEMBOLSO CAJA MENOR 314 CONSECUTIVO 6914-VIATICOS</v>
          </cell>
          <cell r="J4840">
            <v>17950539</v>
          </cell>
          <cell r="O4840" t="str">
            <v>RECURSO 11</v>
          </cell>
          <cell r="W4840" t="str">
            <v>Vigencia Presupuestal</v>
          </cell>
        </row>
        <row r="4841">
          <cell r="A4841">
            <v>484114</v>
          </cell>
          <cell r="B4841" t="str">
            <v>Contrato</v>
          </cell>
          <cell r="C4841">
            <v>325</v>
          </cell>
          <cell r="D4841">
            <v>87014</v>
          </cell>
          <cell r="E4841">
            <v>41933</v>
          </cell>
          <cell r="F4841" t="str">
            <v>SERVICIOS ADMINISTRATIVOS, ATENCIONA AL USUARIO, ARCHIVO Y CORRESPONDENCIA</v>
          </cell>
          <cell r="G4841">
            <v>9007054939</v>
          </cell>
          <cell r="H4841" t="str">
            <v>UNION TEMPORAL ARRIENDO 2014</v>
          </cell>
          <cell r="I4841" t="str">
            <v>FRA 0007 PAGO 7 DE 10 SEGÚN CERTIFICACION DEL SUPERVISOR - IVA $556,065 (RTE FTE ARRENDAMIENTOS BIENES MUEBLES 4%)</v>
          </cell>
          <cell r="J4841">
            <v>35310098</v>
          </cell>
          <cell r="K4841">
            <v>9.66</v>
          </cell>
          <cell r="L4841">
            <v>4</v>
          </cell>
          <cell r="M4841">
            <v>16</v>
          </cell>
          <cell r="N4841" t="str">
            <v>RECURSO 2-10</v>
          </cell>
          <cell r="W4841" t="str">
            <v>Vigencia Presupuestal</v>
          </cell>
        </row>
        <row r="4842">
          <cell r="A4842">
            <v>484214</v>
          </cell>
          <cell r="B4842" t="str">
            <v>Contrato</v>
          </cell>
          <cell r="C4842">
            <v>378</v>
          </cell>
          <cell r="D4842">
            <v>233214</v>
          </cell>
          <cell r="E4842">
            <v>41933</v>
          </cell>
          <cell r="F4842" t="str">
            <v>SUBDIRECCION ADMINISTRATIVA Y FINANCIERA</v>
          </cell>
          <cell r="G4842">
            <v>8001058476</v>
          </cell>
          <cell r="H4842" t="str">
            <v>PROCOLDEXT LTDA</v>
          </cell>
          <cell r="I4842" t="str">
            <v>FRA 14340 UNICO DESEMBOLSO SEGÚN CERTIFICACION DEL SUPERVISOR (RTE FTE SER. GRALES DECLARANTES 4%)</v>
          </cell>
          <cell r="J4842">
            <v>2797920</v>
          </cell>
          <cell r="K4842">
            <v>9.66</v>
          </cell>
          <cell r="L4842">
            <v>4</v>
          </cell>
          <cell r="M4842">
            <v>16</v>
          </cell>
          <cell r="N4842" t="str">
            <v>RECURSO 2-10</v>
          </cell>
          <cell r="V4842" t="str">
            <v>CIIU 3312 - Mantenimiento y reparación especializado de maquinaria y equipo 9,66</v>
          </cell>
          <cell r="W4842" t="str">
            <v>Vigencia Presupuestal</v>
          </cell>
        </row>
        <row r="4843">
          <cell r="A4843">
            <v>484314</v>
          </cell>
          <cell r="B4843" t="str">
            <v>Contrato</v>
          </cell>
          <cell r="C4843">
            <v>154</v>
          </cell>
          <cell r="D4843">
            <v>25214</v>
          </cell>
          <cell r="E4843">
            <v>41933</v>
          </cell>
          <cell r="F4843" t="str">
            <v>OFICINA ASESORA JURIDICA</v>
          </cell>
          <cell r="G4843">
            <v>9005832525</v>
          </cell>
          <cell r="H4843" t="str">
            <v>VELEÑO ORREGO MARTINEZ DIAZ ABOGADOS  ASOCIADOS</v>
          </cell>
          <cell r="I4843" t="str">
            <v>FRA 83, SEPTIMO DESEMBOLSO SEGÚN CERTIFICACION DEL SUPERVISOR</v>
          </cell>
          <cell r="J4843">
            <v>8181818</v>
          </cell>
          <cell r="K4843">
            <v>9.66</v>
          </cell>
          <cell r="L4843">
            <v>11</v>
          </cell>
          <cell r="M4843">
            <v>16</v>
          </cell>
          <cell r="O4843" t="str">
            <v>RECURSO 11</v>
          </cell>
          <cell r="W4843" t="str">
            <v>Vigencia Presupuestal</v>
          </cell>
        </row>
        <row r="4844">
          <cell r="A4844">
            <v>484414</v>
          </cell>
          <cell r="B4844" t="str">
            <v>Contrato</v>
          </cell>
          <cell r="C4844">
            <v>244</v>
          </cell>
          <cell r="D4844">
            <v>137914</v>
          </cell>
          <cell r="E4844">
            <v>41933</v>
          </cell>
          <cell r="F4844" t="str">
            <v>SERVICIOS ADMINISTRATIVOS, ATENCIONA AL USUARIO, ARCHIVO Y CORRESPONDENCIA</v>
          </cell>
          <cell r="G4844">
            <v>8300011131</v>
          </cell>
          <cell r="H4844" t="str">
            <v>IMPRENTA NACIONAL DE COLOMBIA</v>
          </cell>
          <cell r="I4844" t="str">
            <v>FRA 79561 PAGO 19 SEGÚN CERTIFICACION DEL SUPERVISOR - ENTIDAD DEL ESTADO</v>
          </cell>
          <cell r="J4844">
            <v>5709000</v>
          </cell>
          <cell r="N4844" t="str">
            <v>RECURSO 2-10</v>
          </cell>
          <cell r="W4844" t="str">
            <v>Vigencia Presupuestal</v>
          </cell>
        </row>
        <row r="4845">
          <cell r="A4845">
            <v>484514</v>
          </cell>
          <cell r="B4845" t="str">
            <v>Contrato</v>
          </cell>
          <cell r="C4845">
            <v>242</v>
          </cell>
          <cell r="D4845">
            <v>35214</v>
          </cell>
          <cell r="E4845">
            <v>41934</v>
          </cell>
          <cell r="F4845" t="str">
            <v>DIRECCION DE BOSQUES, BIODIVERSIDAD YSERVICIOS ECOSISTEMICOS</v>
          </cell>
          <cell r="G4845">
            <v>52707803</v>
          </cell>
          <cell r="H4845" t="str">
            <v>LUZ ANDREA SILVA RESTREPO</v>
          </cell>
          <cell r="I4845" t="str">
            <v>NOVENO DESEMBOLSO SEGÚN CERTIFICACION DEL SUPERVISOR (Desc.de la Base x Dependientes)</v>
          </cell>
          <cell r="J4845">
            <v>4438072</v>
          </cell>
          <cell r="K4845">
            <v>9.66</v>
          </cell>
          <cell r="O4845" t="str">
            <v>RECURSO 11</v>
          </cell>
          <cell r="V4845" t="str">
            <v>Desc. 10% Dependientes - Base RF $ 4,094,538 RF $ 287,559</v>
          </cell>
          <cell r="W4845" t="str">
            <v>Vigencia Presupuestal</v>
          </cell>
        </row>
        <row r="4846">
          <cell r="A4846">
            <v>484614</v>
          </cell>
          <cell r="B4846" t="str">
            <v>Contrato</v>
          </cell>
          <cell r="C4846">
            <v>40</v>
          </cell>
          <cell r="D4846">
            <v>5114</v>
          </cell>
          <cell r="E4846">
            <v>41934</v>
          </cell>
          <cell r="F4846" t="str">
            <v>GRUPO DE COMUNICACIONES</v>
          </cell>
          <cell r="G4846">
            <v>80443180</v>
          </cell>
          <cell r="H4846" t="str">
            <v>DIEGO MAURICIO PINEDA ROMERO</v>
          </cell>
          <cell r="I4846" t="str">
            <v>PAGO 10 DE 12 SEGÚN CERTIFICACION DEL SUPERVISOR</v>
          </cell>
          <cell r="J4846">
            <v>4283286</v>
          </cell>
          <cell r="K4846">
            <v>9.66</v>
          </cell>
          <cell r="O4846" t="str">
            <v>RECURSO 11</v>
          </cell>
          <cell r="V4846" t="str">
            <v>No tiene Dependientes</v>
          </cell>
          <cell r="W4846" t="str">
            <v>Vigencia Presupuestal</v>
          </cell>
        </row>
        <row r="4847">
          <cell r="A4847">
            <v>484714</v>
          </cell>
          <cell r="B4847" t="str">
            <v>Contrato</v>
          </cell>
          <cell r="C4847">
            <v>41</v>
          </cell>
          <cell r="D4847">
            <v>5014</v>
          </cell>
          <cell r="E4847">
            <v>41934</v>
          </cell>
          <cell r="F4847" t="str">
            <v>GRUPO DE COMUNICACIONES</v>
          </cell>
          <cell r="G4847">
            <v>79690254</v>
          </cell>
          <cell r="H4847" t="str">
            <v>GABRIEL GONZALO CLAVIJO SERRANO</v>
          </cell>
          <cell r="I4847" t="str">
            <v>PAGO 10 DE 12 SEGÚN CERTIFICACION DEL SUPERVISOR (Desc.de la Base RF x Dependientes)</v>
          </cell>
          <cell r="J4847">
            <v>4283286</v>
          </cell>
          <cell r="K4847">
            <v>9.66</v>
          </cell>
          <cell r="O4847" t="str">
            <v>RECURSO 11</v>
          </cell>
          <cell r="V4847" t="str">
            <v>Desc. 10% Dependientes - Base RF $ 4,094,538 RF $ 287,559</v>
          </cell>
          <cell r="W4847" t="str">
            <v>Vigencia Presupuestal</v>
          </cell>
        </row>
        <row r="4848">
          <cell r="A4848">
            <v>484814</v>
          </cell>
          <cell r="B4848" t="str">
            <v>Contrato</v>
          </cell>
          <cell r="C4848">
            <v>39</v>
          </cell>
          <cell r="D4848">
            <v>5214</v>
          </cell>
          <cell r="E4848">
            <v>41934</v>
          </cell>
          <cell r="F4848" t="str">
            <v>GRUPO DE COMUNICACIONES</v>
          </cell>
          <cell r="G4848">
            <v>79949823</v>
          </cell>
          <cell r="H4848" t="str">
            <v>DIEGO ALEXANDER CUEVAS GALVIS</v>
          </cell>
          <cell r="I4848" t="str">
            <v>PAGO 10 DE 12 SEGÚN CERTIFICACION DEL SUPERVISOR (Desc.de la Base RF x Dependientes)</v>
          </cell>
          <cell r="J4848">
            <v>4119433</v>
          </cell>
          <cell r="K4848">
            <v>9.66</v>
          </cell>
          <cell r="O4848" t="str">
            <v>RECURSO 11</v>
          </cell>
          <cell r="V4848" t="str">
            <v>Desc. 10% Dependientes - Base RF $ 4,094,538 RF $ 287,559</v>
          </cell>
          <cell r="W4848" t="str">
            <v>Vigencia Presupuestal</v>
          </cell>
        </row>
        <row r="4849">
          <cell r="A4849">
            <v>484914</v>
          </cell>
          <cell r="B4849" t="str">
            <v>Contrato</v>
          </cell>
          <cell r="C4849">
            <v>37</v>
          </cell>
          <cell r="D4849">
            <v>4914</v>
          </cell>
          <cell r="E4849">
            <v>41934</v>
          </cell>
          <cell r="F4849" t="str">
            <v>GRUPO DE COMUNICACIONES</v>
          </cell>
          <cell r="G4849">
            <v>1032391719</v>
          </cell>
          <cell r="H4849" t="str">
            <v>JAIME ALBERTO SILVA RODRIGUEZ</v>
          </cell>
          <cell r="I4849" t="str">
            <v>DECIMO DESEMBOLSO SEGÚN CERTIFICACION DEL SUPERVISOR</v>
          </cell>
          <cell r="J4849">
            <v>4119433</v>
          </cell>
          <cell r="K4849">
            <v>9.66</v>
          </cell>
          <cell r="O4849" t="str">
            <v>RECURSO 11</v>
          </cell>
          <cell r="V4849" t="str">
            <v>No tiene Dependientes</v>
          </cell>
          <cell r="W4849" t="str">
            <v>Vigencia Presupuestal</v>
          </cell>
        </row>
        <row r="4850">
          <cell r="A4850">
            <v>485014</v>
          </cell>
          <cell r="B4850" t="str">
            <v>Contrato</v>
          </cell>
          <cell r="C4850">
            <v>22</v>
          </cell>
          <cell r="D4850">
            <v>3014</v>
          </cell>
          <cell r="E4850">
            <v>41934</v>
          </cell>
          <cell r="F4850" t="str">
            <v>GRUPO DE COMUNICACIONES</v>
          </cell>
          <cell r="G4850">
            <v>19370198</v>
          </cell>
          <cell r="H4850" t="str">
            <v>ANGEL GUSTAVO ZAPATA FERRO</v>
          </cell>
          <cell r="I4850" t="str">
            <v>DECIMO DESEMBOLSO SEGÚN CERTIFICACION DEL SUPERVISOR (Desc.de la Base RF x Dependientes)</v>
          </cell>
          <cell r="J4850">
            <v>3050847</v>
          </cell>
          <cell r="K4850">
            <v>9.66</v>
          </cell>
          <cell r="O4850" t="str">
            <v>RECURSO 11</v>
          </cell>
          <cell r="V4850" t="str">
            <v>Desc. 10% Dependientes - Base RF $4,094,550 RF $287,562</v>
          </cell>
          <cell r="W4850" t="str">
            <v>Vigencia Presupuestal</v>
          </cell>
        </row>
        <row r="4851">
          <cell r="A4851">
            <v>485114</v>
          </cell>
          <cell r="B4851" t="str">
            <v>Contrato</v>
          </cell>
          <cell r="C4851">
            <v>38</v>
          </cell>
          <cell r="D4851">
            <v>5314</v>
          </cell>
          <cell r="E4851">
            <v>41934</v>
          </cell>
          <cell r="F4851" t="str">
            <v>GRUPO DE COMUNICACIONES</v>
          </cell>
          <cell r="G4851">
            <v>79147965</v>
          </cell>
          <cell r="H4851" t="str">
            <v>JOSE ROBERTO ARANGO ROMERO</v>
          </cell>
          <cell r="I4851" t="str">
            <v>PAGO 10 DE 12 SEGÚN CERTIFICACION DEL SUPERVISOR (Desc.de la Base RF x Dependientes)</v>
          </cell>
          <cell r="J4851">
            <v>4283286</v>
          </cell>
          <cell r="K4851">
            <v>9.66</v>
          </cell>
          <cell r="O4851" t="str">
            <v>RECURSO 11</v>
          </cell>
          <cell r="V4851" t="str">
            <v>Desc. 10% Dependientes - Base RF $ 4,094,538 RF $ 287,559</v>
          </cell>
          <cell r="W4851" t="str">
            <v>Vigencia Presupuestal</v>
          </cell>
        </row>
        <row r="4852">
          <cell r="A4852">
            <v>485214</v>
          </cell>
          <cell r="B4852" t="str">
            <v>Contrato</v>
          </cell>
          <cell r="C4852">
            <v>230</v>
          </cell>
          <cell r="D4852">
            <v>35114</v>
          </cell>
          <cell r="E4852">
            <v>41934</v>
          </cell>
          <cell r="F4852" t="str">
            <v>DIRECCION DE BOSQUES, BIODIVERSIDAD Y SERVICIOS ECOSISTEMICOS</v>
          </cell>
          <cell r="G4852">
            <v>93238609</v>
          </cell>
          <cell r="H4852" t="str">
            <v>ALEXANDER IBAGON MONTES</v>
          </cell>
          <cell r="I4852" t="str">
            <v>PAGO 9 DE 12 SEGÚN CERTIFICACION DEL SUPERVISOR</v>
          </cell>
          <cell r="J4852">
            <v>4359600</v>
          </cell>
          <cell r="K4852">
            <v>9.66</v>
          </cell>
          <cell r="O4852" t="str">
            <v>RECURSO 11</v>
          </cell>
          <cell r="V4852" t="str">
            <v>No tiene Dependientes a Cargo</v>
          </cell>
          <cell r="W4852" t="str">
            <v>Vigencia Presupuestal</v>
          </cell>
        </row>
        <row r="4853">
          <cell r="A4853">
            <v>485314</v>
          </cell>
          <cell r="B4853" t="str">
            <v>Contrato</v>
          </cell>
          <cell r="C4853">
            <v>425</v>
          </cell>
          <cell r="D4853">
            <v>246714</v>
          </cell>
          <cell r="E4853">
            <v>41934</v>
          </cell>
          <cell r="F4853" t="str">
            <v>GRUPO CONTRATOS</v>
          </cell>
          <cell r="G4853">
            <v>1016021383</v>
          </cell>
          <cell r="H4853" t="str">
            <v>CAMILO EDUARDO PARDO SUAREZ</v>
          </cell>
          <cell r="I4853" t="str">
            <v>PAGO 3 DE 5 SEGÚN CERTIFICACION DEL SUPERVISOR</v>
          </cell>
          <cell r="J4853">
            <v>2000000</v>
          </cell>
          <cell r="K4853">
            <v>9.66</v>
          </cell>
          <cell r="O4853" t="str">
            <v>RECURSO 11</v>
          </cell>
          <cell r="V4853" t="str">
            <v>No tiene Dependientes</v>
          </cell>
          <cell r="W4853" t="str">
            <v>Vigencia Presupuestal</v>
          </cell>
        </row>
        <row r="4854">
          <cell r="A4854">
            <v>485414</v>
          </cell>
          <cell r="B4854" t="str">
            <v>Contrato</v>
          </cell>
          <cell r="C4854">
            <v>144</v>
          </cell>
          <cell r="D4854">
            <v>23014</v>
          </cell>
          <cell r="E4854">
            <v>41934</v>
          </cell>
          <cell r="F4854" t="str">
            <v>DIRECCION DE BOSQUES, BIODIVERSIDAD Y SERVICIOS ECOSISTEMICOS</v>
          </cell>
          <cell r="G4854">
            <v>1023863075</v>
          </cell>
          <cell r="H4854" t="str">
            <v>DAVID FERNANDO URREGO HERNANDEZ</v>
          </cell>
          <cell r="I4854" t="str">
            <v>PAGO 10 DE 12 SEGÚN CERTIFICACION DEL SUPERVISOR</v>
          </cell>
          <cell r="J4854">
            <v>2982709</v>
          </cell>
          <cell r="K4854">
            <v>9.66</v>
          </cell>
          <cell r="O4854" t="str">
            <v>RECURSO 11</v>
          </cell>
          <cell r="V4854" t="str">
            <v>No tiene Dependientes a Cargo</v>
          </cell>
          <cell r="W4854" t="str">
            <v>Vigencia Presupuestal</v>
          </cell>
        </row>
        <row r="4855">
          <cell r="A4855">
            <v>485514</v>
          </cell>
          <cell r="B4855" t="str">
            <v>Contrato</v>
          </cell>
          <cell r="C4855">
            <v>11</v>
          </cell>
          <cell r="D4855">
            <v>514</v>
          </cell>
          <cell r="E4855">
            <v>41934</v>
          </cell>
          <cell r="F4855" t="str">
            <v>SUBDIRECCION ADMINISTRATIVA Y FINANCIERA</v>
          </cell>
          <cell r="G4855">
            <v>37828595</v>
          </cell>
          <cell r="H4855" t="str">
            <v xml:space="preserve">MARIA TERESA COTE DE ABRIL </v>
          </cell>
          <cell r="I4855" t="str">
            <v>PAGO 10 DE 12 SEGÚN CERTIFICACION DEL SUPERVISOR (INT.VIVIENDA $638,012) PENSIONADA</v>
          </cell>
          <cell r="J4855">
            <v>4513636</v>
          </cell>
          <cell r="K4855">
            <v>9.66</v>
          </cell>
          <cell r="O4855" t="str">
            <v>RECURSO 11</v>
          </cell>
          <cell r="V4855" t="str">
            <v>Int. Vivienda 7.656.139,39/12 $638,012 -No tiene Dependientes</v>
          </cell>
          <cell r="W4855" t="str">
            <v>Vigencia Presupuestal</v>
          </cell>
        </row>
        <row r="4856">
          <cell r="A4856">
            <v>485614</v>
          </cell>
          <cell r="B4856" t="str">
            <v>Contrato</v>
          </cell>
          <cell r="C4856">
            <v>122</v>
          </cell>
          <cell r="D4856">
            <v>20914</v>
          </cell>
          <cell r="E4856">
            <v>41936</v>
          </cell>
          <cell r="F4856" t="str">
            <v>DIRECCION DE BOSQUES, BIODIVERSIDAD Y SERVICIOS ECOSISTEMICOS</v>
          </cell>
          <cell r="G4856">
            <v>82391606</v>
          </cell>
          <cell r="H4856" t="str">
            <v>RICARDO ALFREDO CHIQUILLO ARAQUE</v>
          </cell>
          <cell r="I4856" t="str">
            <v>PAGO 3-4-5-6 DE 12  SEGÚN CERTIFICACION DEL SUPERVISOR</v>
          </cell>
          <cell r="J4856">
            <v>17438400</v>
          </cell>
          <cell r="K4856">
            <v>9.66</v>
          </cell>
          <cell r="O4856" t="str">
            <v>RECURSO 11</v>
          </cell>
          <cell r="V4856" t="str">
            <v>No tiene Dependientes</v>
          </cell>
          <cell r="W4856" t="str">
            <v>Vigencia Presupuestal</v>
          </cell>
        </row>
        <row r="4857">
          <cell r="A4857">
            <v>485714</v>
          </cell>
          <cell r="B4857" t="str">
            <v>Contrato</v>
          </cell>
          <cell r="C4857">
            <v>194</v>
          </cell>
          <cell r="D4857">
            <v>29614</v>
          </cell>
          <cell r="E4857">
            <v>41934</v>
          </cell>
          <cell r="F4857" t="str">
            <v>DIRECCION DE ORDENAMIENTO AMBIENTAL Y COORDINACION DEL SINA</v>
          </cell>
          <cell r="G4857">
            <v>42123833</v>
          </cell>
          <cell r="H4857" t="str">
            <v>PAOLA ANDREA MORALES RAMIREZ</v>
          </cell>
          <cell r="I4857" t="str">
            <v>PAGO 9 DE 10 SEGÚN CERTIFICACION DEL SUPERVISOR</v>
          </cell>
          <cell r="J4857">
            <v>7200000</v>
          </cell>
          <cell r="K4857">
            <v>9.66</v>
          </cell>
          <cell r="O4857" t="str">
            <v>RECURSO 11</v>
          </cell>
          <cell r="V4857" t="str">
            <v>No tiene Dependientes a Cargo</v>
          </cell>
          <cell r="W4857" t="str">
            <v>Vigencia Presupuestal</v>
          </cell>
        </row>
        <row r="4858">
          <cell r="A4858">
            <v>485814</v>
          </cell>
          <cell r="B4858" t="str">
            <v>Contrato</v>
          </cell>
          <cell r="C4858">
            <v>203</v>
          </cell>
          <cell r="D4858">
            <v>29914</v>
          </cell>
          <cell r="E4858">
            <v>41934</v>
          </cell>
          <cell r="F4858" t="str">
            <v>DIRECCION DE ORDENAMIENTO AMBIENTAL Y COORDINACION DEL SINA</v>
          </cell>
          <cell r="G4858">
            <v>52694062</v>
          </cell>
          <cell r="H4858" t="str">
            <v>LILIANA RAMIREZ HERNANDEZ</v>
          </cell>
          <cell r="I4858" t="str">
            <v>NOVENO DESEMBOLSO SEGÚN CERTIFICACION DEL SUPERVISOR</v>
          </cell>
          <cell r="J4858">
            <v>5500000</v>
          </cell>
          <cell r="K4858">
            <v>9.66</v>
          </cell>
          <cell r="O4858" t="str">
            <v>RECURSO 11</v>
          </cell>
          <cell r="V4858" t="str">
            <v>No tiene Dependientes a Cargo</v>
          </cell>
          <cell r="W4858" t="str">
            <v>Vigencia Presupuestal</v>
          </cell>
        </row>
        <row r="4859">
          <cell r="A4859">
            <v>485914</v>
          </cell>
          <cell r="B4859" t="str">
            <v>Contrato</v>
          </cell>
          <cell r="C4859">
            <v>198</v>
          </cell>
          <cell r="D4859">
            <v>31714</v>
          </cell>
          <cell r="E4859">
            <v>41934</v>
          </cell>
          <cell r="F4859" t="str">
            <v>DIRECCION DE ORDENAMIENTO AMBIENTAL Y COORDINACION DEL SINA</v>
          </cell>
          <cell r="G4859">
            <v>42127326</v>
          </cell>
          <cell r="H4859" t="str">
            <v>DOROTEA CARDONA HERNANDEZ</v>
          </cell>
          <cell r="I4859" t="str">
            <v>PAGO 9 DE 10 SEGÚN CERTIFICACION DEL SUPERVISOR (Desc.de la Base RF x Dependientes+Prepagada 15/10/2014)</v>
          </cell>
          <cell r="J4859">
            <v>5500000</v>
          </cell>
          <cell r="K4859">
            <v>9.66</v>
          </cell>
          <cell r="O4859" t="str">
            <v>RECURSO 11</v>
          </cell>
          <cell r="V4859" t="str">
            <v>Desc.Prepagada Coomeva+Desc. 10% Dependientes</v>
          </cell>
          <cell r="W4859" t="str">
            <v>Vigencia Presupuestal</v>
          </cell>
        </row>
        <row r="4860">
          <cell r="A4860">
            <v>486014</v>
          </cell>
          <cell r="B4860" t="str">
            <v>Contrato</v>
          </cell>
          <cell r="C4860">
            <v>192</v>
          </cell>
          <cell r="D4860">
            <v>29314</v>
          </cell>
          <cell r="E4860">
            <v>41934</v>
          </cell>
          <cell r="F4860" t="str">
            <v>DIRECCION DE ORDENAMIENTO AMBIENTAL Y COORDINACION DEL SINA</v>
          </cell>
          <cell r="G4860">
            <v>91105686</v>
          </cell>
          <cell r="H4860" t="str">
            <v>OSCAR JAVIER ACEVEDO AMAYA</v>
          </cell>
          <cell r="I4860" t="str">
            <v>OCTAVO DESEMBOLSO SEGÚN CERTIFICACION DEL SUPERVISOR (Desc. Base RF x Dependientes)</v>
          </cell>
          <cell r="J4860">
            <v>5500000</v>
          </cell>
          <cell r="K4860">
            <v>9.66</v>
          </cell>
          <cell r="O4860" t="str">
            <v>RECURSO 11</v>
          </cell>
          <cell r="V4860" t="str">
            <v>Desc.x Dependientes</v>
          </cell>
          <cell r="W4860" t="str">
            <v>Vigencia Presupuestal</v>
          </cell>
        </row>
        <row r="4861">
          <cell r="A4861">
            <v>486114</v>
          </cell>
          <cell r="B4861" t="str">
            <v>Contrato</v>
          </cell>
          <cell r="C4861">
            <v>431</v>
          </cell>
          <cell r="D4861">
            <v>248614</v>
          </cell>
          <cell r="E4861">
            <v>41934</v>
          </cell>
          <cell r="F4861" t="str">
            <v>SUBDIRECCION DE EDUCACION Y PARTICIPACION</v>
          </cell>
          <cell r="G4861">
            <v>35462977</v>
          </cell>
          <cell r="H4861" t="str">
            <v>MARIA CONSTANZA RAMIREZ SILVA</v>
          </cell>
          <cell r="I4861" t="str">
            <v>PAGO 2 DE 4 SEGÚN CERTIFICACION DEL SUPERVISOR (Desc Base Rte Fte por Dependientes)</v>
          </cell>
          <cell r="J4861">
            <v>8000000</v>
          </cell>
          <cell r="K4861">
            <v>9.66</v>
          </cell>
          <cell r="O4861" t="str">
            <v>RECURSO 11</v>
          </cell>
          <cell r="V4861" t="str">
            <v>Desc. X Dependientes</v>
          </cell>
          <cell r="W4861" t="str">
            <v>Vigencia Presupuestal</v>
          </cell>
        </row>
        <row r="4862">
          <cell r="A4862">
            <v>486214</v>
          </cell>
          <cell r="B4862" t="str">
            <v>Contrato</v>
          </cell>
          <cell r="C4862">
            <v>172</v>
          </cell>
          <cell r="D4862">
            <v>26414</v>
          </cell>
          <cell r="E4862">
            <v>41934</v>
          </cell>
          <cell r="F4862" t="str">
            <v>GRUPO DE COMUNICACIONES</v>
          </cell>
          <cell r="G4862">
            <v>79589559</v>
          </cell>
          <cell r="H4862" t="str">
            <v>FERNANDO MURIEL PIEDRAHITA</v>
          </cell>
          <cell r="I4862" t="str">
            <v>PAGO 10 DE 12 SEGÚN CERTIFICACION DEL SUPERVISOR (Desc.de la Base RF x Dependientes)</v>
          </cell>
          <cell r="J4862">
            <v>4173913</v>
          </cell>
          <cell r="K4862">
            <v>9.66</v>
          </cell>
          <cell r="O4862" t="str">
            <v>RECURSO 11</v>
          </cell>
          <cell r="V4862" t="str">
            <v>Desc. 10% Dependientes</v>
          </cell>
          <cell r="W4862" t="str">
            <v>Vigencia Presupuestal</v>
          </cell>
        </row>
        <row r="4863">
          <cell r="A4863">
            <v>486314</v>
          </cell>
          <cell r="B4863" t="str">
            <v>Contrato</v>
          </cell>
          <cell r="C4863">
            <v>167</v>
          </cell>
          <cell r="D4863">
            <v>26614</v>
          </cell>
          <cell r="E4863">
            <v>41934</v>
          </cell>
          <cell r="F4863" t="str">
            <v>DIRECCION DE ORDENAMIENTO AMBIENTAL Y COORDINACION DEL SINA</v>
          </cell>
          <cell r="G4863">
            <v>53911075</v>
          </cell>
          <cell r="H4863" t="str">
            <v>DIANA MARCELA CLAVIJO TELLEZ</v>
          </cell>
          <cell r="I4863" t="str">
            <v>PAGO 9 DE 11 SEGÚN CERTIFICACION DEL SUPERVISOR</v>
          </cell>
          <cell r="J4863">
            <v>4500000</v>
          </cell>
          <cell r="K4863">
            <v>9.66</v>
          </cell>
          <cell r="O4863" t="str">
            <v>RECURSO 11</v>
          </cell>
          <cell r="V4863" t="str">
            <v>No tiene dependientes</v>
          </cell>
          <cell r="W4863" t="str">
            <v>Vigencia Presupuestal</v>
          </cell>
        </row>
        <row r="4864">
          <cell r="A4864">
            <v>486414</v>
          </cell>
          <cell r="B4864" t="str">
            <v>Contrato</v>
          </cell>
          <cell r="C4864">
            <v>171</v>
          </cell>
          <cell r="D4864">
            <v>26314</v>
          </cell>
          <cell r="E4864">
            <v>41934</v>
          </cell>
          <cell r="F4864" t="str">
            <v>DIRECCION DE ORDENAMIENTO AMBIENTAL Y COORDINACION DEL SINA</v>
          </cell>
          <cell r="G4864">
            <v>32503855</v>
          </cell>
          <cell r="H4864" t="str">
            <v>NORA ELENA MOLINA LINCE</v>
          </cell>
          <cell r="I4864" t="str">
            <v>PAGO 9 DE 11 SEGÚN CERTIFICACION DEL SUPERVISOR (Desc. Base RF x Dependientes) PENSIONADA</v>
          </cell>
          <cell r="J4864">
            <v>7000000</v>
          </cell>
          <cell r="K4864">
            <v>9.66</v>
          </cell>
          <cell r="O4864" t="str">
            <v>RECURSO 11</v>
          </cell>
          <cell r="V4864" t="str">
            <v>Desc. 10% Dependientes</v>
          </cell>
          <cell r="W4864" t="str">
            <v>Vigencia Presupuestal</v>
          </cell>
        </row>
        <row r="4865">
          <cell r="A4865">
            <v>486514</v>
          </cell>
          <cell r="B4865" t="str">
            <v>Contrato</v>
          </cell>
          <cell r="C4865">
            <v>408</v>
          </cell>
          <cell r="D4865">
            <v>241414</v>
          </cell>
          <cell r="E4865">
            <v>41934</v>
          </cell>
          <cell r="F4865" t="str">
            <v>SECRETARIA GENERAL</v>
          </cell>
          <cell r="G4865">
            <v>41684879</v>
          </cell>
          <cell r="H4865" t="str">
            <v>OFELIA DIAZ SABOGAL</v>
          </cell>
          <cell r="I4865" t="str">
            <v>TERCERO DESEMBOLSO SEGÚN CERTIFICACION DEL SUPERVISOR-PENSIONADA</v>
          </cell>
          <cell r="J4865">
            <v>2800000</v>
          </cell>
          <cell r="K4865">
            <v>9.66</v>
          </cell>
          <cell r="O4865" t="str">
            <v>RECURSO 11</v>
          </cell>
          <cell r="V4865" t="str">
            <v>No tiene Dependientes</v>
          </cell>
          <cell r="W4865" t="str">
            <v>Vigencia Presupuestal</v>
          </cell>
        </row>
        <row r="4866">
          <cell r="A4866">
            <v>486614</v>
          </cell>
          <cell r="B4866" t="str">
            <v>Contrato</v>
          </cell>
          <cell r="C4866">
            <v>179</v>
          </cell>
          <cell r="D4866">
            <v>28214</v>
          </cell>
          <cell r="E4866">
            <v>41934</v>
          </cell>
          <cell r="F4866" t="str">
            <v>DIRECCION DE ORDENAMIENTO AMBIENTAL Y COORDINACION DEL SINA</v>
          </cell>
          <cell r="G4866">
            <v>40022236</v>
          </cell>
          <cell r="H4866" t="str">
            <v>ANA ELVIA OCHOA JIMENEZ</v>
          </cell>
          <cell r="I4866" t="str">
            <v>PAGO 9/11 DESEMBOLSO SEGÚN CERTIFICACION DEL SUPERVISOR (Desc x dependientes)</v>
          </cell>
          <cell r="J4866">
            <v>8000000</v>
          </cell>
          <cell r="K4866">
            <v>9.66</v>
          </cell>
          <cell r="O4866" t="str">
            <v>RECURSO 11</v>
          </cell>
          <cell r="V4866" t="str">
            <v>Desc. 10% Dependientes</v>
          </cell>
          <cell r="W4866" t="str">
            <v>Vigencia Presupuestal</v>
          </cell>
        </row>
        <row r="4867">
          <cell r="A4867">
            <v>486714</v>
          </cell>
          <cell r="B4867" t="str">
            <v>Contrato</v>
          </cell>
          <cell r="C4867">
            <v>196</v>
          </cell>
          <cell r="D4867">
            <v>29714</v>
          </cell>
          <cell r="E4867">
            <v>41934</v>
          </cell>
          <cell r="F4867" t="str">
            <v>DIRECCION DE ORDENAMIENTO AMBIENTAL Y COORDINACION DEL SINA</v>
          </cell>
          <cell r="G4867">
            <v>79946823</v>
          </cell>
          <cell r="H4867" t="str">
            <v>ANDRES MEJIA PIZANO</v>
          </cell>
          <cell r="I4867" t="str">
            <v xml:space="preserve">NOVENO DESEMBOLSO SEGÚN CERTIFICACION DEL SUPERVISOR </v>
          </cell>
          <cell r="J4867">
            <v>5500000</v>
          </cell>
          <cell r="K4867">
            <v>9.66</v>
          </cell>
          <cell r="O4867" t="str">
            <v>RECURSO 11</v>
          </cell>
          <cell r="V4867" t="str">
            <v>No tiene Dependientes</v>
          </cell>
          <cell r="W4867" t="str">
            <v>Vigencia Presupuestal</v>
          </cell>
        </row>
        <row r="4868">
          <cell r="A4868">
            <v>486814</v>
          </cell>
          <cell r="B4868" t="str">
            <v>Contrato</v>
          </cell>
          <cell r="C4868">
            <v>252</v>
          </cell>
          <cell r="D4868">
            <v>135314</v>
          </cell>
          <cell r="E4868">
            <v>41934</v>
          </cell>
          <cell r="F4868" t="str">
            <v>DIRECCION DE BOSQUES, BIODIVERSIDAD Y SERVICIOS ECOSISTEMICOS</v>
          </cell>
          <cell r="G4868">
            <v>79841202</v>
          </cell>
          <cell r="H4868" t="str">
            <v>JAVIER AUGUSTO GONZALEZ VEGA</v>
          </cell>
          <cell r="I4868" t="str">
            <v>PAGO 7 DE 9 SEGÚN CERTIFICACION DEL SUPERVISOR</v>
          </cell>
          <cell r="J4868">
            <v>2723254</v>
          </cell>
          <cell r="K4868">
            <v>9.66</v>
          </cell>
          <cell r="O4868" t="str">
            <v>RECURSO 11</v>
          </cell>
          <cell r="V4868" t="str">
            <v xml:space="preserve">Desc. x Dependientes </v>
          </cell>
          <cell r="W4868" t="str">
            <v>Vigencia Presupuestal</v>
          </cell>
        </row>
        <row r="4869">
          <cell r="A4869">
            <v>486914</v>
          </cell>
          <cell r="B4869" t="str">
            <v>Contrato</v>
          </cell>
          <cell r="C4869">
            <v>236</v>
          </cell>
          <cell r="D4869">
            <v>33914</v>
          </cell>
          <cell r="E4869">
            <v>41934</v>
          </cell>
          <cell r="F4869" t="str">
            <v>DIRECCION DE BOSQUES, BIODIVERSIDAD Y SERVICIOS ECOSISTEMICOS</v>
          </cell>
          <cell r="G4869">
            <v>1019036153</v>
          </cell>
          <cell r="H4869" t="str">
            <v>ANDRES FELIPE MIRANDA DIAZ</v>
          </cell>
          <cell r="I4869" t="str">
            <v>PAGO 10 DE 12 SEGÚN CERTIFICACION DEL SUPERVISOR</v>
          </cell>
          <cell r="J4869">
            <v>2723254</v>
          </cell>
          <cell r="K4869">
            <v>9.66</v>
          </cell>
          <cell r="O4869" t="str">
            <v>RECURSO 11</v>
          </cell>
          <cell r="V4869" t="str">
            <v>No tiene Dependientes</v>
          </cell>
          <cell r="W4869" t="str">
            <v>Vigencia Presupuestal</v>
          </cell>
        </row>
        <row r="4870">
          <cell r="A4870">
            <v>487014</v>
          </cell>
          <cell r="B4870" t="str">
            <v>Contrato</v>
          </cell>
          <cell r="C4870">
            <v>237</v>
          </cell>
          <cell r="D4870">
            <v>34214</v>
          </cell>
          <cell r="E4870">
            <v>41934</v>
          </cell>
          <cell r="F4870" t="str">
            <v>DIRECCION DE BOSQUES, BIODIVERSIDAD Y SERVICIOS ECOSISTEMICOS</v>
          </cell>
          <cell r="G4870">
            <v>1015431834</v>
          </cell>
          <cell r="H4870" t="str">
            <v>LIDA ANDREA VALBUENA MUÑOZ</v>
          </cell>
          <cell r="I4870" t="str">
            <v>PAGO 10 DE 12 SEGÚN CERTIFICACION DEL SUPERVISOR</v>
          </cell>
          <cell r="J4870">
            <v>2723254</v>
          </cell>
          <cell r="K4870">
            <v>9.66</v>
          </cell>
          <cell r="O4870" t="str">
            <v>RECURSO 11</v>
          </cell>
          <cell r="V4870" t="str">
            <v>No tiene Dependientes a Cargo</v>
          </cell>
          <cell r="W4870" t="str">
            <v>Vigencia Presupuestal</v>
          </cell>
        </row>
        <row r="4871">
          <cell r="A4871">
            <v>487114</v>
          </cell>
          <cell r="B4871" t="str">
            <v>Contrato</v>
          </cell>
          <cell r="C4871">
            <v>249</v>
          </cell>
          <cell r="D4871">
            <v>36314</v>
          </cell>
          <cell r="E4871">
            <v>41934</v>
          </cell>
          <cell r="F4871" t="str">
            <v>DIRECCION DE BOSQUES, BIODIVERSIDAD Y SERVICIOS ECOSISTEMICOS</v>
          </cell>
          <cell r="G4871">
            <v>52771733</v>
          </cell>
          <cell r="H4871" t="str">
            <v>MARIA ALEXANDRA GARZON PATIÑO</v>
          </cell>
          <cell r="I4871" t="str">
            <v>PAGO 10 DE 12 SEGÚN CERTIFICACION DEL SUPERVISOR (Desc. Base RF x Dependientes)</v>
          </cell>
          <cell r="J4871">
            <v>2723254</v>
          </cell>
          <cell r="K4871">
            <v>9.66</v>
          </cell>
          <cell r="O4871" t="str">
            <v>RECURSO 11</v>
          </cell>
          <cell r="V4871" t="str">
            <v>Desc.x Dependientes</v>
          </cell>
          <cell r="W4871" t="str">
            <v>Vigencia Presupuestal</v>
          </cell>
        </row>
        <row r="4872">
          <cell r="A4872">
            <v>487214</v>
          </cell>
          <cell r="B4872" t="str">
            <v>Contrato</v>
          </cell>
          <cell r="C4872">
            <v>476</v>
          </cell>
          <cell r="D4872">
            <v>275614</v>
          </cell>
          <cell r="E4872">
            <v>41934</v>
          </cell>
          <cell r="F4872" t="str">
            <v>DIRECCION DE BOSQUES, BIODIVERSIDAD Y SERVICIOS ECOSISTEMICOS</v>
          </cell>
          <cell r="G4872">
            <v>8300944053</v>
          </cell>
          <cell r="H4872" t="str">
            <v xml:space="preserve">ONF ANDINA SUCURSAL COLOMBIA DE ONF INTERNATIONAL </v>
          </cell>
          <cell r="I4872" t="str">
            <v>FRA 547 PAGO 1 DE 3 SEGÚN CERTIFICACION DEL SUPERVISOR (NO APLICA NINGUNA RETENCION - APORTES AUNAR ESFUERZOS)</v>
          </cell>
          <cell r="J4872">
            <v>209660279</v>
          </cell>
          <cell r="O4872" t="str">
            <v>RECURSO 11</v>
          </cell>
          <cell r="V4872" t="str">
            <v>CIIU 72201 - Investigaciones y desarrollo experimental en el campo de las ciencias sociales y las humanidades como consultoría profesional 6,9 ------ REGIMEN COMUN - N/A NINGUNA RETENCION YA QUE LOS DINEROS SON APORTES Y NO PAGOS SOBRE UNA CONTRAPRESTACION - NO SON INGRESOS Contadora Amanda Robles arobles@onfandina.com.</v>
          </cell>
          <cell r="W4872" t="str">
            <v>Vigencia Presupuestal</v>
          </cell>
        </row>
        <row r="4873">
          <cell r="A4873">
            <v>487314</v>
          </cell>
          <cell r="B4873" t="str">
            <v>Contrato</v>
          </cell>
          <cell r="C4873">
            <v>385</v>
          </cell>
          <cell r="D4873">
            <v>235114</v>
          </cell>
          <cell r="E4873">
            <v>41935</v>
          </cell>
          <cell r="F4873" t="str">
            <v>SUBDIRECCION ADMINISTRATIVA Y FINANCIERA</v>
          </cell>
          <cell r="G4873">
            <v>53080337</v>
          </cell>
          <cell r="H4873" t="str">
            <v>BRIGITTE DELGADO GARCIA</v>
          </cell>
          <cell r="I4873" t="str">
            <v>PAGO 3 DE 5 SEGÚN CERTIFICACION DEL SUPERVISOR (Desc Base Rte Fte por Dependientes)</v>
          </cell>
          <cell r="J4873">
            <v>1700000</v>
          </cell>
          <cell r="K4873">
            <v>9.66</v>
          </cell>
          <cell r="O4873" t="str">
            <v>RECURSO 11</v>
          </cell>
          <cell r="V4873" t="str">
            <v>Desc. 10% Dependientes</v>
          </cell>
          <cell r="W4873" t="str">
            <v>Vigencia Presupuestal</v>
          </cell>
        </row>
        <row r="4874">
          <cell r="A4874">
            <v>487414</v>
          </cell>
          <cell r="B4874" t="str">
            <v>Contrato</v>
          </cell>
          <cell r="C4874">
            <v>383</v>
          </cell>
          <cell r="D4874">
            <v>234914</v>
          </cell>
          <cell r="E4874">
            <v>41935</v>
          </cell>
          <cell r="F4874" t="str">
            <v>SUBDIRECCION ADMINISTRATIVA Y FINANCIERA</v>
          </cell>
          <cell r="G4874">
            <v>10770944</v>
          </cell>
          <cell r="H4874" t="str">
            <v>LEVER CIRON ORTIZ MORALES</v>
          </cell>
          <cell r="I4874" t="str">
            <v>PAGO 3/5 DESEMBOLSO SEGÚN CERTIFICACION DEL SUPERVISOR (Desc. Base RF x Dependientes)</v>
          </cell>
          <cell r="J4874">
            <v>1575000</v>
          </cell>
          <cell r="K4874">
            <v>9.66</v>
          </cell>
          <cell r="O4874" t="str">
            <v>RECURSO 11</v>
          </cell>
          <cell r="V4874" t="str">
            <v>Desc.x Dependientes</v>
          </cell>
          <cell r="W4874" t="str">
            <v>Vigencia Presupuestal</v>
          </cell>
        </row>
        <row r="4875">
          <cell r="A4875">
            <v>487514</v>
          </cell>
          <cell r="B4875" t="str">
            <v>Contrato</v>
          </cell>
          <cell r="C4875">
            <v>45</v>
          </cell>
          <cell r="D4875">
            <v>7514</v>
          </cell>
          <cell r="E4875">
            <v>41935</v>
          </cell>
          <cell r="F4875" t="str">
            <v>DIRECCION DE BOSQUES, BIODIVERSIDAD YSERVICIOS ECOSISTEMICOS</v>
          </cell>
          <cell r="G4875">
            <v>91108705</v>
          </cell>
          <cell r="H4875" t="str">
            <v>HECTOR JAVIER GRISALES GOMEZ</v>
          </cell>
          <cell r="I4875" t="str">
            <v>DECIMO DESEMBOLSO SEGÚN CERTIFICACION DEL SUPERVISOR (Desc.de la Base RF x Dependientes)</v>
          </cell>
          <cell r="J4875">
            <v>6124260</v>
          </cell>
          <cell r="K4875">
            <v>9.66</v>
          </cell>
          <cell r="O4875" t="str">
            <v>RECURSO 11</v>
          </cell>
          <cell r="V4875" t="str">
            <v>Desc. 10% Dependientes - Base RF $ 4,094,538 RF $ 287,559</v>
          </cell>
          <cell r="W4875" t="str">
            <v>Vigencia Presupuestal</v>
          </cell>
        </row>
        <row r="4876">
          <cell r="A4876">
            <v>487614</v>
          </cell>
          <cell r="B4876" t="str">
            <v>Contrato</v>
          </cell>
          <cell r="C4876">
            <v>176</v>
          </cell>
          <cell r="D4876">
            <v>28114</v>
          </cell>
          <cell r="E4876">
            <v>41935</v>
          </cell>
          <cell r="F4876" t="str">
            <v>SUBDIRECCION ADMINISTRATIVA Y FINANCIERA</v>
          </cell>
          <cell r="G4876">
            <v>6757664</v>
          </cell>
          <cell r="H4876" t="str">
            <v>BELISARIO NEIRA MUÑOZ</v>
          </cell>
          <cell r="I4876" t="str">
            <v>DECIMO DESEMBOLSO SEGÚN CERTIFICACION DEL SUPERVISOR (Desc de la Bse por Dependientes)-PENSIONADO</v>
          </cell>
          <cell r="J4876">
            <v>5000000</v>
          </cell>
          <cell r="K4876">
            <v>9.66</v>
          </cell>
          <cell r="O4876" t="str">
            <v>RECURSO 11</v>
          </cell>
          <cell r="V4876" t="str">
            <v>Desc. 10% Dependientes</v>
          </cell>
          <cell r="W4876" t="str">
            <v>Vigencia Presupuestal</v>
          </cell>
        </row>
        <row r="4877">
          <cell r="A4877">
            <v>487714</v>
          </cell>
          <cell r="B4877" t="str">
            <v>Contrato</v>
          </cell>
          <cell r="C4877">
            <v>382</v>
          </cell>
          <cell r="D4877">
            <v>234814</v>
          </cell>
          <cell r="E4877">
            <v>41935</v>
          </cell>
          <cell r="F4877" t="str">
            <v>SUBDIRECCION ADMINISTRATIVA Y FINANCIERA</v>
          </cell>
          <cell r="G4877">
            <v>79221739</v>
          </cell>
          <cell r="H4877" t="str">
            <v>JOSE MANUEL MORENO MORA</v>
          </cell>
          <cell r="I4877" t="str">
            <v>PAGO 3 DE 5 SEGÚN CERTIFICACION DEL SUPERVISOR (Desc.de la Base RF x Dependientes)</v>
          </cell>
          <cell r="J4877">
            <v>1852200</v>
          </cell>
          <cell r="K4877">
            <v>9.66</v>
          </cell>
          <cell r="O4877" t="str">
            <v>RECURSO 11</v>
          </cell>
          <cell r="V4877" t="str">
            <v>Desc. X Dependientes</v>
          </cell>
          <cell r="W4877" t="str">
            <v>Vigencia Presupuestal</v>
          </cell>
        </row>
        <row r="4878">
          <cell r="A4878">
            <v>487814</v>
          </cell>
          <cell r="B4878" t="str">
            <v>Contrato</v>
          </cell>
          <cell r="C4878">
            <v>381</v>
          </cell>
          <cell r="D4878">
            <v>234714</v>
          </cell>
          <cell r="E4878">
            <v>41935</v>
          </cell>
          <cell r="F4878" t="str">
            <v>SUBDIRECCION ADMINISTRATIVA Y FINANCIERA</v>
          </cell>
          <cell r="G4878">
            <v>80415684</v>
          </cell>
          <cell r="H4878" t="str">
            <v>LUIS HUMBERTO ESPINOSA FULA</v>
          </cell>
          <cell r="I4878" t="str">
            <v>PAGO 3 DE 5 SEGÚN CERTIFICACION DEL SUPERVISOR</v>
          </cell>
          <cell r="J4878">
            <v>1732214</v>
          </cell>
          <cell r="K4878">
            <v>9.66</v>
          </cell>
          <cell r="O4878" t="str">
            <v>RECURSO 11</v>
          </cell>
          <cell r="V4878" t="str">
            <v>No tiene Dependientes</v>
          </cell>
          <cell r="W4878" t="str">
            <v>Vigencia Presupuestal</v>
          </cell>
        </row>
        <row r="4879">
          <cell r="A4879">
            <v>487914</v>
          </cell>
          <cell r="B4879" t="str">
            <v>Contrato</v>
          </cell>
          <cell r="C4879">
            <v>384</v>
          </cell>
          <cell r="D4879">
            <v>235314</v>
          </cell>
          <cell r="E4879">
            <v>41935</v>
          </cell>
          <cell r="F4879" t="str">
            <v>SUBDIRECCION ADMINISTRATIVA Y FINANCIERA</v>
          </cell>
          <cell r="G4879">
            <v>51699085</v>
          </cell>
          <cell r="H4879" t="str">
            <v>SILVIA PILAR RODRIGUEZ SILVA</v>
          </cell>
          <cell r="I4879" t="str">
            <v>PAGO 3 DE 5 DESEMBOLSO SEGÚN CERTIFICACION DEL SUPERVISOR (Desc.de la Base RF x Dependientes)</v>
          </cell>
          <cell r="J4879">
            <v>2047500</v>
          </cell>
          <cell r="K4879">
            <v>9.66</v>
          </cell>
          <cell r="O4879" t="str">
            <v>RECURSO 11</v>
          </cell>
          <cell r="V4879" t="str">
            <v xml:space="preserve">Desc. 10% Dependientes </v>
          </cell>
          <cell r="W4879" t="str">
            <v>Vigencia Presupuestal</v>
          </cell>
        </row>
        <row r="4880">
          <cell r="A4880">
            <v>488014</v>
          </cell>
          <cell r="B4880" t="str">
            <v>Contrato</v>
          </cell>
          <cell r="C4880">
            <v>226</v>
          </cell>
          <cell r="D4880">
            <v>35314</v>
          </cell>
          <cell r="E4880">
            <v>41935</v>
          </cell>
          <cell r="F4880" t="str">
            <v>SUBDIRECCION ADMINISTRATIVA Y FINANCIERA</v>
          </cell>
          <cell r="G4880">
            <v>52545196</v>
          </cell>
          <cell r="H4880" t="str">
            <v>OLGA LUCIA LADINO HERRERA</v>
          </cell>
          <cell r="I4880" t="str">
            <v>PAGO 10/12 DESEMBOLSO SEGÚN CERTIFICACION DEL SUPERVISOR (Desc Base Rte Fte por Dependientes)</v>
          </cell>
          <cell r="J4880">
            <v>2654545</v>
          </cell>
          <cell r="K4880">
            <v>9.66</v>
          </cell>
          <cell r="O4880" t="str">
            <v>RECURSO 11</v>
          </cell>
          <cell r="V4880" t="str">
            <v>Desc. 10% Dependientes</v>
          </cell>
          <cell r="W4880" t="str">
            <v>Vigencia Presupuestal</v>
          </cell>
        </row>
        <row r="4881">
          <cell r="A4881">
            <v>488114</v>
          </cell>
          <cell r="B4881" t="str">
            <v>Contrato</v>
          </cell>
          <cell r="C4881">
            <v>398</v>
          </cell>
          <cell r="D4881">
            <v>236914</v>
          </cell>
          <cell r="E4881">
            <v>41935</v>
          </cell>
          <cell r="F4881" t="str">
            <v>SUBDIRECCION ADMINISTRATIVA Y FINANCIERA</v>
          </cell>
          <cell r="G4881">
            <v>51709470</v>
          </cell>
          <cell r="H4881" t="str">
            <v>LUZ DERI ROJAS DE MENESES</v>
          </cell>
          <cell r="I4881" t="str">
            <v>PAGO 3/5 DESEMBOLSO SEGÚN CERTIFICACION DEL SUPERVISOR (Desc.de la Base RF x Dependientes)</v>
          </cell>
          <cell r="J4881">
            <v>1575000</v>
          </cell>
          <cell r="K4881">
            <v>9.66</v>
          </cell>
          <cell r="O4881" t="str">
            <v>RECURSO 11</v>
          </cell>
          <cell r="V4881" t="str">
            <v>Desc. 10% Dependientes - Base RF $4,094,550 RF $287,562</v>
          </cell>
          <cell r="W4881" t="str">
            <v>Vigencia Presupuestal</v>
          </cell>
        </row>
        <row r="4882">
          <cell r="A4882">
            <v>488214</v>
          </cell>
          <cell r="B4882" t="str">
            <v>Contrato</v>
          </cell>
          <cell r="C4882">
            <v>453</v>
          </cell>
          <cell r="D4882">
            <v>258714</v>
          </cell>
          <cell r="E4882">
            <v>41935</v>
          </cell>
          <cell r="F4882" t="str">
            <v>DIRECCION DE BOSQUES, BIODIVERSIDAD Y SERVICIOS ECOSISTEMICOS</v>
          </cell>
          <cell r="G4882">
            <v>1032430257</v>
          </cell>
          <cell r="H4882" t="str">
            <v>YURI KATHERINE ROA BUITRAGO</v>
          </cell>
          <cell r="I4882" t="str">
            <v>PAGO 2 DE 4 SEGÚN CERTIFICACION DEL SUPERVISOR</v>
          </cell>
          <cell r="J4882">
            <v>2800000</v>
          </cell>
          <cell r="K4882">
            <v>9.66</v>
          </cell>
          <cell r="O4882" t="str">
            <v>RECURSO 11</v>
          </cell>
          <cell r="V4882" t="str">
            <v>No tiene Dependientes</v>
          </cell>
          <cell r="W4882" t="str">
            <v>Vigencia Presupuestal</v>
          </cell>
        </row>
        <row r="4883">
          <cell r="A4883">
            <v>488314</v>
          </cell>
          <cell r="B4883" t="str">
            <v>Contrato</v>
          </cell>
          <cell r="C4883">
            <v>391</v>
          </cell>
          <cell r="D4883">
            <v>236014</v>
          </cell>
          <cell r="E4883">
            <v>41935</v>
          </cell>
          <cell r="F4883" t="str">
            <v>SUBDIRECCION ADMINISTRATIVA Y FINANCIERA</v>
          </cell>
          <cell r="G4883">
            <v>80121924</v>
          </cell>
          <cell r="H4883" t="str">
            <v>JONATHAN JIMENEZ ALVARADO</v>
          </cell>
          <cell r="I4883" t="str">
            <v>PAGO 3 DE 5 SEGÚN CERTIFICACION DEL SUPERVISOR</v>
          </cell>
          <cell r="J4883">
            <v>1785000</v>
          </cell>
          <cell r="K4883">
            <v>9.66</v>
          </cell>
          <cell r="O4883" t="str">
            <v>RECURSO 11</v>
          </cell>
          <cell r="V4883" t="str">
            <v>No tiene Dependientes</v>
          </cell>
          <cell r="W4883" t="str">
            <v>Vigencia Presupuestal</v>
          </cell>
        </row>
        <row r="4884">
          <cell r="A4884">
            <v>488414</v>
          </cell>
          <cell r="B4884" t="str">
            <v>Contrato</v>
          </cell>
          <cell r="C4884">
            <v>387</v>
          </cell>
          <cell r="D4884">
            <v>235814</v>
          </cell>
          <cell r="E4884">
            <v>41935</v>
          </cell>
          <cell r="F4884" t="str">
            <v>SUBDIRECCION ADMINISTRATIVA Y FINANCIERA</v>
          </cell>
          <cell r="G4884">
            <v>80778307</v>
          </cell>
          <cell r="H4884" t="str">
            <v>JOSE LEONARDO LOPEZ</v>
          </cell>
          <cell r="I4884" t="str">
            <v>PAGO 3 DE 5 SEGÚN CERTIFICACION DEL SUPERVISOR</v>
          </cell>
          <cell r="J4884">
            <v>1600000</v>
          </cell>
          <cell r="K4884">
            <v>9.66</v>
          </cell>
          <cell r="O4884" t="str">
            <v>RECURSO 11</v>
          </cell>
          <cell r="V4884" t="str">
            <v>No tiene Dependientes</v>
          </cell>
          <cell r="W4884" t="str">
            <v>Vigencia Presupuestal</v>
          </cell>
        </row>
        <row r="4885">
          <cell r="A4885">
            <v>488514</v>
          </cell>
          <cell r="B4885" t="str">
            <v>Contrato</v>
          </cell>
          <cell r="C4885">
            <v>104</v>
          </cell>
          <cell r="D4885">
            <v>19014</v>
          </cell>
          <cell r="E4885">
            <v>41935</v>
          </cell>
          <cell r="F4885" t="str">
            <v>SUBDIRECCION ADMINISTRATIVA Y FINANCIERA</v>
          </cell>
          <cell r="G4885">
            <v>20568110</v>
          </cell>
          <cell r="H4885" t="str">
            <v>MARTHA ROSA BARRETO PERILLA</v>
          </cell>
          <cell r="I4885" t="str">
            <v>PAGO 10/12 DESEMBOLSO SEGÚN CERTIFICACION DEL SUPERVISOR (Desc.de la Base RF x Dependientes) - PENSIONADA</v>
          </cell>
          <cell r="J4885">
            <v>4759090</v>
          </cell>
          <cell r="K4885">
            <v>9.66</v>
          </cell>
          <cell r="O4885" t="str">
            <v>RECURSO 11</v>
          </cell>
          <cell r="V4885" t="str">
            <v>Desc. 10% Dependientes - Base RF $ 4,094,538 RF $ 287,559</v>
          </cell>
          <cell r="W4885" t="str">
            <v>Vigencia Presupuestal</v>
          </cell>
        </row>
        <row r="4886">
          <cell r="A4886">
            <v>488614</v>
          </cell>
          <cell r="B4886" t="str">
            <v>Contrato</v>
          </cell>
          <cell r="C4886">
            <v>93</v>
          </cell>
          <cell r="D4886">
            <v>17414</v>
          </cell>
          <cell r="E4886">
            <v>41935</v>
          </cell>
          <cell r="F4886" t="str">
            <v>DIRECCION DE BOSQUES, BIODIVERSIDAD Y SERVICIOS ECOSISTEMICOS</v>
          </cell>
          <cell r="G4886">
            <v>1098678974</v>
          </cell>
          <cell r="H4886" t="str">
            <v>JOHANA MARTINEZ REYES</v>
          </cell>
          <cell r="I4886" t="str">
            <v>PAGO 10 DE12 DESEMBOLSO SEGÚN CERTIFICACION DEL SUPERVISOR</v>
          </cell>
          <cell r="J4886">
            <v>2875000</v>
          </cell>
          <cell r="K4886">
            <v>9.66</v>
          </cell>
          <cell r="O4886" t="str">
            <v>RECURSO 11</v>
          </cell>
          <cell r="V4886" t="str">
            <v>No tiene Dependientes</v>
          </cell>
          <cell r="W4886" t="str">
            <v>Vigencia Presupuestal</v>
          </cell>
        </row>
        <row r="4887">
          <cell r="A4887">
            <v>488714</v>
          </cell>
          <cell r="B4887" t="str">
            <v>Contrato</v>
          </cell>
          <cell r="C4887">
            <v>71</v>
          </cell>
          <cell r="D4887">
            <v>15314</v>
          </cell>
          <cell r="E4887">
            <v>41935</v>
          </cell>
          <cell r="F4887" t="str">
            <v>TALENTO HUMANO ACTIVO Y NO ACTIVO</v>
          </cell>
          <cell r="G4887">
            <v>13346567</v>
          </cell>
          <cell r="H4887" t="str">
            <v>MANUEL FRANCISCO PARADA CARVAJAL</v>
          </cell>
          <cell r="I4887" t="str">
            <v>PAGO 10 DE 12 SEGÚN CERTIFICACION DEL SUPERVISOR (Desc.de la Base RF x Dependientes)-PENSIONADO</v>
          </cell>
          <cell r="J4887">
            <v>3600000</v>
          </cell>
          <cell r="K4887">
            <v>9.66</v>
          </cell>
          <cell r="O4887" t="str">
            <v>RECURSO 11</v>
          </cell>
          <cell r="V4887" t="str">
            <v>Desc. 10% Dependientes - Base RF $4,094,550 RF $287,562</v>
          </cell>
          <cell r="W4887" t="str">
            <v>Vigencia Presupuestal</v>
          </cell>
        </row>
        <row r="4888">
          <cell r="A4888">
            <v>488814</v>
          </cell>
          <cell r="B4888" t="str">
            <v>Contrato</v>
          </cell>
          <cell r="C4888">
            <v>397</v>
          </cell>
          <cell r="D4888">
            <v>236714</v>
          </cell>
          <cell r="E4888">
            <v>41935</v>
          </cell>
          <cell r="F4888" t="str">
            <v>SUBDIRECCION ADMINISTRATIVA Y FINANCIERA</v>
          </cell>
          <cell r="G4888">
            <v>51845216</v>
          </cell>
          <cell r="H4888" t="str">
            <v>CLAUDIA PATRICIA FORERO TELLEZ</v>
          </cell>
          <cell r="I4888" t="str">
            <v>PAGO 3/5 DESEMBOLSO SEGÚN CERTIFICACION DEL SUPERVISOR</v>
          </cell>
          <cell r="J4888">
            <v>1575000</v>
          </cell>
          <cell r="K4888">
            <v>9.66</v>
          </cell>
          <cell r="O4888" t="str">
            <v>RECURSO 11</v>
          </cell>
          <cell r="V4888" t="str">
            <v>No tiene Dependientes</v>
          </cell>
          <cell r="W4888" t="str">
            <v>Vigencia Presupuestal</v>
          </cell>
        </row>
        <row r="4889">
          <cell r="A4889">
            <v>488914</v>
          </cell>
          <cell r="B4889" t="str">
            <v>Contrato</v>
          </cell>
          <cell r="C4889">
            <v>393</v>
          </cell>
          <cell r="D4889">
            <v>236414</v>
          </cell>
          <cell r="E4889">
            <v>41935</v>
          </cell>
          <cell r="F4889" t="str">
            <v>SUBDIRECCION ADMINISTRATIVA Y FINANCIERA</v>
          </cell>
          <cell r="G4889">
            <v>23560773</v>
          </cell>
          <cell r="H4889" t="str">
            <v>NELLY AMANDA BUITRAGO RUIZ</v>
          </cell>
          <cell r="I4889" t="str">
            <v>PAGO 3 DE 5 SEGÚN CERTIFICACION DEL SUPERVISOR - (Beneficio Tributario Prepagada 06-OCT/2014)+(DESC BASE X DEPENDIENTES) PENSIONADA</v>
          </cell>
          <cell r="J4889">
            <v>4500000</v>
          </cell>
          <cell r="K4889">
            <v>9.66</v>
          </cell>
          <cell r="O4889" t="str">
            <v>RECURSO 11</v>
          </cell>
          <cell r="V4889" t="str">
            <v>No tiene Dependientes + Prepagada 06 OCT/2014</v>
          </cell>
          <cell r="W4889" t="str">
            <v>Vigencia Presupuestal</v>
          </cell>
        </row>
        <row r="4890">
          <cell r="A4890">
            <v>489014</v>
          </cell>
          <cell r="B4890" t="str">
            <v>Contrato</v>
          </cell>
          <cell r="C4890">
            <v>70</v>
          </cell>
          <cell r="D4890">
            <v>15214</v>
          </cell>
          <cell r="E4890">
            <v>41936</v>
          </cell>
          <cell r="F4890" t="str">
            <v>DIRECCION DE GENTION INTEGRAL DEL RECURSO HIDRICO</v>
          </cell>
          <cell r="G4890">
            <v>51987138</v>
          </cell>
          <cell r="H4890" t="str">
            <v>LINDA IRENE GOMEZ FERNANDEZ</v>
          </cell>
          <cell r="I4890" t="str">
            <v xml:space="preserve">PAGO 7 DE 12 SEGÚN CERTIFICACION DEL SUPERVISOR (DESC X DEPENDIENTES) N/A RETENCION MINIMA ART 384 </v>
          </cell>
          <cell r="J4890">
            <v>10580000</v>
          </cell>
          <cell r="K4890">
            <v>9.66</v>
          </cell>
          <cell r="O4890" t="str">
            <v>RECURSO 11</v>
          </cell>
          <cell r="V4890" t="str">
            <v xml:space="preserve">Desc. 10% Dependientes </v>
          </cell>
          <cell r="W4890" t="str">
            <v>Vigencia Presupuestal</v>
          </cell>
        </row>
        <row r="4891">
          <cell r="A4891">
            <v>489114</v>
          </cell>
          <cell r="B4891" t="str">
            <v>Contrato</v>
          </cell>
          <cell r="C4891">
            <v>139</v>
          </cell>
          <cell r="D4891">
            <v>23814</v>
          </cell>
          <cell r="E4891">
            <v>41935</v>
          </cell>
          <cell r="F4891" t="str">
            <v>DIRECCION DE BOSQUES, BIODIVERSIDAD Y SERVICIOS ECOSISTEMICOS</v>
          </cell>
          <cell r="G4891">
            <v>40047300</v>
          </cell>
          <cell r="H4891" t="str">
            <v>MARIA FERNANDA RODRIGUEZ SANTAMARIA</v>
          </cell>
          <cell r="I4891" t="str">
            <v>PAGO 10 DE 12 SEGÚN CERTIFICACION DEL SUPERVISOR</v>
          </cell>
          <cell r="J4891">
            <v>3349582</v>
          </cell>
          <cell r="K4891">
            <v>9.66</v>
          </cell>
          <cell r="O4891" t="str">
            <v>RECURSO 11</v>
          </cell>
          <cell r="V4891" t="str">
            <v>No tiene Dependientes</v>
          </cell>
          <cell r="W4891" t="str">
            <v>Vigencia Presupuestal</v>
          </cell>
        </row>
        <row r="4892">
          <cell r="A4892">
            <v>489214</v>
          </cell>
          <cell r="B4892" t="str">
            <v>Contrato</v>
          </cell>
          <cell r="C4892">
            <v>373</v>
          </cell>
          <cell r="D4892">
            <v>224214</v>
          </cell>
          <cell r="E4892">
            <v>41935</v>
          </cell>
          <cell r="F4892" t="str">
            <v>DIRECCION DE BOSQUES, BIODIVERSIDAD Y SERVICIOS ECOSISTEMICOS</v>
          </cell>
          <cell r="G4892">
            <v>38141608</v>
          </cell>
          <cell r="H4892" t="str">
            <v>LILIAN ROCIO MONDRAGON GOMEZ</v>
          </cell>
          <cell r="I4892" t="str">
            <v>PAGO 3 DE 5 SEGÚN CERTIFICACION DEL SUPERVISOR</v>
          </cell>
          <cell r="J4892">
            <v>3000000</v>
          </cell>
          <cell r="K4892">
            <v>9.66</v>
          </cell>
          <cell r="O4892" t="str">
            <v>RECURSO 11</v>
          </cell>
          <cell r="V4892" t="str">
            <v>No tiene Dependientes</v>
          </cell>
          <cell r="W4892" t="str">
            <v>Vigencia Presupuestal</v>
          </cell>
        </row>
        <row r="4893">
          <cell r="A4893">
            <v>489314</v>
          </cell>
          <cell r="B4893" t="str">
            <v>Contrato</v>
          </cell>
          <cell r="C4893">
            <v>199</v>
          </cell>
          <cell r="D4893">
            <v>30614</v>
          </cell>
          <cell r="E4893">
            <v>41935</v>
          </cell>
          <cell r="F4893" t="str">
            <v>DIRECCION DE BOSQUES, BIODIVERSIDAD Y SERVICIOS ECOSISTEMICOS</v>
          </cell>
          <cell r="G4893">
            <v>1032365212</v>
          </cell>
          <cell r="H4893" t="str">
            <v>ALEXANDRA MELO ARDILA</v>
          </cell>
          <cell r="I4893" t="str">
            <v>PAGO 10 DE 12 SEGÚN CERTIFICACION DEL SUPERVISOR</v>
          </cell>
          <cell r="J4893">
            <v>5303610</v>
          </cell>
          <cell r="K4893">
            <v>9.66</v>
          </cell>
          <cell r="O4893" t="str">
            <v>RECURSO 11</v>
          </cell>
          <cell r="V4893" t="str">
            <v>No tiene Dependientes</v>
          </cell>
          <cell r="W4893" t="str">
            <v>Vigencia Presupuestal</v>
          </cell>
        </row>
        <row r="4894">
          <cell r="A4894">
            <v>489414</v>
          </cell>
          <cell r="B4894" t="str">
            <v>Contrato</v>
          </cell>
          <cell r="C4894">
            <v>395</v>
          </cell>
          <cell r="D4894">
            <v>236514</v>
          </cell>
          <cell r="E4894">
            <v>41935</v>
          </cell>
          <cell r="F4894" t="str">
            <v>SUBDIRECCION ADMINISTRATIVA Y FINANCIERA</v>
          </cell>
          <cell r="G4894">
            <v>52544132</v>
          </cell>
          <cell r="H4894" t="str">
            <v>CLARA PAULINA MARTHA BASTIDAS</v>
          </cell>
          <cell r="I4894" t="str">
            <v>PAGO 3 DE 5 SEGÚN CERTIFICACION DEL SUPERVISOR (Desc.de la Base RF x Dependientes)</v>
          </cell>
          <cell r="J4894">
            <v>1575000</v>
          </cell>
          <cell r="K4894">
            <v>9.66</v>
          </cell>
          <cell r="O4894" t="str">
            <v>RECURSO 11</v>
          </cell>
          <cell r="V4894" t="str">
            <v>Desc. X Dependientes</v>
          </cell>
          <cell r="W4894" t="str">
            <v>Vigencia Presupuestal</v>
          </cell>
        </row>
        <row r="4895">
          <cell r="A4895">
            <v>489514</v>
          </cell>
          <cell r="B4895" t="str">
            <v>Contrato</v>
          </cell>
          <cell r="C4895">
            <v>426</v>
          </cell>
          <cell r="D4895">
            <v>246814</v>
          </cell>
          <cell r="E4895">
            <v>41935</v>
          </cell>
          <cell r="F4895" t="str">
            <v>SUBDIRECCION ADMINISTRATIVA Y FINANCIERA</v>
          </cell>
          <cell r="G4895">
            <v>80255548</v>
          </cell>
          <cell r="H4895" t="str">
            <v>MAURICIO ALEJANDRO ERAZO</v>
          </cell>
          <cell r="I4895" t="str">
            <v>PAGO 3 DE 5 SEGÚN CERTIFICACION DEL SUPERVISOR (Desc Base Rte Fte por Dependientes)</v>
          </cell>
          <cell r="J4895">
            <v>1100000</v>
          </cell>
          <cell r="K4895">
            <v>9.66</v>
          </cell>
          <cell r="O4895" t="str">
            <v>RECURSO 11</v>
          </cell>
          <cell r="V4895" t="str">
            <v>Desc. X Dependientes</v>
          </cell>
          <cell r="W4895" t="str">
            <v>Vigencia Presupuestal</v>
          </cell>
        </row>
        <row r="4896">
          <cell r="A4896">
            <v>489614</v>
          </cell>
          <cell r="B4896" t="str">
            <v>Contrato</v>
          </cell>
          <cell r="C4896">
            <v>394</v>
          </cell>
          <cell r="D4896">
            <v>236814</v>
          </cell>
          <cell r="E4896">
            <v>41935</v>
          </cell>
          <cell r="F4896" t="str">
            <v>SUBDIRECCION ADMINISTRATIVA Y FINANCIERA</v>
          </cell>
          <cell r="G4896">
            <v>79888249</v>
          </cell>
          <cell r="H4896" t="str">
            <v>YOHON JAIRO RODRIGUEZ CHIZABA</v>
          </cell>
          <cell r="I4896" t="str">
            <v>PAGO 3 DE 5 DESEMBOLSO SEGÚN CERTIFICACION DEL SUPERVISOR (Desc. Base RF x Dependientes)</v>
          </cell>
          <cell r="J4896">
            <v>1837500</v>
          </cell>
          <cell r="K4896">
            <v>9.66</v>
          </cell>
          <cell r="O4896" t="str">
            <v>RECURSO 11</v>
          </cell>
          <cell r="V4896" t="str">
            <v>Desc.x Dependientes</v>
          </cell>
          <cell r="W4896" t="str">
            <v>Vigencia Presupuestal</v>
          </cell>
        </row>
        <row r="4897">
          <cell r="A4897">
            <v>489714</v>
          </cell>
          <cell r="B4897" t="str">
            <v>Contrato</v>
          </cell>
          <cell r="C4897">
            <v>380</v>
          </cell>
          <cell r="D4897">
            <v>235614</v>
          </cell>
          <cell r="E4897">
            <v>41935</v>
          </cell>
          <cell r="F4897" t="str">
            <v>SUBDIRECCION ADMINISTRATIVA Y FINANCIERA</v>
          </cell>
          <cell r="G4897">
            <v>1014216096</v>
          </cell>
          <cell r="H4897" t="str">
            <v>MARIA ANDREA ROMERO MONTEJO</v>
          </cell>
          <cell r="I4897" t="str">
            <v>PAGO 3 DE 5 SEGÚN CERTIFICACION DEL SUPERVISOR</v>
          </cell>
          <cell r="J4897">
            <v>1575000</v>
          </cell>
          <cell r="K4897">
            <v>9.66</v>
          </cell>
          <cell r="O4897" t="str">
            <v>RECURSO 11</v>
          </cell>
          <cell r="V4897" t="str">
            <v>No tiene Dependientes</v>
          </cell>
          <cell r="W4897" t="str">
            <v>Vigencia Presupuestal</v>
          </cell>
        </row>
        <row r="4898">
          <cell r="A4898">
            <v>489814</v>
          </cell>
          <cell r="B4898" t="str">
            <v>Contrato</v>
          </cell>
          <cell r="C4898">
            <v>255</v>
          </cell>
          <cell r="D4898">
            <v>36914</v>
          </cell>
          <cell r="E4898">
            <v>41935</v>
          </cell>
          <cell r="F4898" t="str">
            <v>GRUPO CONTRATOS</v>
          </cell>
          <cell r="G4898">
            <v>53176793</v>
          </cell>
          <cell r="H4898" t="str">
            <v>MARIA JIMENA MAESTRE PIÑERES</v>
          </cell>
          <cell r="I4898" t="str">
            <v>PAGO 9 DE 11 SEGÚN CERTIFICACION DEL SUPERVISOR (ACTA DE TERMINACION ANTICIPADA)</v>
          </cell>
          <cell r="J4898">
            <v>7000000</v>
          </cell>
          <cell r="K4898">
            <v>9.66</v>
          </cell>
          <cell r="O4898" t="str">
            <v>RECURSO 11</v>
          </cell>
          <cell r="V4898" t="str">
            <v>No tiene Dependientes</v>
          </cell>
          <cell r="W4898" t="str">
            <v>Vigencia Presupuestal</v>
          </cell>
        </row>
        <row r="4899">
          <cell r="A4899">
            <v>489914</v>
          </cell>
          <cell r="B4899" t="str">
            <v>Contrato</v>
          </cell>
          <cell r="C4899">
            <v>116</v>
          </cell>
          <cell r="D4899">
            <v>20014</v>
          </cell>
          <cell r="E4899">
            <v>41935</v>
          </cell>
          <cell r="F4899" t="str">
            <v>DESPACHO MINISTRO DE AMBIENTE Y DESARROLLO SOSTENIBLE</v>
          </cell>
          <cell r="G4899">
            <v>35472517</v>
          </cell>
          <cell r="H4899" t="str">
            <v>ROSA ESMERALDA HOYOS BAZURTO</v>
          </cell>
          <cell r="I4899" t="str">
            <v>DECIMO DESEMBOLSO SEGÚN CERTIFICACION DEL SUPERVISOR</v>
          </cell>
          <cell r="J4899">
            <v>2734820</v>
          </cell>
          <cell r="K4899">
            <v>9.66</v>
          </cell>
          <cell r="O4899" t="str">
            <v>RECURSO 11</v>
          </cell>
          <cell r="V4899" t="str">
            <v>No tiene Dependientes</v>
          </cell>
          <cell r="W4899" t="str">
            <v>Vigencia Presupuestal</v>
          </cell>
        </row>
        <row r="4900">
          <cell r="A4900">
            <v>490014</v>
          </cell>
          <cell r="B4900" t="str">
            <v>Contrato</v>
          </cell>
          <cell r="C4900">
            <v>115</v>
          </cell>
          <cell r="D4900">
            <v>19914</v>
          </cell>
          <cell r="E4900">
            <v>41935</v>
          </cell>
          <cell r="F4900" t="str">
            <v>DESPACHO MINISTRO DE AMBIENTE Y DESARROLLO SOSTENIBLE</v>
          </cell>
          <cell r="G4900">
            <v>22086663</v>
          </cell>
          <cell r="H4900" t="str">
            <v>GIRLEZA DEL SOCORRO GOMEZ SIERRA</v>
          </cell>
          <cell r="I4900" t="str">
            <v>DECIMO DESEMBOLSO SEGÚN CERTIFICACION DEL SUPERVISOR (PENSIONADA)</v>
          </cell>
          <cell r="J4900">
            <v>2734820</v>
          </cell>
          <cell r="K4900">
            <v>9.66</v>
          </cell>
          <cell r="O4900" t="str">
            <v>RECURSO 11</v>
          </cell>
          <cell r="V4900" t="str">
            <v>No tiene Dependientes</v>
          </cell>
          <cell r="W4900" t="str">
            <v>Vigencia Presupuestal</v>
          </cell>
        </row>
        <row r="4901">
          <cell r="A4901">
            <v>490114</v>
          </cell>
          <cell r="B4901" t="str">
            <v>Contrato</v>
          </cell>
          <cell r="C4901">
            <v>126</v>
          </cell>
          <cell r="D4901">
            <v>21114</v>
          </cell>
          <cell r="E4901">
            <v>41935</v>
          </cell>
          <cell r="F4901" t="str">
            <v>SUBDIRECCION ADMINISTRATIVA Y FINANCIERA</v>
          </cell>
          <cell r="G4901">
            <v>52390218</v>
          </cell>
          <cell r="H4901" t="str">
            <v>ROCIO RODRIGUEZ GRANADOS</v>
          </cell>
          <cell r="I4901" t="str">
            <v>PAGO 10 DE 11 SEGÚN CERTIFICACION DEL SUPERVISOR (Desc. Base RF x Dependientes)</v>
          </cell>
          <cell r="J4901">
            <v>4950000</v>
          </cell>
          <cell r="K4901">
            <v>9.66</v>
          </cell>
          <cell r="O4901" t="str">
            <v>RECURSO 11</v>
          </cell>
          <cell r="V4901" t="str">
            <v>Desc.x Dependientes</v>
          </cell>
          <cell r="W4901" t="str">
            <v>Vigencia Presupuestal</v>
          </cell>
        </row>
        <row r="4902">
          <cell r="A4902">
            <v>490214</v>
          </cell>
          <cell r="B4902" t="str">
            <v>Contrato</v>
          </cell>
          <cell r="C4902">
            <v>390</v>
          </cell>
          <cell r="D4902">
            <v>236114</v>
          </cell>
          <cell r="E4902">
            <v>41935</v>
          </cell>
          <cell r="F4902" t="str">
            <v>SUBDIRECCION ADMINISTRATIVA Y FINANCIERA</v>
          </cell>
          <cell r="G4902">
            <v>1010207237</v>
          </cell>
          <cell r="H4902" t="str">
            <v>NANCY KATHERIN ARIAS GAITAN</v>
          </cell>
          <cell r="I4902" t="str">
            <v>TERCER DESEMBOLSO SEGÚN CERTIFICACION DEL SUPERVISOR</v>
          </cell>
          <cell r="J4902">
            <v>1700000</v>
          </cell>
          <cell r="K4902">
            <v>9.66</v>
          </cell>
          <cell r="O4902" t="str">
            <v>RECURSO 11</v>
          </cell>
          <cell r="V4902" t="str">
            <v>No tiene Dependientes</v>
          </cell>
          <cell r="W4902" t="str">
            <v>Vigencia Presupuestal</v>
          </cell>
        </row>
        <row r="4903">
          <cell r="A4903">
            <v>490314</v>
          </cell>
          <cell r="B4903" t="str">
            <v>Contrato</v>
          </cell>
          <cell r="C4903">
            <v>388</v>
          </cell>
          <cell r="D4903">
            <v>235914</v>
          </cell>
          <cell r="E4903">
            <v>41935</v>
          </cell>
          <cell r="F4903" t="str">
            <v>SUBDIRECCION ADMINISTRATIVA Y FINANCIERA</v>
          </cell>
          <cell r="G4903">
            <v>80154185</v>
          </cell>
          <cell r="H4903" t="str">
            <v>JOHN RAUL APONTE CASTEBLANCO</v>
          </cell>
          <cell r="I4903" t="str">
            <v>PAGO 3 DE 5 SEGÚN CERTIFICACION DEL SUPERVISOR</v>
          </cell>
          <cell r="J4903">
            <v>1700000</v>
          </cell>
          <cell r="K4903">
            <v>9.66</v>
          </cell>
          <cell r="O4903" t="str">
            <v>RECURSO 11</v>
          </cell>
          <cell r="V4903" t="str">
            <v>No tiene Dependientes</v>
          </cell>
          <cell r="W4903" t="str">
            <v>Vigencia Presupuestal</v>
          </cell>
        </row>
        <row r="4904">
          <cell r="A4904">
            <v>490414</v>
          </cell>
          <cell r="B4904" t="str">
            <v>Contrato</v>
          </cell>
          <cell r="C4904">
            <v>440</v>
          </cell>
          <cell r="D4904">
            <v>250814</v>
          </cell>
          <cell r="E4904">
            <v>41935</v>
          </cell>
          <cell r="F4904" t="str">
            <v>SUBDIRECCION ADMINISTRATIVA Y FINANCIERA</v>
          </cell>
          <cell r="G4904">
            <v>1079262664</v>
          </cell>
          <cell r="H4904" t="str">
            <v>LAURA VIVIANA HERNANDEZ MARROQUIN</v>
          </cell>
          <cell r="I4904" t="str">
            <v>PAGO 3 SEGÚN CERTIFICACION DEL SUPERVISOR (DESC  X DEPENDIENTES)</v>
          </cell>
          <cell r="J4904">
            <v>1500000</v>
          </cell>
          <cell r="K4904">
            <v>9.66</v>
          </cell>
          <cell r="O4904" t="str">
            <v>RECURSO 11</v>
          </cell>
          <cell r="V4904" t="str">
            <v>Desc. X Dependientes</v>
          </cell>
          <cell r="W4904" t="str">
            <v>Vigencia Presupuestal</v>
          </cell>
        </row>
        <row r="4905">
          <cell r="A4905">
            <v>490514</v>
          </cell>
          <cell r="B4905" t="str">
            <v>Contrato</v>
          </cell>
          <cell r="C4905">
            <v>396</v>
          </cell>
          <cell r="D4905">
            <v>236614</v>
          </cell>
          <cell r="E4905">
            <v>41935</v>
          </cell>
          <cell r="F4905" t="str">
            <v>SUBDIRECCION ADMINISTRATIVA Y FINANCIERA</v>
          </cell>
          <cell r="G4905">
            <v>1030556883</v>
          </cell>
          <cell r="H4905" t="str">
            <v>YEFERSSON ALEXANDER MELO GARCIA</v>
          </cell>
          <cell r="I4905" t="str">
            <v>PAGO 3 DE 5 SEGÚN CERTIFICACION DEL SUPERVISOR</v>
          </cell>
          <cell r="J4905">
            <v>1575000</v>
          </cell>
          <cell r="K4905">
            <v>9.66</v>
          </cell>
          <cell r="O4905" t="str">
            <v>RECURSO 11</v>
          </cell>
          <cell r="V4905" t="str">
            <v>No tiene Dependientes</v>
          </cell>
          <cell r="W4905" t="str">
            <v>Vigencia Presupuestal</v>
          </cell>
        </row>
        <row r="4906">
          <cell r="A4906">
            <v>490614</v>
          </cell>
          <cell r="B4906" t="str">
            <v>Contrato</v>
          </cell>
          <cell r="C4906">
            <v>461</v>
          </cell>
          <cell r="D4906">
            <v>264214</v>
          </cell>
          <cell r="E4906">
            <v>41935</v>
          </cell>
          <cell r="F4906" t="str">
            <v>DIRECCION DE ORDENAMIENTO AMBIENTAL Y COORDINACION DEL SINA</v>
          </cell>
          <cell r="G4906">
            <v>80075951</v>
          </cell>
          <cell r="H4906" t="str">
            <v>JOSUE SANCHEZ HUERTAS</v>
          </cell>
          <cell r="I4906" t="str">
            <v>PAGO 2 DE 4 SEGÚN CERTIFICACION DEL SUPERVISOR</v>
          </cell>
          <cell r="J4906">
            <v>4000000</v>
          </cell>
          <cell r="K4906">
            <v>9.66</v>
          </cell>
          <cell r="O4906" t="str">
            <v>RECURSO 11</v>
          </cell>
          <cell r="V4906" t="str">
            <v>No tiene Dependientes a Cargo</v>
          </cell>
          <cell r="W4906" t="str">
            <v>Vigencia Presupuestal</v>
          </cell>
        </row>
        <row r="4907">
          <cell r="A4907">
            <v>490714</v>
          </cell>
          <cell r="B4907" t="str">
            <v>Contrato</v>
          </cell>
          <cell r="C4907">
            <v>1</v>
          </cell>
          <cell r="D4907">
            <v>414</v>
          </cell>
          <cell r="E4907">
            <v>41935</v>
          </cell>
          <cell r="F4907" t="str">
            <v>SUBDIRECCION ADMINISTRATIVA Y FINANCIERA</v>
          </cell>
          <cell r="G4907">
            <v>79883661</v>
          </cell>
          <cell r="H4907" t="str">
            <v>RONALD STIVE SANCHEZ POSADA</v>
          </cell>
          <cell r="I4907" t="str">
            <v>PAGO 10 DE 12 DESEMBOLSO SEGÚN CERTIFICACION DEL SUPERVISOR (Desc.de la Base RF x Dependientes)</v>
          </cell>
          <cell r="J4907">
            <v>5015152</v>
          </cell>
          <cell r="K4907">
            <v>9.66</v>
          </cell>
          <cell r="O4907" t="str">
            <v>RECURSO 11</v>
          </cell>
          <cell r="V4907" t="str">
            <v>Desc. 10% Dependientes - Base RF $4,094,550 RF $287,562</v>
          </cell>
          <cell r="W4907" t="str">
            <v>Vigencia Presupuestal</v>
          </cell>
        </row>
        <row r="4908">
          <cell r="A4908">
            <v>490814</v>
          </cell>
          <cell r="B4908" t="str">
            <v>Contrato</v>
          </cell>
          <cell r="C4908">
            <v>261</v>
          </cell>
          <cell r="D4908">
            <v>37114</v>
          </cell>
          <cell r="E4908">
            <v>41935</v>
          </cell>
          <cell r="F4908" t="str">
            <v>DIRECCION DE ORDENAMIENTO AMBIENTAL Y COORDINACION DEL SINA</v>
          </cell>
          <cell r="G4908">
            <v>51714629</v>
          </cell>
          <cell r="H4908" t="str">
            <v>MARIA TERESA PALACIOS LOZANO</v>
          </cell>
          <cell r="I4908" t="str">
            <v>FRA 062 PAGO 9 DE 11 SEGÚN CERTIFICACION DEL SUPERVISOR (Desc. Base RF x Dependientes)</v>
          </cell>
          <cell r="J4908">
            <v>7100000</v>
          </cell>
          <cell r="K4908">
            <v>9.66</v>
          </cell>
          <cell r="M4908">
            <v>16</v>
          </cell>
          <cell r="O4908" t="str">
            <v>RECURSO 11</v>
          </cell>
          <cell r="V4908" t="str">
            <v>Desc x Dependientes</v>
          </cell>
          <cell r="W4908" t="str">
            <v>Vigencia Presupuestal</v>
          </cell>
        </row>
        <row r="4909">
          <cell r="A4909">
            <v>490914</v>
          </cell>
          <cell r="B4909" t="str">
            <v>Contrato</v>
          </cell>
          <cell r="C4909">
            <v>134</v>
          </cell>
          <cell r="D4909">
            <v>24414</v>
          </cell>
          <cell r="E4909">
            <v>41935</v>
          </cell>
          <cell r="F4909" t="str">
            <v>DIRECCION DE BOSQUES, BIODIVERSIDAD Y SERVICIOS ECOSISTEMICOS</v>
          </cell>
          <cell r="G4909">
            <v>38070121</v>
          </cell>
          <cell r="H4909" t="str">
            <v>TANIA ROCIO OSPINA DELGADO</v>
          </cell>
          <cell r="I4909" t="str">
            <v>PAGO 10 DE 12 SEGÚN CERTIFICACION DEL SUPERVISOR</v>
          </cell>
          <cell r="J4909">
            <v>5166052</v>
          </cell>
          <cell r="K4909">
            <v>9.66</v>
          </cell>
          <cell r="O4909" t="str">
            <v>RECURSO 11</v>
          </cell>
          <cell r="V4909" t="str">
            <v>No tiene Dependientes a Cargo</v>
          </cell>
          <cell r="W4909" t="str">
            <v>Vigencia Presupuestal</v>
          </cell>
        </row>
        <row r="4910">
          <cell r="A4910">
            <v>491014</v>
          </cell>
          <cell r="B4910" t="str">
            <v>Contrato</v>
          </cell>
          <cell r="C4910">
            <v>67</v>
          </cell>
          <cell r="D4910">
            <v>14214</v>
          </cell>
          <cell r="E4910">
            <v>41935</v>
          </cell>
          <cell r="F4910" t="str">
            <v>TALENTO HUMANO ACTIVO Y NO ACTIVO</v>
          </cell>
          <cell r="G4910">
            <v>52748159</v>
          </cell>
          <cell r="H4910" t="str">
            <v>NOHORA ANGELICA MOLINA MOLINA</v>
          </cell>
          <cell r="I4910" t="str">
            <v>PAGO 10 DE 12 SEGÚN CERTIFICACION DEL SUPERVISOR</v>
          </cell>
          <cell r="J4910">
            <v>3300000</v>
          </cell>
          <cell r="K4910">
            <v>9.66</v>
          </cell>
          <cell r="O4910" t="str">
            <v>RECURSO 11</v>
          </cell>
          <cell r="V4910" t="str">
            <v>No tiene Dependientes</v>
          </cell>
          <cell r="W4910" t="str">
            <v>Vigencia Presupuestal</v>
          </cell>
        </row>
        <row r="4911">
          <cell r="A4911">
            <v>491114</v>
          </cell>
          <cell r="B4911" t="str">
            <v>Contrato</v>
          </cell>
          <cell r="C4911">
            <v>68</v>
          </cell>
          <cell r="D4911">
            <v>14014</v>
          </cell>
          <cell r="E4911">
            <v>41935</v>
          </cell>
          <cell r="F4911" t="str">
            <v>TALENTO HUMANO ACTIVO Y NO ACTIVO</v>
          </cell>
          <cell r="G4911">
            <v>1024472818</v>
          </cell>
          <cell r="H4911" t="str">
            <v>JENIFER LADY CAMARGO PARRA</v>
          </cell>
          <cell r="I4911" t="str">
            <v>PAGO 10 DE 12 SEGÚN CERTIFICACION DEL SUPERVISOR (Desc.de la Base RF x Dependientes)</v>
          </cell>
          <cell r="J4911">
            <v>1800000</v>
          </cell>
          <cell r="K4911">
            <v>9.66</v>
          </cell>
          <cell r="O4911" t="str">
            <v>RECURSO 11</v>
          </cell>
          <cell r="V4911" t="str">
            <v>Desc. 10% Dependientes - Base RF $4,094,550 RF $287,562</v>
          </cell>
          <cell r="W4911" t="str">
            <v>Vigencia Presupuestal</v>
          </cell>
        </row>
        <row r="4912">
          <cell r="A4912">
            <v>491214</v>
          </cell>
          <cell r="B4912" t="str">
            <v>Contrato</v>
          </cell>
          <cell r="C4912">
            <v>389</v>
          </cell>
          <cell r="D4912">
            <v>236214</v>
          </cell>
          <cell r="E4912">
            <v>41935</v>
          </cell>
          <cell r="F4912" t="str">
            <v>SUBDIRECCION ADMINISTRATIVA Y FINANCIERA</v>
          </cell>
          <cell r="G4912">
            <v>1018453657</v>
          </cell>
          <cell r="H4912" t="str">
            <v>ANDRES FELIPE CABRERA RENDON</v>
          </cell>
          <cell r="I4912" t="str">
            <v>PAGO 3 DE 5 SEGÚN CERTIFICACION DEL SUPERVISOR (Desc.de la Base RF x Dependientes)</v>
          </cell>
          <cell r="J4912">
            <v>1662415</v>
          </cell>
          <cell r="K4912">
            <v>9.66</v>
          </cell>
          <cell r="O4912" t="str">
            <v>RECURSO 11</v>
          </cell>
          <cell r="V4912" t="str">
            <v>Desc. 10% Dependientes</v>
          </cell>
          <cell r="W4912" t="str">
            <v>Vigencia Presupuestal</v>
          </cell>
        </row>
        <row r="4913">
          <cell r="A4913">
            <v>491314</v>
          </cell>
          <cell r="B4913" t="str">
            <v>Contrato</v>
          </cell>
          <cell r="C4913">
            <v>141</v>
          </cell>
          <cell r="D4913">
            <v>24214</v>
          </cell>
          <cell r="E4913">
            <v>41935</v>
          </cell>
          <cell r="F4913" t="str">
            <v>DIRECCION DE BOSQUES, BIODIVERSIDAD Y SERVICIOS ECOSISTEMICOS</v>
          </cell>
          <cell r="G4913">
            <v>7184973</v>
          </cell>
          <cell r="H4913" t="str">
            <v>WINSTON WILCHES ALVAREZ</v>
          </cell>
          <cell r="I4913" t="str">
            <v>PAGO 10 DE 12 SEGÚN CERTIFICACION DEL SUPERVISOR  ( DESC BASE RF DEPENDIENTES)</v>
          </cell>
          <cell r="J4913">
            <v>3349582</v>
          </cell>
          <cell r="K4913">
            <v>9.66</v>
          </cell>
          <cell r="O4913" t="str">
            <v>RECURSO 11</v>
          </cell>
          <cell r="V4913" t="str">
            <v>Desc. X Dependientes</v>
          </cell>
          <cell r="W4913" t="str">
            <v>Vigencia Presupuestal</v>
          </cell>
        </row>
        <row r="4914">
          <cell r="A4914">
            <v>491414</v>
          </cell>
          <cell r="B4914" t="str">
            <v>Contrato</v>
          </cell>
          <cell r="C4914">
            <v>427</v>
          </cell>
          <cell r="D4914">
            <v>246914</v>
          </cell>
          <cell r="E4914">
            <v>41935</v>
          </cell>
          <cell r="F4914" t="str">
            <v>SUBDIRECCION ADMINISTRATIVA Y FINANCIERA</v>
          </cell>
          <cell r="G4914">
            <v>79791975</v>
          </cell>
          <cell r="H4914" t="str">
            <v>CARLOS ALBERTO SUAREZ</v>
          </cell>
          <cell r="I4914" t="str">
            <v>PAGO 3 DE 5 SEGÚN CERTIFICACION DEL SUPERVISOR</v>
          </cell>
          <cell r="J4914">
            <v>2500000</v>
          </cell>
          <cell r="K4914">
            <v>9.66</v>
          </cell>
          <cell r="O4914" t="str">
            <v>RECURSO 11</v>
          </cell>
          <cell r="V4914" t="str">
            <v>No tiene Dependientes</v>
          </cell>
          <cell r="W4914" t="str">
            <v>Vigencia Presupuestal</v>
          </cell>
        </row>
        <row r="4915">
          <cell r="A4915">
            <v>491514</v>
          </cell>
          <cell r="B4915" t="str">
            <v>Contrato</v>
          </cell>
          <cell r="C4915">
            <v>183</v>
          </cell>
          <cell r="D4915">
            <v>28714</v>
          </cell>
          <cell r="E4915">
            <v>41935</v>
          </cell>
          <cell r="F4915" t="str">
            <v>SUBDIRECCION DE EDUCACION Y PARTICIPACION</v>
          </cell>
          <cell r="G4915">
            <v>52927596</v>
          </cell>
          <cell r="H4915" t="str">
            <v>SANDRA LILIANA ROJAS PAEZ</v>
          </cell>
          <cell r="I4915" t="str">
            <v>PAGO 10 DE 12  SEGÚN CERTIFICACION DEL SUPERVISOR</v>
          </cell>
          <cell r="J4915">
            <v>6500000</v>
          </cell>
          <cell r="K4915">
            <v>9.66</v>
          </cell>
          <cell r="O4915" t="str">
            <v>RECURSO 11</v>
          </cell>
          <cell r="V4915" t="str">
            <v>no tiene dependienes</v>
          </cell>
          <cell r="W4915" t="str">
            <v>Vigencia Presupuestal</v>
          </cell>
        </row>
        <row r="4916">
          <cell r="A4916">
            <v>491614</v>
          </cell>
          <cell r="B4916" t="str">
            <v>Contrato</v>
          </cell>
          <cell r="C4916">
            <v>411</v>
          </cell>
          <cell r="D4916">
            <v>243614</v>
          </cell>
          <cell r="E4916">
            <v>41935</v>
          </cell>
          <cell r="F4916" t="str">
            <v>DIRECCION DE ORDENAMIENTO AMBIENTAL Y COORDINACION DEL SINA</v>
          </cell>
          <cell r="G4916">
            <v>43633984</v>
          </cell>
          <cell r="H4916" t="str">
            <v>DIANA ESTELA PABON GARCIA</v>
          </cell>
          <cell r="I4916" t="str">
            <v>TERCER DESEMBOLSO SEGÚN CERTIFICACION DEL SUPERVISOR  (Desc.de la Base RF x Dependientes)</v>
          </cell>
          <cell r="J4916">
            <v>7000000</v>
          </cell>
          <cell r="K4916">
            <v>9.66</v>
          </cell>
          <cell r="O4916" t="str">
            <v>RECURSO 11</v>
          </cell>
          <cell r="V4916" t="str">
            <v>Desc. 10% Dependientes</v>
          </cell>
          <cell r="W4916" t="str">
            <v>Vigencia Presupuestal</v>
          </cell>
        </row>
        <row r="4917">
          <cell r="A4917">
            <v>491714</v>
          </cell>
          <cell r="B4917" t="str">
            <v>Contrato</v>
          </cell>
          <cell r="C4917">
            <v>212</v>
          </cell>
          <cell r="D4917">
            <v>31214</v>
          </cell>
          <cell r="E4917">
            <v>41935</v>
          </cell>
          <cell r="F4917" t="str">
            <v>DIRECCION DE BOSQUES, BIODIVERSIDAD Y SERVICIOS ECOSISTEMICOS</v>
          </cell>
          <cell r="G4917">
            <v>80544407</v>
          </cell>
          <cell r="H4917" t="str">
            <v>ANDRES FERNANDO FRANCO FANDIÑO</v>
          </cell>
          <cell r="I4917" t="str">
            <v>PAGO 10 DE 12 SEGÚN CERTIFICACION DEL SUPERVISOR (Desc.de la Base RF x Dependientes)</v>
          </cell>
          <cell r="J4917">
            <v>5214196</v>
          </cell>
          <cell r="K4917">
            <v>9.66</v>
          </cell>
          <cell r="O4917" t="str">
            <v>RECURSO 11</v>
          </cell>
          <cell r="V4917" t="str">
            <v xml:space="preserve">Desc. x Dependientes </v>
          </cell>
          <cell r="W4917" t="str">
            <v>Vigencia Presupuestal</v>
          </cell>
        </row>
        <row r="4918">
          <cell r="A4918">
            <v>491814</v>
          </cell>
          <cell r="B4918" t="str">
            <v>Contrato</v>
          </cell>
          <cell r="C4918">
            <v>135</v>
          </cell>
          <cell r="D4918">
            <v>24514</v>
          </cell>
          <cell r="E4918">
            <v>41935</v>
          </cell>
          <cell r="F4918" t="str">
            <v>DIRECCION DE BOSQUES, BIODIVERSIDAD Y SERVICIOS ECOSISTEMICOS</v>
          </cell>
          <cell r="G4918">
            <v>52411563</v>
          </cell>
          <cell r="H4918" t="str">
            <v>MARIA STELLA SACHICA ALVAREZ</v>
          </cell>
          <cell r="I4918" t="str">
            <v>PAGO 9 DE 12 SEGÚN CERTIFICACION DEL SUPERVISOR</v>
          </cell>
          <cell r="J4918">
            <v>7703805</v>
          </cell>
          <cell r="K4918">
            <v>9.66</v>
          </cell>
          <cell r="O4918" t="str">
            <v>RECURSO 11</v>
          </cell>
          <cell r="V4918" t="str">
            <v>No tiene Dependientes a Cargo</v>
          </cell>
          <cell r="W4918" t="str">
            <v>Vigencia Presupuestal</v>
          </cell>
        </row>
        <row r="4919">
          <cell r="A4919">
            <v>491914</v>
          </cell>
          <cell r="B4919" t="str">
            <v>Contrato</v>
          </cell>
          <cell r="C4919">
            <v>92</v>
          </cell>
          <cell r="D4919">
            <v>17214</v>
          </cell>
          <cell r="E4919">
            <v>41935</v>
          </cell>
          <cell r="F4919" t="str">
            <v>DIRECCION DE BOSQUES, BIODIVERSIDAD Y SERVICIOS ECOSISTEMICOS</v>
          </cell>
          <cell r="G4919">
            <v>21032764</v>
          </cell>
          <cell r="H4919" t="str">
            <v>LENNY HAEL GUERRERO URREGO</v>
          </cell>
          <cell r="I4919" t="str">
            <v>PAGO 10 DE 12 SEGÚN CERTIFICACION DEL SUPERVISOR (PREPAGADA COLMEDICA 16 OCT/2014)</v>
          </cell>
          <cell r="J4919">
            <v>4971181</v>
          </cell>
          <cell r="K4919">
            <v>9.66</v>
          </cell>
          <cell r="O4919" t="str">
            <v>RECURSO 11</v>
          </cell>
          <cell r="V4919" t="str">
            <v>Prepagada Colmedica 16 Oct/2014 - No tiene Dependientes</v>
          </cell>
          <cell r="W4919" t="str">
            <v>Vigencia Presupuestal</v>
          </cell>
        </row>
        <row r="4920">
          <cell r="A4920">
            <v>492014</v>
          </cell>
          <cell r="B4920" t="str">
            <v>Contrato</v>
          </cell>
          <cell r="C4920">
            <v>202</v>
          </cell>
          <cell r="D4920">
            <v>223814</v>
          </cell>
          <cell r="E4920">
            <v>41935</v>
          </cell>
          <cell r="F4920" t="str">
            <v>DIRECCION DE ASUNTOS MARINOS, COSTEROS Y RECURSOS ACUATICOS</v>
          </cell>
          <cell r="G4920">
            <v>18009973</v>
          </cell>
          <cell r="H4920" t="str">
            <v>LINCON CALVIN BENT LLERENA</v>
          </cell>
          <cell r="I4920" t="str">
            <v>PAGO 9 DE 10 SEGÚN CERTIFICACION DEL SUPERVISOR ( Desc de Base Rte Fte por Dependientes)</v>
          </cell>
          <cell r="J4920">
            <v>5500000</v>
          </cell>
          <cell r="K4920">
            <v>9.66</v>
          </cell>
          <cell r="O4920" t="str">
            <v>RECURSO 11</v>
          </cell>
          <cell r="V4920" t="str">
            <v>Desc. 10% Dependientes</v>
          </cell>
          <cell r="W4920" t="str">
            <v>Vigencia Presupuestal</v>
          </cell>
        </row>
        <row r="4921">
          <cell r="A4921">
            <v>492114</v>
          </cell>
          <cell r="B4921" t="str">
            <v>Contrato</v>
          </cell>
          <cell r="C4921">
            <v>470</v>
          </cell>
          <cell r="D4921">
            <v>270614</v>
          </cell>
          <cell r="E4921">
            <v>41935</v>
          </cell>
          <cell r="F4921" t="str">
            <v>SUBDIRECCION DE EDUCACION Y PARTICIPACION</v>
          </cell>
          <cell r="G4921">
            <v>53038369</v>
          </cell>
          <cell r="H4921" t="str">
            <v>DIANA MARCELA MENDOZA OSPINA</v>
          </cell>
          <cell r="I4921" t="str">
            <v>SEGUNDO DESEMBOLSO SEGÚN CERTIFICACION DEL SUPERVISOR</v>
          </cell>
          <cell r="J4921">
            <v>5850000</v>
          </cell>
          <cell r="K4921">
            <v>9.66</v>
          </cell>
          <cell r="O4921" t="str">
            <v>RECURSO 11</v>
          </cell>
          <cell r="V4921" t="str">
            <v>No tiene Dependientes</v>
          </cell>
          <cell r="W4921" t="str">
            <v>Vigencia Presupuestal</v>
          </cell>
        </row>
        <row r="4922">
          <cell r="A4922">
            <v>492214</v>
          </cell>
          <cell r="B4922" t="str">
            <v>Contrato</v>
          </cell>
          <cell r="C4922">
            <v>291</v>
          </cell>
          <cell r="D4922">
            <v>42014</v>
          </cell>
          <cell r="E4922">
            <v>41935</v>
          </cell>
          <cell r="F4922" t="str">
            <v>DIRECCION DE ORDENAMIENTO AMBIENTAL Y COORDINACION DEL SINA</v>
          </cell>
          <cell r="G4922">
            <v>80761251</v>
          </cell>
          <cell r="H4922" t="str">
            <v>NICOLAS NEIRA MANOTAS</v>
          </cell>
          <cell r="I4922" t="str">
            <v xml:space="preserve">PAGO 9/11 DESEMBOLSO SEGÚN CERTIFICACION DEL SUPERVISOR </v>
          </cell>
          <cell r="J4922">
            <v>7090000</v>
          </cell>
          <cell r="K4922">
            <v>9.66</v>
          </cell>
          <cell r="O4922" t="str">
            <v>RECURSO 11</v>
          </cell>
          <cell r="V4922" t="str">
            <v xml:space="preserve">No tiene Dependientes - Base RF $ 3.226.650, RF $128.583 </v>
          </cell>
          <cell r="W4922" t="str">
            <v>Vigencia Presupuestal</v>
          </cell>
        </row>
        <row r="4923">
          <cell r="A4923">
            <v>492314</v>
          </cell>
          <cell r="B4923" t="str">
            <v>Contrato</v>
          </cell>
          <cell r="C4923">
            <v>7</v>
          </cell>
          <cell r="D4923">
            <v>1514</v>
          </cell>
          <cell r="E4923">
            <v>41935</v>
          </cell>
          <cell r="F4923" t="str">
            <v>GRUPO CONTRATOS</v>
          </cell>
          <cell r="G4923">
            <v>1032431429</v>
          </cell>
          <cell r="H4923" t="str">
            <v>JUAN FRANCISCO CORREDOR ORDOÑEZ</v>
          </cell>
          <cell r="I4923" t="str">
            <v>DECIMO DESEMBOLSO SEGÚN CERTIFICACION DEL SUPERVISOR (Desc. Base RF x Dependientes)</v>
          </cell>
          <cell r="J4923">
            <v>2005636</v>
          </cell>
          <cell r="K4923">
            <v>9.66</v>
          </cell>
          <cell r="O4923" t="str">
            <v>RECURSO 11</v>
          </cell>
          <cell r="V4923" t="str">
            <v>Desc. 10% Dependientes - Base RF $3,529,774 RF $388,275</v>
          </cell>
          <cell r="W4923" t="str">
            <v>Vigencia Presupuestal</v>
          </cell>
        </row>
        <row r="4924">
          <cell r="A4924">
            <v>492414</v>
          </cell>
          <cell r="B4924" t="str">
            <v>Contrato</v>
          </cell>
          <cell r="C4924">
            <v>347</v>
          </cell>
          <cell r="D4924">
            <v>193814</v>
          </cell>
          <cell r="E4924">
            <v>41935</v>
          </cell>
          <cell r="F4924" t="str">
            <v>DIRECCION DE ASUNTOS AMBIENTALES, SECTORIAL Y URBANA</v>
          </cell>
          <cell r="G4924">
            <v>8110150839</v>
          </cell>
          <cell r="H4924" t="str">
            <v>CENTRO NACIONAL DE PRODUCCION MAS LIMPIA</v>
          </cell>
          <cell r="I4924" t="str">
            <v>FRA 3885 PAGO 3 DE 4 SEGÚN CERTIFICACION DEL SUPERVISOR (Se Liquida Rte IVA Unicamente, Reg.Especial Exentos de Rte Fte, Ubicados en Medellin Exentos de Rte ICA)</v>
          </cell>
          <cell r="J4924">
            <v>15981784</v>
          </cell>
          <cell r="M4924">
            <v>16</v>
          </cell>
          <cell r="O4924" t="str">
            <v>RECURSO 11</v>
          </cell>
          <cell r="V4924" t="str">
            <v>(Se Liquida Rte IVA Unicamente, Reg.Especial Exentos de Rte Fte, Ubicados en Medellin Exentos de Rte ICA)</v>
          </cell>
          <cell r="W4924" t="str">
            <v>Vigencia Presupuestal</v>
          </cell>
        </row>
        <row r="4925">
          <cell r="A4925">
            <v>492514</v>
          </cell>
          <cell r="B4925" t="str">
            <v>Contrato</v>
          </cell>
          <cell r="C4925">
            <v>52</v>
          </cell>
          <cell r="D4925">
            <v>8114</v>
          </cell>
          <cell r="E4925">
            <v>41935</v>
          </cell>
          <cell r="F4925" t="str">
            <v>DIRECCION DE ASUNTOS AMBIENTALES, SECTORIAL Y URBANA</v>
          </cell>
          <cell r="G4925">
            <v>64700784</v>
          </cell>
          <cell r="H4925" t="str">
            <v>ANDREA LUCIA ARANGO HERNANDEZ</v>
          </cell>
          <cell r="I4925" t="str">
            <v>PAGO 10 DE 12 SEGÚN CERTIFICACION DEL SUPERVISOR</v>
          </cell>
          <cell r="J4925">
            <v>6272727</v>
          </cell>
          <cell r="K4925">
            <v>9.66</v>
          </cell>
          <cell r="O4925" t="str">
            <v>RECURSO 11</v>
          </cell>
          <cell r="V4925" t="str">
            <v>No tiene Dependientes</v>
          </cell>
          <cell r="W4925" t="str">
            <v>Vigencia Presupuestal</v>
          </cell>
        </row>
        <row r="4926">
          <cell r="A4926">
            <v>492614</v>
          </cell>
          <cell r="B4926" t="str">
            <v>Contrato</v>
          </cell>
          <cell r="C4926">
            <v>10</v>
          </cell>
          <cell r="D4926">
            <v>125614</v>
          </cell>
          <cell r="E4926">
            <v>41935</v>
          </cell>
          <cell r="F4926" t="str">
            <v>SUBDIRECCION ADMINISTRATIVA Y FINANCIERA</v>
          </cell>
          <cell r="G4926">
            <v>56074876</v>
          </cell>
          <cell r="H4926" t="str">
            <v>BELLANIRIS AVILA BERMUDEZ</v>
          </cell>
          <cell r="I4926" t="str">
            <v>PAGO 10 DE 12 SEGÚN CERTIFICACION DEL SUPERVISOR (CESION DE CONTRATO) (Desc x dependientes)</v>
          </cell>
          <cell r="J4926">
            <v>4012120</v>
          </cell>
          <cell r="K4926">
            <v>9.66</v>
          </cell>
          <cell r="O4926" t="str">
            <v>RECURSO 11</v>
          </cell>
          <cell r="V4926" t="str">
            <v>Desc. X Dependientes</v>
          </cell>
          <cell r="W4926" t="str">
            <v>Vigencia Presupuestal</v>
          </cell>
        </row>
        <row r="4927">
          <cell r="A4927">
            <v>492714</v>
          </cell>
          <cell r="B4927" t="str">
            <v>Resolucion</v>
          </cell>
          <cell r="C4927">
            <v>1671</v>
          </cell>
          <cell r="D4927">
            <v>309114</v>
          </cell>
          <cell r="E4927">
            <v>41935</v>
          </cell>
          <cell r="F4927" t="str">
            <v>TALENTO HUMANO ACTIVO Y NO ACTIVO</v>
          </cell>
          <cell r="G4927">
            <v>11786172</v>
          </cell>
          <cell r="H4927" t="str">
            <v>JESUS ANTONIO PAZ PALACIOS</v>
          </cell>
          <cell r="I4927" t="str">
            <v xml:space="preserve">PAGO INTERESES POR REAJUSTE DE MESADA PENSIONAL </v>
          </cell>
          <cell r="J4927">
            <v>542257</v>
          </cell>
          <cell r="N4927" t="str">
            <v>RECURSO 3-10</v>
          </cell>
          <cell r="W4927" t="str">
            <v>Vigencia Presupuestal</v>
          </cell>
        </row>
        <row r="4928">
          <cell r="A4928">
            <v>492814</v>
          </cell>
          <cell r="B4928" t="str">
            <v>Oficio</v>
          </cell>
          <cell r="C4928" t="str">
            <v>8320-3-35851</v>
          </cell>
          <cell r="D4928">
            <v>312914</v>
          </cell>
          <cell r="E4928">
            <v>41935</v>
          </cell>
          <cell r="F4928" t="str">
            <v>TALENTO HUMANO ACTIVO Y NO ACTIVO</v>
          </cell>
          <cell r="G4928">
            <v>8301153951</v>
          </cell>
          <cell r="H4928" t="str">
            <v>MINISTERIO DE AMBIENTE Y DESARROLLO SOSTENIBLE</v>
          </cell>
          <cell r="I4928" t="str">
            <v>PAGO NOMINA ADICIONAL FUNCIONARIOS OCTUBRE/2014</v>
          </cell>
          <cell r="J4928">
            <v>10947866</v>
          </cell>
          <cell r="N4928" t="str">
            <v>RECURSO 1-10</v>
          </cell>
          <cell r="Q4928" t="str">
            <v>DEDUCCIONES</v>
          </cell>
          <cell r="R4928">
            <v>950220</v>
          </cell>
          <cell r="W4928" t="str">
            <v>Vigencia Presupuestal</v>
          </cell>
        </row>
        <row r="4929">
          <cell r="A4929">
            <v>492914</v>
          </cell>
          <cell r="B4929" t="str">
            <v>Contrato</v>
          </cell>
          <cell r="C4929">
            <v>550</v>
          </cell>
          <cell r="D4929">
            <v>8914</v>
          </cell>
          <cell r="E4929">
            <v>41935</v>
          </cell>
          <cell r="F4929" t="str">
            <v>OFICINA TECNOLOGIAS DE INFORMACION Y COMUNICACIÓN</v>
          </cell>
          <cell r="G4929">
            <v>8999991158</v>
          </cell>
          <cell r="H4929" t="str">
            <v>EMPRESA DE TELECOMUNICACIONES DE BOGOTA SA ESP</v>
          </cell>
          <cell r="I4929" t="str">
            <v>FRA 43922 PAGO 21 DE 25 PERIODO AGOSTO/14 SEGUN CERTIFICACION DEL SUPERVISOR. IVA $5,672,571</v>
          </cell>
          <cell r="J4929">
            <v>41126141</v>
          </cell>
          <cell r="M4929">
            <v>16</v>
          </cell>
          <cell r="N4929" t="str">
            <v>RECURSO 2-10</v>
          </cell>
          <cell r="W4929" t="str">
            <v>Vigencia Presupuestal</v>
          </cell>
        </row>
        <row r="4930">
          <cell r="A4930">
            <v>493014</v>
          </cell>
          <cell r="B4930" t="str">
            <v>Contrato</v>
          </cell>
          <cell r="C4930">
            <v>493</v>
          </cell>
          <cell r="D4930">
            <v>295414</v>
          </cell>
          <cell r="E4930">
            <v>41935</v>
          </cell>
          <cell r="F4930" t="str">
            <v>SERVICIOS ADMINISTRATIVOS, ATENCIONA AL USUARIO, ARCHIVO Y CORRESPONDENCIA</v>
          </cell>
          <cell r="G4930">
            <v>8600010227</v>
          </cell>
          <cell r="H4930" t="str">
            <v>CASA EDITORIAL EL TIEMPO S.A</v>
          </cell>
          <cell r="I4930" t="str">
            <v>FRA 5323061 UNICO DESEMBOLSO SEGÚN CERTIFICACION DEL SUPERVISOR  - (RTE IVA N/A - AUTORRETENEDOR POR RENTA)</v>
          </cell>
          <cell r="J4930">
            <v>728000</v>
          </cell>
          <cell r="K4930">
            <v>4.1399999999999997</v>
          </cell>
          <cell r="N4930" t="str">
            <v>RECURSO 2-10</v>
          </cell>
          <cell r="W4930" t="str">
            <v>Vigencia Presupuestal</v>
          </cell>
        </row>
        <row r="4931">
          <cell r="A4931">
            <v>493114</v>
          </cell>
          <cell r="B4931" t="str">
            <v>Contrato</v>
          </cell>
          <cell r="C4931">
            <v>290</v>
          </cell>
          <cell r="D4931">
            <v>41514</v>
          </cell>
          <cell r="E4931">
            <v>41935</v>
          </cell>
          <cell r="F4931" t="str">
            <v>OFICINA DE TECNOLOGIAS, INFORMACION Y COMUNICACIONES TIC</v>
          </cell>
          <cell r="G4931">
            <v>9003003694</v>
          </cell>
          <cell r="H4931" t="str">
            <v>CST CONSULTORIA EN SISTEMASY TECNOLOGIA S.A.S</v>
          </cell>
          <cell r="I4931" t="str">
            <v>FRA 111 PAGO 2 DE 2 SEGÚN CERTIFICACION DEL SUPERVISOR - regimen comun</v>
          </cell>
          <cell r="J4931">
            <v>12127800</v>
          </cell>
          <cell r="K4931">
            <v>6.9</v>
          </cell>
          <cell r="L4931">
            <v>11</v>
          </cell>
          <cell r="M4931">
            <v>16</v>
          </cell>
          <cell r="O4931" t="str">
            <v>RECURSO 11</v>
          </cell>
          <cell r="W4931" t="str">
            <v>Vigencia Presupuestal</v>
          </cell>
        </row>
        <row r="4932">
          <cell r="A4932">
            <v>493214</v>
          </cell>
          <cell r="B4932" t="str">
            <v>Factura</v>
          </cell>
          <cell r="C4932">
            <v>13673014</v>
          </cell>
          <cell r="D4932">
            <v>313214</v>
          </cell>
          <cell r="E4932">
            <v>41935</v>
          </cell>
          <cell r="F4932" t="str">
            <v>SERVICIOS ADMINISTRATIVOS, ATENCIONA AL USUARIO, ARCHIVO Y CORRESPONDENCIA</v>
          </cell>
          <cell r="G4932">
            <v>8301225661</v>
          </cell>
          <cell r="H4932" t="str">
            <v>COLOMBIA TELECOMUNICACIONES S.A ESP</v>
          </cell>
          <cell r="I4932" t="str">
            <v>PAGO SERVICIO PUBLICO TELEFONO LARGA DISTANCIA FRA 55808-00000013673014 PERIODO DEL 1 AL 30 SEP/2014 - COD.CLIENTE 800226366-0001</v>
          </cell>
          <cell r="J4932">
            <v>887997</v>
          </cell>
          <cell r="N4932" t="str">
            <v>RECURSO 2-10</v>
          </cell>
          <cell r="W4932" t="str">
            <v>Vigencia Presupuestal</v>
          </cell>
        </row>
        <row r="4933">
          <cell r="A4933">
            <v>493314</v>
          </cell>
          <cell r="B4933" t="str">
            <v>Contrato</v>
          </cell>
          <cell r="C4933">
            <v>375</v>
          </cell>
          <cell r="D4933">
            <v>232414</v>
          </cell>
          <cell r="E4933">
            <v>41935</v>
          </cell>
          <cell r="F4933" t="str">
            <v>OFICINA TECNOLOGIAS DE INFORMACION Y COMUNICACIÓN</v>
          </cell>
          <cell r="G4933">
            <v>9000923859</v>
          </cell>
          <cell r="H4933" t="str">
            <v>UNE EPM TELECOMUNICACIONES</v>
          </cell>
          <cell r="I4933" t="str">
            <v>FRA 263594 PAGO 2 DE 05 SERVICIO DE INTERNET MES SEPTIEMBRE 2014 IVA $2,275,848</v>
          </cell>
          <cell r="J4933">
            <v>16499900</v>
          </cell>
          <cell r="M4933">
            <v>16</v>
          </cell>
          <cell r="N4933" t="str">
            <v>RECURSO 2-10</v>
          </cell>
          <cell r="W4933" t="str">
            <v>Vigencia Presupuestal</v>
          </cell>
        </row>
        <row r="4934">
          <cell r="A4934">
            <v>493414</v>
          </cell>
          <cell r="B4934" t="str">
            <v>Contrato</v>
          </cell>
          <cell r="C4934">
            <v>130</v>
          </cell>
          <cell r="D4934">
            <v>22914</v>
          </cell>
          <cell r="E4934">
            <v>41935</v>
          </cell>
          <cell r="F4934" t="str">
            <v>GRUPO DE COMUNICACIONES</v>
          </cell>
          <cell r="G4934">
            <v>9000025836</v>
          </cell>
          <cell r="H4934" t="str">
            <v>RADIO Y TELEVISION NACIONAL DE COLOMBIA RTVC</v>
          </cell>
          <cell r="I4934" t="str">
            <v>PAGO PARCIAL FRA 12873 PAGO 9 DE 10 SEGÚN  CERTIFIACION DEL SUPERVISOR (ENTIDAD PUBLICA Y GRAND CONT) - EL IVA SE REGISTRA EN LA OP 494114 $39,315,283</v>
          </cell>
          <cell r="J4934">
            <v>4921712</v>
          </cell>
          <cell r="O4934" t="str">
            <v>RECURSO 11</v>
          </cell>
          <cell r="W4934" t="str">
            <v>Vigencia Presupuestal</v>
          </cell>
        </row>
        <row r="4935">
          <cell r="A4935">
            <v>493514</v>
          </cell>
          <cell r="B4935" t="str">
            <v>Contrato</v>
          </cell>
          <cell r="C4935">
            <v>130</v>
          </cell>
          <cell r="D4935">
            <v>235214</v>
          </cell>
          <cell r="E4935">
            <v>41935</v>
          </cell>
          <cell r="F4935" t="str">
            <v>GRUPO DE COMUNICACIONES</v>
          </cell>
          <cell r="G4935">
            <v>9000025836</v>
          </cell>
          <cell r="H4935" t="str">
            <v>RADIO Y TELEVISION NACIONAL DE COLOMBIA RTVC</v>
          </cell>
          <cell r="I4935" t="str">
            <v>PAGO SALDO FRA 12873 PAGO 9 DE 10 SEGÚN  CERTIFIACION DEL SUPERVISOR (ENTIDAD PUBLICA Y GRAND CONT) - EL IVA SE REGISTRA EN LA OP 493514 $39,315,283</v>
          </cell>
          <cell r="J4935">
            <v>280114093</v>
          </cell>
          <cell r="M4935">
            <v>16</v>
          </cell>
          <cell r="O4935" t="str">
            <v>RECURSO 11</v>
          </cell>
          <cell r="W4935" t="str">
            <v>Vigencia Presupuestal</v>
          </cell>
        </row>
        <row r="4936">
          <cell r="A4936">
            <v>493614</v>
          </cell>
          <cell r="B4936" t="str">
            <v>Contrato</v>
          </cell>
          <cell r="C4936">
            <v>464</v>
          </cell>
          <cell r="D4936">
            <v>265314</v>
          </cell>
          <cell r="E4936">
            <v>41935</v>
          </cell>
          <cell r="F4936" t="str">
            <v>DIRECCION DE ASUNTOS AMBIENTALES, SECTORIAL Y URBANA</v>
          </cell>
          <cell r="G4936">
            <v>8040070553</v>
          </cell>
          <cell r="H4936" t="str">
            <v>K2 INGENIERIA S.A.S</v>
          </cell>
          <cell r="I4936" t="str">
            <v xml:space="preserve">FRA 665 PAGO 1 DE 3 SEGÚN CERTIFICACION DEL SUPERVISOR </v>
          </cell>
          <cell r="J4936">
            <v>45000000</v>
          </cell>
          <cell r="K4936">
            <v>6.9</v>
          </cell>
          <cell r="L4936">
            <v>11</v>
          </cell>
          <cell r="M4936">
            <v>16</v>
          </cell>
          <cell r="O4936" t="str">
            <v>RECURSO 11</v>
          </cell>
          <cell r="V4936" t="str">
            <v>CIIU 71101</v>
          </cell>
          <cell r="W4936" t="str">
            <v>Vigencia Presupuestal</v>
          </cell>
        </row>
        <row r="4937">
          <cell r="A4937">
            <v>493714</v>
          </cell>
          <cell r="B4937" t="str">
            <v>Contrato</v>
          </cell>
          <cell r="C4937">
            <v>465</v>
          </cell>
          <cell r="D4937">
            <v>268514</v>
          </cell>
          <cell r="E4937">
            <v>41935</v>
          </cell>
          <cell r="F4937" t="str">
            <v>DIRECCION DE ASUNTOS AMBIENTALES, SECTORIAL Y URBANA</v>
          </cell>
          <cell r="G4937">
            <v>9000772557</v>
          </cell>
          <cell r="H4937" t="str">
            <v>DIANA WIESNER ARQUITECTURA Y PAISAJE EU</v>
          </cell>
          <cell r="I4937" t="str">
            <v xml:space="preserve">FRA 415 PAGO 1 DE 3 SEGÚN CERTIFICACION DEL SUPERVISOR </v>
          </cell>
          <cell r="J4937">
            <v>53921834</v>
          </cell>
          <cell r="K4937">
            <v>6.9</v>
          </cell>
          <cell r="L4937">
            <v>11</v>
          </cell>
          <cell r="M4937">
            <v>16</v>
          </cell>
          <cell r="O4937" t="str">
            <v>RECURSO 11</v>
          </cell>
          <cell r="V4937" t="str">
            <v>CIIU 71101</v>
          </cell>
          <cell r="W4937" t="str">
            <v>Vigencia Presupuestal</v>
          </cell>
        </row>
        <row r="4938">
          <cell r="A4938">
            <v>493814</v>
          </cell>
          <cell r="B4938" t="str">
            <v>Contrato</v>
          </cell>
          <cell r="C4938">
            <v>403</v>
          </cell>
          <cell r="D4938">
            <v>240814</v>
          </cell>
          <cell r="E4938">
            <v>41935</v>
          </cell>
          <cell r="F4938" t="str">
            <v>OFICINA TECNOLOGIAS DE INFORMACION Y COMUNICACIÓN</v>
          </cell>
          <cell r="G4938">
            <v>9004714140</v>
          </cell>
          <cell r="H4938" t="str">
            <v>ORIGIN IT SAS</v>
          </cell>
          <cell r="I4938" t="str">
            <v>FRA 212 UNICO PAGO SEGÚN CERTIFICACION DEL SUPERVISOR - EA 625 Y 627 (REG Comun -  RTE FTE 2,5 X COMPRAS DECLARANTES)</v>
          </cell>
          <cell r="J4938">
            <v>60200000</v>
          </cell>
          <cell r="K4938">
            <v>11.04</v>
          </cell>
          <cell r="L4938">
            <v>2.5</v>
          </cell>
          <cell r="M4938">
            <v>16</v>
          </cell>
          <cell r="O4938" t="str">
            <v>RECURSO 11</v>
          </cell>
          <cell r="V4938" t="str">
            <v>CIIU 4651 -11,04*1000</v>
          </cell>
          <cell r="W4938" t="str">
            <v>Vigencia Presupuestal</v>
          </cell>
        </row>
        <row r="4939">
          <cell r="A4939">
            <v>493914</v>
          </cell>
        </row>
        <row r="4940">
          <cell r="A4940">
            <v>494014</v>
          </cell>
        </row>
        <row r="4941">
          <cell r="A4941">
            <v>494114</v>
          </cell>
          <cell r="B4941" t="str">
            <v>Contrato</v>
          </cell>
          <cell r="C4941">
            <v>130</v>
          </cell>
          <cell r="D4941">
            <v>235214</v>
          </cell>
          <cell r="E4941">
            <v>41936</v>
          </cell>
          <cell r="F4941" t="str">
            <v>GRUPO DE COMUNICACIONES</v>
          </cell>
          <cell r="G4941">
            <v>9000025836</v>
          </cell>
          <cell r="H4941" t="str">
            <v>RADIO Y TELEVISION NACIONAL DE COLOMBIA RTVC</v>
          </cell>
          <cell r="I4941" t="str">
            <v>PAGO SALDO FRA 12873 PAGO 9 DE 10 SEGÚN  CERTIFIACION DEL SUPERVISOR (ENTIDAD PUBLICA Y GRAND CONT) - IVA $39,315,283</v>
          </cell>
          <cell r="J4941">
            <v>280114093</v>
          </cell>
          <cell r="M4941">
            <v>16</v>
          </cell>
          <cell r="O4941" t="str">
            <v>RECURSO 11</v>
          </cell>
          <cell r="W4941" t="str">
            <v>Vigencia Presupuestal</v>
          </cell>
        </row>
        <row r="4942">
          <cell r="A4942">
            <v>494214</v>
          </cell>
        </row>
        <row r="4943">
          <cell r="A4943">
            <v>494314</v>
          </cell>
        </row>
        <row r="4944">
          <cell r="A4944">
            <v>494414</v>
          </cell>
        </row>
        <row r="4945">
          <cell r="A4945">
            <v>494514</v>
          </cell>
        </row>
        <row r="4946">
          <cell r="A4946">
            <v>494614</v>
          </cell>
        </row>
        <row r="4947">
          <cell r="A4947">
            <v>494714</v>
          </cell>
        </row>
        <row r="4948">
          <cell r="A4948">
            <v>494814</v>
          </cell>
        </row>
        <row r="4949">
          <cell r="A4949">
            <v>494914</v>
          </cell>
        </row>
        <row r="4950">
          <cell r="A4950">
            <v>495014</v>
          </cell>
        </row>
        <row r="4951">
          <cell r="A4951">
            <v>495114</v>
          </cell>
        </row>
        <row r="4952">
          <cell r="A4952">
            <v>495214</v>
          </cell>
        </row>
        <row r="4953">
          <cell r="A4953">
            <v>495314</v>
          </cell>
        </row>
        <row r="4954">
          <cell r="A4954">
            <v>495414</v>
          </cell>
        </row>
        <row r="4955">
          <cell r="A4955">
            <v>495514</v>
          </cell>
        </row>
        <row r="4956">
          <cell r="A4956">
            <v>495614</v>
          </cell>
        </row>
        <row r="4957">
          <cell r="A4957">
            <v>495714</v>
          </cell>
        </row>
        <row r="4958">
          <cell r="A4958">
            <v>495814</v>
          </cell>
          <cell r="B4958" t="str">
            <v>Contrato</v>
          </cell>
          <cell r="C4958">
            <v>175</v>
          </cell>
          <cell r="D4958">
            <v>27914</v>
          </cell>
          <cell r="E4958">
            <v>41936</v>
          </cell>
          <cell r="F4958" t="str">
            <v>GRUPO DE COMUNICACIONES</v>
          </cell>
          <cell r="G4958">
            <v>79163299</v>
          </cell>
          <cell r="H4958" t="str">
            <v>LUIS HERNANDO MARROQUIN FRANCO</v>
          </cell>
          <cell r="I4958" t="str">
            <v>PAGO FRA 010 DECIMO DESEMBOLSO SEGÚN CERTIFICACION DEL SUPERVISOR (Desc de la Base x Dependientes)</v>
          </cell>
          <cell r="J4958">
            <v>11169380</v>
          </cell>
          <cell r="K4958">
            <v>9.66</v>
          </cell>
          <cell r="M4958">
            <v>16</v>
          </cell>
          <cell r="O4958" t="str">
            <v>RECURSO 11</v>
          </cell>
          <cell r="V4958" t="str">
            <v>Desc.x Dependientes</v>
          </cell>
          <cell r="W4958" t="str">
            <v>Vigencia Presupuestal</v>
          </cell>
        </row>
        <row r="4959">
          <cell r="A4959">
            <v>495914</v>
          </cell>
          <cell r="B4959" t="str">
            <v>Contrato</v>
          </cell>
          <cell r="C4959">
            <v>3</v>
          </cell>
          <cell r="D4959">
            <v>1314</v>
          </cell>
          <cell r="E4959">
            <v>41936</v>
          </cell>
          <cell r="F4959" t="str">
            <v>OFICINA ASESORA DE PLANEACION</v>
          </cell>
          <cell r="G4959">
            <v>39778512</v>
          </cell>
          <cell r="H4959" t="str">
            <v>BEATRIZ RINCON NIETO</v>
          </cell>
          <cell r="I4959" t="str">
            <v>DECIMO DESEMBOLSO SEGÚN CERTIFICACION DEL SUPERVISOR (Desc.de la Base RF x Dependientes)</v>
          </cell>
          <cell r="J4959">
            <v>6018181</v>
          </cell>
          <cell r="K4959">
            <v>9.66</v>
          </cell>
          <cell r="O4959" t="str">
            <v>RECURSO 11</v>
          </cell>
          <cell r="V4959" t="str">
            <v>Desc. 10% Dependientes - Base RF $3,529,774 RF $388,275</v>
          </cell>
          <cell r="W4959" t="str">
            <v>Vigencia Presupuestal</v>
          </cell>
        </row>
        <row r="4960">
          <cell r="A4960">
            <v>496014</v>
          </cell>
          <cell r="B4960" t="str">
            <v>Contrato</v>
          </cell>
          <cell r="C4960">
            <v>216</v>
          </cell>
          <cell r="D4960">
            <v>224414</v>
          </cell>
          <cell r="E4960">
            <v>41936</v>
          </cell>
          <cell r="F4960" t="str">
            <v>DIRECCION DE ORDENAMIENTO AMBIENTAL Y COORDINACION DEL SINA</v>
          </cell>
          <cell r="G4960">
            <v>16071055</v>
          </cell>
          <cell r="H4960" t="str">
            <v>DAVID FERNANDO ARIAS ARISTIZABAL</v>
          </cell>
          <cell r="I4960" t="str">
            <v>PAGO 7 DE 12 SEGÚN CERTIFICACION DEL SUPERVISOR</v>
          </cell>
          <cell r="J4960">
            <v>4290000</v>
          </cell>
          <cell r="K4960">
            <v>9.66</v>
          </cell>
          <cell r="O4960" t="str">
            <v>RECURSO 11</v>
          </cell>
          <cell r="V4960" t="str">
            <v>no tiene dependienes</v>
          </cell>
          <cell r="W4960" t="str">
            <v>Vigencia Presupuestal</v>
          </cell>
        </row>
        <row r="4961">
          <cell r="A4961">
            <v>496114</v>
          </cell>
          <cell r="B4961" t="str">
            <v>Contrato</v>
          </cell>
          <cell r="C4961">
            <v>216</v>
          </cell>
          <cell r="D4961">
            <v>224414</v>
          </cell>
          <cell r="E4961">
            <v>41936</v>
          </cell>
          <cell r="F4961" t="str">
            <v>DIRECCION DE ORDENAMIENTO AMBIENTAL Y COORDINACION DEL SINA</v>
          </cell>
          <cell r="G4961">
            <v>16071055</v>
          </cell>
          <cell r="H4961" t="str">
            <v>DAVID FERNANDO ARIAS ARISTIZABAL</v>
          </cell>
          <cell r="I4961" t="str">
            <v>PAGO 8 DE 12 SEGÚN CERTIFICACION DEL SUPERVISOR</v>
          </cell>
          <cell r="J4961">
            <v>6600000</v>
          </cell>
          <cell r="K4961">
            <v>9.66</v>
          </cell>
          <cell r="O4961" t="str">
            <v>RECURSO 11</v>
          </cell>
          <cell r="V4961" t="str">
            <v>no tiene dependienes</v>
          </cell>
          <cell r="W4961" t="str">
            <v>Vigencia Presupuestal</v>
          </cell>
        </row>
        <row r="4962">
          <cell r="A4962">
            <v>496214</v>
          </cell>
          <cell r="B4962" t="str">
            <v>Contrato</v>
          </cell>
          <cell r="C4962">
            <v>44</v>
          </cell>
          <cell r="D4962">
            <v>7314</v>
          </cell>
          <cell r="E4962">
            <v>41936</v>
          </cell>
          <cell r="F4962" t="str">
            <v>DIRECCION DE BOSQUES, BIODIVERSIDAD Y SERVICIOS ECOSISTEMICOS</v>
          </cell>
          <cell r="G4962">
            <v>52217561</v>
          </cell>
          <cell r="H4962" t="str">
            <v>LEDYS FARLEY PARRA CUELLAR</v>
          </cell>
          <cell r="I4962" t="str">
            <v>PAGO 10 DE 12 SEGÚN CERTIFICACION DEL SUPERVISOR (Beneficio Prepagada 20 OCT/2014)</v>
          </cell>
          <cell r="J4962">
            <v>3062130</v>
          </cell>
          <cell r="K4962">
            <v>9.66</v>
          </cell>
          <cell r="O4962" t="str">
            <v>RECURSO 11</v>
          </cell>
          <cell r="V4962" t="str">
            <v>No tiene Dependientes + Prepagada 20 OCT/214</v>
          </cell>
          <cell r="W4962" t="str">
            <v>Vigencia Presupuestal</v>
          </cell>
        </row>
        <row r="4963">
          <cell r="A4963">
            <v>496314</v>
          </cell>
          <cell r="B4963" t="str">
            <v>Contrato</v>
          </cell>
          <cell r="C4963">
            <v>287</v>
          </cell>
          <cell r="D4963">
            <v>39714</v>
          </cell>
          <cell r="E4963">
            <v>41936</v>
          </cell>
          <cell r="F4963" t="str">
            <v>DIRECCION DE BOSQUES, BIODIVERSIDAD Y SERVICIOS ECOSISTEMICOS</v>
          </cell>
          <cell r="G4963">
            <v>26431577</v>
          </cell>
          <cell r="H4963" t="str">
            <v>AZALIA INES PARRA CUELLAR</v>
          </cell>
          <cell r="I4963" t="str">
            <v>DECIMO DESEMBOLSO SEGÚN CERTIFICACION DEL SUPERVISOR</v>
          </cell>
          <cell r="J4963">
            <v>2755917</v>
          </cell>
          <cell r="K4963">
            <v>9.66</v>
          </cell>
          <cell r="O4963" t="str">
            <v>RECURSO 11</v>
          </cell>
          <cell r="V4963" t="str">
            <v>No tiene Dependientes a Cargo</v>
          </cell>
          <cell r="W4963" t="str">
            <v>Vigencia Presupuestal</v>
          </cell>
        </row>
        <row r="4964">
          <cell r="A4964">
            <v>496414</v>
          </cell>
          <cell r="B4964" t="str">
            <v>Contrato</v>
          </cell>
          <cell r="C4964">
            <v>48</v>
          </cell>
          <cell r="D4964">
            <v>7714</v>
          </cell>
          <cell r="E4964">
            <v>41936</v>
          </cell>
          <cell r="F4964" t="str">
            <v>DIRECCION DE BOSQUES, BIODIVERSIDAD YSERVICIOS ECOSISTEMICOS</v>
          </cell>
          <cell r="G4964">
            <v>80095795</v>
          </cell>
          <cell r="H4964" t="str">
            <v>DIEGO ANDRES RUIZ VILLEGAS</v>
          </cell>
          <cell r="I4964" t="str">
            <v>PAGO 10 DE 12 SEGÚN CERTIFICACION DEL SUPERVISOR</v>
          </cell>
          <cell r="J4964">
            <v>5177763</v>
          </cell>
          <cell r="K4964">
            <v>9.66</v>
          </cell>
          <cell r="O4964" t="str">
            <v>RECURSO 11</v>
          </cell>
          <cell r="V4964" t="str">
            <v>No tiene Dependientes</v>
          </cell>
          <cell r="W4964" t="str">
            <v>Vigencia Presupuestal</v>
          </cell>
        </row>
        <row r="4965">
          <cell r="A4965">
            <v>496514</v>
          </cell>
          <cell r="B4965" t="str">
            <v>Contrato</v>
          </cell>
          <cell r="C4965">
            <v>70</v>
          </cell>
          <cell r="D4965">
            <v>15214</v>
          </cell>
          <cell r="E4965">
            <v>41936</v>
          </cell>
          <cell r="F4965" t="str">
            <v>DIRECCION DE GENTION INTEGRAL DEL RECURSO HIDRICO</v>
          </cell>
          <cell r="G4965">
            <v>51987138</v>
          </cell>
          <cell r="H4965" t="str">
            <v>LINDA IRENE GOMEZ FERNANDEZ</v>
          </cell>
          <cell r="I4965" t="str">
            <v>PAGO 8 DE 12 SEGÚN CERTIFICACION DEL SUPERVISOR (DESC X DEPENDIENTES) - SE AJUSTA RTE FTE SOBRE EL TOTAL DE INGRESOS PERCIBIDOS EN EL MES OP 489014 DEL 23 OCT/2014</v>
          </cell>
          <cell r="J4965">
            <v>5290000</v>
          </cell>
          <cell r="K4965">
            <v>9.66</v>
          </cell>
          <cell r="O4965" t="str">
            <v>RECURSO 11</v>
          </cell>
          <cell r="V4965" t="str">
            <v xml:space="preserve">Desc. 10% Dependientes </v>
          </cell>
          <cell r="W4965" t="str">
            <v>Vigencia Presupuestal</v>
          </cell>
        </row>
        <row r="4966">
          <cell r="A4966">
            <v>496614</v>
          </cell>
          <cell r="B4966" t="str">
            <v>Contrato</v>
          </cell>
          <cell r="C4966">
            <v>275</v>
          </cell>
          <cell r="D4966">
            <v>38314</v>
          </cell>
          <cell r="E4966">
            <v>41936</v>
          </cell>
          <cell r="F4966" t="str">
            <v>DIRECCION DE BOSQUES, BIODIVERSIDAD Y SERVICIOS ECOSISTEMICOS</v>
          </cell>
          <cell r="G4966">
            <v>80116715</v>
          </cell>
          <cell r="H4966" t="str">
            <v>WILSON ALEXANDER GUTIERREZ VANEGAS</v>
          </cell>
          <cell r="I4966" t="str">
            <v>PAGO 10  DE 12 SEGÚN CERTIFICACION DEL SUPERVISOR (Desc Base por Dependientes)</v>
          </cell>
          <cell r="J4966">
            <v>2755921</v>
          </cell>
          <cell r="K4966">
            <v>9.66</v>
          </cell>
          <cell r="O4966" t="str">
            <v>RECURSO 11</v>
          </cell>
          <cell r="V4966" t="str">
            <v>Desc.x Dependientes</v>
          </cell>
          <cell r="W4966" t="str">
            <v>Vigencia Presupuestal</v>
          </cell>
        </row>
        <row r="4967">
          <cell r="A4967">
            <v>496714</v>
          </cell>
          <cell r="B4967" t="str">
            <v>Contrato</v>
          </cell>
          <cell r="C4967">
            <v>125</v>
          </cell>
          <cell r="D4967">
            <v>20714</v>
          </cell>
          <cell r="E4967">
            <v>41936</v>
          </cell>
          <cell r="F4967" t="str">
            <v>DIRECCION DE BOSQUES, BIODIVERSIDAD Y SERVICIOS ECOSISTEMICOS</v>
          </cell>
          <cell r="G4967">
            <v>52909876</v>
          </cell>
          <cell r="H4967" t="str">
            <v>LUZ STELLA CARRERO MORALES</v>
          </cell>
          <cell r="I4967" t="str">
            <v>PAGO 10 DE 12 SEGÚN CERTIFICACION DEL SUPERVISOR (Desc.de la Base RF x Dependientes)</v>
          </cell>
          <cell r="J4967">
            <v>4334473</v>
          </cell>
          <cell r="K4967">
            <v>9.66</v>
          </cell>
          <cell r="O4967" t="str">
            <v>RECURSO 11</v>
          </cell>
          <cell r="V4967" t="str">
            <v>Desc. 10% Dependientes</v>
          </cell>
          <cell r="W4967" t="str">
            <v>Vigencia Presupuestal</v>
          </cell>
        </row>
        <row r="4968">
          <cell r="A4968">
            <v>496814</v>
          </cell>
          <cell r="B4968" t="str">
            <v>Contrato</v>
          </cell>
          <cell r="C4968">
            <v>424</v>
          </cell>
          <cell r="D4968">
            <v>247714</v>
          </cell>
          <cell r="E4968">
            <v>41936</v>
          </cell>
          <cell r="F4968" t="str">
            <v>SUBDIRECCION ADMINISTRATIVA Y FINANCIERA</v>
          </cell>
          <cell r="G4968">
            <v>8301418595</v>
          </cell>
          <cell r="H4968" t="str">
            <v>KA S.A.</v>
          </cell>
          <cell r="I4968" t="str">
            <v>FRA 98 PRIMER DESEMBOLSO SEGÚN CERTIFICACION DEL SUPERVISOR</v>
          </cell>
          <cell r="J4968">
            <v>14876613</v>
          </cell>
          <cell r="K4968">
            <v>6.9</v>
          </cell>
          <cell r="L4968">
            <v>11</v>
          </cell>
          <cell r="M4968">
            <v>16</v>
          </cell>
          <cell r="N4968" t="str">
            <v>RECURSO 2-10</v>
          </cell>
          <cell r="V4968" t="str">
            <v>CIIU 4330</v>
          </cell>
          <cell r="W4968" t="str">
            <v>Vigencia Presupuestal</v>
          </cell>
        </row>
        <row r="4969">
          <cell r="A4969">
            <v>496914</v>
          </cell>
          <cell r="B4969" t="str">
            <v>Contrato</v>
          </cell>
          <cell r="C4969">
            <v>2</v>
          </cell>
          <cell r="D4969">
            <v>214</v>
          </cell>
          <cell r="E4969">
            <v>41936</v>
          </cell>
          <cell r="F4969" t="str">
            <v>DESPACHO MINISTRO DE AMBIENTE Y DESARROLLO SOSTENIBLE</v>
          </cell>
          <cell r="G4969">
            <v>80882158</v>
          </cell>
          <cell r="H4969" t="str">
            <v xml:space="preserve">HAYATO JOSE GARCIA CUESTA </v>
          </cell>
          <cell r="I4969" t="str">
            <v>PAGO 9 DE 12 SEGÚN CERTIFICACION DEL SUPERVISOR</v>
          </cell>
          <cell r="J4969">
            <v>3510606</v>
          </cell>
          <cell r="K4969">
            <v>9.66</v>
          </cell>
          <cell r="O4969" t="str">
            <v>RECURSO 11</v>
          </cell>
          <cell r="V4969" t="str">
            <v>No tiene Dependientes</v>
          </cell>
          <cell r="W4969" t="str">
            <v>Vigencia Presupuestal</v>
          </cell>
        </row>
        <row r="4970">
          <cell r="A4970">
            <v>497014</v>
          </cell>
        </row>
        <row r="4971">
          <cell r="A4971">
            <v>497114</v>
          </cell>
        </row>
        <row r="4972">
          <cell r="A4972">
            <v>497214</v>
          </cell>
        </row>
        <row r="4973">
          <cell r="A4973">
            <v>497314</v>
          </cell>
        </row>
        <row r="4974">
          <cell r="A4974">
            <v>497414</v>
          </cell>
        </row>
        <row r="4975">
          <cell r="A4975">
            <v>497514</v>
          </cell>
        </row>
        <row r="4976">
          <cell r="A4976">
            <v>497614</v>
          </cell>
        </row>
        <row r="4977">
          <cell r="A4977">
            <v>497714</v>
          </cell>
        </row>
        <row r="4978">
          <cell r="A4978">
            <v>497814</v>
          </cell>
        </row>
        <row r="4979">
          <cell r="A4979">
            <v>497914</v>
          </cell>
        </row>
        <row r="4980">
          <cell r="A4980">
            <v>498014</v>
          </cell>
        </row>
        <row r="4981">
          <cell r="A4981">
            <v>498114</v>
          </cell>
        </row>
        <row r="4982">
          <cell r="A4982">
            <v>498214</v>
          </cell>
        </row>
        <row r="4983">
          <cell r="A4983">
            <v>498314</v>
          </cell>
        </row>
        <row r="4984">
          <cell r="A4984">
            <v>498414</v>
          </cell>
        </row>
        <row r="4985">
          <cell r="A4985">
            <v>498514</v>
          </cell>
        </row>
        <row r="4986">
          <cell r="A4986">
            <v>498614</v>
          </cell>
        </row>
        <row r="4987">
          <cell r="A4987">
            <v>498714</v>
          </cell>
        </row>
        <row r="4988">
          <cell r="A4988">
            <v>498814</v>
          </cell>
        </row>
        <row r="4989">
          <cell r="A4989">
            <v>498914</v>
          </cell>
          <cell r="B4989" t="str">
            <v>Comisión</v>
          </cell>
          <cell r="C4989">
            <v>20142285</v>
          </cell>
          <cell r="D4989">
            <v>300614</v>
          </cell>
          <cell r="E4989">
            <v>41936</v>
          </cell>
          <cell r="F4989" t="str">
            <v>SERVICIOS ADMINISTRATIVOS, ATENCIONA AL USUARIO, ARCHIVO Y CORRESPONDENCIA</v>
          </cell>
          <cell r="G4989">
            <v>79778817</v>
          </cell>
          <cell r="H4989" t="str">
            <v>PABLO ABBA VIEIRA SAMPER</v>
          </cell>
          <cell r="I4989" t="str">
            <v>COMISION A RIOHACHA DEL 13 AL 14 OCTUBRE 2014</v>
          </cell>
          <cell r="J4989">
            <v>624204</v>
          </cell>
          <cell r="O4989" t="str">
            <v>RECURSO 11</v>
          </cell>
          <cell r="W4989" t="str">
            <v>Vigencia Presupuestal</v>
          </cell>
        </row>
        <row r="4990">
          <cell r="A4990">
            <v>499014</v>
          </cell>
        </row>
        <row r="4991">
          <cell r="A4991">
            <v>499114</v>
          </cell>
        </row>
        <row r="4992">
          <cell r="A4992">
            <v>499214</v>
          </cell>
        </row>
        <row r="4993">
          <cell r="A4993">
            <v>499314</v>
          </cell>
        </row>
        <row r="4994">
          <cell r="A4994">
            <v>499414</v>
          </cell>
        </row>
        <row r="4995">
          <cell r="A4995">
            <v>499514</v>
          </cell>
        </row>
        <row r="4996">
          <cell r="A4996">
            <v>499614</v>
          </cell>
        </row>
        <row r="4997">
          <cell r="A4997">
            <v>499714</v>
          </cell>
        </row>
        <row r="4998">
          <cell r="A4998">
            <v>499814</v>
          </cell>
        </row>
        <row r="4999">
          <cell r="A4999">
            <v>499914</v>
          </cell>
        </row>
        <row r="5000">
          <cell r="A5000">
            <v>500014</v>
          </cell>
        </row>
        <row r="5001">
          <cell r="A5001">
            <v>500114</v>
          </cell>
        </row>
        <row r="5002">
          <cell r="A5002">
            <v>500214</v>
          </cell>
          <cell r="B5002" t="str">
            <v>Contrato</v>
          </cell>
          <cell r="C5002">
            <v>352</v>
          </cell>
          <cell r="D5002">
            <v>197514</v>
          </cell>
          <cell r="E5002">
            <v>41939</v>
          </cell>
          <cell r="F5002" t="str">
            <v>SUBDIRECCION DE EDUCACION Y PARTICIPACION</v>
          </cell>
          <cell r="G5002">
            <v>9002950018</v>
          </cell>
          <cell r="H5002" t="str">
            <v>KREATRIBU GRAFICAS ESTRUCTURALES LTDA</v>
          </cell>
          <cell r="I5002" t="str">
            <v>FRA 1124 PAGO 2 DE 4 SEGÚN CERTIFICACION DEL SUPERVISOR - IVA $ 539,200 - (REG.COMUN) EA 1174</v>
          </cell>
          <cell r="J5002">
            <v>3909200</v>
          </cell>
          <cell r="K5002">
            <v>9.66</v>
          </cell>
          <cell r="L5002">
            <v>4</v>
          </cell>
          <cell r="M5002">
            <v>16</v>
          </cell>
          <cell r="O5002" t="str">
            <v>RECURSO 11</v>
          </cell>
          <cell r="W5002" t="str">
            <v>Vigencia Presupuestal</v>
          </cell>
        </row>
        <row r="5003">
          <cell r="A5003">
            <v>500314</v>
          </cell>
          <cell r="B5003" t="str">
            <v>Contrato</v>
          </cell>
          <cell r="C5003">
            <v>451</v>
          </cell>
          <cell r="D5003">
            <v>262214</v>
          </cell>
          <cell r="E5003">
            <v>41939</v>
          </cell>
          <cell r="F5003" t="str">
            <v>OFICINA ASESORA JURIDICA</v>
          </cell>
          <cell r="G5003">
            <v>53000314</v>
          </cell>
          <cell r="H5003" t="str">
            <v>SYLVIA HELENA GARCIA GARCIA</v>
          </cell>
          <cell r="I5003" t="str">
            <v>PAGO 2 DE 4 SEGÚN CERTIFICACION DEL SUPERVISOR</v>
          </cell>
          <cell r="J5003">
            <v>4000000</v>
          </cell>
          <cell r="K5003">
            <v>9.66</v>
          </cell>
          <cell r="O5003" t="str">
            <v>RECURSO 11</v>
          </cell>
          <cell r="V5003" t="str">
            <v>No tiene Dependientes</v>
          </cell>
          <cell r="W5003" t="str">
            <v>Vigencia Presupuestal</v>
          </cell>
        </row>
        <row r="5004">
          <cell r="A5004">
            <v>500414</v>
          </cell>
          <cell r="B5004" t="str">
            <v>Contrato</v>
          </cell>
          <cell r="C5004">
            <v>118</v>
          </cell>
          <cell r="D5004">
            <v>20314</v>
          </cell>
          <cell r="E5004">
            <v>41939</v>
          </cell>
          <cell r="F5004" t="str">
            <v>DIRECCION DE ASUNTOS AMBIENTALES, SECTORIAL Y URBANA</v>
          </cell>
          <cell r="G5004">
            <v>84080370</v>
          </cell>
          <cell r="H5004" t="str">
            <v>YONNY JAVIER ZARATE AMAYA</v>
          </cell>
          <cell r="I5004" t="str">
            <v>PAGO 9 DE 11 SEGÚN CERTIFICACION DEL SUPERVISOR (Desc.de la Base RF x Dependientes)</v>
          </cell>
          <cell r="J5004">
            <v>7000000</v>
          </cell>
          <cell r="K5004">
            <v>9.66</v>
          </cell>
          <cell r="O5004" t="str">
            <v>RECURSO 11</v>
          </cell>
          <cell r="V5004" t="str">
            <v xml:space="preserve">Desc. X Dependientes </v>
          </cell>
          <cell r="W5004" t="str">
            <v>Vigencia Presupuestal</v>
          </cell>
        </row>
        <row r="5005">
          <cell r="A5005">
            <v>500514</v>
          </cell>
          <cell r="B5005" t="str">
            <v>Contrato</v>
          </cell>
          <cell r="C5005">
            <v>54</v>
          </cell>
          <cell r="D5005">
            <v>8314</v>
          </cell>
          <cell r="E5005">
            <v>41939</v>
          </cell>
          <cell r="F5005" t="str">
            <v>DIRECCION DE BOSQUES, BIODIVERSIDAD Y SERVICIOS ECOSISTEMICOS</v>
          </cell>
          <cell r="G5005">
            <v>52268579</v>
          </cell>
          <cell r="H5005" t="str">
            <v>GIOVANNA DEL CARMEN FERNANDEZ ORJUELA</v>
          </cell>
          <cell r="I5005" t="str">
            <v>PAGO 10 DE 12 SEGÚN CERTIFICACION DEL SUPERVISOR (Desc.de la Base RF x Dependientes)</v>
          </cell>
          <cell r="J5005">
            <v>5627256</v>
          </cell>
          <cell r="K5005">
            <v>9.66</v>
          </cell>
          <cell r="O5005" t="str">
            <v>RECURSO 11</v>
          </cell>
          <cell r="V5005" t="str">
            <v>Desc. 10% Dependientes</v>
          </cell>
          <cell r="W5005" t="str">
            <v>Vigencia Presupuestal</v>
          </cell>
        </row>
        <row r="5006">
          <cell r="A5006">
            <v>500614</v>
          </cell>
          <cell r="B5006" t="str">
            <v>Contrato</v>
          </cell>
          <cell r="C5006">
            <v>187</v>
          </cell>
          <cell r="D5006">
            <v>27614</v>
          </cell>
          <cell r="E5006">
            <v>41939</v>
          </cell>
          <cell r="F5006" t="str">
            <v>OFICINA ASESORA JURIDICA</v>
          </cell>
          <cell r="G5006">
            <v>1014200539</v>
          </cell>
          <cell r="H5006" t="str">
            <v>LAURA ANGELICA RUBIO MONCADA</v>
          </cell>
          <cell r="I5006" t="str">
            <v>DECIMO DESEMBOLSO SEGÚN CERTIFICACION DEL SUPERVISOR</v>
          </cell>
          <cell r="J5006">
            <v>1700000</v>
          </cell>
          <cell r="K5006">
            <v>9.66</v>
          </cell>
          <cell r="O5006" t="str">
            <v>RECURSO 11</v>
          </cell>
          <cell r="V5006" t="str">
            <v>No tiene Dependientes a Cargo</v>
          </cell>
          <cell r="W5006" t="str">
            <v>Vigencia Presupuestal</v>
          </cell>
        </row>
        <row r="5007">
          <cell r="A5007">
            <v>500714</v>
          </cell>
          <cell r="B5007" t="str">
            <v>Contrato</v>
          </cell>
          <cell r="C5007">
            <v>436</v>
          </cell>
          <cell r="D5007">
            <v>249714</v>
          </cell>
          <cell r="E5007">
            <v>41939</v>
          </cell>
          <cell r="F5007" t="str">
            <v>OFICINA ASESORA JURIDICA</v>
          </cell>
          <cell r="G5007">
            <v>1020725064</v>
          </cell>
          <cell r="H5007" t="str">
            <v>PAOLA ANDREA GALVEZ GALLEGO</v>
          </cell>
          <cell r="I5007" t="str">
            <v>PAGO 2 DE 4 SEGÚN CERTIFICACION DEL SUPERVISOR</v>
          </cell>
          <cell r="J5007">
            <v>1700000</v>
          </cell>
          <cell r="K5007">
            <v>9.66</v>
          </cell>
          <cell r="O5007" t="str">
            <v>RECURSO 11</v>
          </cell>
          <cell r="V5007" t="str">
            <v>Desc. X Dependientes</v>
          </cell>
          <cell r="W5007" t="str">
            <v>Vigencia Presupuestal</v>
          </cell>
        </row>
        <row r="5008">
          <cell r="A5008">
            <v>500814</v>
          </cell>
          <cell r="B5008" t="str">
            <v>Contrato</v>
          </cell>
          <cell r="C5008">
            <v>360</v>
          </cell>
          <cell r="D5008">
            <v>214714</v>
          </cell>
          <cell r="E5008">
            <v>41939</v>
          </cell>
          <cell r="F5008" t="str">
            <v>OFICINA ASESORA DE PLANEACION</v>
          </cell>
          <cell r="G5008">
            <v>1049611291</v>
          </cell>
          <cell r="H5008" t="str">
            <v>RODULFO EXNEYDER VELASCO BURGOS</v>
          </cell>
          <cell r="I5008" t="str">
            <v>PAGO 4 DE 6 SEGÚN CERTIFICACION DEL SUPERVISOR (Desc x dependientes)</v>
          </cell>
          <cell r="J5008">
            <v>5133333</v>
          </cell>
          <cell r="K5008">
            <v>9.66</v>
          </cell>
          <cell r="O5008" t="str">
            <v>RECURSO 11</v>
          </cell>
          <cell r="V5008" t="str">
            <v>Desc. 10% Dependientes</v>
          </cell>
          <cell r="W5008" t="str">
            <v>Vigencia Presupuestal</v>
          </cell>
        </row>
        <row r="5009">
          <cell r="A5009">
            <v>500914</v>
          </cell>
          <cell r="B5009" t="str">
            <v>Contrato</v>
          </cell>
          <cell r="C5009">
            <v>353</v>
          </cell>
          <cell r="D5009">
            <v>204514</v>
          </cell>
          <cell r="E5009">
            <v>41939</v>
          </cell>
          <cell r="F5009" t="str">
            <v>OFICINA ASESORA DE PLANEACION</v>
          </cell>
          <cell r="G5009">
            <v>53905320</v>
          </cell>
          <cell r="H5009" t="str">
            <v>JENNY ADRIANA RODRIGUEZ FRANCO</v>
          </cell>
          <cell r="I5009" t="str">
            <v>PAGO 5 DE 7 SEGÚN CERTIFICACION DEL SUPERVISOR (DESC X DEPENDIENTES)</v>
          </cell>
          <cell r="J5009">
            <v>5958333</v>
          </cell>
          <cell r="K5009">
            <v>9.66</v>
          </cell>
          <cell r="O5009" t="str">
            <v>RECURSO 11</v>
          </cell>
          <cell r="V5009" t="str">
            <v>Desc. X Dependientes</v>
          </cell>
          <cell r="W5009" t="str">
            <v>Vigencia Presupuestal</v>
          </cell>
        </row>
        <row r="5010">
          <cell r="A5010">
            <v>501014</v>
          </cell>
          <cell r="B5010" t="str">
            <v>Contrato</v>
          </cell>
          <cell r="C5010">
            <v>98</v>
          </cell>
          <cell r="D5010">
            <v>18014</v>
          </cell>
          <cell r="E5010">
            <v>41940</v>
          </cell>
          <cell r="F5010" t="str">
            <v>OFICINA DE ASUNTOS INTERNACIONALES</v>
          </cell>
          <cell r="G5010">
            <v>52437472</v>
          </cell>
          <cell r="H5010" t="str">
            <v>VIVIANA ANGELICA CASTRO PORRAS</v>
          </cell>
          <cell r="I5010" t="str">
            <v>PAGO 10 DE 12 SEGÚN CERTIFICACION DEL SUPERVISOR (Desc de la Bse por Dependientes + AFC FNA Beneficio $161,516)</v>
          </cell>
          <cell r="J5010">
            <v>6580000</v>
          </cell>
          <cell r="K5010">
            <v>9.66</v>
          </cell>
          <cell r="O5010" t="str">
            <v>RECURSO 11</v>
          </cell>
          <cell r="Q5010" t="str">
            <v>AFC FNA</v>
          </cell>
          <cell r="R5010">
            <v>1300000</v>
          </cell>
          <cell r="V5010" t="str">
            <v xml:space="preserve">AFC FNA 30/10/2014 $1,300,000 + Desc. X Dependientes </v>
          </cell>
          <cell r="W5010" t="str">
            <v>Vigencia Presupuestal</v>
          </cell>
        </row>
        <row r="5011">
          <cell r="A5011">
            <v>501114</v>
          </cell>
          <cell r="B5011" t="str">
            <v>Contrato</v>
          </cell>
          <cell r="C5011">
            <v>20</v>
          </cell>
          <cell r="D5011">
            <v>2714</v>
          </cell>
          <cell r="E5011">
            <v>41939</v>
          </cell>
          <cell r="F5011" t="str">
            <v>OFICINA ASESORA DE PLANEACION</v>
          </cell>
          <cell r="G5011">
            <v>51881783</v>
          </cell>
          <cell r="H5011" t="str">
            <v>IRMA GARDEAZABAL JARAMILLO</v>
          </cell>
          <cell r="I5011" t="str">
            <v>DECIMO DESEMBOLSO SEGÚN CERTIFICACION DEL SUPERVISOR (Desc.de la Base RF x Dependientes)</v>
          </cell>
          <cell r="J5011">
            <v>7000000</v>
          </cell>
          <cell r="K5011">
            <v>9.66</v>
          </cell>
          <cell r="O5011" t="str">
            <v>RECURSO 11</v>
          </cell>
          <cell r="V5011" t="str">
            <v>Desc. 10% Dependientes - Base RF $4,094,550 RF $287,562</v>
          </cell>
          <cell r="W5011" t="str">
            <v>Vigencia Presupuestal</v>
          </cell>
        </row>
        <row r="5012">
          <cell r="A5012">
            <v>501214</v>
          </cell>
          <cell r="B5012" t="str">
            <v>Contrato</v>
          </cell>
          <cell r="C5012">
            <v>271</v>
          </cell>
          <cell r="D5012">
            <v>38014</v>
          </cell>
          <cell r="E5012">
            <v>41939</v>
          </cell>
          <cell r="F5012" t="str">
            <v>DIRECCION DE BOSQUES, BIODIVERSIDAD Y SERVICIOS ECOSISTEMICOS</v>
          </cell>
          <cell r="G5012">
            <v>80164442</v>
          </cell>
          <cell r="H5012" t="str">
            <v>JOHN JAIRO SANCHEZ CORREA</v>
          </cell>
          <cell r="I5012" t="str">
            <v>PAGO 10 DE 12 SEGÚN CERTIFICACION DEL SUPERVISOR (Desc. Base RF x Dependientes)</v>
          </cell>
          <cell r="J5012">
            <v>5103550</v>
          </cell>
          <cell r="K5012">
            <v>9.66</v>
          </cell>
          <cell r="O5012" t="str">
            <v>RECURSO 11</v>
          </cell>
          <cell r="V5012" t="str">
            <v>Desc. 10% Dependientes</v>
          </cell>
          <cell r="W5012" t="str">
            <v>Vigencia Presupuestal</v>
          </cell>
        </row>
        <row r="5013">
          <cell r="A5013">
            <v>501314</v>
          </cell>
          <cell r="B5013" t="str">
            <v>Contrato</v>
          </cell>
          <cell r="C5013">
            <v>266</v>
          </cell>
          <cell r="D5013">
            <v>38914</v>
          </cell>
          <cell r="E5013">
            <v>41939</v>
          </cell>
          <cell r="F5013" t="str">
            <v>DIRECCION DE BOSQUES, BIODIVERSIDAD Y SERVICIOS ECOSISTEMICOS</v>
          </cell>
          <cell r="G5013">
            <v>79984170</v>
          </cell>
          <cell r="H5013" t="str">
            <v>FREDY ALEXANDER NIÑO MORALES</v>
          </cell>
          <cell r="I5013" t="str">
            <v>PAGO 10 DE 12 SEGÚN CERTIFICACION DEL SUPERVISOR</v>
          </cell>
          <cell r="J5013">
            <v>3062130</v>
          </cell>
          <cell r="K5013">
            <v>9.66</v>
          </cell>
          <cell r="O5013" t="str">
            <v>RECURSO 11</v>
          </cell>
          <cell r="V5013" t="str">
            <v>No tiene Dependientes</v>
          </cell>
          <cell r="W5013" t="str">
            <v>Vigencia Presupuestal</v>
          </cell>
        </row>
        <row r="5014">
          <cell r="A5014">
            <v>501414</v>
          </cell>
          <cell r="B5014" t="str">
            <v>Contrato</v>
          </cell>
          <cell r="C5014">
            <v>109</v>
          </cell>
          <cell r="D5014">
            <v>20214</v>
          </cell>
          <cell r="E5014">
            <v>41939</v>
          </cell>
          <cell r="F5014" t="str">
            <v>OFICINA ASESORA DE PLANEACION</v>
          </cell>
          <cell r="G5014">
            <v>80111519</v>
          </cell>
          <cell r="H5014" t="str">
            <v>DIEGO ALEJANDRO MORENO BARCO</v>
          </cell>
          <cell r="I5014" t="str">
            <v>DECIMO DESEMBOLSO SEGÚN CERTIFICACION DEL SUPERVISOR (Desc de la Bse por Dependientes)</v>
          </cell>
          <cell r="J5014">
            <v>4000000</v>
          </cell>
          <cell r="K5014">
            <v>9.66</v>
          </cell>
          <cell r="O5014" t="str">
            <v>RECURSO 11</v>
          </cell>
          <cell r="V5014" t="str">
            <v>Desc. 10% Dependientes</v>
          </cell>
          <cell r="W5014" t="str">
            <v>Vigencia Presupuestal</v>
          </cell>
        </row>
        <row r="5015">
          <cell r="A5015">
            <v>501514</v>
          </cell>
          <cell r="B5015" t="str">
            <v>Contrato</v>
          </cell>
          <cell r="C5015">
            <v>108</v>
          </cell>
          <cell r="D5015">
            <v>19814</v>
          </cell>
          <cell r="E5015">
            <v>41939</v>
          </cell>
          <cell r="F5015" t="str">
            <v>OFICINA ASESORA DE PLANEACION</v>
          </cell>
          <cell r="G5015">
            <v>39800954</v>
          </cell>
          <cell r="H5015" t="str">
            <v>DINEIDA ORTIZ ROJAS</v>
          </cell>
          <cell r="I5015" t="str">
            <v>DECIMO DESEMBOLSO SEGÚN CERTIFICACION DEL SUPERVISOR - PENSIONADA</v>
          </cell>
          <cell r="J5015">
            <v>3300000</v>
          </cell>
          <cell r="K5015">
            <v>9.66</v>
          </cell>
          <cell r="O5015" t="str">
            <v>RECURSO 11</v>
          </cell>
          <cell r="V5015" t="str">
            <v>No tiene Dependientes</v>
          </cell>
          <cell r="W5015" t="str">
            <v>Vigencia Presupuestal</v>
          </cell>
        </row>
        <row r="5016">
          <cell r="A5016">
            <v>501614</v>
          </cell>
          <cell r="B5016" t="str">
            <v>Contrato</v>
          </cell>
          <cell r="C5016">
            <v>152</v>
          </cell>
          <cell r="D5016">
            <v>25114</v>
          </cell>
          <cell r="E5016">
            <v>41939</v>
          </cell>
          <cell r="F5016" t="str">
            <v>OFICINA ASESORA JURIDICA</v>
          </cell>
          <cell r="G5016">
            <v>52818031</v>
          </cell>
          <cell r="H5016" t="str">
            <v>SANDRA CAROLINA SIMANCAS CARDENAS</v>
          </cell>
          <cell r="I5016" t="str">
            <v>DECIMO DESEMBOLSO SEGÚN CERTIFICACION DEL SUPERVISOR</v>
          </cell>
          <cell r="J5016">
            <v>4000000</v>
          </cell>
          <cell r="K5016">
            <v>9.66</v>
          </cell>
          <cell r="O5016" t="str">
            <v>RECURSO 11</v>
          </cell>
          <cell r="V5016" t="str">
            <v>No tiene Dependientes a Cargo</v>
          </cell>
          <cell r="W5016" t="str">
            <v>Vigencia Presupuestal</v>
          </cell>
        </row>
        <row r="5017">
          <cell r="A5017">
            <v>501714</v>
          </cell>
          <cell r="B5017" t="str">
            <v>Anulada</v>
          </cell>
          <cell r="C5017">
            <v>1634</v>
          </cell>
          <cell r="D5017">
            <v>309214</v>
          </cell>
          <cell r="E5017">
            <v>41939</v>
          </cell>
          <cell r="F5017" t="str">
            <v>TALENTO HUMANO ACTIVO Y NO ACTIVO</v>
          </cell>
          <cell r="G5017">
            <v>8999990941</v>
          </cell>
          <cell r="H5017" t="str">
            <v>EMPRESA DE ACUEDUCTO Y LACANTARILLADO DE BOGOTA ESP</v>
          </cell>
          <cell r="I5017" t="str">
            <v xml:space="preserve">ANULADO ------- RECONOCIMIENTO Y PAGO CUOTAS PARTES PENSIONALES </v>
          </cell>
          <cell r="J5017">
            <v>1022622</v>
          </cell>
          <cell r="N5017" t="str">
            <v>RECURSO 3-10</v>
          </cell>
          <cell r="W5017" t="str">
            <v>Vigencia Presupuestal</v>
          </cell>
        </row>
        <row r="5018">
          <cell r="A5018">
            <v>501814</v>
          </cell>
          <cell r="B5018" t="str">
            <v>Resolucion</v>
          </cell>
          <cell r="C5018">
            <v>1683</v>
          </cell>
          <cell r="D5018">
            <v>309314</v>
          </cell>
          <cell r="E5018">
            <v>41939</v>
          </cell>
          <cell r="F5018" t="str">
            <v>TALENTO HUMANO ACTIVO Y NO ACTIVO</v>
          </cell>
          <cell r="G5018">
            <v>8999990823</v>
          </cell>
          <cell r="H5018" t="str">
            <v>EMPRESA DE ENERGIA DE BOGOTA SA ESP</v>
          </cell>
          <cell r="I5018" t="str">
            <v xml:space="preserve">RECONOCIMIENTO Y PAGO CUOTAS PARTES PENSIONALES </v>
          </cell>
          <cell r="J5018">
            <v>2590207</v>
          </cell>
          <cell r="N5018" t="str">
            <v>RECURSO 3-10</v>
          </cell>
          <cell r="W5018" t="str">
            <v>Vigencia Presupuestal</v>
          </cell>
        </row>
        <row r="5019">
          <cell r="A5019">
            <v>501914</v>
          </cell>
          <cell r="B5019" t="str">
            <v>Resolucion</v>
          </cell>
          <cell r="C5019">
            <v>1684</v>
          </cell>
          <cell r="D5019">
            <v>309414</v>
          </cell>
          <cell r="E5019">
            <v>41939</v>
          </cell>
          <cell r="F5019" t="str">
            <v>TALENTO HUMANO ACTIVO Y NO ACTIVO</v>
          </cell>
          <cell r="G5019">
            <v>800216278</v>
          </cell>
          <cell r="H5019" t="str">
            <v>PENSIONES DE ANTIOQUIA</v>
          </cell>
          <cell r="I5019" t="str">
            <v xml:space="preserve">RECONOCIMIENTO Y PAGO CUOTAS PARTES PENSIONALES </v>
          </cell>
          <cell r="J5019">
            <v>782955</v>
          </cell>
          <cell r="N5019" t="str">
            <v>RECURSO 3-10</v>
          </cell>
          <cell r="W5019" t="str">
            <v>Vigencia Presupuestal</v>
          </cell>
        </row>
        <row r="5020">
          <cell r="A5020">
            <v>502014</v>
          </cell>
          <cell r="B5020" t="str">
            <v>Resolucion</v>
          </cell>
          <cell r="C5020">
            <v>1685</v>
          </cell>
          <cell r="D5020">
            <v>309514</v>
          </cell>
          <cell r="E5020">
            <v>41939</v>
          </cell>
          <cell r="F5020" t="str">
            <v>TALENTO HUMANO ACTIVO Y NO ACTIVO</v>
          </cell>
          <cell r="G5020">
            <v>8600052167</v>
          </cell>
          <cell r="H5020" t="str">
            <v>BANCO REPUBLICA</v>
          </cell>
          <cell r="I5020" t="str">
            <v xml:space="preserve">RECONOCIMIENTO Y PAGO CUOTAS PARTES PENSIONALES </v>
          </cell>
          <cell r="J5020">
            <v>382193</v>
          </cell>
          <cell r="N5020" t="str">
            <v>RECURSO 3-10</v>
          </cell>
          <cell r="W5020" t="str">
            <v>Vigencia Presupuestal</v>
          </cell>
        </row>
        <row r="5021">
          <cell r="A5021">
            <v>502114</v>
          </cell>
          <cell r="B5021" t="str">
            <v>Resolucion</v>
          </cell>
          <cell r="C5021">
            <v>1686</v>
          </cell>
          <cell r="D5021">
            <v>309614</v>
          </cell>
          <cell r="E5021">
            <v>41939</v>
          </cell>
          <cell r="F5021" t="str">
            <v>TALENTO HUMANO ACTIVO Y NO ACTIVO</v>
          </cell>
          <cell r="G5021">
            <v>8903990106</v>
          </cell>
          <cell r="H5021" t="str">
            <v>UNIVERSIDAD DEL VALLE</v>
          </cell>
          <cell r="I5021" t="str">
            <v xml:space="preserve">RECONOCIMIENTO Y PAGO CUOTAS PARTES PENSIONALES </v>
          </cell>
          <cell r="J5021">
            <v>843188</v>
          </cell>
          <cell r="N5021" t="str">
            <v>RECURSO 3-10</v>
          </cell>
          <cell r="W5021" t="str">
            <v>Vigencia Presupuestal</v>
          </cell>
        </row>
        <row r="5022">
          <cell r="A5022">
            <v>502214</v>
          </cell>
          <cell r="B5022" t="str">
            <v>Resolucion</v>
          </cell>
          <cell r="C5022">
            <v>1687</v>
          </cell>
          <cell r="D5022">
            <v>309714</v>
          </cell>
          <cell r="E5022">
            <v>41939</v>
          </cell>
          <cell r="F5022" t="str">
            <v>TALENTO HUMANO ACTIVO Y NO ACTIVO</v>
          </cell>
          <cell r="G5022">
            <v>8902019006</v>
          </cell>
          <cell r="H5022" t="str">
            <v>MUNICIPIO DE BARRANCABERMEJA</v>
          </cell>
          <cell r="I5022" t="str">
            <v xml:space="preserve">RECONOCIMIENTO Y PAGO CUOTAS PARTES PENSIONALES </v>
          </cell>
          <cell r="J5022">
            <v>198798</v>
          </cell>
          <cell r="N5022" t="str">
            <v>RECURSO 3-10</v>
          </cell>
          <cell r="W5022" t="str">
            <v>Vigencia Presupuestal</v>
          </cell>
        </row>
        <row r="5023">
          <cell r="A5023">
            <v>502314</v>
          </cell>
          <cell r="B5023" t="str">
            <v>Resolucion</v>
          </cell>
          <cell r="C5023">
            <v>1688</v>
          </cell>
          <cell r="D5023">
            <v>309814</v>
          </cell>
          <cell r="E5023">
            <v>41939</v>
          </cell>
          <cell r="F5023" t="str">
            <v>TALENTO HUMANO ACTIVO Y NO ACTIVO</v>
          </cell>
          <cell r="G5023">
            <v>8999990862</v>
          </cell>
          <cell r="H5023" t="str">
            <v>SUPERINTENDENCIA DE SOCIEDADES</v>
          </cell>
          <cell r="I5023" t="str">
            <v xml:space="preserve">RECONOCIMIENTO Y PAGO CUOTAS PARTES PENSIONALES </v>
          </cell>
          <cell r="J5023">
            <v>276165</v>
          </cell>
          <cell r="N5023" t="str">
            <v>RECURSO 3-10</v>
          </cell>
          <cell r="W5023" t="str">
            <v>Vigencia Presupuestal</v>
          </cell>
        </row>
        <row r="5024">
          <cell r="A5024">
            <v>502414</v>
          </cell>
          <cell r="B5024" t="str">
            <v>Resolucion</v>
          </cell>
          <cell r="C5024">
            <v>1689</v>
          </cell>
          <cell r="D5024">
            <v>309914</v>
          </cell>
          <cell r="E5024">
            <v>41939</v>
          </cell>
          <cell r="F5024" t="str">
            <v>TALENTO HUMANO ACTIVO Y NO ACTIVO</v>
          </cell>
          <cell r="G5024">
            <v>900617999</v>
          </cell>
          <cell r="H5024" t="str">
            <v>CONSORCIO FPB 2013</v>
          </cell>
          <cell r="I5024" t="str">
            <v xml:space="preserve">RECONOCIMIENTO Y PAGO CUOTAS PARTES PENSIONALES </v>
          </cell>
          <cell r="J5024">
            <v>3960879</v>
          </cell>
          <cell r="N5024" t="str">
            <v>RECURSO 3-10</v>
          </cell>
          <cell r="W5024" t="str">
            <v>Vigencia Presupuestal</v>
          </cell>
        </row>
        <row r="5025">
          <cell r="A5025">
            <v>502514</v>
          </cell>
          <cell r="B5025" t="str">
            <v>Resolucion</v>
          </cell>
          <cell r="C5025">
            <v>1690</v>
          </cell>
          <cell r="D5025">
            <v>310014</v>
          </cell>
          <cell r="E5025">
            <v>41939</v>
          </cell>
          <cell r="F5025" t="str">
            <v>TALENTO HUMANO ACTIVO Y NO ACTIVO</v>
          </cell>
          <cell r="G5025">
            <v>8918004981</v>
          </cell>
          <cell r="H5025" t="str">
            <v>DEPARTAMENTO DE BOYACA</v>
          </cell>
          <cell r="I5025" t="str">
            <v xml:space="preserve">RECONOCIMIENTO Y PAGO CUOTAS PARTES PENSIONALES </v>
          </cell>
          <cell r="J5025">
            <v>1277888.7</v>
          </cell>
          <cell r="N5025" t="str">
            <v>RECURSO 3-10</v>
          </cell>
          <cell r="W5025" t="str">
            <v>Vigencia Presupuestal</v>
          </cell>
        </row>
        <row r="5026">
          <cell r="A5026">
            <v>502614</v>
          </cell>
          <cell r="B5026" t="str">
            <v>Resolucion</v>
          </cell>
          <cell r="C5026">
            <v>1691</v>
          </cell>
          <cell r="D5026">
            <v>310114</v>
          </cell>
          <cell r="E5026">
            <v>41939</v>
          </cell>
          <cell r="F5026" t="str">
            <v>TALENTO HUMANO ACTIVO Y NO ACTIVO</v>
          </cell>
          <cell r="G5026">
            <v>8999997347</v>
          </cell>
          <cell r="H5026" t="str">
            <v>PREVISORA SOCIAL DEL CONGRESO-PENSIONES</v>
          </cell>
          <cell r="I5026" t="str">
            <v xml:space="preserve">RECONOCIMIENTO Y PAGO CUOTAS PARTES PENSIONALES </v>
          </cell>
          <cell r="J5026">
            <v>2909363</v>
          </cell>
          <cell r="N5026" t="str">
            <v>RECURSO 3-10</v>
          </cell>
          <cell r="W5026" t="str">
            <v>Vigencia Presupuestal</v>
          </cell>
        </row>
        <row r="5027">
          <cell r="A5027">
            <v>502714</v>
          </cell>
          <cell r="B5027" t="str">
            <v>Resolucion</v>
          </cell>
          <cell r="C5027">
            <v>1692</v>
          </cell>
          <cell r="D5027">
            <v>310214</v>
          </cell>
          <cell r="E5027">
            <v>41939</v>
          </cell>
          <cell r="F5027" t="str">
            <v>TALENTO HUMANO ACTIVO Y NO ACTIVO</v>
          </cell>
          <cell r="G5027">
            <v>8999997347</v>
          </cell>
          <cell r="H5027" t="str">
            <v>PREVISORA SOCIAL DEL CONGRESO-PENSIONES</v>
          </cell>
          <cell r="I5027" t="str">
            <v xml:space="preserve">RECONOCIMIENTO Y PAGO CUOTAS PARTES PENSIONALES </v>
          </cell>
          <cell r="J5027">
            <v>2576235</v>
          </cell>
          <cell r="N5027" t="str">
            <v>RECURSO 3-10</v>
          </cell>
          <cell r="W5027" t="str">
            <v>Vigencia Presupuestal</v>
          </cell>
        </row>
        <row r="5028">
          <cell r="A5028">
            <v>502814</v>
          </cell>
          <cell r="B5028" t="str">
            <v>Resolucion</v>
          </cell>
          <cell r="C5028">
            <v>1693</v>
          </cell>
          <cell r="D5028">
            <v>310314</v>
          </cell>
          <cell r="E5028">
            <v>41939</v>
          </cell>
          <cell r="F5028" t="str">
            <v>TALENTO HUMANO ACTIVO Y NO ACTIVO</v>
          </cell>
          <cell r="G5028">
            <v>9004747274</v>
          </cell>
          <cell r="H5028" t="str">
            <v>MINISTERIO DE SALUD Y PROTECCION SOCIAL</v>
          </cell>
          <cell r="I5028" t="str">
            <v xml:space="preserve">RECONOCIMIENTO Y PAGO CUOTAS PARTES PENSIONALES </v>
          </cell>
          <cell r="J5028">
            <v>548758.47</v>
          </cell>
          <cell r="N5028" t="str">
            <v>RECURSO 3-10</v>
          </cell>
          <cell r="W5028" t="str">
            <v>Vigencia Presupuestal</v>
          </cell>
        </row>
        <row r="5029">
          <cell r="A5029">
            <v>502914</v>
          </cell>
          <cell r="B5029" t="str">
            <v>Resolucion</v>
          </cell>
          <cell r="C5029">
            <v>1694</v>
          </cell>
          <cell r="D5029">
            <v>310414</v>
          </cell>
          <cell r="E5029">
            <v>41939</v>
          </cell>
          <cell r="F5029" t="str">
            <v>TALENTO HUMANO ACTIVO Y NO ACTIVO</v>
          </cell>
          <cell r="G5029">
            <v>9004747274</v>
          </cell>
          <cell r="H5029" t="str">
            <v>MINISTERIO DE SALUD Y PROTECCION SOCIAL</v>
          </cell>
          <cell r="I5029" t="str">
            <v xml:space="preserve">RECONOCIMIENTO Y PAGO CUOTAS PARTES PENSIONALES </v>
          </cell>
          <cell r="J5029">
            <v>94483649.040000007</v>
          </cell>
          <cell r="N5029" t="str">
            <v>RECURSO 3-10</v>
          </cell>
          <cell r="W5029" t="str">
            <v>Vigencia Presupuestal</v>
          </cell>
        </row>
        <row r="5030">
          <cell r="A5030">
            <v>503014</v>
          </cell>
          <cell r="B5030" t="str">
            <v>Resolucion</v>
          </cell>
          <cell r="C5030">
            <v>1695</v>
          </cell>
          <cell r="D5030">
            <v>310514</v>
          </cell>
          <cell r="E5030">
            <v>41939</v>
          </cell>
          <cell r="F5030" t="str">
            <v>TALENTO HUMANO ACTIVO Y NO ACTIVO</v>
          </cell>
          <cell r="G5030">
            <v>900617999</v>
          </cell>
          <cell r="H5030" t="str">
            <v>CONSORCIO FPB 2013</v>
          </cell>
          <cell r="I5030" t="str">
            <v xml:space="preserve">RECONOCIMIENTO Y PAGO CUOTAS PARTES PENSIONALES </v>
          </cell>
          <cell r="J5030">
            <v>3960879</v>
          </cell>
          <cell r="N5030" t="str">
            <v>RECURSO 3-10</v>
          </cell>
          <cell r="W5030" t="str">
            <v>Vigencia Presupuestal</v>
          </cell>
        </row>
        <row r="5031">
          <cell r="A5031">
            <v>503114</v>
          </cell>
          <cell r="B5031" t="str">
            <v>Resolucion</v>
          </cell>
          <cell r="C5031">
            <v>1696</v>
          </cell>
          <cell r="D5031">
            <v>310614</v>
          </cell>
          <cell r="E5031">
            <v>41939</v>
          </cell>
          <cell r="F5031" t="str">
            <v>TALENTO HUMANO ACTIVO Y NO ACTIVO</v>
          </cell>
          <cell r="G5031">
            <v>900373913</v>
          </cell>
          <cell r="H5031" t="str">
            <v>UNIDAD ADMINISTRATIVA ESPECIAL DE GESTION PENSIONAL Y CONTRIBUCIONES PARAFISCALES DE LA PROTECCION SOCIAL - UGPP</v>
          </cell>
          <cell r="I5031" t="str">
            <v xml:space="preserve">RECONOCIMIENTO Y PAGO CUOTAS PARTES PENSIONALES </v>
          </cell>
          <cell r="J5031">
            <v>1449136.92</v>
          </cell>
          <cell r="N5031" t="str">
            <v>RECURSO 3-10</v>
          </cell>
          <cell r="W5031" t="str">
            <v>Vigencia Presupuestal</v>
          </cell>
        </row>
        <row r="5032">
          <cell r="A5032">
            <v>503214</v>
          </cell>
          <cell r="B5032" t="str">
            <v>Contrato</v>
          </cell>
          <cell r="C5032">
            <v>75</v>
          </cell>
          <cell r="D5032">
            <v>15114</v>
          </cell>
          <cell r="E5032">
            <v>41939</v>
          </cell>
          <cell r="F5032" t="str">
            <v>OFICINA ASESORA DE PLANEACION</v>
          </cell>
          <cell r="G5032">
            <v>88213055</v>
          </cell>
          <cell r="H5032" t="str">
            <v>JOSE EDUARDO PATIÑO SANTAFE</v>
          </cell>
          <cell r="I5032" t="str">
            <v>PAGO 10 DE 12 SEGÚN CERTIFICACION DEL SUPERVISOR (Desc x Dependientes+ Int.Vivienda $542.465+ Retencion Contingente AFC AV Villas $85,669)</v>
          </cell>
          <cell r="J5032">
            <v>5900000</v>
          </cell>
          <cell r="K5032">
            <v>9.66</v>
          </cell>
          <cell r="O5032" t="str">
            <v>RECURSO 11</v>
          </cell>
          <cell r="Q5032" t="str">
            <v>AFC AV VILLAS</v>
          </cell>
          <cell r="R5032">
            <v>900000</v>
          </cell>
          <cell r="V5032" t="str">
            <v>Desc X Dependientes+ Int.Vivienda $542.465+AFC Av Villas)</v>
          </cell>
          <cell r="W5032" t="str">
            <v>Vigencia Presupuestal</v>
          </cell>
        </row>
        <row r="5033">
          <cell r="A5033">
            <v>503314</v>
          </cell>
          <cell r="B5033" t="str">
            <v>Contrato</v>
          </cell>
          <cell r="C5033">
            <v>82</v>
          </cell>
          <cell r="D5033">
            <v>14614</v>
          </cell>
          <cell r="E5033">
            <v>41939</v>
          </cell>
          <cell r="F5033" t="str">
            <v>OFICINA ASESORA JURIDICA</v>
          </cell>
          <cell r="G5033">
            <v>40043339</v>
          </cell>
          <cell r="H5033" t="str">
            <v>SANDRA PATRICIA ALFONSO PALACIOS</v>
          </cell>
          <cell r="I5033" t="str">
            <v>DECIMO DESEMBOLSO SEGÚN CERTIFICACION DEL SUPERVISOR (Desc Base Rte Fte por Dependientes)</v>
          </cell>
          <cell r="J5033">
            <v>3500000</v>
          </cell>
          <cell r="K5033">
            <v>9.66</v>
          </cell>
          <cell r="O5033" t="str">
            <v>RECURSO 11</v>
          </cell>
          <cell r="V5033" t="str">
            <v>Desc. 10% Dependientes RF $129,456</v>
          </cell>
          <cell r="W5033" t="str">
            <v>Vigencia Presupuestal</v>
          </cell>
        </row>
        <row r="5034">
          <cell r="A5034">
            <v>503414</v>
          </cell>
          <cell r="B5034" t="str">
            <v>Contrato</v>
          </cell>
          <cell r="C5034">
            <v>107</v>
          </cell>
          <cell r="D5034">
            <v>19414</v>
          </cell>
          <cell r="E5034">
            <v>41939</v>
          </cell>
          <cell r="F5034" t="str">
            <v>OFICINA ASESORA DE PLANEACION</v>
          </cell>
          <cell r="G5034">
            <v>42111704</v>
          </cell>
          <cell r="H5034" t="str">
            <v>LUZ ANGELA QUINTERO AGUDELO</v>
          </cell>
          <cell r="I5034" t="str">
            <v>DECIMO DESEMBOLSO SEGÚN CERTIFICACION DEL SUPERVISOR (Desc Base Rte Fte por Dependientes)</v>
          </cell>
          <cell r="J5034">
            <v>7000000</v>
          </cell>
          <cell r="K5034">
            <v>9.66</v>
          </cell>
          <cell r="O5034" t="str">
            <v>RECURSO 11</v>
          </cell>
          <cell r="V5034" t="str">
            <v>Desc. 10% Dependientes</v>
          </cell>
          <cell r="W5034" t="str">
            <v>Vigencia Presupuestal</v>
          </cell>
        </row>
        <row r="5035">
          <cell r="A5035">
            <v>503514</v>
          </cell>
          <cell r="B5035" t="str">
            <v>Contrato</v>
          </cell>
          <cell r="C5035">
            <v>379</v>
          </cell>
          <cell r="D5035">
            <v>235514</v>
          </cell>
          <cell r="E5035">
            <v>41939</v>
          </cell>
          <cell r="F5035" t="str">
            <v>DIRECCION DE ORDENAMIENTO AMBIENTAL Y COORDINACION DEL SINA</v>
          </cell>
          <cell r="G5035">
            <v>79999074</v>
          </cell>
          <cell r="H5035" t="str">
            <v>CARLOS AUGUSTO MARQUEZ CHAVEZ</v>
          </cell>
          <cell r="I5035" t="str">
            <v>TERCER DESEMBOLSO SEGÚN CERTIFICACION DEL SUPERVISOR  (Desc.de la Base RF x Dependientes)</v>
          </cell>
          <cell r="J5035">
            <v>6000000</v>
          </cell>
          <cell r="K5035">
            <v>9.66</v>
          </cell>
          <cell r="O5035" t="str">
            <v>RECURSO 11</v>
          </cell>
          <cell r="V5035" t="str">
            <v>Desc. 10% Dependientes</v>
          </cell>
          <cell r="W5035" t="str">
            <v>Vigencia Presupuestal</v>
          </cell>
        </row>
        <row r="5036">
          <cell r="A5036">
            <v>503614</v>
          </cell>
          <cell r="B5036" t="str">
            <v>Contrato</v>
          </cell>
          <cell r="C5036">
            <v>72</v>
          </cell>
          <cell r="D5036">
            <v>15414</v>
          </cell>
          <cell r="E5036">
            <v>41939</v>
          </cell>
          <cell r="F5036" t="str">
            <v>DIRECCION DE BOSQUES, BIODIVERSIDAD Y SERVICIOS ECOSISTEMICOS</v>
          </cell>
          <cell r="G5036">
            <v>80074172</v>
          </cell>
          <cell r="H5036" t="str">
            <v>LUIS ALEJANDRO GARCIA ROMERO</v>
          </cell>
          <cell r="I5036" t="str">
            <v>PAGO 10 DE 12 SEGÚN CERTIFICACION DEL SUPERVISOR</v>
          </cell>
          <cell r="J5036">
            <v>3052000</v>
          </cell>
          <cell r="K5036">
            <v>9.66</v>
          </cell>
          <cell r="O5036" t="str">
            <v>RECURSO 11</v>
          </cell>
          <cell r="V5036" t="str">
            <v>No tiene Dependientes</v>
          </cell>
          <cell r="W5036" t="str">
            <v>Vigencia Presupuestal</v>
          </cell>
        </row>
        <row r="5037">
          <cell r="A5037">
            <v>503714</v>
          </cell>
          <cell r="B5037" t="str">
            <v>Contrato</v>
          </cell>
          <cell r="C5037">
            <v>206</v>
          </cell>
          <cell r="D5037">
            <v>31414</v>
          </cell>
          <cell r="E5037">
            <v>41939</v>
          </cell>
          <cell r="F5037" t="str">
            <v>OFICINA ASESORA JURIDICA</v>
          </cell>
          <cell r="G5037">
            <v>79948885</v>
          </cell>
          <cell r="H5037" t="str">
            <v>ANDRES GOMEZ REY</v>
          </cell>
          <cell r="I5037" t="str">
            <v>PAGO 10 DE 12 SEGÚN CERTIFICACION DEL SUPERVISOR (Desc Base Rte Fte por Dependientes)</v>
          </cell>
          <cell r="J5037">
            <v>7000000</v>
          </cell>
          <cell r="K5037">
            <v>9.66</v>
          </cell>
          <cell r="O5037" t="str">
            <v>RECURSO 11</v>
          </cell>
          <cell r="V5037" t="str">
            <v>Desc. 10% Dependientes</v>
          </cell>
          <cell r="W5037" t="str">
            <v>Vigencia Presupuestal</v>
          </cell>
        </row>
        <row r="5038">
          <cell r="A5038">
            <v>503814</v>
          </cell>
          <cell r="B5038" t="str">
            <v>Contrato</v>
          </cell>
          <cell r="C5038">
            <v>145</v>
          </cell>
          <cell r="D5038">
            <v>23114</v>
          </cell>
          <cell r="E5038">
            <v>41939</v>
          </cell>
          <cell r="F5038" t="str">
            <v>DIRECCION DE BOSQUES, BIODIVERSIDAD YSERVICIOS ECOSISTEMICOS</v>
          </cell>
          <cell r="G5038">
            <v>53074556</v>
          </cell>
          <cell r="H5038" t="str">
            <v>NATHALIA ANDREA RAMIREZ MORAN</v>
          </cell>
          <cell r="I5038" t="str">
            <v>PAGO 10 DE 12 SEGÚN CERTIFICACION DEL SUPERVISOR</v>
          </cell>
          <cell r="J5038">
            <v>2982709</v>
          </cell>
          <cell r="K5038">
            <v>9.66</v>
          </cell>
          <cell r="O5038" t="str">
            <v>RECURSO 11</v>
          </cell>
          <cell r="V5038" t="str">
            <v>No tiene Dependientes</v>
          </cell>
          <cell r="W5038" t="str">
            <v>Vigencia Presupuestal</v>
          </cell>
        </row>
        <row r="5039">
          <cell r="A5039">
            <v>503914</v>
          </cell>
          <cell r="B5039" t="str">
            <v>Contrato</v>
          </cell>
          <cell r="C5039">
            <v>21</v>
          </cell>
          <cell r="D5039">
            <v>2814</v>
          </cell>
          <cell r="E5039">
            <v>41939</v>
          </cell>
          <cell r="F5039" t="str">
            <v>OFICINA ASESORA DE PLANEACION</v>
          </cell>
          <cell r="G5039">
            <v>80350493</v>
          </cell>
          <cell r="H5039" t="str">
            <v>HECTOR CAMELO PAEZ</v>
          </cell>
          <cell r="I5039" t="str">
            <v>PAGO 10 DE 12 SEGÚN CERTIFICACION DEL SUPERVISOR</v>
          </cell>
          <cell r="J5039">
            <v>5000000</v>
          </cell>
          <cell r="K5039">
            <v>9.66</v>
          </cell>
          <cell r="O5039" t="str">
            <v>RECURSO 11</v>
          </cell>
          <cell r="V5039" t="str">
            <v>No tiene Dependientes</v>
          </cell>
          <cell r="W5039" t="str">
            <v>Vigencia Presupuestal</v>
          </cell>
        </row>
        <row r="5040">
          <cell r="A5040">
            <v>504014</v>
          </cell>
          <cell r="B5040" t="str">
            <v>Contrato</v>
          </cell>
          <cell r="C5040">
            <v>240</v>
          </cell>
          <cell r="D5040">
            <v>34314</v>
          </cell>
          <cell r="E5040">
            <v>41939</v>
          </cell>
          <cell r="F5040" t="str">
            <v>DIRECCION DE BOSQUES, BIODIVERSIDAD Y SERVICIOS ECOSISTEMICOS</v>
          </cell>
          <cell r="G5040">
            <v>1010172281</v>
          </cell>
          <cell r="H5040" t="str">
            <v>ESTEFANIA ARDILA ROBLES</v>
          </cell>
          <cell r="I5040" t="str">
            <v>PAGO 10 DE 12 SEGÚN CERTIFICACION DEL SUPERVISOR</v>
          </cell>
          <cell r="J5040">
            <v>5000000</v>
          </cell>
          <cell r="K5040">
            <v>9.66</v>
          </cell>
          <cell r="O5040" t="str">
            <v>RECURSO 11</v>
          </cell>
          <cell r="V5040" t="str">
            <v>No tiene Dependientes a Cargo</v>
          </cell>
          <cell r="W5040" t="str">
            <v>Vigencia Presupuestal</v>
          </cell>
        </row>
        <row r="5041">
          <cell r="A5041">
            <v>504114</v>
          </cell>
          <cell r="B5041" t="str">
            <v>Contrato</v>
          </cell>
          <cell r="C5041">
            <v>211</v>
          </cell>
          <cell r="D5041">
            <v>31014</v>
          </cell>
          <cell r="E5041">
            <v>41939</v>
          </cell>
          <cell r="F5041" t="str">
            <v>DIRECCION DE BOSQUES, BIODIVERSIDAD Y SERVICIOS ECOSISTEMICOS</v>
          </cell>
          <cell r="G5041">
            <v>28557782</v>
          </cell>
          <cell r="H5041" t="str">
            <v>XIMENA CARRANZA HERNANDEZ</v>
          </cell>
          <cell r="I5041" t="str">
            <v>PAGO 10 DE 12 SEGÚN CERTIFICACION DEL SUPERVISOR (Desc Base Rte Fte por Dependientes)</v>
          </cell>
          <cell r="J5041">
            <v>3052000</v>
          </cell>
          <cell r="K5041">
            <v>9.66</v>
          </cell>
          <cell r="O5041" t="str">
            <v>RECURSO 11</v>
          </cell>
          <cell r="V5041" t="str">
            <v>Desc. 10% Dependientes RF $129,456</v>
          </cell>
          <cell r="W5041" t="str">
            <v>Vigencia Presupuestal</v>
          </cell>
        </row>
        <row r="5042">
          <cell r="A5042">
            <v>504214</v>
          </cell>
          <cell r="B5042" t="str">
            <v>Contrato</v>
          </cell>
          <cell r="C5042">
            <v>83</v>
          </cell>
          <cell r="D5042">
            <v>14814</v>
          </cell>
          <cell r="E5042">
            <v>41939</v>
          </cell>
          <cell r="F5042" t="str">
            <v>DIRECCION DE BOSQUES, BIODIVERSIDAD Y SERVICIOS ECOSISTEMICOS</v>
          </cell>
          <cell r="G5042">
            <v>52539015</v>
          </cell>
          <cell r="H5042" t="str">
            <v>LUZ HELENA ESCOBAR MARTINEZ</v>
          </cell>
          <cell r="I5042" t="str">
            <v>PAGO 10 DE 12 SEGÚN CERTIFICACION DEL SUPERVISOR</v>
          </cell>
          <cell r="J5042">
            <v>6217000</v>
          </cell>
          <cell r="K5042">
            <v>9.66</v>
          </cell>
          <cell r="O5042" t="str">
            <v>RECURSO 11</v>
          </cell>
          <cell r="V5042" t="str">
            <v>No tiene Dependientes a Cargo</v>
          </cell>
          <cell r="W5042" t="str">
            <v>Vigencia Presupuestal</v>
          </cell>
        </row>
        <row r="5043">
          <cell r="A5043">
            <v>504314</v>
          </cell>
          <cell r="B5043" t="str">
            <v>Contrato</v>
          </cell>
          <cell r="C5043">
            <v>119</v>
          </cell>
          <cell r="D5043">
            <v>20514</v>
          </cell>
          <cell r="E5043">
            <v>41939</v>
          </cell>
          <cell r="F5043" t="str">
            <v>DIRECCION DE BOSQUES, BIODIVERSIDAD Y SERVICIOS ECOSISTEMICOS</v>
          </cell>
          <cell r="G5043">
            <v>53050037</v>
          </cell>
          <cell r="H5043" t="str">
            <v>DENISSE CASTRO ROA</v>
          </cell>
          <cell r="I5043" t="str">
            <v>NOVENO DESEMBOLSO SEGÚN CERTIFICACION DEL SUPERVISOR</v>
          </cell>
          <cell r="J5043">
            <v>4359600</v>
          </cell>
          <cell r="K5043">
            <v>9.66</v>
          </cell>
          <cell r="O5043" t="str">
            <v>RECURSO 11</v>
          </cell>
          <cell r="V5043" t="str">
            <v>No tiene Dependientes</v>
          </cell>
          <cell r="W5043" t="str">
            <v>Vigencia Presupuestal</v>
          </cell>
        </row>
        <row r="5044">
          <cell r="A5044">
            <v>504414</v>
          </cell>
          <cell r="B5044" t="str">
            <v>Contrato</v>
          </cell>
          <cell r="C5044">
            <v>193</v>
          </cell>
          <cell r="D5044">
            <v>249914</v>
          </cell>
          <cell r="E5044">
            <v>41939</v>
          </cell>
          <cell r="F5044" t="str">
            <v>DIRECCION DE ORDENAMIENTO AMBIENTAL Y COORDINACION DEL SINA</v>
          </cell>
          <cell r="G5044">
            <v>80027406</v>
          </cell>
          <cell r="H5044" t="str">
            <v>DAVID ANDRES ESTRADA CARDONA</v>
          </cell>
          <cell r="I5044" t="str">
            <v>PAGO 9 DE 11 SEGÚN CERTIFICACION DEL SUPERVISOR</v>
          </cell>
          <cell r="J5044">
            <v>4500000</v>
          </cell>
          <cell r="K5044">
            <v>9.66</v>
          </cell>
          <cell r="O5044" t="str">
            <v>RECURSO 11</v>
          </cell>
          <cell r="V5044" t="str">
            <v>No tiene Dependientes</v>
          </cell>
          <cell r="W5044" t="str">
            <v>Vigencia Presupuestal</v>
          </cell>
        </row>
        <row r="5045">
          <cell r="A5045">
            <v>504514</v>
          </cell>
          <cell r="B5045" t="str">
            <v>Contrato</v>
          </cell>
          <cell r="C5045">
            <v>433</v>
          </cell>
          <cell r="D5045">
            <v>248914</v>
          </cell>
          <cell r="E5045">
            <v>41939</v>
          </cell>
          <cell r="F5045" t="str">
            <v>OFICINA ASESORA JURIDICA</v>
          </cell>
          <cell r="G5045">
            <v>52758625</v>
          </cell>
          <cell r="H5045" t="str">
            <v>BLANCA MILENA GORDILLO LUGO</v>
          </cell>
          <cell r="I5045" t="str">
            <v>PAGO 3 DE 5 SEGÚN CERTIFICACION DEL SUPERVISOR</v>
          </cell>
          <cell r="J5045">
            <v>1690000</v>
          </cell>
          <cell r="K5045">
            <v>9.66</v>
          </cell>
          <cell r="O5045" t="str">
            <v>RECURSO 11</v>
          </cell>
          <cell r="V5045" t="str">
            <v>No tiene Dependientes</v>
          </cell>
          <cell r="W5045" t="str">
            <v>Vigencia Presupuestal</v>
          </cell>
        </row>
        <row r="5046">
          <cell r="A5046">
            <v>504614</v>
          </cell>
          <cell r="B5046" t="str">
            <v>Contrato</v>
          </cell>
          <cell r="C5046">
            <v>434</v>
          </cell>
          <cell r="D5046">
            <v>248714</v>
          </cell>
          <cell r="E5046">
            <v>41939</v>
          </cell>
          <cell r="F5046" t="str">
            <v>OFICINA ASESORA JURIDICA</v>
          </cell>
          <cell r="G5046">
            <v>1032366573</v>
          </cell>
          <cell r="H5046" t="str">
            <v>KAREN XIMENA MAHECHA PEREZ</v>
          </cell>
          <cell r="I5046" t="str">
            <v>TERCERO DESEMBOLSO SEGÚN CERTIFICACION DEL SUPERVISOR</v>
          </cell>
          <cell r="J5046">
            <v>1800000</v>
          </cell>
          <cell r="K5046">
            <v>9.66</v>
          </cell>
          <cell r="O5046" t="str">
            <v>RECURSO 11</v>
          </cell>
          <cell r="V5046" t="str">
            <v>No tiene Dependientes</v>
          </cell>
          <cell r="W5046" t="str">
            <v>Vigencia Presupuestal</v>
          </cell>
        </row>
        <row r="5047">
          <cell r="A5047">
            <v>504714</v>
          </cell>
          <cell r="B5047" t="str">
            <v>Contrato</v>
          </cell>
          <cell r="C5047">
            <v>263</v>
          </cell>
          <cell r="D5047">
            <v>37714</v>
          </cell>
          <cell r="E5047">
            <v>41939</v>
          </cell>
          <cell r="F5047" t="str">
            <v>DIRECCION DE BOSQUES, BIODIVERSIDAD Y SERVICIOS ECOSISTEMICOS</v>
          </cell>
          <cell r="G5047">
            <v>38227057</v>
          </cell>
          <cell r="H5047" t="str">
            <v>MARIA FANNY MONDRAGON LEONEL</v>
          </cell>
          <cell r="I5047" t="str">
            <v>PAGO 10 DE 12 SEGÚN CERTIFICACION DEL SUPERVISOR (PENSIONADA)</v>
          </cell>
          <cell r="J5047">
            <v>7990000</v>
          </cell>
          <cell r="K5047">
            <v>9.66</v>
          </cell>
          <cell r="O5047" t="str">
            <v>RECURSO 11</v>
          </cell>
          <cell r="V5047" t="str">
            <v>No tiene Dependientes a Cargo</v>
          </cell>
          <cell r="W5047" t="str">
            <v>Vigencia Presupuestal</v>
          </cell>
        </row>
        <row r="5048">
          <cell r="A5048">
            <v>504814</v>
          </cell>
          <cell r="B5048" t="str">
            <v>Contrato</v>
          </cell>
          <cell r="C5048">
            <v>213</v>
          </cell>
          <cell r="D5048">
            <v>30914</v>
          </cell>
          <cell r="E5048">
            <v>41939</v>
          </cell>
          <cell r="F5048" t="str">
            <v>DIRECCION DE BOSQUES, BIODIVERSIDAD Y SERVICIOS ECOSISTEMICOS</v>
          </cell>
          <cell r="G5048">
            <v>52258551</v>
          </cell>
          <cell r="H5048" t="str">
            <v>MARIA CLAUDIA ORJUELA MARQUEZ</v>
          </cell>
          <cell r="I5048" t="str">
            <v xml:space="preserve">PAGO 10 DE 12 SEGÚN CERTIFICACION DEL SUPERVISOR (Desc Base Rte Fte por Dependientes)   </v>
          </cell>
          <cell r="J5048">
            <v>6880000</v>
          </cell>
          <cell r="K5048">
            <v>9.66</v>
          </cell>
          <cell r="O5048" t="str">
            <v>RECURSO 11</v>
          </cell>
          <cell r="V5048" t="str">
            <v>Desc. 10% Dependientes RF $129,456</v>
          </cell>
          <cell r="W5048" t="str">
            <v>Vigencia Presupuestal</v>
          </cell>
        </row>
        <row r="5049">
          <cell r="A5049">
            <v>504914</v>
          </cell>
          <cell r="B5049" t="str">
            <v>Contrato</v>
          </cell>
          <cell r="C5049">
            <v>201</v>
          </cell>
          <cell r="D5049">
            <v>30114</v>
          </cell>
          <cell r="E5049">
            <v>41939</v>
          </cell>
          <cell r="F5049" t="str">
            <v>DIRECCION DE BOSQUES, BIODIVERSIDAD Y SERVICIOS ECOSISTEMICOS</v>
          </cell>
          <cell r="G5049">
            <v>1019029489</v>
          </cell>
          <cell r="H5049" t="str">
            <v>IVAN ANDRES ROJAS SARMIENTO</v>
          </cell>
          <cell r="I5049" t="str">
            <v>PAGO 10 DE 12 SEGÚN CERTIFICACION DEL SUPERVISOR</v>
          </cell>
          <cell r="J5049">
            <v>3062130</v>
          </cell>
          <cell r="K5049">
            <v>9.66</v>
          </cell>
          <cell r="O5049" t="str">
            <v>RECURSO 11</v>
          </cell>
          <cell r="V5049" t="str">
            <v>No tiene Dependientes a Cargo</v>
          </cell>
          <cell r="W5049" t="str">
            <v>Vigencia Presupuestal</v>
          </cell>
        </row>
        <row r="5050">
          <cell r="A5050">
            <v>505014</v>
          </cell>
          <cell r="B5050" t="str">
            <v>Contrato</v>
          </cell>
          <cell r="C5050">
            <v>231</v>
          </cell>
          <cell r="D5050">
            <v>35014</v>
          </cell>
          <cell r="E5050">
            <v>41939</v>
          </cell>
          <cell r="F5050" t="str">
            <v>OFICINA DE TECNOLOGIAS, INFORMACION Y COMUNICACIONES TIC</v>
          </cell>
          <cell r="G5050">
            <v>1019062803</v>
          </cell>
          <cell r="H5050" t="str">
            <v>CAMILO ANDRES PULIDO RODRIGUEZ</v>
          </cell>
          <cell r="I5050" t="str">
            <v>PAGO 10 DE 12 SEGÚN CERTIFICACION DEL SUPERVISOR</v>
          </cell>
          <cell r="J5050">
            <v>3500000</v>
          </cell>
          <cell r="K5050">
            <v>9.66</v>
          </cell>
          <cell r="O5050" t="str">
            <v>RECURSO 11</v>
          </cell>
          <cell r="V5050" t="str">
            <v>No tiene Dependientes</v>
          </cell>
          <cell r="W5050" t="str">
            <v>Vigencia Presupuestal</v>
          </cell>
        </row>
        <row r="5051">
          <cell r="A5051">
            <v>505114</v>
          </cell>
          <cell r="B5051" t="str">
            <v>Contrato</v>
          </cell>
          <cell r="C5051">
            <v>250</v>
          </cell>
          <cell r="D5051">
            <v>36214</v>
          </cell>
          <cell r="E5051">
            <v>41939</v>
          </cell>
          <cell r="F5051" t="str">
            <v>DIRECCION DE BOSQUES, BIODIVERSIDAD Y SERVICIOS ECOSISTEMICOS</v>
          </cell>
          <cell r="G5051">
            <v>79314746</v>
          </cell>
          <cell r="H5051" t="str">
            <v>LEONARDO MOLINA SUAREZ</v>
          </cell>
          <cell r="I5051" t="str">
            <v>PAGO 10 DE 12 SEGÚN CERTIFICACION DEL SUPERVISOR (Desc.de la Base RF x Dependientes)</v>
          </cell>
          <cell r="J5051">
            <v>6634615</v>
          </cell>
          <cell r="K5051">
            <v>9.66</v>
          </cell>
          <cell r="O5051" t="str">
            <v>RECURSO 11</v>
          </cell>
          <cell r="V5051" t="str">
            <v>Desc. 10% Dependientes</v>
          </cell>
          <cell r="W5051" t="str">
            <v>Vigencia Presupuestal</v>
          </cell>
        </row>
        <row r="5052">
          <cell r="A5052">
            <v>505214</v>
          </cell>
          <cell r="B5052" t="str">
            <v>Contrato</v>
          </cell>
          <cell r="C5052">
            <v>278</v>
          </cell>
          <cell r="D5052">
            <v>40814</v>
          </cell>
          <cell r="E5052">
            <v>41939</v>
          </cell>
          <cell r="F5052" t="str">
            <v>DIRECCION DE BOSQUES, BIODIVERSIDAD Y SERVICIOS ECOSISTEMICOS</v>
          </cell>
          <cell r="G5052">
            <v>19384110</v>
          </cell>
          <cell r="H5052" t="str">
            <v>JAFET BEJARANO SANCHEZ</v>
          </cell>
          <cell r="I5052" t="str">
            <v>PAGO 10 DE 12 SEGÚN CERTIFICACION DEL SUPERVISOR</v>
          </cell>
          <cell r="J5052">
            <v>6634615</v>
          </cell>
          <cell r="K5052">
            <v>9.66</v>
          </cell>
          <cell r="O5052" t="str">
            <v>RECURSO 11</v>
          </cell>
          <cell r="V5052" t="str">
            <v>No tiene Dependientes a Cargo</v>
          </cell>
          <cell r="W5052" t="str">
            <v>Vigencia Presupuestal</v>
          </cell>
        </row>
        <row r="5053">
          <cell r="A5053">
            <v>505314</v>
          </cell>
          <cell r="B5053" t="str">
            <v>Contrato</v>
          </cell>
          <cell r="C5053">
            <v>178</v>
          </cell>
          <cell r="D5053">
            <v>28414</v>
          </cell>
          <cell r="E5053">
            <v>41939</v>
          </cell>
          <cell r="F5053" t="str">
            <v>DIRECCION DE BOSQUES, BIODIVERSIDAD Y SERVICIOS ECOSISTEMICOS</v>
          </cell>
          <cell r="G5053">
            <v>19342385</v>
          </cell>
          <cell r="H5053" t="str">
            <v>RICARDO LINARES PRIETO</v>
          </cell>
          <cell r="I5053" t="str">
            <v xml:space="preserve">FRA 0059 PAGO 10 DE 12 SEGÚN CERTIFICACION DEL SUPERVISOR  (Desc Base Rte Fte por Dependientes) </v>
          </cell>
          <cell r="J5053">
            <v>8451479</v>
          </cell>
          <cell r="K5053">
            <v>9.66</v>
          </cell>
          <cell r="M5053">
            <v>16</v>
          </cell>
          <cell r="O5053" t="str">
            <v>RECURSO 11</v>
          </cell>
          <cell r="V5053" t="str">
            <v>Desc. X Dependientes</v>
          </cell>
          <cell r="W5053" t="str">
            <v>Vigencia Presupuestal</v>
          </cell>
        </row>
        <row r="5054">
          <cell r="A5054">
            <v>505414</v>
          </cell>
          <cell r="B5054" t="str">
            <v>Contrato</v>
          </cell>
          <cell r="C5054">
            <v>468</v>
          </cell>
          <cell r="D5054">
            <v>270414</v>
          </cell>
          <cell r="E5054">
            <v>41939</v>
          </cell>
          <cell r="F5054" t="str">
            <v>DIRECCION DE ASUNTOS MARINOS, COSTEROS Y RECURSOS ACUATICOS</v>
          </cell>
          <cell r="G5054">
            <v>1094881514</v>
          </cell>
          <cell r="H5054" t="str">
            <v>JULIANA ALEJANDRA MEDINA HOYOS</v>
          </cell>
          <cell r="I5054" t="str">
            <v>PAGO 2 DE 4 SEGÚN CERTIFICACION DEL SUPERVISOR</v>
          </cell>
          <cell r="J5054">
            <v>3000000</v>
          </cell>
          <cell r="K5054">
            <v>9.66</v>
          </cell>
          <cell r="O5054" t="str">
            <v>RECURSO 11</v>
          </cell>
          <cell r="V5054" t="str">
            <v>No tiene Dependientes</v>
          </cell>
          <cell r="W5054" t="str">
            <v>Vigencia Presupuestal</v>
          </cell>
        </row>
        <row r="5055">
          <cell r="A5055">
            <v>505514</v>
          </cell>
          <cell r="B5055" t="str">
            <v>Contrato</v>
          </cell>
          <cell r="C5055">
            <v>91</v>
          </cell>
          <cell r="D5055">
            <v>18814</v>
          </cell>
          <cell r="E5055">
            <v>41939</v>
          </cell>
          <cell r="F5055" t="str">
            <v>DIRECCION DE BOSQUES, BIODIVERSIDAD Y SERVICIOS ECOSISTEMICOS</v>
          </cell>
          <cell r="G5055">
            <v>33376130</v>
          </cell>
          <cell r="H5055" t="str">
            <v>GINA CAROLINA AVELLA CASTIBLANCO</v>
          </cell>
          <cell r="I5055" t="str">
            <v>PAGO 10 DE 12 DESEMBOLSO SEGÚN CERTIFICACION DEL SUPERVISOR</v>
          </cell>
          <cell r="J5055">
            <v>5000000</v>
          </cell>
          <cell r="K5055">
            <v>9.66</v>
          </cell>
          <cell r="O5055" t="str">
            <v>RECURSO 11</v>
          </cell>
          <cell r="V5055" t="str">
            <v>No tiene Dependientes a Cargo</v>
          </cell>
          <cell r="W5055" t="str">
            <v>Vigencia Presupuestal</v>
          </cell>
        </row>
        <row r="5056">
          <cell r="A5056">
            <v>505614</v>
          </cell>
          <cell r="B5056" t="str">
            <v>Contrato</v>
          </cell>
          <cell r="C5056">
            <v>155</v>
          </cell>
          <cell r="D5056">
            <v>25414</v>
          </cell>
          <cell r="E5056">
            <v>41939</v>
          </cell>
          <cell r="F5056" t="str">
            <v>DESPACHO VICEMINISTRA DE AMBIENTE Y DESARROLLO SOSTENIBLE</v>
          </cell>
          <cell r="G5056">
            <v>1140832065</v>
          </cell>
          <cell r="H5056" t="str">
            <v>JENNIFER DARLEEN CHAIN GRANADOS</v>
          </cell>
          <cell r="I5056" t="str">
            <v>DECIMO DESEMBOLSO SEGÚN CERTIFICACION DEL SUPERVISOR</v>
          </cell>
          <cell r="J5056">
            <v>2660000</v>
          </cell>
          <cell r="K5056">
            <v>9.66</v>
          </cell>
          <cell r="O5056" t="str">
            <v>RECURSO 11</v>
          </cell>
          <cell r="V5056" t="str">
            <v>No tiene Dependientes</v>
          </cell>
          <cell r="W5056" t="str">
            <v>Vigencia Presupuestal</v>
          </cell>
        </row>
        <row r="5057">
          <cell r="A5057">
            <v>505714</v>
          </cell>
          <cell r="B5057" t="str">
            <v>Contrato</v>
          </cell>
          <cell r="C5057">
            <v>47</v>
          </cell>
          <cell r="D5057">
            <v>7614</v>
          </cell>
          <cell r="E5057">
            <v>41939</v>
          </cell>
          <cell r="F5057" t="str">
            <v>DIRECCION DE BOSQUES, BIODIVERSIDAD Y SERVICIOS ECOSISTEMICOS</v>
          </cell>
          <cell r="G5057">
            <v>39775923</v>
          </cell>
          <cell r="H5057" t="str">
            <v>MARIA CAROLINA CARDENAS VILLAMIL</v>
          </cell>
          <cell r="I5057" t="str">
            <v>PAGO 10 DE 12 SEGÚN CERTIFICACION DEL SUPERVISOR (Desc.de la Base RF x Dependientes)</v>
          </cell>
          <cell r="J5057">
            <v>8000000</v>
          </cell>
          <cell r="K5057">
            <v>9.66</v>
          </cell>
          <cell r="O5057" t="str">
            <v>RECURSO 11</v>
          </cell>
          <cell r="V5057" t="str">
            <v xml:space="preserve">Desc. 10% Dependientes </v>
          </cell>
          <cell r="W5057" t="str">
            <v>Vigencia Presupuestal</v>
          </cell>
        </row>
        <row r="5058">
          <cell r="A5058">
            <v>505814</v>
          </cell>
          <cell r="B5058" t="str">
            <v>Contrato</v>
          </cell>
          <cell r="C5058">
            <v>462</v>
          </cell>
          <cell r="D5058">
            <v>265714</v>
          </cell>
          <cell r="E5058">
            <v>41939</v>
          </cell>
          <cell r="F5058" t="str">
            <v>DIRECCION DE CAMBIO CLIMATICO</v>
          </cell>
          <cell r="G5058">
            <v>8300534871</v>
          </cell>
          <cell r="H5058" t="str">
            <v>ECONAT LTDA</v>
          </cell>
          <cell r="I5058" t="str">
            <v>FRA 256 PAGO 1 DE 4 SEGÚN CERTIFICACION DEL SUPERVISOR</v>
          </cell>
          <cell r="J5058">
            <v>43192887</v>
          </cell>
          <cell r="K5058">
            <v>6.9</v>
          </cell>
          <cell r="L5058">
            <v>11</v>
          </cell>
          <cell r="M5058">
            <v>16</v>
          </cell>
          <cell r="O5058" t="str">
            <v>RECURSO 11</v>
          </cell>
          <cell r="V5058" t="str">
            <v>CIIU 70101 - Actividades de administración
empresarial como consultoría profesional - 6,9</v>
          </cell>
          <cell r="W5058" t="str">
            <v>Vigencia Presupuestal</v>
          </cell>
        </row>
        <row r="5059">
          <cell r="A5059">
            <v>505914</v>
          </cell>
          <cell r="B5059" t="str">
            <v>Contrato</v>
          </cell>
          <cell r="C5059">
            <v>224</v>
          </cell>
          <cell r="D5059">
            <v>224614</v>
          </cell>
          <cell r="E5059">
            <v>41939</v>
          </cell>
          <cell r="F5059" t="str">
            <v>DIRECCION DE ORDENAMIENTO AMBIENTAL Y COORDINACION DEL SINA</v>
          </cell>
          <cell r="G5059">
            <v>40040854</v>
          </cell>
          <cell r="H5059" t="str">
            <v>DIANA MARCELA OCHOA PARRA</v>
          </cell>
          <cell r="I5059" t="str">
            <v>NOVENO DESEMBOLSO SEGÚN CERTIFICACION DEL SUPERVISOR (DESC BASE POR DEPENDIENTES)</v>
          </cell>
          <cell r="J5059">
            <v>6600000</v>
          </cell>
          <cell r="K5059">
            <v>9.66</v>
          </cell>
          <cell r="O5059" t="str">
            <v>RECURSO 11</v>
          </cell>
          <cell r="V5059" t="str">
            <v>Desc. 10% Dependientes - Base RF $3,529,774 RF $388,275</v>
          </cell>
          <cell r="W5059" t="str">
            <v>Vigencia Presupuestal</v>
          </cell>
        </row>
        <row r="5060">
          <cell r="A5060">
            <v>506014</v>
          </cell>
          <cell r="B5060" t="str">
            <v>Contrato</v>
          </cell>
          <cell r="C5060">
            <v>50</v>
          </cell>
          <cell r="D5060">
            <v>7914</v>
          </cell>
          <cell r="E5060">
            <v>41939</v>
          </cell>
          <cell r="F5060" t="str">
            <v>DIRECCION DE ASUNTOS AMBIENTALES, SECTORIAL Y URBANA</v>
          </cell>
          <cell r="G5060">
            <v>63459707</v>
          </cell>
          <cell r="H5060" t="str">
            <v>RUTH MARGARITA OCHOA RAMIREZ</v>
          </cell>
          <cell r="I5060" t="str">
            <v>DECIMO DESEMBOLSO SEGÚN CERTIFICACION DEL SUPERVISOR (Desc.de la Base RF x Dependientes)</v>
          </cell>
          <cell r="J5060">
            <v>4781212</v>
          </cell>
          <cell r="K5060">
            <v>9.66</v>
          </cell>
          <cell r="O5060" t="str">
            <v>RECURSO 11</v>
          </cell>
          <cell r="V5060" t="str">
            <v>Desc.x Dependientes</v>
          </cell>
          <cell r="W5060" t="str">
            <v>Vigencia Presupuestal</v>
          </cell>
        </row>
        <row r="5061">
          <cell r="A5061">
            <v>506114</v>
          </cell>
          <cell r="B5061" t="str">
            <v>Contrato</v>
          </cell>
          <cell r="C5061">
            <v>89</v>
          </cell>
          <cell r="D5061">
            <v>18614</v>
          </cell>
          <cell r="E5061">
            <v>41939</v>
          </cell>
          <cell r="F5061" t="str">
            <v>DIRECCION DE BOSQUES, BIODIVERSIDAD Y SERVICIOS ECOSISTEMICOS</v>
          </cell>
          <cell r="G5061">
            <v>52258642</v>
          </cell>
          <cell r="H5061" t="str">
            <v>EUGENIA MENDEZ REYEZ</v>
          </cell>
          <cell r="I5061" t="str">
            <v>FRA 39 PAGO 10 DE 12 SEGÚN CERTIFICACION DEL SUPERVISOR (DESC BASE POR DEPENDIENTES)</v>
          </cell>
          <cell r="J5061">
            <v>10000000</v>
          </cell>
          <cell r="K5061">
            <v>9.66</v>
          </cell>
          <cell r="M5061">
            <v>16</v>
          </cell>
          <cell r="O5061" t="str">
            <v>RECURSO 11</v>
          </cell>
          <cell r="V5061" t="str">
            <v>Desc. X Dependientes</v>
          </cell>
          <cell r="W5061" t="str">
            <v>Vigencia Presupuestal</v>
          </cell>
        </row>
        <row r="5062">
          <cell r="A5062">
            <v>506214</v>
          </cell>
          <cell r="B5062" t="str">
            <v>Contrato</v>
          </cell>
          <cell r="C5062">
            <v>123</v>
          </cell>
          <cell r="D5062">
            <v>20414</v>
          </cell>
          <cell r="E5062">
            <v>41939</v>
          </cell>
          <cell r="F5062" t="str">
            <v>DIRECCION DE BOSQUES, BIODIVERSIDAD Y SERVICIOS ECOSISTEMICOS</v>
          </cell>
          <cell r="G5062">
            <v>52887997</v>
          </cell>
          <cell r="H5062" t="str">
            <v>INGRID REVOLLO CASTAÑEDA</v>
          </cell>
          <cell r="I5062" t="str">
            <v>PAGO 10 DE 12 SEGÚN CERTIFICACION DEL SUPERVISOR (Desc Base Rte Fte por Dependientes)</v>
          </cell>
          <cell r="J5062">
            <v>5659690</v>
          </cell>
          <cell r="K5062">
            <v>9.66</v>
          </cell>
          <cell r="O5062" t="str">
            <v>RECURSO 11</v>
          </cell>
          <cell r="V5062" t="str">
            <v>Desc. 10% Dependientes RF $129,456</v>
          </cell>
          <cell r="W5062" t="str">
            <v>Vigencia Presupuestal</v>
          </cell>
        </row>
        <row r="5063">
          <cell r="A5063">
            <v>506314</v>
          </cell>
          <cell r="B5063" t="str">
            <v>Contrato</v>
          </cell>
          <cell r="C5063">
            <v>423</v>
          </cell>
          <cell r="D5063">
            <v>246614</v>
          </cell>
          <cell r="E5063">
            <v>41939</v>
          </cell>
          <cell r="F5063" t="str">
            <v>OFICINA ASESORA DE PLANEACION</v>
          </cell>
          <cell r="G5063">
            <v>51985836</v>
          </cell>
          <cell r="H5063" t="str">
            <v>MAGDA ROCIO GONZALEZ RODRIGUEZ</v>
          </cell>
          <cell r="I5063" t="str">
            <v>PAGO 2 DE 4 SEGÚN CERTIFICACION DEL SUPERVISOR (Desc. Base RF x Dependientes)</v>
          </cell>
          <cell r="J5063">
            <v>4500000</v>
          </cell>
          <cell r="K5063">
            <v>9.66</v>
          </cell>
          <cell r="O5063" t="str">
            <v>RECURSO 11</v>
          </cell>
          <cell r="V5063" t="str">
            <v>Desc. 10% Dependientes - Base RF $3,529,774 RF $388,275</v>
          </cell>
          <cell r="W5063" t="str">
            <v>Vigencia Presupuestal</v>
          </cell>
        </row>
        <row r="5064">
          <cell r="A5064">
            <v>506414</v>
          </cell>
          <cell r="B5064" t="str">
            <v>Contrato</v>
          </cell>
          <cell r="C5064">
            <v>173</v>
          </cell>
          <cell r="D5064">
            <v>27314</v>
          </cell>
          <cell r="E5064">
            <v>41939</v>
          </cell>
          <cell r="F5064" t="str">
            <v>DIRECCION DE CAMBIO CLIMATICO</v>
          </cell>
          <cell r="G5064">
            <v>49777207</v>
          </cell>
          <cell r="H5064" t="str">
            <v>MARIA LOURDES ZIMMERMANN</v>
          </cell>
          <cell r="I5064" t="str">
            <v>PAGO 9 DE 11 SEGÚN CERTIFICACION DEL SUPERVISOR (Desc.de la Base RF x Dependientes)</v>
          </cell>
          <cell r="J5064">
            <v>5400000</v>
          </cell>
          <cell r="K5064">
            <v>9.66</v>
          </cell>
          <cell r="O5064" t="str">
            <v>RECURSO 11</v>
          </cell>
          <cell r="V5064" t="str">
            <v>Desc.x Dependientes</v>
          </cell>
          <cell r="W5064" t="str">
            <v>Vigencia Presupuestal</v>
          </cell>
        </row>
        <row r="5065">
          <cell r="A5065">
            <v>506514</v>
          </cell>
          <cell r="B5065" t="str">
            <v>Contrato</v>
          </cell>
          <cell r="C5065">
            <v>200</v>
          </cell>
          <cell r="D5065">
            <v>30314</v>
          </cell>
          <cell r="E5065">
            <v>41939</v>
          </cell>
          <cell r="F5065" t="str">
            <v>DIRECCION DE BOSQUES, BIODIVERSIDAD Y SERVICIOS ECOSISTEMICOS</v>
          </cell>
          <cell r="G5065">
            <v>63337114</v>
          </cell>
          <cell r="H5065" t="str">
            <v>CAROLINA ESLAVA GALVIS</v>
          </cell>
          <cell r="I5065" t="str">
            <v>PAGO 10 DE 12 SEGÚN CERTIFICACION DEL SUPERVISOR (Desc. Base RF x Dependientes)</v>
          </cell>
          <cell r="J5065">
            <v>7395044</v>
          </cell>
          <cell r="K5065">
            <v>9.66</v>
          </cell>
          <cell r="O5065" t="str">
            <v>RECURSO 11</v>
          </cell>
          <cell r="V5065" t="str">
            <v>Desc.x Dependientes</v>
          </cell>
          <cell r="W5065" t="str">
            <v>Vigencia Presupuestal</v>
          </cell>
        </row>
        <row r="5066">
          <cell r="A5066">
            <v>506614</v>
          </cell>
          <cell r="B5066" t="str">
            <v>Contrato</v>
          </cell>
          <cell r="C5066">
            <v>97</v>
          </cell>
          <cell r="D5066">
            <v>17914</v>
          </cell>
          <cell r="E5066">
            <v>41939</v>
          </cell>
          <cell r="F5066" t="str">
            <v>DIRECCION DE ASUNTOS MARINOS, COSTEROS Y RECURSOS ACUATICOS</v>
          </cell>
          <cell r="G5066">
            <v>79799400</v>
          </cell>
          <cell r="H5066" t="str">
            <v>ABEL BARRERA HURTADO</v>
          </cell>
          <cell r="I5066" t="str">
            <v>PAGO 10 DE 12 SEGÚN CERTIFICACION DEL SUPERVISOR</v>
          </cell>
          <cell r="J5066">
            <v>6580000</v>
          </cell>
          <cell r="K5066">
            <v>9.66</v>
          </cell>
          <cell r="O5066" t="str">
            <v>RECURSO 11</v>
          </cell>
          <cell r="V5066" t="str">
            <v>No tiene Dependientes</v>
          </cell>
          <cell r="W5066" t="str">
            <v>Vigencia Presupuestal</v>
          </cell>
        </row>
        <row r="5067">
          <cell r="A5067">
            <v>506714</v>
          </cell>
          <cell r="B5067" t="str">
            <v>Contrato</v>
          </cell>
          <cell r="C5067">
            <v>409</v>
          </cell>
          <cell r="D5067">
            <v>243714</v>
          </cell>
          <cell r="E5067">
            <v>41939</v>
          </cell>
          <cell r="F5067" t="str">
            <v>DIRECCION DE ORDENAMIENTO AMBIENTAL Y COORDINACION DEL SINA</v>
          </cell>
          <cell r="G5067">
            <v>52416177</v>
          </cell>
          <cell r="H5067" t="str">
            <v>MONICA MARIA MUÑOZ B</v>
          </cell>
          <cell r="I5067" t="str">
            <v>PAGO 3 DE 5 SEGÚN CERTIFICACION DEL SUPERVISOR</v>
          </cell>
          <cell r="J5067">
            <v>7500000</v>
          </cell>
          <cell r="K5067">
            <v>9.66</v>
          </cell>
          <cell r="O5067" t="str">
            <v>RECURSO 11</v>
          </cell>
          <cell r="V5067" t="str">
            <v>No tiene Dependientes</v>
          </cell>
          <cell r="W5067" t="str">
            <v>Vigencia Presupuestal</v>
          </cell>
        </row>
        <row r="5068">
          <cell r="A5068">
            <v>506814</v>
          </cell>
          <cell r="B5068" t="str">
            <v>Contrato</v>
          </cell>
          <cell r="C5068">
            <v>208</v>
          </cell>
          <cell r="D5068">
            <v>31614</v>
          </cell>
          <cell r="E5068">
            <v>41939</v>
          </cell>
          <cell r="F5068" t="str">
            <v>DIRECCION DE ORDENAMIENTO AMBIENTAL Y COORDINACION DEL SINA</v>
          </cell>
          <cell r="G5068">
            <v>41738865</v>
          </cell>
          <cell r="H5068" t="str">
            <v>CLAUDIA MARIA CORDOBA GARCIA</v>
          </cell>
          <cell r="I5068" t="str">
            <v>PAGO 8 DE 10 SEGÚN CERTIFICACION DEL SUPERVISOR (Desc. Base RF x Dependientes)</v>
          </cell>
          <cell r="J5068">
            <v>7500000</v>
          </cell>
          <cell r="K5068">
            <v>9.66</v>
          </cell>
          <cell r="O5068" t="str">
            <v>RECURSO 11</v>
          </cell>
          <cell r="V5068" t="str">
            <v>Desc. X Dependientes</v>
          </cell>
          <cell r="W5068" t="str">
            <v>Vigencia Presupuestal</v>
          </cell>
        </row>
        <row r="5069">
          <cell r="A5069">
            <v>506914</v>
          </cell>
          <cell r="B5069" t="str">
            <v>Contrato</v>
          </cell>
          <cell r="C5069">
            <v>4</v>
          </cell>
          <cell r="D5069">
            <v>614</v>
          </cell>
          <cell r="E5069">
            <v>41939</v>
          </cell>
          <cell r="F5069" t="str">
            <v>SUBDIRECCION ADMINISTRATIVA Y FINANCIERA</v>
          </cell>
          <cell r="G5069">
            <v>51995430</v>
          </cell>
          <cell r="H5069" t="str">
            <v>LILIANA DEL PILAR BECERRA CANDIA</v>
          </cell>
          <cell r="I5069" t="str">
            <v>PAGO 10/12  DESEMBOLSO SEGÚN CERTIFICACION DEL SUPERVISOR (DESC BASE RF DEPENDIENTES)</v>
          </cell>
          <cell r="J5069">
            <v>5015152</v>
          </cell>
          <cell r="K5069">
            <v>9.66</v>
          </cell>
          <cell r="O5069" t="str">
            <v>RECURSO 11</v>
          </cell>
          <cell r="V5069" t="str">
            <v>Desc. 10% Dependientes - Base RF $3,529,774 RF $388,275</v>
          </cell>
          <cell r="W5069" t="str">
            <v>Vigencia Presupuestal</v>
          </cell>
        </row>
        <row r="5070">
          <cell r="A5070">
            <v>507014</v>
          </cell>
          <cell r="B5070" t="str">
            <v>Contrato</v>
          </cell>
          <cell r="C5070">
            <v>146</v>
          </cell>
          <cell r="D5070">
            <v>23214</v>
          </cell>
          <cell r="E5070">
            <v>41939</v>
          </cell>
          <cell r="F5070" t="str">
            <v>DIRECCION DE BOSQUES, BIODIVERSIDAD Y SERVICIOS ECOSISTEMICOS</v>
          </cell>
          <cell r="G5070">
            <v>52264205</v>
          </cell>
          <cell r="H5070" t="str">
            <v>PAULA ANDREA CASTAÑEDA GARCIA</v>
          </cell>
          <cell r="I5070" t="str">
            <v>PAGO 10 DE 12 SEGÚN CERTIFICACION DEL SUPERVISOR (Desc.de la Base RF x Dependientes)</v>
          </cell>
          <cell r="J5070">
            <v>5810392</v>
          </cell>
          <cell r="K5070">
            <v>9.66</v>
          </cell>
          <cell r="O5070" t="str">
            <v>RECURSO 11</v>
          </cell>
          <cell r="V5070" t="str">
            <v>Desc. 10% Dependientes</v>
          </cell>
          <cell r="W5070" t="str">
            <v>Vigencia Presupuestal</v>
          </cell>
        </row>
        <row r="5071">
          <cell r="A5071">
            <v>507114</v>
          </cell>
          <cell r="B5071" t="str">
            <v>Contrato</v>
          </cell>
          <cell r="C5071">
            <v>264</v>
          </cell>
          <cell r="D5071">
            <v>37614</v>
          </cell>
          <cell r="E5071">
            <v>41939</v>
          </cell>
          <cell r="F5071" t="str">
            <v>DIRECCION DE BOSQUES, BIODIVERSIDAD Y SERVICIOS ECOSISTEMICOS</v>
          </cell>
          <cell r="G5071">
            <v>79699715</v>
          </cell>
          <cell r="H5071" t="str">
            <v>MARCEL CORZO GARCIA</v>
          </cell>
          <cell r="I5071" t="str">
            <v>PAGO 10 DE 12 SEGÚN CERTIFICACION DEL SUPERVISOR (Desc.de la Base RF x Dependientes + Int Vivienda $89,541)</v>
          </cell>
          <cell r="J5071">
            <v>6124260</v>
          </cell>
          <cell r="K5071">
            <v>9.66</v>
          </cell>
          <cell r="O5071" t="str">
            <v>RECURSO 11</v>
          </cell>
          <cell r="V5071" t="str">
            <v>Desc.x Dependientes +  Int. Vivienda $1,074,493/12 = 89,541</v>
          </cell>
          <cell r="W5071" t="str">
            <v>Vigencia Presupuestal</v>
          </cell>
        </row>
        <row r="5072">
          <cell r="A5072">
            <v>507214</v>
          </cell>
          <cell r="B5072" t="str">
            <v>Contrato</v>
          </cell>
          <cell r="C5072">
            <v>452</v>
          </cell>
          <cell r="D5072">
            <v>258614</v>
          </cell>
          <cell r="E5072">
            <v>41939</v>
          </cell>
          <cell r="F5072" t="str">
            <v>DIRECCION DE BOSQUES, BIODIVERSIDAD Y SERVICIOS ECOSISTEMICOS</v>
          </cell>
          <cell r="G5072">
            <v>37754017</v>
          </cell>
          <cell r="H5072" t="str">
            <v>CLAUDIA JULIANA PATIÑO NIÑO</v>
          </cell>
          <cell r="I5072" t="str">
            <v>PAGO 2 DE 4 SEGÚN CERTIFICACION DEL SUPERVISOR (Desc.de la Base RF x Dependientes)</v>
          </cell>
          <cell r="J5072">
            <v>2800000</v>
          </cell>
          <cell r="K5072">
            <v>9.66</v>
          </cell>
          <cell r="O5072" t="str">
            <v>RECURSO 11</v>
          </cell>
          <cell r="V5072" t="str">
            <v>Desc. 10% Dependientes</v>
          </cell>
          <cell r="W5072" t="str">
            <v>Vigencia Presupuestal</v>
          </cell>
        </row>
        <row r="5073">
          <cell r="A5073">
            <v>507314</v>
          </cell>
          <cell r="B5073" t="str">
            <v>Convenio</v>
          </cell>
          <cell r="C5073">
            <v>219</v>
          </cell>
          <cell r="D5073">
            <v>33314</v>
          </cell>
          <cell r="E5073">
            <v>41939</v>
          </cell>
          <cell r="F5073" t="str">
            <v>ASUNTOS MARINOS Y COSTEROS</v>
          </cell>
          <cell r="G5073">
            <v>8999990633</v>
          </cell>
          <cell r="H5073" t="str">
            <v>UNIVERSIDAD NACIONAL DE COLOMBIA - SEDE MEDELLIN FAC MINAS</v>
          </cell>
          <cell r="I5073" t="str">
            <v>FRA 3065-000474 TERCER PAGO AL CONVENIO SEGÚN CERTIFICACION DEL SUPERVISOR</v>
          </cell>
          <cell r="J5073">
            <v>80000000</v>
          </cell>
          <cell r="O5073" t="str">
            <v>RECURSO 11</v>
          </cell>
          <cell r="W5073" t="str">
            <v>Vigencia Presupuestal</v>
          </cell>
        </row>
        <row r="5074">
          <cell r="A5074">
            <v>507414</v>
          </cell>
          <cell r="B5074" t="str">
            <v>Anulada</v>
          </cell>
          <cell r="C5074">
            <v>55</v>
          </cell>
          <cell r="D5074">
            <v>240514</v>
          </cell>
          <cell r="E5074">
            <v>41939</v>
          </cell>
          <cell r="F5074" t="str">
            <v>DESPACHO MINISTRO DE AMBIENTE Y DESARROLLO SOSTENIBLE</v>
          </cell>
          <cell r="G5074">
            <v>52416225</v>
          </cell>
          <cell r="H5074" t="str">
            <v>ANA CRISTINA SANCHEZ THORIN</v>
          </cell>
          <cell r="I5074" t="str">
            <v>ANULADA ----- PAGO PARCIAL 9 DE 12 SEGÚN CERTIFICACION DEL SUPERVISOR - Beneficio AFC Bancolombia $506,272</v>
          </cell>
          <cell r="J5074">
            <v>13400000</v>
          </cell>
          <cell r="K5074">
            <v>9.66</v>
          </cell>
          <cell r="O5074" t="str">
            <v>RECURSO 11</v>
          </cell>
          <cell r="Q5074" t="str">
            <v>AFC BANCOLOMBIA</v>
          </cell>
          <cell r="R5074">
            <v>2500000</v>
          </cell>
          <cell r="V5074" t="str">
            <v>No tiene Dependientes +  Beneficio AFC $506,272</v>
          </cell>
          <cell r="W5074" t="str">
            <v>Vigencia Presupuestal</v>
          </cell>
        </row>
        <row r="5075">
          <cell r="A5075">
            <v>507514</v>
          </cell>
          <cell r="B5075" t="str">
            <v>Contrato</v>
          </cell>
          <cell r="C5075">
            <v>110</v>
          </cell>
          <cell r="D5075">
            <v>21814</v>
          </cell>
          <cell r="E5075">
            <v>41939</v>
          </cell>
          <cell r="F5075" t="str">
            <v>DIRECCION DE CAMBIO CLIMATICO</v>
          </cell>
          <cell r="G5075">
            <v>53125079</v>
          </cell>
          <cell r="H5075" t="str">
            <v>DIANA CATALINA QUINTERO PINZON</v>
          </cell>
          <cell r="I5075" t="str">
            <v>PAGO 10 DE 12 SEGÚN CERTIFICACION DEL SUPERVISOR</v>
          </cell>
          <cell r="J5075">
            <v>4090909</v>
          </cell>
          <cell r="K5075">
            <v>9.66</v>
          </cell>
          <cell r="O5075" t="str">
            <v>RECURSO 11</v>
          </cell>
          <cell r="V5075" t="str">
            <v>No tiene Dependientes</v>
          </cell>
          <cell r="W5075" t="str">
            <v>Vigencia Presupuestal</v>
          </cell>
        </row>
        <row r="5076">
          <cell r="A5076">
            <v>507614</v>
          </cell>
          <cell r="B5076" t="str">
            <v>Contrato</v>
          </cell>
          <cell r="C5076">
            <v>368</v>
          </cell>
          <cell r="D5076">
            <v>221914</v>
          </cell>
          <cell r="E5076">
            <v>41939</v>
          </cell>
          <cell r="F5076" t="str">
            <v>DESPACHO VICEMINISTRA DE AMBIENTE Y DESARROLLO SOSTENIBLE</v>
          </cell>
          <cell r="G5076">
            <v>1018416839</v>
          </cell>
          <cell r="H5076" t="str">
            <v>JESSETH DAHANE TRIANA VEGA</v>
          </cell>
          <cell r="I5076" t="str">
            <v>PAGO 4 DE 5 SEGÚN CERTIFICACION DEL SUPERVISOR</v>
          </cell>
          <cell r="J5076">
            <v>3470769.25</v>
          </cell>
          <cell r="K5076">
            <v>9.66</v>
          </cell>
          <cell r="O5076" t="str">
            <v>RECURSO 11</v>
          </cell>
          <cell r="V5076" t="str">
            <v>No tiene Dependientes</v>
          </cell>
          <cell r="W5076" t="str">
            <v>Vigencia Presupuestal</v>
          </cell>
        </row>
        <row r="5077">
          <cell r="A5077">
            <v>507714</v>
          </cell>
          <cell r="B5077" t="str">
            <v>Contrato</v>
          </cell>
          <cell r="C5077">
            <v>448</v>
          </cell>
          <cell r="D5077">
            <v>254714</v>
          </cell>
          <cell r="E5077">
            <v>41939</v>
          </cell>
          <cell r="F5077" t="str">
            <v>DESPACHO VICEMINISTRO DE AMBIENTE Y DESARROLLO SOSTENIBLE</v>
          </cell>
          <cell r="G5077">
            <v>52702303</v>
          </cell>
          <cell r="H5077" t="str">
            <v>ANDREA DEL PILAR TORRES LATORRE</v>
          </cell>
          <cell r="I5077" t="str">
            <v>PAGO 2 DE 4 SEGÚN CERTIFICACION DEL SUPERVISOR</v>
          </cell>
          <cell r="J5077">
            <v>3375000</v>
          </cell>
          <cell r="K5077">
            <v>9.66</v>
          </cell>
          <cell r="O5077" t="str">
            <v>RECURSO 11</v>
          </cell>
          <cell r="V5077" t="str">
            <v>No tiene Dependientes</v>
          </cell>
          <cell r="W5077" t="str">
            <v>Vigencia Presupuestal</v>
          </cell>
        </row>
        <row r="5078">
          <cell r="A5078">
            <v>507814</v>
          </cell>
          <cell r="B5078" t="str">
            <v>Contrato</v>
          </cell>
          <cell r="C5078">
            <v>445</v>
          </cell>
          <cell r="D5078">
            <v>254414</v>
          </cell>
          <cell r="E5078">
            <v>41939</v>
          </cell>
          <cell r="F5078" t="str">
            <v>DESPACHO VICEMINISTRO DE AMBIENTE Y DESARROLLO SOSTENIBLE</v>
          </cell>
          <cell r="G5078">
            <v>79862588</v>
          </cell>
          <cell r="H5078" t="str">
            <v>OMAR GERARDO MARTINEZ CUERVO</v>
          </cell>
          <cell r="I5078" t="str">
            <v>PAGO 2 DE 5 SEGÚN CERTIFICACION DEL SUPERVISOR (Prepagada octubre/2014</v>
          </cell>
          <cell r="J5078">
            <v>12960000</v>
          </cell>
          <cell r="K5078">
            <v>9.66</v>
          </cell>
          <cell r="M5078">
            <v>16</v>
          </cell>
          <cell r="O5078" t="str">
            <v>RECURSO 11</v>
          </cell>
          <cell r="V5078" t="str">
            <v>No tiene Dependientes + Prepagada Oct/2014</v>
          </cell>
          <cell r="W5078" t="str">
            <v>Vigencia Presupuestal</v>
          </cell>
        </row>
        <row r="5079">
          <cell r="A5079">
            <v>507914</v>
          </cell>
          <cell r="B5079" t="str">
            <v>Contrato</v>
          </cell>
          <cell r="C5079">
            <v>454</v>
          </cell>
          <cell r="D5079">
            <v>259814</v>
          </cell>
          <cell r="E5079">
            <v>41939</v>
          </cell>
          <cell r="F5079" t="str">
            <v>DESPACHO VICEMINISTRO DE AMBIENTE Y DESARROLLO SOSTENIBLE</v>
          </cell>
          <cell r="G5079">
            <v>79690098</v>
          </cell>
          <cell r="H5079" t="str">
            <v>JOHYNNER MURILLO VERGARA</v>
          </cell>
          <cell r="I5079" t="str">
            <v>PAGO 2 DE 4 SEGÚN CERTIFICACION DEL SUPERVISOR (Desc de la Bse por Dependientes)</v>
          </cell>
          <cell r="J5079">
            <v>4000000</v>
          </cell>
          <cell r="K5079">
            <v>9.66</v>
          </cell>
          <cell r="O5079" t="str">
            <v>RECURSO 11</v>
          </cell>
          <cell r="V5079" t="str">
            <v>Desc. 10% Dependientes</v>
          </cell>
          <cell r="W5079" t="str">
            <v>Vigencia Presupuestal</v>
          </cell>
        </row>
        <row r="5080">
          <cell r="A5080">
            <v>508014</v>
          </cell>
          <cell r="B5080" t="str">
            <v>Contrato</v>
          </cell>
          <cell r="C5080">
            <v>369</v>
          </cell>
          <cell r="D5080">
            <v>222514</v>
          </cell>
          <cell r="E5080">
            <v>41939</v>
          </cell>
          <cell r="F5080" t="str">
            <v>DESPACHO VICEMINISTRO DE AMBIENTE Y DESARROLLO SOSTENIBLE</v>
          </cell>
          <cell r="G5080">
            <v>20469519</v>
          </cell>
          <cell r="H5080" t="str">
            <v>ROSALINA CERQUERA ARANDA</v>
          </cell>
          <cell r="I5080" t="str">
            <v>PAGO 4 DE 6 SEGÚN CERTIFICACION DEL SUPERVISOR - PENSIONADA</v>
          </cell>
          <cell r="J5080">
            <v>8512500</v>
          </cell>
          <cell r="K5080">
            <v>9.66</v>
          </cell>
          <cell r="O5080" t="str">
            <v>RECURSO 11</v>
          </cell>
          <cell r="V5080" t="str">
            <v>No tiene Dependientes</v>
          </cell>
          <cell r="W5080" t="str">
            <v>Vigencia Presupuestal</v>
          </cell>
        </row>
        <row r="5081">
          <cell r="A5081">
            <v>508114</v>
          </cell>
          <cell r="B5081" t="str">
            <v>Contrato</v>
          </cell>
          <cell r="C5081">
            <v>458</v>
          </cell>
          <cell r="D5081">
            <v>263714</v>
          </cell>
          <cell r="E5081">
            <v>41939</v>
          </cell>
          <cell r="F5081" t="str">
            <v>OFICINA DE TECNOLOGIAS, INFORMACION Y COMUNICACIONES TIC</v>
          </cell>
          <cell r="G5081">
            <v>52538575</v>
          </cell>
          <cell r="H5081" t="str">
            <v>MARITZABEL MUÑOZ CARRERO</v>
          </cell>
          <cell r="I5081" t="str">
            <v>PAGO 2 DE 4 SEGÚN CERTIFICACION DEL SUPERVISOR (Desc.de la Base RF x Dependientes)</v>
          </cell>
          <cell r="J5081">
            <v>1700000</v>
          </cell>
          <cell r="K5081">
            <v>9.66</v>
          </cell>
          <cell r="O5081" t="str">
            <v>RECURSO 11</v>
          </cell>
          <cell r="V5081" t="str">
            <v>Desc. 10% Dependientes</v>
          </cell>
          <cell r="W5081" t="str">
            <v>Vigencia Presupuestal</v>
          </cell>
        </row>
        <row r="5082">
          <cell r="A5082">
            <v>508214</v>
          </cell>
          <cell r="B5082" t="str">
            <v>Contrato</v>
          </cell>
          <cell r="C5082">
            <v>96</v>
          </cell>
          <cell r="D5082">
            <v>17714</v>
          </cell>
          <cell r="E5082">
            <v>41939</v>
          </cell>
          <cell r="F5082" t="str">
            <v>DIRECCION DE ASUNTOS MARINOS, COSTEROS Y RECURSOS ACUATICOS</v>
          </cell>
          <cell r="G5082">
            <v>52794345</v>
          </cell>
          <cell r="H5082" t="str">
            <v>PAOLA ANDREA BAUTISTA DUARTE</v>
          </cell>
          <cell r="I5082" t="str">
            <v xml:space="preserve">DECIMO DESEMBOLSO SEGÚN CERTIFICACION DEL SUPERVISOR </v>
          </cell>
          <cell r="J5082">
            <v>5400000</v>
          </cell>
          <cell r="K5082">
            <v>9.66</v>
          </cell>
          <cell r="O5082" t="str">
            <v>RECURSO 11</v>
          </cell>
          <cell r="V5082" t="str">
            <v>No tiene Dependientes</v>
          </cell>
          <cell r="W5082" t="str">
            <v>Vigencia Presupuestal</v>
          </cell>
        </row>
        <row r="5083">
          <cell r="A5083">
            <v>508314</v>
          </cell>
          <cell r="B5083" t="str">
            <v>Contrato</v>
          </cell>
          <cell r="C5083">
            <v>479</v>
          </cell>
          <cell r="D5083">
            <v>276014</v>
          </cell>
          <cell r="E5083">
            <v>41939</v>
          </cell>
          <cell r="F5083" t="str">
            <v>DESPACHO VICEMINISTRO DE AMBIENTE Y DESARROLLO SOSTENIBLE</v>
          </cell>
          <cell r="G5083">
            <v>21082326</v>
          </cell>
          <cell r="H5083" t="str">
            <v>ZULLY YELITZA HERNANDEZ BUSTOS</v>
          </cell>
          <cell r="I5083" t="str">
            <v>FRA 083 PAGO 2 DE 2 SEGÚN CERTIFICACION DEL SUPERVISOR (Desc de la Bse por Dependientes)</v>
          </cell>
          <cell r="J5083">
            <v>6750000</v>
          </cell>
          <cell r="K5083">
            <v>9.66</v>
          </cell>
          <cell r="M5083">
            <v>16</v>
          </cell>
          <cell r="O5083" t="str">
            <v>RECURSO 11</v>
          </cell>
          <cell r="V5083" t="str">
            <v>Desc. 10% Dependientes</v>
          </cell>
          <cell r="W5083" t="str">
            <v>Vigencia Presupuestal</v>
          </cell>
        </row>
        <row r="5084">
          <cell r="A5084">
            <v>508414</v>
          </cell>
        </row>
        <row r="5085">
          <cell r="A5085">
            <v>508514</v>
          </cell>
          <cell r="B5085" t="str">
            <v>Contrato</v>
          </cell>
          <cell r="C5085">
            <v>473</v>
          </cell>
          <cell r="D5085">
            <v>272414</v>
          </cell>
          <cell r="E5085">
            <v>41939</v>
          </cell>
          <cell r="F5085" t="str">
            <v>DIRECCION DE BOSQUES, BIODIVERSIDAD Y SERVICIOS ECOSISTEMICOS</v>
          </cell>
          <cell r="G5085">
            <v>1018416714</v>
          </cell>
          <cell r="H5085" t="str">
            <v>LAURA ANDREA LOZANO RODRIGUEZ</v>
          </cell>
          <cell r="I5085" t="str">
            <v>PAGO 1 DE 4 SEGÚN CERTIFICACION DEL SUPERVISOR</v>
          </cell>
          <cell r="J5085">
            <v>2812500</v>
          </cell>
          <cell r="K5085">
            <v>9.66</v>
          </cell>
          <cell r="O5085" t="str">
            <v>RECURSO 11</v>
          </cell>
          <cell r="V5085" t="str">
            <v>No tiene Dependientes</v>
          </cell>
          <cell r="W5085" t="str">
            <v>Vigencia Presupuestal</v>
          </cell>
        </row>
        <row r="5086">
          <cell r="A5086">
            <v>508614</v>
          </cell>
          <cell r="B5086" t="str">
            <v>Contrato</v>
          </cell>
          <cell r="C5086">
            <v>113</v>
          </cell>
          <cell r="D5086">
            <v>278814</v>
          </cell>
          <cell r="E5086">
            <v>41939</v>
          </cell>
          <cell r="F5086" t="str">
            <v>DIRECCION DE CAMBIO CLIMATICO</v>
          </cell>
          <cell r="G5086">
            <v>52430539</v>
          </cell>
          <cell r="H5086" t="str">
            <v>JOSEFINA HELENA SANCHEZ CUERVO</v>
          </cell>
          <cell r="I5086" t="str">
            <v>PAGO 10 DE 12 SEGÚN CERTIFICACION DEL SUPERVISOR (Desc. Base RF x Dependientes)</v>
          </cell>
          <cell r="J5086">
            <v>7000000</v>
          </cell>
          <cell r="K5086">
            <v>9.66</v>
          </cell>
          <cell r="O5086" t="str">
            <v>RECURSO 11</v>
          </cell>
          <cell r="V5086" t="str">
            <v>Desc.x Dependientes</v>
          </cell>
          <cell r="W5086" t="str">
            <v>Vigencia Presupuestal</v>
          </cell>
        </row>
        <row r="5087">
          <cell r="A5087">
            <v>508714</v>
          </cell>
          <cell r="B5087" t="str">
            <v>Contrato</v>
          </cell>
          <cell r="C5087">
            <v>81</v>
          </cell>
          <cell r="D5087">
            <v>14414</v>
          </cell>
          <cell r="E5087">
            <v>41939</v>
          </cell>
          <cell r="F5087" t="str">
            <v>OFICINA ASESORA JURIDICA</v>
          </cell>
          <cell r="G5087">
            <v>51838162</v>
          </cell>
          <cell r="H5087" t="str">
            <v>LILIAN BIBIANA ROJAS MEJIA</v>
          </cell>
          <cell r="I5087" t="str">
            <v>PAGO 10 DE 12 SEGÚN CERTIFICACION DEL SUPERVISOR (Desc Base Rte Fte por Dependientes)</v>
          </cell>
          <cell r="J5087">
            <v>7814492</v>
          </cell>
          <cell r="K5087">
            <v>9.66</v>
          </cell>
          <cell r="O5087" t="str">
            <v>RECURSO 11</v>
          </cell>
          <cell r="V5087" t="str">
            <v>Desc.x Dependientes</v>
          </cell>
          <cell r="W5087" t="str">
            <v>Vigencia Presupuestal</v>
          </cell>
        </row>
        <row r="5088">
          <cell r="A5088">
            <v>508814</v>
          </cell>
          <cell r="B5088" t="str">
            <v>Contrato</v>
          </cell>
          <cell r="C5088">
            <v>497</v>
          </cell>
          <cell r="D5088">
            <v>303514</v>
          </cell>
          <cell r="E5088">
            <v>41939</v>
          </cell>
          <cell r="F5088" t="str">
            <v>SUBDIRECCION ADMINISTRATIVA Y FINANCIERA</v>
          </cell>
          <cell r="G5088">
            <v>1013587978</v>
          </cell>
          <cell r="H5088" t="str">
            <v>DIEGO ALEJANDRO RESTREPO SALAZAR</v>
          </cell>
          <cell r="I5088" t="str">
            <v>PAGO 1 DE 4 SEGÚN CERTIFICACION DEL SUPERVISOR</v>
          </cell>
          <cell r="J5088">
            <v>2900000</v>
          </cell>
          <cell r="K5088">
            <v>9.66</v>
          </cell>
          <cell r="O5088" t="str">
            <v>RECURSO 11</v>
          </cell>
          <cell r="V5088" t="str">
            <v>No tiene Dependientes</v>
          </cell>
          <cell r="W5088" t="str">
            <v>Vigencia Presupuestal</v>
          </cell>
        </row>
        <row r="5089">
          <cell r="A5089">
            <v>508914</v>
          </cell>
          <cell r="B5089" t="str">
            <v>Contrato</v>
          </cell>
          <cell r="C5089">
            <v>329</v>
          </cell>
          <cell r="D5089">
            <v>110914</v>
          </cell>
          <cell r="E5089">
            <v>41939</v>
          </cell>
          <cell r="F5089" t="str">
            <v>GRUPO DE COMUNICACIONES</v>
          </cell>
          <cell r="G5089">
            <v>8300632348</v>
          </cell>
          <cell r="H5089" t="str">
            <v>MONITOR MEDIOS DE COMUNICACIONES LTDA</v>
          </cell>
          <cell r="I5089" t="str">
            <v>FRA 6821 PAGO 6 DE 9 SEGÚN CERTIFICACION DEL SUPERVISOR (RTE FTE 4% SERVICIOS) IVA $176,000</v>
          </cell>
          <cell r="J5089">
            <v>1276000</v>
          </cell>
          <cell r="K5089">
            <v>9.66</v>
          </cell>
          <cell r="L5089">
            <v>4</v>
          </cell>
          <cell r="M5089">
            <v>16</v>
          </cell>
          <cell r="O5089" t="str">
            <v>RECURSO 11</v>
          </cell>
          <cell r="W5089" t="str">
            <v>Vigencia Presupuestal</v>
          </cell>
        </row>
        <row r="5090">
          <cell r="A5090">
            <v>509014</v>
          </cell>
          <cell r="B5090" t="str">
            <v>Contrato</v>
          </cell>
          <cell r="C5090">
            <v>268</v>
          </cell>
          <cell r="D5090">
            <v>38414</v>
          </cell>
          <cell r="E5090">
            <v>41939</v>
          </cell>
          <cell r="F5090" t="str">
            <v>OFICINA DE TECNOLOGIAS, INFORMACION Y COMUNICACIONES TIC</v>
          </cell>
          <cell r="G5090">
            <v>80794818</v>
          </cell>
          <cell r="H5090" t="str">
            <v>RODRIGO ANTONIO CUBILLOS SANCHEZ</v>
          </cell>
          <cell r="I5090" t="str">
            <v xml:space="preserve">PAGO 10/12 DESEMBOLSO SEGÚN CERTIFICACION DEL SUPERVISOR </v>
          </cell>
          <cell r="J5090">
            <v>3500000</v>
          </cell>
          <cell r="K5090">
            <v>9.66</v>
          </cell>
          <cell r="O5090" t="str">
            <v>RECURSO 11</v>
          </cell>
          <cell r="V5090" t="str">
            <v xml:space="preserve">No tiene Dependientes </v>
          </cell>
          <cell r="W5090" t="str">
            <v>Vigencia Presupuestal</v>
          </cell>
        </row>
        <row r="5091">
          <cell r="A5091">
            <v>509114</v>
          </cell>
          <cell r="B5091" t="str">
            <v>Contrato</v>
          </cell>
          <cell r="C5091">
            <v>441</v>
          </cell>
          <cell r="D5091">
            <v>253914</v>
          </cell>
          <cell r="E5091">
            <v>41939</v>
          </cell>
          <cell r="F5091" t="str">
            <v>OFICINA DE TECNOLOGIAS, INFORMACION Y COMUNICACIONES TIC</v>
          </cell>
          <cell r="G5091">
            <v>1070593074</v>
          </cell>
          <cell r="H5091" t="str">
            <v>JORGE BEDUIT TORRES SANCHEZ</v>
          </cell>
          <cell r="I5091" t="str">
            <v>PAGO 2 DE 4 SEGÚN CERTIFICACION DEL SUPERVISOR</v>
          </cell>
          <cell r="J5091">
            <v>2500000</v>
          </cell>
          <cell r="K5091">
            <v>9.66</v>
          </cell>
          <cell r="O5091" t="str">
            <v>RECURSO 11</v>
          </cell>
          <cell r="V5091" t="str">
            <v>No tiene Dependientes</v>
          </cell>
          <cell r="W5091" t="str">
            <v>Vigencia Presupuestal</v>
          </cell>
        </row>
        <row r="5092">
          <cell r="A5092">
            <v>509214</v>
          </cell>
          <cell r="B5092" t="str">
            <v>Contrato</v>
          </cell>
          <cell r="C5092">
            <v>443</v>
          </cell>
          <cell r="D5092">
            <v>253814</v>
          </cell>
          <cell r="E5092">
            <v>41939</v>
          </cell>
          <cell r="F5092" t="str">
            <v>OFICINA DE TECNOLOGIAS, INFORMACION Y COMUNICACIONES TIC</v>
          </cell>
          <cell r="G5092">
            <v>1018423768</v>
          </cell>
          <cell r="H5092" t="str">
            <v>JHON JAIRO PANQUEVA RODRIGUEZ</v>
          </cell>
          <cell r="I5092" t="str">
            <v>PAGO 2 DE 4 SEGÚN CERTIFICACION DEL SUPERVISOR</v>
          </cell>
          <cell r="J5092">
            <v>3500000</v>
          </cell>
          <cell r="K5092">
            <v>9.66</v>
          </cell>
          <cell r="O5092" t="str">
            <v>RECURSO 11</v>
          </cell>
          <cell r="V5092" t="str">
            <v>No tiene Dependientes</v>
          </cell>
          <cell r="W5092" t="str">
            <v>Vigencia Presupuestal</v>
          </cell>
        </row>
        <row r="5093">
          <cell r="A5093">
            <v>509314</v>
          </cell>
          <cell r="B5093" t="str">
            <v>Contrato</v>
          </cell>
          <cell r="C5093">
            <v>444</v>
          </cell>
          <cell r="D5093">
            <v>253714</v>
          </cell>
          <cell r="E5093">
            <v>41939</v>
          </cell>
          <cell r="F5093" t="str">
            <v>OFICINA DE TECNOLOGIAS, INFORMACION Y COMUNICACIONES TIC</v>
          </cell>
          <cell r="G5093">
            <v>53080263</v>
          </cell>
          <cell r="H5093" t="str">
            <v>DIANA PAOLA VELASQUEZ MARTINEZ</v>
          </cell>
          <cell r="I5093" t="str">
            <v>PAGO 2 DE 4 SEGÚN CERTIFICACION DEL SUPERVISOR</v>
          </cell>
          <cell r="J5093">
            <v>3000000</v>
          </cell>
          <cell r="K5093">
            <v>9.66</v>
          </cell>
          <cell r="O5093" t="str">
            <v>RECURSO 11</v>
          </cell>
          <cell r="V5093" t="str">
            <v>No tiene Dependientes</v>
          </cell>
          <cell r="W5093" t="str">
            <v>Vigencia Presupuestal</v>
          </cell>
        </row>
        <row r="5094">
          <cell r="A5094">
            <v>509414</v>
          </cell>
          <cell r="B5094" t="str">
            <v>Contrato</v>
          </cell>
          <cell r="C5094">
            <v>415</v>
          </cell>
          <cell r="D5094">
            <v>243914</v>
          </cell>
          <cell r="E5094">
            <v>41939</v>
          </cell>
          <cell r="F5094" t="str">
            <v>DIRECCION DE GENTION INTEGRAL DEL RECURSO HIDRICO</v>
          </cell>
          <cell r="G5094">
            <v>9000702981</v>
          </cell>
          <cell r="H5094" t="str">
            <v>HIDROCONSULTORES LTDA</v>
          </cell>
          <cell r="I5094" t="str">
            <v>FRA 256 PAGO 1 DE 4 SEGÚN CERTIFICACION DEL SUPERVISOR (REG.COMUN)</v>
          </cell>
          <cell r="J5094">
            <v>40000000</v>
          </cell>
          <cell r="K5094">
            <v>6.9</v>
          </cell>
          <cell r="L5094">
            <v>11</v>
          </cell>
          <cell r="M5094">
            <v>16</v>
          </cell>
          <cell r="O5094" t="str">
            <v>RECURSO 11</v>
          </cell>
          <cell r="V5094" t="str">
            <v>CIIU 72201 - Investigaciones y desarrollo experimental en el campo de las ciencias sociales y las humanidades como consultoría profesional 6,9 ------ REGIMEN COMUN - N/A NINGUNA RETENCION YA QUE LOS DINEROS SON APORTES Y NO PAGOS SOBRE UNA CONTRAPRESTACION - NO SON INGRESOS Contadora Amanda Robles arobles@onfandina.com.</v>
          </cell>
          <cell r="W5094" t="str">
            <v>Vigencia Presupuestal</v>
          </cell>
        </row>
        <row r="5095">
          <cell r="A5095">
            <v>509514</v>
          </cell>
          <cell r="B5095" t="str">
            <v>Contrato</v>
          </cell>
          <cell r="C5095">
            <v>459</v>
          </cell>
          <cell r="D5095">
            <v>263814</v>
          </cell>
          <cell r="E5095">
            <v>41939</v>
          </cell>
          <cell r="F5095" t="str">
            <v>DIRECCION DE CAMBIO CLIMATICO</v>
          </cell>
          <cell r="G5095">
            <v>52396293</v>
          </cell>
          <cell r="H5095" t="str">
            <v>MARIA YINETH GARZON QUIMBAY</v>
          </cell>
          <cell r="I5095" t="str">
            <v>PAGO 2 DE 4 SEGÚN CERTIFICACION DEL SUPERVISOR (Desc Base Rte Fte por Dependientes)</v>
          </cell>
          <cell r="J5095">
            <v>4875000</v>
          </cell>
          <cell r="K5095">
            <v>9.66</v>
          </cell>
          <cell r="O5095" t="str">
            <v>RECURSO 11</v>
          </cell>
          <cell r="V5095" t="str">
            <v>Desc.x Dependientes</v>
          </cell>
          <cell r="W5095" t="str">
            <v>Vigencia Presupuestal</v>
          </cell>
        </row>
        <row r="5096">
          <cell r="A5096">
            <v>509614</v>
          </cell>
        </row>
        <row r="5097">
          <cell r="A5097">
            <v>509714</v>
          </cell>
          <cell r="B5097" t="str">
            <v>Contrato</v>
          </cell>
          <cell r="C5097">
            <v>410</v>
          </cell>
          <cell r="D5097">
            <v>240414</v>
          </cell>
          <cell r="E5097">
            <v>41939</v>
          </cell>
          <cell r="F5097" t="str">
            <v>DIRECCION DE ORDENAMIENTO AMBIENTAL Y COORDINACION DEL SINA</v>
          </cell>
          <cell r="G5097">
            <v>51704327</v>
          </cell>
          <cell r="H5097" t="str">
            <v>SONIA CRISTINA FONSECA GONZALEZ</v>
          </cell>
          <cell r="I5097" t="str">
            <v>PAGO 3 DE 5 SEGÚN CERTIFICACION DEL SUPERVISOR</v>
          </cell>
          <cell r="J5097">
            <v>8000000</v>
          </cell>
          <cell r="K5097">
            <v>9.66</v>
          </cell>
          <cell r="O5097" t="str">
            <v>RECURSO 11</v>
          </cell>
          <cell r="V5097" t="str">
            <v>No tiene Dependientes a Cargo</v>
          </cell>
          <cell r="W5097" t="str">
            <v>Vigencia Presupuestal</v>
          </cell>
        </row>
        <row r="5098">
          <cell r="A5098">
            <v>509814</v>
          </cell>
          <cell r="B5098" t="str">
            <v>Convenio</v>
          </cell>
          <cell r="C5098">
            <v>483</v>
          </cell>
          <cell r="D5098">
            <v>281714</v>
          </cell>
          <cell r="E5098">
            <v>41939</v>
          </cell>
          <cell r="F5098" t="str">
            <v>DIRECCION DE GENTION INTEGRAL DEL RECURSO HIDRICO</v>
          </cell>
          <cell r="G5098">
            <v>8909800408</v>
          </cell>
          <cell r="H5098" t="str">
            <v>UNIVERSIDAD DE ANTIOQUIA - UDEA</v>
          </cell>
          <cell r="I5098" t="str">
            <v>FRA 194177 PAGO 1 DE 2 SEGÚN CERTIFICACION DEL SUPERVISOR (ENTIDAD PUBLICA)</v>
          </cell>
          <cell r="J5098">
            <v>15000000</v>
          </cell>
          <cell r="O5098" t="str">
            <v>RECURSO 11</v>
          </cell>
          <cell r="W5098" t="str">
            <v>Vigencia Presupuestal</v>
          </cell>
        </row>
        <row r="5099">
          <cell r="A5099">
            <v>509914</v>
          </cell>
          <cell r="B5099" t="str">
            <v>Contrato</v>
          </cell>
          <cell r="C5099">
            <v>165</v>
          </cell>
          <cell r="D5099">
            <v>27214</v>
          </cell>
          <cell r="E5099">
            <v>41939</v>
          </cell>
          <cell r="F5099" t="str">
            <v>ASUNTOS MARINOS Y COSTEROS</v>
          </cell>
          <cell r="G5099">
            <v>9000245966</v>
          </cell>
          <cell r="H5099" t="str">
            <v>CORPORACION ECOVERSA</v>
          </cell>
          <cell r="I5099" t="str">
            <v>FRA 217 PAGO 4 DE 4 SEGÚN CERTIFICACION DEL SUPERVISOR ( REGIMEN COMUN, ENTIDAD SIN ANIMO DE LUCRO N/A RFTE - SOLO SE APLICA RETEICA Y RETEIVA)</v>
          </cell>
          <cell r="J5099">
            <v>33000000</v>
          </cell>
          <cell r="K5099">
            <v>9.66</v>
          </cell>
          <cell r="M5099">
            <v>16</v>
          </cell>
          <cell r="O5099" t="str">
            <v>RECURSO 11</v>
          </cell>
          <cell r="W5099" t="str">
            <v>Vigencia Presupuestal</v>
          </cell>
        </row>
        <row r="5100">
          <cell r="A5100">
            <v>510014</v>
          </cell>
          <cell r="B5100" t="str">
            <v>Contrato</v>
          </cell>
          <cell r="C5100">
            <v>404</v>
          </cell>
          <cell r="D5100">
            <v>240914</v>
          </cell>
          <cell r="E5100">
            <v>41940</v>
          </cell>
          <cell r="F5100" t="str">
            <v>OFICINA DE TECNOLOGIAS, INFORMACION Y COMUNICACIONES TIC</v>
          </cell>
          <cell r="G5100">
            <v>9004714140</v>
          </cell>
          <cell r="H5100" t="str">
            <v>ORIGIN IT SAS</v>
          </cell>
          <cell r="I5100" t="str">
            <v>FRA BOG210 PAGO UNICO SEGÚN CERTIFICACION DEL SUPERVISOR - ENTRADA DE ALMACEN 628 (Reg.Comun, Rte ICA, se Aplica Rte Fte Compras Declarantes 2,5%)(VALOR EXCLUIDO $125,216,424, VALOR GRAVADO $43,089,290)</v>
          </cell>
          <cell r="J5100">
            <v>175200000</v>
          </cell>
          <cell r="K5100">
            <v>11.04</v>
          </cell>
          <cell r="L5100">
            <v>2.5</v>
          </cell>
          <cell r="M5100">
            <v>16</v>
          </cell>
          <cell r="N5100" t="str">
            <v>RECURSO 2-10</v>
          </cell>
          <cell r="V5100" t="str">
            <v>CIIU 4651</v>
          </cell>
          <cell r="W5100" t="str">
            <v>Vigencia Presupuestal</v>
          </cell>
        </row>
        <row r="5101">
          <cell r="A5101">
            <v>510114</v>
          </cell>
          <cell r="B5101" t="str">
            <v>Contrato</v>
          </cell>
          <cell r="C5101">
            <v>289</v>
          </cell>
          <cell r="D5101">
            <v>40314</v>
          </cell>
          <cell r="E5101">
            <v>41940</v>
          </cell>
          <cell r="F5101" t="str">
            <v>OFICINA DE TECNOLOGIAS, INFORMACION Y COMUNICACIONES TIC</v>
          </cell>
          <cell r="G5101">
            <v>8605273900</v>
          </cell>
          <cell r="H5101" t="str">
            <v>INFORMATICA Y TECNOLOGIA - INFOTEC</v>
          </cell>
          <cell r="I5101" t="str">
            <v>FRA 1799 PAGO PARCIAL 4 DE 5 SEGÚN CERTIFICACION DEL SUPERVISOR - IVA $1,175,744 (REGIMEN COMUN)-(BASE RET.FTE Y RET.ICA $7,348,400) - ORIGINALES OP 510114</v>
          </cell>
          <cell r="J5101">
            <v>4007568</v>
          </cell>
          <cell r="K5101">
            <v>6.9</v>
          </cell>
          <cell r="L5101">
            <v>11</v>
          </cell>
          <cell r="M5101">
            <v>16</v>
          </cell>
          <cell r="O5101" t="str">
            <v>RECURSO 11</v>
          </cell>
          <cell r="V5101" t="str">
            <v>CIIU 6202</v>
          </cell>
          <cell r="W5101" t="str">
            <v>Vigencia Presupuestal</v>
          </cell>
        </row>
        <row r="5102">
          <cell r="A5102">
            <v>510214</v>
          </cell>
          <cell r="B5102" t="str">
            <v>Contrato</v>
          </cell>
          <cell r="C5102">
            <v>289</v>
          </cell>
          <cell r="D5102">
            <v>40414</v>
          </cell>
          <cell r="E5102">
            <v>41940</v>
          </cell>
          <cell r="F5102" t="str">
            <v>OFICINA DE TECNOLOGIAS, INFORMACION Y COMUNICACIONES TIC</v>
          </cell>
          <cell r="G5102">
            <v>8605273900</v>
          </cell>
          <cell r="H5102" t="str">
            <v>INFORMATICA Y TECNOLOGIA - INFOTEC</v>
          </cell>
          <cell r="I5102" t="str">
            <v>FRA 1799 PAGO COMPLEMENTARIO 4 DE 5 SEGÚN CERTIFICACION DEL SUPERVISOR (REGIMEN COMUN)-ORIGINALES OP  510114</v>
          </cell>
          <cell r="J5102">
            <v>4516576</v>
          </cell>
          <cell r="O5102" t="str">
            <v>RECURSO 11</v>
          </cell>
          <cell r="V5102" t="str">
            <v>CIIU 6202</v>
          </cell>
          <cell r="W5102" t="str">
            <v>Vigencia Presupuestal</v>
          </cell>
        </row>
        <row r="5103">
          <cell r="A5103">
            <v>510314</v>
          </cell>
          <cell r="B5103" t="str">
            <v>Contrato</v>
          </cell>
          <cell r="C5103">
            <v>333</v>
          </cell>
          <cell r="D5103">
            <v>129614</v>
          </cell>
          <cell r="E5103">
            <v>41940</v>
          </cell>
          <cell r="F5103" t="str">
            <v>SUBDIRECCION ADMINISTRATIVA Y FINANCIERA</v>
          </cell>
          <cell r="G5103">
            <v>8604500222</v>
          </cell>
          <cell r="H5103" t="str">
            <v>ESCOBAR OSPINA Y CIA LTDA - VIAJES CALITOUR</v>
          </cell>
          <cell r="I5103" t="str">
            <v>PAGO SALDO FACTURAS VARIAS SEGUN CERTIFICACION DEL SUPERVISOR (REC 11 INVERSION) LOS SOPORTES ORIGINALES REPOSAN EN LA OP 510314</v>
          </cell>
          <cell r="J5103">
            <v>8741781</v>
          </cell>
          <cell r="K5103">
            <v>9.66</v>
          </cell>
          <cell r="L5103">
            <v>4</v>
          </cell>
          <cell r="M5103">
            <v>16</v>
          </cell>
          <cell r="O5103" t="str">
            <v>RECURSO 11</v>
          </cell>
          <cell r="W5103" t="str">
            <v>Vigencia Presupuestal</v>
          </cell>
        </row>
        <row r="5104">
          <cell r="A5104">
            <v>510414</v>
          </cell>
          <cell r="B5104" t="str">
            <v>Contrato</v>
          </cell>
          <cell r="C5104">
            <v>333</v>
          </cell>
          <cell r="D5104">
            <v>234214</v>
          </cell>
          <cell r="E5104">
            <v>41940</v>
          </cell>
          <cell r="F5104" t="str">
            <v>SUBDIRECCION ADMINISTRATIVA Y FINANCIERA</v>
          </cell>
          <cell r="G5104">
            <v>8604500222</v>
          </cell>
          <cell r="H5104" t="str">
            <v>ESCOBAR OSPINA Y CIA LTDA - VIAJES CALITOUR</v>
          </cell>
          <cell r="I5104" t="str">
            <v>PAGO SALDO FACTURAS VARIAS SEGUN CERTIFICACION DEL SUPERVISOR (REC 11 INVERSION) LOS SOPORTES ORIGINALES REPOSAN EN LA OP 510314</v>
          </cell>
          <cell r="J5104">
            <v>25700305</v>
          </cell>
          <cell r="K5104">
            <v>9.66</v>
          </cell>
          <cell r="L5104">
            <v>4</v>
          </cell>
          <cell r="M5104">
            <v>16</v>
          </cell>
          <cell r="O5104" t="str">
            <v>RECURSO 11</v>
          </cell>
          <cell r="W5104" t="str">
            <v>Vigencia Presupuestal</v>
          </cell>
        </row>
        <row r="5105">
          <cell r="A5105">
            <v>510514</v>
          </cell>
          <cell r="B5105" t="str">
            <v>Resolucion</v>
          </cell>
          <cell r="C5105">
            <v>1634</v>
          </cell>
          <cell r="D5105">
            <v>309214</v>
          </cell>
          <cell r="E5105">
            <v>41939</v>
          </cell>
          <cell r="F5105" t="str">
            <v>TALENTO HUMANO ACTIVO Y NO ACTIVO</v>
          </cell>
          <cell r="G5105">
            <v>8999990941</v>
          </cell>
          <cell r="H5105" t="str">
            <v>EMPRESA DE ACUEDUCTO Y LACANTARILLADO DE BOGOTA ESP</v>
          </cell>
          <cell r="I5105" t="str">
            <v xml:space="preserve">RECONOCIMIENTO Y PAGO CUOTAS PARTES PENSIONALES </v>
          </cell>
          <cell r="J5105">
            <v>1022622</v>
          </cell>
          <cell r="N5105" t="str">
            <v>RECURSO 3-10</v>
          </cell>
          <cell r="W5105" t="str">
            <v>Vigencia Presupuestal</v>
          </cell>
        </row>
        <row r="5106">
          <cell r="A5106">
            <v>510614</v>
          </cell>
          <cell r="B5106" t="str">
            <v>Contrato</v>
          </cell>
          <cell r="C5106">
            <v>370</v>
          </cell>
          <cell r="D5106">
            <v>222614</v>
          </cell>
          <cell r="E5106">
            <v>41940</v>
          </cell>
          <cell r="F5106" t="str">
            <v>DIRECCION DE CAMBIO CLIMATICO</v>
          </cell>
          <cell r="G5106">
            <v>9000744850</v>
          </cell>
          <cell r="H5106" t="str">
            <v>GAIA SERVICIOS AMBIELTALES SAS</v>
          </cell>
          <cell r="I5106" t="str">
            <v>FRA 1078 PAGO 2 DE 3 SEGÚN CERTIFICACION DEL SUPEVISOR IVA $9,921,200</v>
          </cell>
          <cell r="J5106">
            <v>71928700</v>
          </cell>
          <cell r="K5106">
            <v>6.9</v>
          </cell>
          <cell r="L5106">
            <v>11</v>
          </cell>
          <cell r="M5106">
            <v>16</v>
          </cell>
          <cell r="O5106" t="str">
            <v>RECURSO 11</v>
          </cell>
          <cell r="V5106" t="str">
            <v>CIIU 71101</v>
          </cell>
          <cell r="W5106" t="str">
            <v>Vigencia Presupuestal</v>
          </cell>
        </row>
        <row r="5107">
          <cell r="A5107">
            <v>510714</v>
          </cell>
          <cell r="B5107" t="str">
            <v>Contrato</v>
          </cell>
          <cell r="C5107">
            <v>354</v>
          </cell>
          <cell r="D5107">
            <v>192114</v>
          </cell>
          <cell r="E5107">
            <v>41940</v>
          </cell>
          <cell r="F5107" t="str">
            <v>SERVICIOS ADMINISTRATIVOS, ATENCIONA AL USUARIO, ARCHIVO Y CORRESPONDENCIA</v>
          </cell>
          <cell r="G5107">
            <v>9003405978</v>
          </cell>
          <cell r="H5107" t="str">
            <v>CONSERAUTOS JR S.A.S</v>
          </cell>
          <cell r="I5107" t="str">
            <v>PAGO FRAS 8868-8869-8870-8871-8872-8873-8874-8875-8876-8877-8878-8879 OCTAVO DESEMBOLSO SEGUN CERTIFICACION DEL SUPERVISOR - MANTENIMIENTO VEHICULOS - (IVA $ 603,824) RTE FTE 4% SERV.DECLARANTES</v>
          </cell>
          <cell r="J5107">
            <v>4377734</v>
          </cell>
          <cell r="K5107">
            <v>9.66</v>
          </cell>
          <cell r="L5107">
            <v>4</v>
          </cell>
          <cell r="M5107">
            <v>16</v>
          </cell>
          <cell r="N5107" t="str">
            <v>RECURSO 2-10</v>
          </cell>
          <cell r="W5107" t="str">
            <v>Vigencia Presupuestal</v>
          </cell>
        </row>
        <row r="5108">
          <cell r="A5108">
            <v>510814</v>
          </cell>
          <cell r="B5108" t="str">
            <v>Contrato</v>
          </cell>
          <cell r="C5108">
            <v>280</v>
          </cell>
          <cell r="D5108">
            <v>228714</v>
          </cell>
          <cell r="E5108">
            <v>41940</v>
          </cell>
          <cell r="F5108" t="str">
            <v>SERVICIOS ADMINISTRATIVOS, ATENCIONA AL USUARIO, ARCHIVO Y CORRESPONDENCIA</v>
          </cell>
          <cell r="G5108">
            <v>8300350374</v>
          </cell>
          <cell r="H5108" t="str">
            <v>EMINSER - EMPRESA DE SERVICIOS INTEGRALES S.A.S</v>
          </cell>
          <cell r="I5108" t="str">
            <v xml:space="preserve">PAGO No.11 FRA 0282 SEGÚN CERTIFICACION DEL SUPERVISOR  (REG. COMUN) - IVA $1,459,961 (RTE FTE 2% SERVICIO DE ASEO) </v>
          </cell>
          <cell r="J5108">
            <v>31049861</v>
          </cell>
          <cell r="K5108">
            <v>9.66</v>
          </cell>
          <cell r="L5108">
            <v>2</v>
          </cell>
          <cell r="M5108">
            <v>16</v>
          </cell>
          <cell r="N5108" t="str">
            <v>RECURSO 2-10</v>
          </cell>
          <cell r="W5108" t="str">
            <v>Vigencia Presupuestal</v>
          </cell>
        </row>
        <row r="5109">
          <cell r="A5109">
            <v>510914</v>
          </cell>
          <cell r="B5109" t="str">
            <v>Contrato</v>
          </cell>
          <cell r="C5109">
            <v>57</v>
          </cell>
          <cell r="D5109">
            <v>12714</v>
          </cell>
          <cell r="E5109">
            <v>41940</v>
          </cell>
          <cell r="F5109" t="str">
            <v>DIRECCION DE GENTION INTEGRAL DEL RECURSO HIDRICO</v>
          </cell>
          <cell r="G5109">
            <v>1010166732</v>
          </cell>
          <cell r="H5109" t="str">
            <v>ADRIANA CARRIAZO BAQUERO</v>
          </cell>
          <cell r="I5109" t="str">
            <v>PAGO 10 DE 12 DESEMBOLSO SEGÚN CERTIFICACION DEL SUPERVISOR</v>
          </cell>
          <cell r="J5109">
            <v>2660000</v>
          </cell>
          <cell r="K5109">
            <v>9.66</v>
          </cell>
          <cell r="O5109" t="str">
            <v>RECURSO 11</v>
          </cell>
          <cell r="V5109" t="str">
            <v>No tiene Dependientes</v>
          </cell>
          <cell r="W5109" t="str">
            <v>Vigencia Presupuestal</v>
          </cell>
        </row>
        <row r="5110">
          <cell r="A5110">
            <v>511014</v>
          </cell>
        </row>
        <row r="5111">
          <cell r="A5111">
            <v>511114</v>
          </cell>
          <cell r="B5111" t="str">
            <v>Contrato</v>
          </cell>
          <cell r="C5111">
            <v>222</v>
          </cell>
          <cell r="D5111">
            <v>32714</v>
          </cell>
          <cell r="E5111">
            <v>41940</v>
          </cell>
          <cell r="F5111" t="str">
            <v>SUBDIRECCION ADMINISTRATIVA Y FINANCIERA</v>
          </cell>
          <cell r="G5111">
            <v>79626003</v>
          </cell>
          <cell r="H5111" t="str">
            <v>CARLOS ERNESTO FUENTES TASCON</v>
          </cell>
          <cell r="I5111" t="str">
            <v>DECIMO DESEMBOLSO SEGÚN CERTIFICACION DEL SUPERVISOR</v>
          </cell>
          <cell r="J5111">
            <v>1800000</v>
          </cell>
          <cell r="K5111">
            <v>9.66</v>
          </cell>
          <cell r="O5111" t="str">
            <v>RECURSO 11</v>
          </cell>
          <cell r="V5111" t="str">
            <v>No tiene Dependientes a Cargo</v>
          </cell>
          <cell r="W5111" t="str">
            <v>Vigencia Presupuestal</v>
          </cell>
        </row>
        <row r="5112">
          <cell r="A5112">
            <v>511214</v>
          </cell>
          <cell r="B5112" t="str">
            <v>Contrato</v>
          </cell>
          <cell r="C5112">
            <v>8</v>
          </cell>
          <cell r="D5112">
            <v>914</v>
          </cell>
          <cell r="E5112">
            <v>41940</v>
          </cell>
          <cell r="F5112" t="str">
            <v>SUBDIRECCION ADMINISTRATIVA Y FINANCIERA</v>
          </cell>
          <cell r="G5112">
            <v>80458697</v>
          </cell>
          <cell r="H5112" t="str">
            <v>MELCO CIFUENTES MAHECHA</v>
          </cell>
          <cell r="I5112" t="str">
            <v>PAGO 10 DE 12 SEGÚN CERTIFICACION DEL SUPERVISOR ( DESC BASE RF DEPENDIENTES)</v>
          </cell>
          <cell r="J5112">
            <v>1805455</v>
          </cell>
          <cell r="K5112">
            <v>9.66</v>
          </cell>
          <cell r="O5112" t="str">
            <v>RECURSO 11</v>
          </cell>
          <cell r="V5112" t="str">
            <v>Desc. 10% Dependientes - Base RF $3,529,774 RF $388,275</v>
          </cell>
          <cell r="W5112" t="str">
            <v>Vigencia Presupuestal</v>
          </cell>
        </row>
        <row r="5113">
          <cell r="A5113">
            <v>511314</v>
          </cell>
          <cell r="B5113" t="str">
            <v>Resolución</v>
          </cell>
          <cell r="C5113">
            <v>1649</v>
          </cell>
          <cell r="D5113">
            <v>314714</v>
          </cell>
          <cell r="E5113">
            <v>41940</v>
          </cell>
          <cell r="F5113" t="str">
            <v>TALENTO HUMANO ACTIVO Y NO ACTIVO</v>
          </cell>
          <cell r="G5113">
            <v>52058048</v>
          </cell>
          <cell r="H5113" t="str">
            <v>LINA MARIA TORO TAMAYO</v>
          </cell>
          <cell r="I5113" t="str">
            <v>RECONOCIMIENTO Y PAGO DE PRESTACIONES SOCIALES (DESCUENTOS SALUD SURA $71,084 + PENSION SKANDIA $ 71,084 + FSP $37,942 + RTE FTE $ 2,706,000</v>
          </cell>
          <cell r="J5113">
            <v>23951640</v>
          </cell>
          <cell r="N5113" t="str">
            <v>RECURSO 1-10</v>
          </cell>
          <cell r="Q5113" t="str">
            <v xml:space="preserve">SEGURIDAD SOCIAL </v>
          </cell>
          <cell r="R5113">
            <v>180110</v>
          </cell>
          <cell r="W5113" t="str">
            <v>Vigencia Presupuestal</v>
          </cell>
        </row>
        <row r="5114">
          <cell r="A5114">
            <v>511414</v>
          </cell>
          <cell r="B5114" t="str">
            <v>Contrato</v>
          </cell>
          <cell r="C5114">
            <v>492</v>
          </cell>
          <cell r="D5114">
            <v>294814</v>
          </cell>
          <cell r="E5114">
            <v>41940</v>
          </cell>
          <cell r="F5114" t="str">
            <v>DIRECCION DE BOSQUES, BIODIVERSIDAD Y SERVICIOS ECOSISTEMICOS</v>
          </cell>
          <cell r="G5114">
            <v>49060</v>
          </cell>
          <cell r="H5114" t="str">
            <v>SECRETARIA DE LA CONVENCION CITES</v>
          </cell>
          <cell r="I5114" t="str">
            <v>FRA 14/2009A UNICO DESEMBOLSO SEGÚN CERTIFICACION DEL SUPERVISOR</v>
          </cell>
          <cell r="J5114">
            <v>3600000</v>
          </cell>
          <cell r="W5114" t="str">
            <v>Vigencia Presupuestal</v>
          </cell>
        </row>
        <row r="5115">
          <cell r="A5115">
            <v>511514</v>
          </cell>
          <cell r="B5115" t="str">
            <v>Contrato</v>
          </cell>
          <cell r="C5115">
            <v>9</v>
          </cell>
          <cell r="D5115">
            <v>1014</v>
          </cell>
          <cell r="E5115">
            <v>41940</v>
          </cell>
          <cell r="F5115" t="str">
            <v>SUBDIRECCION ADMINISTRATIVA Y FINANCIERA</v>
          </cell>
          <cell r="G5115">
            <v>79797240</v>
          </cell>
          <cell r="H5115" t="str">
            <v>JONATHAN FELIPE RODRIGUEZ MARTINEZ</v>
          </cell>
          <cell r="I5115" t="str">
            <v>PAGO 10 DE 12 SEGÚN CERTIFICACION DEL SUPERVISOR</v>
          </cell>
          <cell r="J5115">
            <v>1805455</v>
          </cell>
          <cell r="K5115">
            <v>9.66</v>
          </cell>
          <cell r="O5115" t="str">
            <v>RECURSO 11</v>
          </cell>
          <cell r="V5115" t="str">
            <v>No tiene Dependientes</v>
          </cell>
          <cell r="W5115" t="str">
            <v>Vigencia Presupuestal</v>
          </cell>
        </row>
        <row r="5116">
          <cell r="A5116">
            <v>511614</v>
          </cell>
          <cell r="B5116" t="str">
            <v>Contrato</v>
          </cell>
          <cell r="C5116">
            <v>34</v>
          </cell>
          <cell r="D5116">
            <v>4614</v>
          </cell>
          <cell r="E5116">
            <v>41940</v>
          </cell>
          <cell r="F5116" t="str">
            <v>SUBDIRECCION ADMINISTRATIVA Y FINANCIERA</v>
          </cell>
          <cell r="G5116">
            <v>1032368586</v>
          </cell>
          <cell r="H5116" t="str">
            <v>ANDRES FERNANDO MENDOZA CHUNZA</v>
          </cell>
          <cell r="I5116" t="str">
            <v>PAGO 10 DE 12 SEGÚN CERTIFICACION DEL SUPERVISOR</v>
          </cell>
          <cell r="J5116">
            <v>1805455</v>
          </cell>
          <cell r="K5116">
            <v>9.66</v>
          </cell>
          <cell r="O5116" t="str">
            <v>RECURSO 11</v>
          </cell>
          <cell r="V5116" t="str">
            <v>No tiene Dependientes</v>
          </cell>
          <cell r="W5116" t="str">
            <v>Vigencia Presupuestal</v>
          </cell>
        </row>
        <row r="5117">
          <cell r="A5117">
            <v>511714</v>
          </cell>
          <cell r="B5117" t="str">
            <v>Contrato</v>
          </cell>
          <cell r="C5117">
            <v>6</v>
          </cell>
          <cell r="D5117">
            <v>1414</v>
          </cell>
          <cell r="E5117">
            <v>41940</v>
          </cell>
          <cell r="F5117" t="str">
            <v>SUBDIRECCION ADMINISTRATIVA Y FINANCIERA</v>
          </cell>
          <cell r="G5117">
            <v>1033722027</v>
          </cell>
          <cell r="H5117" t="str">
            <v>ANDERSON STEEVEN PINZON VARGAS</v>
          </cell>
          <cell r="I5117" t="str">
            <v>PAGO 10 DE 12 SEGÚN CERTIFICACION DEL SUPERVISOR</v>
          </cell>
          <cell r="J5117">
            <v>1805455</v>
          </cell>
          <cell r="K5117">
            <v>9.66</v>
          </cell>
          <cell r="O5117" t="str">
            <v>RECURSO 11</v>
          </cell>
          <cell r="V5117" t="str">
            <v>No tiene Dependientes</v>
          </cell>
          <cell r="W5117" t="str">
            <v>Vigencia Presupuestal</v>
          </cell>
        </row>
        <row r="5118">
          <cell r="A5118">
            <v>511814</v>
          </cell>
          <cell r="B5118" t="str">
            <v>Contrato</v>
          </cell>
          <cell r="C5118">
            <v>270</v>
          </cell>
          <cell r="D5118">
            <v>38614</v>
          </cell>
          <cell r="E5118">
            <v>41940</v>
          </cell>
          <cell r="F5118" t="str">
            <v>SUBDIRECCION ADMINISTRATIVA Y FINANCIERA</v>
          </cell>
          <cell r="G5118">
            <v>1065607597</v>
          </cell>
          <cell r="H5118" t="str">
            <v>CAROLINA CARRASCAL LOZANO</v>
          </cell>
          <cell r="I5118" t="str">
            <v xml:space="preserve">PAGO 9 DE 11 SEGÚN CERTIFICACION DEL SUPERVISOR </v>
          </cell>
          <cell r="J5118">
            <v>2600000</v>
          </cell>
          <cell r="K5118">
            <v>9.66</v>
          </cell>
          <cell r="O5118" t="str">
            <v>RECURSO 11</v>
          </cell>
          <cell r="V5118" t="str">
            <v>No tiene Dependientes</v>
          </cell>
          <cell r="W5118" t="str">
            <v>Vigencia Presupuestal</v>
          </cell>
        </row>
        <row r="5119">
          <cell r="A5119">
            <v>511914</v>
          </cell>
          <cell r="B5119" t="str">
            <v>Contrato</v>
          </cell>
          <cell r="C5119">
            <v>371</v>
          </cell>
          <cell r="D5119">
            <v>223614</v>
          </cell>
          <cell r="E5119">
            <v>41940</v>
          </cell>
          <cell r="F5119" t="str">
            <v>SUBDIRECCION ADMINISTRATIVA Y FINANCIERA</v>
          </cell>
          <cell r="G5119">
            <v>2988852</v>
          </cell>
          <cell r="H5119" t="str">
            <v>JOSE VICENTE GARCIA AREVALO</v>
          </cell>
          <cell r="I5119" t="str">
            <v>PAGO 3 DE 5 SEGÚN CERTIFICACION DEL SUPERVISOR (Desc x dependientes)</v>
          </cell>
          <cell r="J5119">
            <v>5000000</v>
          </cell>
          <cell r="K5119">
            <v>9.66</v>
          </cell>
          <cell r="O5119" t="str">
            <v>RECURSO 11</v>
          </cell>
          <cell r="V5119" t="str">
            <v>Desc x Dependientes</v>
          </cell>
          <cell r="W5119" t="str">
            <v>Vigencia Presupuestal</v>
          </cell>
        </row>
        <row r="5120">
          <cell r="A5120">
            <v>512014</v>
          </cell>
          <cell r="B5120" t="str">
            <v>Contrato</v>
          </cell>
          <cell r="C5120">
            <v>136</v>
          </cell>
          <cell r="D5120">
            <v>24814</v>
          </cell>
          <cell r="E5120">
            <v>41940</v>
          </cell>
          <cell r="F5120" t="str">
            <v>DIRECCION DE BOSQUES, BIODIVERSIDAD Y SERVICIOS ECOSISTEMICOS</v>
          </cell>
          <cell r="G5120">
            <v>52994360</v>
          </cell>
          <cell r="H5120" t="str">
            <v>MONICA BORRAS ULLOA</v>
          </cell>
          <cell r="I5120" t="str">
            <v>PAGO 10 DE 12 SEGÚN CERTIFICACION DEL SUPERVISOR</v>
          </cell>
          <cell r="J5120">
            <v>5000000</v>
          </cell>
          <cell r="K5120">
            <v>9.66</v>
          </cell>
          <cell r="O5120" t="str">
            <v>RECURSO 11</v>
          </cell>
          <cell r="V5120" t="str">
            <v>No tiene Dependientes a Cargo</v>
          </cell>
          <cell r="W5120" t="str">
            <v>Vigencia Presupuestal</v>
          </cell>
        </row>
        <row r="5121">
          <cell r="A5121">
            <v>512114</v>
          </cell>
          <cell r="B5121" t="str">
            <v>Contrato</v>
          </cell>
          <cell r="C5121">
            <v>486</v>
          </cell>
          <cell r="D5121">
            <v>290014</v>
          </cell>
          <cell r="E5121">
            <v>41940</v>
          </cell>
          <cell r="F5121" t="str">
            <v>DIRECCION DE ASUNTOS MARINOS, COSTEROS Y RECURSOS ACUATICOS</v>
          </cell>
          <cell r="G5121">
            <v>8605141875</v>
          </cell>
          <cell r="H5121" t="str">
            <v>CAEM - CORPORACION AMBIENTAL EMPRESARIAL</v>
          </cell>
          <cell r="I5121" t="str">
            <v>FRA 7513 PAGO 1 DE 3 SEGÚN CERTIFICACION DEL SUPERVISOR (ENT SIN ANIMO DE LUCRO-NO CONTRIBUY.ICA-N/A RTE IVA)</v>
          </cell>
          <cell r="J5121">
            <v>79099297</v>
          </cell>
          <cell r="O5121" t="str">
            <v>RECURSO 11</v>
          </cell>
          <cell r="W5121" t="str">
            <v>Vigencia Presupuestal</v>
          </cell>
        </row>
        <row r="5122">
          <cell r="A5122">
            <v>512214</v>
          </cell>
          <cell r="B5122" t="str">
            <v>Contrato</v>
          </cell>
          <cell r="C5122">
            <v>460</v>
          </cell>
          <cell r="D5122">
            <v>264614</v>
          </cell>
          <cell r="E5122">
            <v>41940</v>
          </cell>
          <cell r="F5122" t="str">
            <v>DIRECCION DE CAMBIO CLIMATICO</v>
          </cell>
          <cell r="G5122">
            <v>9007646399</v>
          </cell>
          <cell r="H5122" t="str">
            <v>UNION TEMPORAL CORPORACION ECOVERSA - ECONOMIA URBANA LTDA.</v>
          </cell>
          <cell r="I5122" t="str">
            <v>FRA 1 PAGO 1 DE 3 SEGÚN CERTIFICAION DEL SUPERVISOR</v>
          </cell>
          <cell r="J5122">
            <v>56817728</v>
          </cell>
          <cell r="K5122">
            <v>6.9</v>
          </cell>
          <cell r="L5122">
            <v>11</v>
          </cell>
          <cell r="M5122">
            <v>16</v>
          </cell>
          <cell r="O5122" t="str">
            <v>RECURSO 11</v>
          </cell>
          <cell r="V5122" t="str">
            <v>CIIU 70201 - Actividades de consultoría de gestión 6,9</v>
          </cell>
          <cell r="W5122" t="str">
            <v>Vigencia Presupuestal</v>
          </cell>
        </row>
        <row r="5123">
          <cell r="A5123">
            <v>512314</v>
          </cell>
          <cell r="B5123" t="str">
            <v>Convenio</v>
          </cell>
          <cell r="C5123">
            <v>160</v>
          </cell>
          <cell r="D5123">
            <v>25814</v>
          </cell>
          <cell r="E5123">
            <v>41940</v>
          </cell>
          <cell r="F5123" t="str">
            <v>SUBDIRECCION DE EDUCACION Y PARTICIPACION</v>
          </cell>
          <cell r="G5123">
            <v>8908030052</v>
          </cell>
          <cell r="H5123" t="str">
            <v>CORPOCALDAS - CORPORACION AUTONOMA REGIONAL DE CALDAS</v>
          </cell>
          <cell r="I5123" t="str">
            <v>PAGO PARCIAL 4 DE 5 SEGÚN CERTIFICACION DEL SUPERVISOR - LOS SOPORTES ORIGINALES REPOSAN EN LA OP 512414 DE LA MISMA FECHA</v>
          </cell>
          <cell r="J5123">
            <v>30000000</v>
          </cell>
          <cell r="O5123" t="str">
            <v>RECURSO 11</v>
          </cell>
          <cell r="W5123" t="str">
            <v>Vigencia Presupuestal</v>
          </cell>
        </row>
        <row r="5124">
          <cell r="A5124">
            <v>512414</v>
          </cell>
          <cell r="B5124" t="str">
            <v>Convenio</v>
          </cell>
          <cell r="C5124">
            <v>160</v>
          </cell>
          <cell r="D5124">
            <v>300814</v>
          </cell>
          <cell r="E5124">
            <v>41940</v>
          </cell>
          <cell r="F5124" t="str">
            <v>SUBDIRECCION DE EDUCACION Y PARTICIPACION</v>
          </cell>
          <cell r="G5124">
            <v>8908030052</v>
          </cell>
          <cell r="H5124" t="str">
            <v>CORPOCALDAS - CORPORACION AUTONOMA REGIONAL DE CALDAS</v>
          </cell>
          <cell r="I5124" t="str">
            <v>PAGO SALDO 4 DE 5 SEGÚN CERTIFICACION DEL SUPERVISOR</v>
          </cell>
          <cell r="J5124">
            <v>60000000</v>
          </cell>
          <cell r="O5124" t="str">
            <v>RECURSO 11</v>
          </cell>
          <cell r="W5124" t="str">
            <v>Vigencia Presupuestal</v>
          </cell>
        </row>
        <row r="5125">
          <cell r="A5125">
            <v>512514</v>
          </cell>
          <cell r="B5125" t="str">
            <v>Convenio</v>
          </cell>
          <cell r="C5125">
            <v>367</v>
          </cell>
          <cell r="D5125">
            <v>221414</v>
          </cell>
          <cell r="E5125">
            <v>41940</v>
          </cell>
          <cell r="F5125" t="str">
            <v>ORDENAMIENTO AMBIENTAL TERRITORIAL Y COORD SINA</v>
          </cell>
          <cell r="G5125">
            <v>9005197294</v>
          </cell>
          <cell r="H5125" t="str">
            <v xml:space="preserve">AUTORIDADES INDIGENAS DE COLOMBIA -AICO </v>
          </cell>
          <cell r="I5125" t="str">
            <v>PAGO 2 DE 4 SEGÚN CERTIFICACION DEL SUPERVISOR (REG ESPECIAL)</v>
          </cell>
          <cell r="J5125">
            <v>72291000</v>
          </cell>
          <cell r="O5125" t="str">
            <v>RECURSO 11</v>
          </cell>
          <cell r="W5125" t="str">
            <v>Vigencia Presupuestal</v>
          </cell>
        </row>
        <row r="5126">
          <cell r="A5126">
            <v>512614</v>
          </cell>
          <cell r="B5126" t="str">
            <v>Contrato</v>
          </cell>
          <cell r="C5126">
            <v>12</v>
          </cell>
          <cell r="D5126">
            <v>814</v>
          </cell>
          <cell r="E5126">
            <v>41940</v>
          </cell>
          <cell r="F5126" t="str">
            <v>SUBDIRECCION ADMINISTRATIVA Y FINANCIERA</v>
          </cell>
          <cell r="G5126">
            <v>40610737</v>
          </cell>
          <cell r="H5126" t="str">
            <v>CAROLINA POLANCO HOLGUIN</v>
          </cell>
          <cell r="I5126" t="str">
            <v>PAGO 10 DE 12 SEGÚN CERTIFICACION DEL SUPERVISOR ( DESC BASE RF DEPENDIENTES)</v>
          </cell>
          <cell r="J5126">
            <v>3009091</v>
          </cell>
          <cell r="K5126">
            <v>9.66</v>
          </cell>
          <cell r="O5126" t="str">
            <v>RECURSO 11</v>
          </cell>
          <cell r="V5126" t="str">
            <v xml:space="preserve">Desc. 10% Dependientes </v>
          </cell>
          <cell r="W5126" t="str">
            <v>Vigencia Presupuestal</v>
          </cell>
        </row>
        <row r="5127">
          <cell r="A5127">
            <v>512714</v>
          </cell>
          <cell r="B5127" t="str">
            <v>Contrato</v>
          </cell>
          <cell r="C5127">
            <v>36</v>
          </cell>
          <cell r="D5127">
            <v>4414</v>
          </cell>
          <cell r="E5127">
            <v>41940</v>
          </cell>
          <cell r="F5127" t="str">
            <v>SECRETARIA GENERAL</v>
          </cell>
          <cell r="G5127">
            <v>1094900821</v>
          </cell>
          <cell r="H5127" t="str">
            <v>PABLO ESTEBAN QUIÑONES OSORIO</v>
          </cell>
          <cell r="I5127" t="str">
            <v>PAGO 10 DE 12 SEGÚN CERTIFICACION DEL SUPERVISOR</v>
          </cell>
          <cell r="J5127">
            <v>3519553</v>
          </cell>
          <cell r="K5127">
            <v>9.66</v>
          </cell>
          <cell r="O5127" t="str">
            <v>RECURSO 11</v>
          </cell>
          <cell r="V5127" t="str">
            <v>No tiene Dependientes</v>
          </cell>
          <cell r="W5127" t="str">
            <v>Vigencia Presupuestal</v>
          </cell>
        </row>
        <row r="5128">
          <cell r="A5128">
            <v>512814</v>
          </cell>
          <cell r="B5128" t="str">
            <v>Contrato</v>
          </cell>
          <cell r="C5128">
            <v>189</v>
          </cell>
          <cell r="D5128">
            <v>234014</v>
          </cell>
          <cell r="E5128">
            <v>41940</v>
          </cell>
          <cell r="F5128" t="str">
            <v>SECRETARIA GENERAL</v>
          </cell>
          <cell r="G5128">
            <v>1014210296</v>
          </cell>
          <cell r="H5128" t="str">
            <v>CAMILA KATHERINE ROJAS</v>
          </cell>
          <cell r="I5128" t="str">
            <v>PAGO 3 DE 5 SEGÚN CERTIFICACION DEL SUPERVISOR</v>
          </cell>
          <cell r="J5128">
            <v>2000000</v>
          </cell>
          <cell r="K5128">
            <v>9.66</v>
          </cell>
          <cell r="O5128" t="str">
            <v>RECURSO 11</v>
          </cell>
          <cell r="V5128" t="str">
            <v>No tiene Dependientes</v>
          </cell>
          <cell r="W5128" t="str">
            <v>Vigencia Presupuestal</v>
          </cell>
        </row>
        <row r="5129">
          <cell r="A5129">
            <v>512914</v>
          </cell>
          <cell r="B5129" t="str">
            <v>Contrato</v>
          </cell>
          <cell r="C5129">
            <v>13</v>
          </cell>
          <cell r="D5129">
            <v>1614</v>
          </cell>
          <cell r="E5129">
            <v>41940</v>
          </cell>
          <cell r="F5129" t="str">
            <v>SECRETARIA GENERAL</v>
          </cell>
          <cell r="G5129">
            <v>51938927</v>
          </cell>
          <cell r="H5129" t="str">
            <v>LIDIA PATRICIA TOVAR SALAMANCA</v>
          </cell>
          <cell r="I5129" t="str">
            <v>PAGO 10 DE 12 SEGÚN CERTIFICACION DEL SUPERVISOR (Desc.de la Base RF x Dependientes)</v>
          </cell>
          <cell r="J5129">
            <v>3519553</v>
          </cell>
          <cell r="K5129">
            <v>9.66</v>
          </cell>
          <cell r="O5129" t="str">
            <v>RECURSO 11</v>
          </cell>
          <cell r="V5129" t="str">
            <v>Desc. X Dependientes</v>
          </cell>
          <cell r="W5129" t="str">
            <v>Vigencia Presupuestal</v>
          </cell>
        </row>
        <row r="5130">
          <cell r="A5130">
            <v>513014</v>
          </cell>
          <cell r="B5130" t="str">
            <v>Contrato</v>
          </cell>
          <cell r="C5130">
            <v>499</v>
          </cell>
          <cell r="D5130">
            <v>307014</v>
          </cell>
          <cell r="E5130">
            <v>41940</v>
          </cell>
          <cell r="F5130" t="str">
            <v>DESPACHO VICEMINISTRO DE AMBIENTE Y DESARROLLO SOSTENIBLE</v>
          </cell>
          <cell r="G5130">
            <v>1015415683</v>
          </cell>
          <cell r="H5130" t="str">
            <v>LAURA YIZETH TAPIERO OLAYA</v>
          </cell>
          <cell r="I5130" t="str">
            <v>PAGO 1 DE 4 SEGÚN CERTIFICACION DEL SUPERVISOR (Desc.de la Base RF x Dependientes)</v>
          </cell>
          <cell r="J5130">
            <v>1250000</v>
          </cell>
          <cell r="K5130">
            <v>9.66</v>
          </cell>
          <cell r="O5130" t="str">
            <v>RECURSO 11</v>
          </cell>
          <cell r="V5130" t="str">
            <v>Desc. X Dependientes</v>
          </cell>
          <cell r="W5130" t="str">
            <v>Vigencia Presupuestal</v>
          </cell>
        </row>
        <row r="5131">
          <cell r="A5131">
            <v>513114</v>
          </cell>
          <cell r="B5131" t="str">
            <v>Contrato</v>
          </cell>
          <cell r="C5131">
            <v>463</v>
          </cell>
          <cell r="D5131">
            <v>265214</v>
          </cell>
          <cell r="E5131">
            <v>41940</v>
          </cell>
          <cell r="F5131" t="str">
            <v>DESPACHO VICEMINISTRO DE AMBIENTE Y DESARROLLO SOSTENIBLE</v>
          </cell>
          <cell r="G5131">
            <v>9776948</v>
          </cell>
          <cell r="H5131" t="str">
            <v>ORLANDO BENIGNO MEJIA OSSMAN</v>
          </cell>
          <cell r="I5131" t="str">
            <v xml:space="preserve">FRA 0037 PAGO 2 DE 2 SEGÚN CERTIFICACION DEL SUPERVISOR  (Desc Base Rte Fte por Dependientes) </v>
          </cell>
          <cell r="J5131">
            <v>7000000</v>
          </cell>
          <cell r="K5131">
            <v>9.66</v>
          </cell>
          <cell r="M5131">
            <v>16</v>
          </cell>
          <cell r="O5131" t="str">
            <v>RECURSO 11</v>
          </cell>
          <cell r="V5131" t="str">
            <v>Desc. X Dependientes</v>
          </cell>
          <cell r="W5131" t="str">
            <v>Vigencia Presupuestal</v>
          </cell>
        </row>
        <row r="5132">
          <cell r="A5132">
            <v>513214</v>
          </cell>
          <cell r="B5132" t="str">
            <v>Contrato</v>
          </cell>
          <cell r="C5132">
            <v>137</v>
          </cell>
          <cell r="D5132">
            <v>25014</v>
          </cell>
          <cell r="E5132">
            <v>41940</v>
          </cell>
          <cell r="F5132" t="str">
            <v>DIRECCION DE BOSQUES, BIODIVERSIDAD YSERVICIOS ECOSISTEMICOS</v>
          </cell>
          <cell r="G5132">
            <v>79866324</v>
          </cell>
          <cell r="H5132" t="str">
            <v>MANUEL DAVID CORTES PARDO</v>
          </cell>
          <cell r="I5132" t="str">
            <v>PAGO 9 Y 10 DE 12 SEGÚN CERTIFICACION DEL SUPERVISOR (Desc. Base RF x Dependientes)</v>
          </cell>
          <cell r="J5132">
            <v>10332104</v>
          </cell>
          <cell r="K5132">
            <v>9.66</v>
          </cell>
          <cell r="O5132" t="str">
            <v>RECURSO 11</v>
          </cell>
          <cell r="V5132" t="str">
            <v xml:space="preserve">Desc. 10% Dependientes </v>
          </cell>
          <cell r="W5132" t="str">
            <v>Vigencia Presupuestal</v>
          </cell>
        </row>
        <row r="5133">
          <cell r="A5133">
            <v>513314</v>
          </cell>
          <cell r="B5133" t="str">
            <v>Contrato</v>
          </cell>
          <cell r="C5133">
            <v>386</v>
          </cell>
          <cell r="D5133">
            <v>235014</v>
          </cell>
          <cell r="E5133">
            <v>41940</v>
          </cell>
          <cell r="F5133" t="str">
            <v>DIRECCION DE GENTION INTEGRAL DEL RECURSO HIDRICO</v>
          </cell>
          <cell r="G5133">
            <v>17304849</v>
          </cell>
          <cell r="H5133" t="str">
            <v>LUIS ENRIQUE BERNAL VARGAS</v>
          </cell>
          <cell r="I5133" t="str">
            <v>PAGO 3 DE 5 SEGÚN CERTIFICACION DEL SUPERVISOR (Desc Base Rte Fte por Dependientes) - PENSIONADO - SE AJUSTA RETENCION EN LA FUENTE OP 445614 DEL 26 DE SEPTIEMBRE DE 2014 YA QUE NO SE TUVO EN CUENTA LA CALIDAD DE PENSIONADO</v>
          </cell>
          <cell r="J5133">
            <v>11000000</v>
          </cell>
          <cell r="K5133">
            <v>9.66</v>
          </cell>
          <cell r="O5133" t="str">
            <v>RECURSO 11</v>
          </cell>
          <cell r="V5133" t="str">
            <v xml:space="preserve">Desc. X Dependientes </v>
          </cell>
          <cell r="W5133" t="str">
            <v>Vigencia Presupuestal</v>
          </cell>
        </row>
        <row r="5134">
          <cell r="A5134">
            <v>513414</v>
          </cell>
          <cell r="B5134" t="str">
            <v>Contrato</v>
          </cell>
          <cell r="C5134">
            <v>418</v>
          </cell>
          <cell r="D5134">
            <v>246214</v>
          </cell>
          <cell r="E5134">
            <v>41940</v>
          </cell>
          <cell r="F5134" t="str">
            <v>DIRECCION DE ORDENAMIENTO AMBIENTAL Y COORDINACION DEL SINA</v>
          </cell>
          <cell r="G5134">
            <v>79447686</v>
          </cell>
          <cell r="H5134" t="str">
            <v>MANUEL ENRIQUE PEREZ MARTINEZ</v>
          </cell>
          <cell r="I5134" t="str">
            <v>PAGO 2 DE 4 SEGÚN CERTIFICACION DEL SUPERVISOR</v>
          </cell>
          <cell r="J5134">
            <v>6000000</v>
          </cell>
          <cell r="K5134">
            <v>9.66</v>
          </cell>
          <cell r="O5134" t="str">
            <v>RECURSO 11</v>
          </cell>
          <cell r="V5134" t="str">
            <v>No tiene Dependientes</v>
          </cell>
          <cell r="W5134" t="str">
            <v>Vigencia Presupuestal</v>
          </cell>
        </row>
        <row r="5135">
          <cell r="A5135">
            <v>513514</v>
          </cell>
          <cell r="B5135" t="str">
            <v>Contrato</v>
          </cell>
          <cell r="C5135">
            <v>114</v>
          </cell>
          <cell r="D5135">
            <v>19714</v>
          </cell>
          <cell r="E5135">
            <v>41940</v>
          </cell>
          <cell r="F5135" t="str">
            <v>DIRECCION DE CAMBIO CLIMATICO</v>
          </cell>
          <cell r="G5135">
            <v>1020759690</v>
          </cell>
          <cell r="H5135" t="str">
            <v>JENNY ANDREA ACOSTA GIRALDO</v>
          </cell>
          <cell r="I5135" t="str">
            <v>PAGO 10 DE 11 SEGÚN CERTIFICACION DEL SUPERVISOR</v>
          </cell>
          <cell r="J5135">
            <v>2900000</v>
          </cell>
          <cell r="K5135">
            <v>9.66</v>
          </cell>
          <cell r="O5135" t="str">
            <v>RECURSO 11</v>
          </cell>
          <cell r="V5135" t="str">
            <v>No tiene Dependientes</v>
          </cell>
          <cell r="W5135" t="str">
            <v>Vigencia Presupuestal</v>
          </cell>
        </row>
        <row r="5136">
          <cell r="A5136">
            <v>513614</v>
          </cell>
          <cell r="B5136" t="str">
            <v>Contrato</v>
          </cell>
          <cell r="C5136">
            <v>262</v>
          </cell>
          <cell r="D5136">
            <v>37914</v>
          </cell>
          <cell r="E5136">
            <v>41940</v>
          </cell>
          <cell r="F5136" t="str">
            <v>SUBDIRECCION ADMINISTRATIVA Y FINANCIERA</v>
          </cell>
          <cell r="G5136">
            <v>80022525</v>
          </cell>
          <cell r="H5136" t="str">
            <v>CARLOS JULIO VANEGAS YUMAYUZA</v>
          </cell>
          <cell r="I5136" t="str">
            <v>PAGO 10 DE 12 SEGÚN CERTIFICACION DEL SUPERVISOR (Desc.de la Base x Dependientes) + (Desc Embargo $125,547)</v>
          </cell>
          <cell r="J5136">
            <v>1243733</v>
          </cell>
          <cell r="K5136">
            <v>9.66</v>
          </cell>
          <cell r="O5136" t="str">
            <v>RECURSO 11</v>
          </cell>
          <cell r="Q5136" t="str">
            <v>EMBARGO OF 1534</v>
          </cell>
          <cell r="R5136">
            <v>125547</v>
          </cell>
          <cell r="V5136" t="str">
            <v>Desc. X Dependientes</v>
          </cell>
          <cell r="W5136" t="str">
            <v>Vigencia Presupuestal</v>
          </cell>
        </row>
        <row r="5137">
          <cell r="A5137">
            <v>513714</v>
          </cell>
          <cell r="B5137" t="str">
            <v>Contrato</v>
          </cell>
          <cell r="C5137">
            <v>128</v>
          </cell>
          <cell r="D5137">
            <v>21214</v>
          </cell>
          <cell r="E5137">
            <v>41940</v>
          </cell>
          <cell r="F5137" t="str">
            <v>SUBDIRECCION ADMINISTRATIVA Y FINANCIERA</v>
          </cell>
          <cell r="G5137">
            <v>79859642</v>
          </cell>
          <cell r="H5137" t="str">
            <v>CARLOS HERNAN USECHE JARAMILLO</v>
          </cell>
          <cell r="I5137" t="str">
            <v xml:space="preserve">PAGO 10/12 DESEMBOLSO SEGÚN CERTIFICACION DEL SUPERVISOR (Desc.de la Base x Dependientes) </v>
          </cell>
          <cell r="J5137">
            <v>4759090</v>
          </cell>
          <cell r="K5137">
            <v>9.66</v>
          </cell>
          <cell r="O5137" t="str">
            <v>RECURSO 11</v>
          </cell>
          <cell r="V5137" t="str">
            <v>Desc. 10% Dependientes - Base RF $4,094,550 RF $287,562</v>
          </cell>
          <cell r="W5137" t="str">
            <v>Vigencia Presupuestal</v>
          </cell>
        </row>
        <row r="5138">
          <cell r="A5138">
            <v>513814</v>
          </cell>
          <cell r="B5138" t="str">
            <v>Contrato</v>
          </cell>
          <cell r="C5138">
            <v>58</v>
          </cell>
          <cell r="D5138">
            <v>12914</v>
          </cell>
          <cell r="E5138">
            <v>41940</v>
          </cell>
          <cell r="F5138" t="str">
            <v>DIRECCION DE ASUNTOS AMBIENTALES, SECTORIAL Y URBANA</v>
          </cell>
          <cell r="G5138">
            <v>35250839</v>
          </cell>
          <cell r="H5138" t="str">
            <v>HEIDDY JOHANNA LAITON MORALES</v>
          </cell>
          <cell r="I5138" t="str">
            <v>PAGO 10 DE 12 DESEMBOLSO SEGUN CERTIFICACION DEL SUPERVISOR (Desc.de la Base x Dependientes)</v>
          </cell>
          <cell r="J5138">
            <v>3868182</v>
          </cell>
          <cell r="K5138">
            <v>9.66</v>
          </cell>
          <cell r="O5138" t="str">
            <v>RECURSO 11</v>
          </cell>
          <cell r="V5138" t="str">
            <v xml:space="preserve">Desc. 10% Dependientes </v>
          </cell>
          <cell r="W5138" t="str">
            <v>Vigencia Presupuestal</v>
          </cell>
        </row>
        <row r="5139">
          <cell r="A5139">
            <v>513914</v>
          </cell>
          <cell r="B5139" t="str">
            <v>Contrato</v>
          </cell>
          <cell r="C5139">
            <v>142</v>
          </cell>
          <cell r="D5139">
            <v>24314</v>
          </cell>
          <cell r="E5139">
            <v>41940</v>
          </cell>
          <cell r="F5139" t="str">
            <v>DIRECCION DE BOSQUES, BIODIVERSIDAD Y SERVICIOS ECOSISTEMICOS</v>
          </cell>
          <cell r="G5139">
            <v>51993845</v>
          </cell>
          <cell r="H5139" t="str">
            <v xml:space="preserve">EMILCE MORA JAIME </v>
          </cell>
          <cell r="I5139" t="str">
            <v>PAGO 10 DE 12 SEGÚN CERTIFICACION DEL SUPERVISOR</v>
          </cell>
          <cell r="J5139">
            <v>6000000</v>
          </cell>
          <cell r="K5139">
            <v>9.66</v>
          </cell>
          <cell r="O5139" t="str">
            <v>RECURSO 11</v>
          </cell>
          <cell r="V5139" t="str">
            <v>No tiene Dependientes a Cargo</v>
          </cell>
          <cell r="W5139" t="str">
            <v>Vigencia Presupuestal</v>
          </cell>
        </row>
        <row r="5140">
          <cell r="A5140">
            <v>514014</v>
          </cell>
          <cell r="B5140" t="str">
            <v>Contrato</v>
          </cell>
          <cell r="C5140">
            <v>392</v>
          </cell>
          <cell r="D5140">
            <v>236314</v>
          </cell>
          <cell r="E5140">
            <v>41940</v>
          </cell>
          <cell r="F5140" t="str">
            <v>SUBDIRECCION ADMINISTRATIVA Y FINANCIERA</v>
          </cell>
          <cell r="G5140">
            <v>41658292</v>
          </cell>
          <cell r="H5140" t="str">
            <v>CARMEN LILIA GUIO MARTINEZ</v>
          </cell>
          <cell r="I5140" t="str">
            <v>TERCER PAGO SEGÚN CERTIFICACION DEL SUPERVISOR - PENSIONADA</v>
          </cell>
          <cell r="J5140">
            <v>4500000</v>
          </cell>
          <cell r="K5140">
            <v>9.66</v>
          </cell>
          <cell r="O5140" t="str">
            <v>RECURSO 11</v>
          </cell>
          <cell r="V5140" t="str">
            <v>No tiene Dependientes</v>
          </cell>
          <cell r="W5140" t="str">
            <v>Vigencia Presupuestal</v>
          </cell>
        </row>
        <row r="5141">
          <cell r="A5141">
            <v>514114</v>
          </cell>
          <cell r="B5141" t="str">
            <v>Contrato</v>
          </cell>
          <cell r="C5141">
            <v>177</v>
          </cell>
          <cell r="D5141">
            <v>28314</v>
          </cell>
          <cell r="E5141">
            <v>41940</v>
          </cell>
          <cell r="F5141" t="str">
            <v>SUBDIRECCION ADMINISTRATIVA Y FINANCIERA</v>
          </cell>
          <cell r="G5141">
            <v>35325209</v>
          </cell>
          <cell r="H5141" t="str">
            <v>LUZ ESMERALDA MANRIQUE DIAZ</v>
          </cell>
          <cell r="I5141" t="str">
            <v>PAGO 10 DE 12 SEGÚN CERTIFICACION DEL SUPERVISOR (PENSIONADA + PLAN COMPLEMENTARIO 22 OCT 2014)</v>
          </cell>
          <cell r="J5141">
            <v>6000000</v>
          </cell>
          <cell r="K5141">
            <v>9.66</v>
          </cell>
          <cell r="O5141" t="str">
            <v>RECURSO 11</v>
          </cell>
          <cell r="V5141" t="str">
            <v>No tiene Dependientes + Plan Complementario 22 Oct 2014</v>
          </cell>
          <cell r="W5141" t="str">
            <v>Vigencia Presupuestal</v>
          </cell>
        </row>
        <row r="5142">
          <cell r="A5142">
            <v>514214</v>
          </cell>
          <cell r="B5142" t="str">
            <v>Contrato</v>
          </cell>
          <cell r="C5142">
            <v>254</v>
          </cell>
          <cell r="D5142">
            <v>38714</v>
          </cell>
          <cell r="E5142">
            <v>41940</v>
          </cell>
          <cell r="F5142" t="str">
            <v>DIRECCION DE ASUNTOS MARINOS, COSTEROS Y RECURSOS ACUATICOS</v>
          </cell>
          <cell r="G5142">
            <v>42867515</v>
          </cell>
          <cell r="H5142" t="str">
            <v>BLANCA OLIVA POSADA POSADA</v>
          </cell>
          <cell r="I5142" t="str">
            <v>PAGO 9 DE 9 SEGÚN CERTIFICACION DEL SUPERVISOR - PENSIONADA</v>
          </cell>
          <cell r="J5142">
            <v>9500000</v>
          </cell>
          <cell r="K5142">
            <v>9.66</v>
          </cell>
          <cell r="O5142" t="str">
            <v>RECURSO 11</v>
          </cell>
          <cell r="V5142" t="str">
            <v>No tiene Dependientes</v>
          </cell>
          <cell r="W5142" t="str">
            <v>Vigencia Presupuestal</v>
          </cell>
        </row>
        <row r="5143">
          <cell r="A5143">
            <v>514314</v>
          </cell>
          <cell r="B5143" t="str">
            <v>Contrato</v>
          </cell>
          <cell r="C5143">
            <v>131</v>
          </cell>
          <cell r="D5143">
            <v>23514</v>
          </cell>
          <cell r="E5143">
            <v>41940</v>
          </cell>
          <cell r="F5143" t="str">
            <v>DIRECCION DE CAMBIO CLIMATICO</v>
          </cell>
          <cell r="G5143">
            <v>52515167</v>
          </cell>
          <cell r="H5143" t="str">
            <v>ASTRID EUGENIA CRUZ JIMENEZ</v>
          </cell>
          <cell r="I5143" t="str">
            <v>PAGO 10 DE 11 SEGÚN CERTIFICACION DEL SUPERVISOR - Int Vivienda Davivienda $201,182</v>
          </cell>
          <cell r="J5143">
            <v>6000000</v>
          </cell>
          <cell r="K5143">
            <v>9.66</v>
          </cell>
          <cell r="O5143" t="str">
            <v>RECURSO 11</v>
          </cell>
          <cell r="V5143" t="str">
            <v>Int Vivienda Davivienda $2414187,36/12= $201,182 -No tiene Dependientes a Cargo</v>
          </cell>
          <cell r="W5143" t="str">
            <v>Vigencia Presupuestal</v>
          </cell>
        </row>
        <row r="5144">
          <cell r="A5144">
            <v>514414</v>
          </cell>
          <cell r="B5144" t="str">
            <v>Contrato</v>
          </cell>
          <cell r="C5144">
            <v>106</v>
          </cell>
          <cell r="D5144">
            <v>19214</v>
          </cell>
          <cell r="E5144">
            <v>41940</v>
          </cell>
          <cell r="F5144" t="str">
            <v>OFICINA ASESORA DE PLANEACION</v>
          </cell>
          <cell r="G5144">
            <v>1032383639</v>
          </cell>
          <cell r="H5144" t="str">
            <v>CARLOS EDUARDO ORTEGA PEÑA</v>
          </cell>
          <cell r="I5144" t="str">
            <v>PAGO 10 DE 12 SEGÚN CERTIFICACION DEL SUPERVISOR</v>
          </cell>
          <cell r="J5144">
            <v>3320000</v>
          </cell>
          <cell r="K5144">
            <v>9.66</v>
          </cell>
          <cell r="O5144" t="str">
            <v>RECURSO 11</v>
          </cell>
          <cell r="V5144" t="str">
            <v>No tiene Dependientes</v>
          </cell>
          <cell r="W5144" t="str">
            <v>Vigencia Presupuestal</v>
          </cell>
        </row>
        <row r="5145">
          <cell r="A5145">
            <v>514514</v>
          </cell>
          <cell r="B5145" t="str">
            <v>Contrato</v>
          </cell>
          <cell r="C5145">
            <v>102</v>
          </cell>
          <cell r="D5145">
            <v>18414</v>
          </cell>
          <cell r="E5145">
            <v>41940</v>
          </cell>
          <cell r="F5145" t="str">
            <v>SUBDIRECCION DE EDUCACION Y PARTICIPACION</v>
          </cell>
          <cell r="G5145">
            <v>1032392064</v>
          </cell>
          <cell r="H5145" t="str">
            <v>DORA JACQUELINE ORJUELA CALDERON</v>
          </cell>
          <cell r="I5145" t="str">
            <v>PAGO 10 DE 12 SEGÚN CERTIFICACION DEL SUPERVISOR</v>
          </cell>
          <cell r="J5145">
            <v>3000000</v>
          </cell>
          <cell r="K5145">
            <v>9.66</v>
          </cell>
          <cell r="O5145" t="str">
            <v>RECURSO 11</v>
          </cell>
          <cell r="V5145" t="str">
            <v>No tiene Dependientes</v>
          </cell>
          <cell r="W5145" t="str">
            <v>Vigencia Presupuestal</v>
          </cell>
        </row>
        <row r="5146">
          <cell r="A5146">
            <v>514614</v>
          </cell>
          <cell r="B5146" t="str">
            <v>Contrato</v>
          </cell>
          <cell r="C5146">
            <v>288</v>
          </cell>
          <cell r="D5146">
            <v>39914</v>
          </cell>
          <cell r="E5146">
            <v>41940</v>
          </cell>
          <cell r="F5146" t="str">
            <v>SUBDIRECCION DE EDUCACION Y PARTICIPACION</v>
          </cell>
          <cell r="G5146">
            <v>52185841</v>
          </cell>
          <cell r="H5146" t="str">
            <v>ANDREA MILENA OVALLE PINZON</v>
          </cell>
          <cell r="I5146" t="str">
            <v>PAGO 10 DE 12 SEGÚN CERTIFICACION DEL SUPERVISOR (Desc Base Rte Fte por Dependientes)</v>
          </cell>
          <cell r="J5146">
            <v>3500000</v>
          </cell>
          <cell r="K5146">
            <v>9.66</v>
          </cell>
          <cell r="O5146" t="str">
            <v>RECURSO 11</v>
          </cell>
          <cell r="V5146" t="str">
            <v>Desc. 10% Dependientes</v>
          </cell>
          <cell r="W5146" t="str">
            <v>Vigencia Presupuestal</v>
          </cell>
        </row>
        <row r="5147">
          <cell r="A5147">
            <v>514714</v>
          </cell>
          <cell r="B5147" t="str">
            <v>Contrato</v>
          </cell>
          <cell r="C5147">
            <v>117</v>
          </cell>
          <cell r="D5147">
            <v>20114</v>
          </cell>
          <cell r="E5147">
            <v>41940</v>
          </cell>
          <cell r="F5147" t="str">
            <v>DIRECCION DE ASUNTOS AMBIENTALES, SECTORIAL Y URBANA</v>
          </cell>
          <cell r="G5147">
            <v>91235347</v>
          </cell>
          <cell r="H5147" t="str">
            <v>ELIAS PINTO MARTINEZ</v>
          </cell>
          <cell r="I5147" t="str">
            <v>PAGO FRA 112 PAGO 9 DE 12 SEGÚN CERTIFICACION DEL SUPERVISOR</v>
          </cell>
          <cell r="J5147">
            <v>10800000</v>
          </cell>
          <cell r="K5147">
            <v>9.66</v>
          </cell>
          <cell r="M5147">
            <v>16</v>
          </cell>
          <cell r="O5147" t="str">
            <v>RECURSO 11</v>
          </cell>
          <cell r="V5147" t="str">
            <v>No tiene Dependientes</v>
          </cell>
          <cell r="W5147" t="str">
            <v>Vigencia Presupuestal</v>
          </cell>
        </row>
        <row r="5148">
          <cell r="A5148">
            <v>514814</v>
          </cell>
          <cell r="B5148" t="str">
            <v>Contrato</v>
          </cell>
          <cell r="C5148">
            <v>43</v>
          </cell>
          <cell r="D5148">
            <v>224114</v>
          </cell>
          <cell r="E5148">
            <v>41940</v>
          </cell>
          <cell r="F5148" t="str">
            <v>DIRECCION DE BOSQUES, BIODIVERSIDAD Y SERVICIOS ECOSISTEMICOS</v>
          </cell>
          <cell r="G5148">
            <v>43616404</v>
          </cell>
          <cell r="H5148" t="str">
            <v>VALENTINA CASTELLANOS BERNAL</v>
          </cell>
          <cell r="I5148" t="str">
            <v>PAGO 1 DE 6 SEGÚN CERTIFICACION DEL SUPERVISOR</v>
          </cell>
          <cell r="J5148">
            <v>1514998</v>
          </cell>
          <cell r="K5148">
            <v>9.66</v>
          </cell>
          <cell r="O5148" t="str">
            <v>RECURSO 11</v>
          </cell>
          <cell r="V5148" t="str">
            <v>No tiene dependientes</v>
          </cell>
          <cell r="W5148" t="str">
            <v>Vigencia Presupuestal</v>
          </cell>
        </row>
        <row r="5149">
          <cell r="A5149">
            <v>514914</v>
          </cell>
          <cell r="B5149" t="str">
            <v>Contrato</v>
          </cell>
          <cell r="C5149">
            <v>76</v>
          </cell>
          <cell r="D5149">
            <v>14914</v>
          </cell>
          <cell r="E5149">
            <v>41940</v>
          </cell>
          <cell r="F5149" t="str">
            <v>DIRECCION DE GENTION INTEGRAL DEL RECURSO HIDRICO</v>
          </cell>
          <cell r="G5149">
            <v>1057918195</v>
          </cell>
          <cell r="H5149" t="str">
            <v>LIZBETH GISELLA RAMIREZ RAMIREZ</v>
          </cell>
          <cell r="I5149" t="str">
            <v>PAGO 10 DE 12 DESEMBOLSO SEGÚN CERTIFICACION DEL SUPERVISOR</v>
          </cell>
          <cell r="J5149">
            <v>4220000</v>
          </cell>
          <cell r="K5149">
            <v>9.66</v>
          </cell>
          <cell r="O5149" t="str">
            <v>RECURSO 11</v>
          </cell>
          <cell r="V5149" t="str">
            <v>No tiene Dependientes</v>
          </cell>
          <cell r="W5149" t="str">
            <v>Vigencia Presupuestal</v>
          </cell>
        </row>
        <row r="5150">
          <cell r="A5150">
            <v>515014</v>
          </cell>
          <cell r="B5150" t="str">
            <v>Contrato</v>
          </cell>
          <cell r="C5150">
            <v>246</v>
          </cell>
          <cell r="D5150">
            <v>35914</v>
          </cell>
          <cell r="E5150">
            <v>41940</v>
          </cell>
          <cell r="F5150" t="str">
            <v>DIRECCION DE BOSQUES, BIODIVERSIDAD Y SERVICIOS ECOSISTEMICOS</v>
          </cell>
          <cell r="G5150">
            <v>80433842</v>
          </cell>
          <cell r="H5150" t="str">
            <v>MANUEL ANTONIO ZAMBRANO GUERRERO</v>
          </cell>
          <cell r="I5150" t="str">
            <v>DECIMO DESEMBOLSO SEGÚN CERTIFICACION DEL SUPERVISOR (Desc. De la Base Por Dependientes)</v>
          </cell>
          <cell r="J5150">
            <v>3438759</v>
          </cell>
          <cell r="K5150">
            <v>9.66</v>
          </cell>
          <cell r="O5150" t="str">
            <v>RECURSO 11</v>
          </cell>
          <cell r="V5150" t="str">
            <v>Desc. 10% Dependientes - Base RF $4,094,550 RF $287,562</v>
          </cell>
          <cell r="W5150" t="str">
            <v>Vigencia Presupuestal</v>
          </cell>
        </row>
        <row r="5151">
          <cell r="A5151">
            <v>515114</v>
          </cell>
        </row>
        <row r="5152">
          <cell r="A5152">
            <v>515214</v>
          </cell>
          <cell r="B5152" t="str">
            <v>Contrato</v>
          </cell>
          <cell r="C5152">
            <v>90</v>
          </cell>
          <cell r="D5152">
            <v>18714</v>
          </cell>
          <cell r="E5152">
            <v>41940</v>
          </cell>
          <cell r="F5152" t="str">
            <v>SUBDIRECCION DE EDUCACION Y PARTICIPACION</v>
          </cell>
          <cell r="G5152">
            <v>38222274</v>
          </cell>
          <cell r="H5152" t="str">
            <v>MARIA MERCEDES CALLEJAS</v>
          </cell>
          <cell r="I5152" t="str">
            <v>PAGO 10 DE 11 SEGÚN CERTIFICACION DEL SUPERVISOR (PENSIONADA)</v>
          </cell>
          <cell r="J5152">
            <v>5000000</v>
          </cell>
          <cell r="K5152">
            <v>9.66</v>
          </cell>
          <cell r="O5152" t="str">
            <v>RECURSO 11</v>
          </cell>
          <cell r="V5152" t="str">
            <v>No tiene Dependientes</v>
          </cell>
          <cell r="W5152" t="str">
            <v>Vigencia Presupuestal</v>
          </cell>
        </row>
        <row r="5153">
          <cell r="A5153">
            <v>515314</v>
          </cell>
          <cell r="B5153" t="str">
            <v>Contrato</v>
          </cell>
          <cell r="C5153">
            <v>437</v>
          </cell>
          <cell r="D5153">
            <v>249814</v>
          </cell>
          <cell r="E5153">
            <v>41940</v>
          </cell>
          <cell r="F5153" t="str">
            <v>OFICINA DE TECNOLOGIAS, INFORMACION Y COMUNICACIONES TIC</v>
          </cell>
          <cell r="G5153">
            <v>52271543</v>
          </cell>
          <cell r="H5153" t="str">
            <v>MARTHA CECILIA BOHORQUEZ ISAZA</v>
          </cell>
          <cell r="I5153" t="str">
            <v>TERCER PAGO SEGÚN CERTIFICACION DEL SUPERVISOR</v>
          </cell>
          <cell r="J5153">
            <v>5000000</v>
          </cell>
          <cell r="K5153">
            <v>9.66</v>
          </cell>
          <cell r="O5153" t="str">
            <v>RECURSO 11</v>
          </cell>
          <cell r="V5153" t="str">
            <v>No tiene Dependientes</v>
          </cell>
          <cell r="W5153" t="str">
            <v>Vigencia Presupuestal</v>
          </cell>
        </row>
        <row r="5154">
          <cell r="A5154">
            <v>515414</v>
          </cell>
          <cell r="B5154" t="str">
            <v>Contrato</v>
          </cell>
          <cell r="C5154">
            <v>280</v>
          </cell>
          <cell r="D5154">
            <v>39114</v>
          </cell>
          <cell r="E5154">
            <v>41940</v>
          </cell>
          <cell r="F5154" t="str">
            <v>OFICINA DE TECNOLOGIAS, INFORMACION Y COMUNICACIONES TIC</v>
          </cell>
          <cell r="G5154">
            <v>80778973</v>
          </cell>
          <cell r="H5154" t="str">
            <v>FABIO FELIPE BELTRAN PINTO</v>
          </cell>
          <cell r="I5154" t="str">
            <v>PAGO 10 DE 12 DESEMBOLSO SEGÚN CERTIFICACION DEL SUPERVISOR (Desc Base Rte Fte por Dependientes+ Prepagada 23 OCT/2014)</v>
          </cell>
          <cell r="J5154">
            <v>4500000</v>
          </cell>
          <cell r="K5154">
            <v>9.66</v>
          </cell>
          <cell r="O5154" t="str">
            <v>RECURSO 11</v>
          </cell>
          <cell r="V5154" t="str">
            <v>Desc. X Dependientes + Prepagada 23 OCT/2014</v>
          </cell>
          <cell r="W5154" t="str">
            <v>Vigencia Presupuestal</v>
          </cell>
        </row>
        <row r="5155">
          <cell r="A5155">
            <v>515514</v>
          </cell>
          <cell r="B5155" t="str">
            <v>Contrato</v>
          </cell>
          <cell r="C5155">
            <v>79</v>
          </cell>
          <cell r="D5155">
            <v>14714</v>
          </cell>
          <cell r="E5155">
            <v>41940</v>
          </cell>
          <cell r="F5155" t="str">
            <v>DIRECCION DE GENTION INTEGRAL DEL RECURSO HIDRICO</v>
          </cell>
          <cell r="G5155">
            <v>1018421457</v>
          </cell>
          <cell r="H5155" t="str">
            <v>JUAN SEBASTIAN HERNANDEZ SUAREZ</v>
          </cell>
          <cell r="I5155" t="str">
            <v>PAGO 10 DE 12 DESEMBOLSO SEGÚN CERTIFICACION DEL SUPERVISOR</v>
          </cell>
          <cell r="J5155">
            <v>4220000</v>
          </cell>
          <cell r="K5155">
            <v>9.66</v>
          </cell>
          <cell r="O5155" t="str">
            <v>RECURSO 11</v>
          </cell>
          <cell r="V5155" t="str">
            <v>No tiene Dependientes a Cargo</v>
          </cell>
          <cell r="W5155" t="str">
            <v>Vigencia Presupuestal</v>
          </cell>
        </row>
        <row r="5156">
          <cell r="A5156">
            <v>515614</v>
          </cell>
          <cell r="B5156" t="str">
            <v>Contrato</v>
          </cell>
          <cell r="C5156">
            <v>496</v>
          </cell>
          <cell r="D5156">
            <v>303414</v>
          </cell>
          <cell r="E5156">
            <v>41940</v>
          </cell>
          <cell r="F5156" t="str">
            <v>SUBDIRECCION ADMINISTRATIVA Y FINANCIERA</v>
          </cell>
          <cell r="G5156">
            <v>75107775</v>
          </cell>
          <cell r="H5156" t="str">
            <v>IVAN DARIO CASTAÑO PEREZ</v>
          </cell>
          <cell r="I5156" t="str">
            <v>PAGO 1 DE 3 SEGÚN CERTIFICACION DEL SUPERVISOR</v>
          </cell>
          <cell r="J5156">
            <v>3067000</v>
          </cell>
          <cell r="K5156">
            <v>9.66</v>
          </cell>
          <cell r="O5156" t="str">
            <v>RECURSO 11</v>
          </cell>
          <cell r="V5156" t="str">
            <v>No tiene Dependientes</v>
          </cell>
          <cell r="W5156" t="str">
            <v>Vigencia Presupuestal</v>
          </cell>
        </row>
        <row r="5157">
          <cell r="A5157">
            <v>515714</v>
          </cell>
          <cell r="B5157" t="str">
            <v>Contrato</v>
          </cell>
          <cell r="C5157">
            <v>340</v>
          </cell>
          <cell r="D5157">
            <v>171014</v>
          </cell>
          <cell r="E5157">
            <v>41940</v>
          </cell>
          <cell r="F5157" t="str">
            <v>DIRECCION DE GENTION INTEGRAL DEL RECURSO HIDRICO</v>
          </cell>
          <cell r="G5157">
            <v>9002456661</v>
          </cell>
          <cell r="H5157" t="str">
            <v>PACTOS CONSULTORES S.A.S</v>
          </cell>
          <cell r="I5157" t="str">
            <v>FRA 274 PAGO 3 DE 4 SEGÚN CERTIFICACION DEL SUPERVISOR - (REGIMEN COMUN)</v>
          </cell>
          <cell r="J5157">
            <v>65234327</v>
          </cell>
          <cell r="K5157">
            <v>6.9</v>
          </cell>
          <cell r="L5157">
            <v>11</v>
          </cell>
          <cell r="M5157">
            <v>16</v>
          </cell>
          <cell r="O5157" t="str">
            <v>RECURSO 11</v>
          </cell>
          <cell r="W5157" t="str">
            <v>Vigencia Presupuestal</v>
          </cell>
        </row>
        <row r="5158">
          <cell r="A5158">
            <v>515814</v>
          </cell>
        </row>
        <row r="5159">
          <cell r="A5159">
            <v>515914</v>
          </cell>
        </row>
        <row r="5160">
          <cell r="A5160">
            <v>516014</v>
          </cell>
          <cell r="B5160" t="str">
            <v>Contrato</v>
          </cell>
          <cell r="C5160">
            <v>442</v>
          </cell>
          <cell r="D5160">
            <v>255714</v>
          </cell>
          <cell r="E5160">
            <v>41939</v>
          </cell>
          <cell r="F5160" t="str">
            <v>OFICINA DE TECNOLOGIAS, INFORMACION Y COMUNICACIONES TIC</v>
          </cell>
          <cell r="G5160">
            <v>1015395042</v>
          </cell>
          <cell r="H5160" t="str">
            <v>MARIA NATALIA PENAGOS CAÑON</v>
          </cell>
          <cell r="I5160" t="str">
            <v>PAGO 2 DE 4 SEGÚN CERTIFICACION DEL SUPERVISOR</v>
          </cell>
          <cell r="J5160">
            <v>2500000</v>
          </cell>
          <cell r="K5160">
            <v>9.66</v>
          </cell>
          <cell r="O5160" t="str">
            <v>RECURSO 11</v>
          </cell>
          <cell r="V5160" t="str">
            <v>No tiene Dependientes</v>
          </cell>
          <cell r="W5160" t="str">
            <v>Vigencia Presupuestal</v>
          </cell>
        </row>
        <row r="5161">
          <cell r="A5161">
            <v>516114</v>
          </cell>
          <cell r="B5161" t="str">
            <v>Factura</v>
          </cell>
          <cell r="C5161">
            <v>376</v>
          </cell>
          <cell r="D5161">
            <v>232214</v>
          </cell>
          <cell r="E5161">
            <v>41940</v>
          </cell>
          <cell r="F5161" t="str">
            <v>DIRECCION DE CAMBIO CLIMATICO</v>
          </cell>
          <cell r="G5161">
            <v>9001398671</v>
          </cell>
          <cell r="H5161" t="str">
            <v>ENVIROMENTAL BUSINESS AND TECNOLOGI LTDA</v>
          </cell>
          <cell r="I5161" t="str">
            <v>FRA 202 PAGO 1 DE 3 SEGÚN CERTIFICACION DEL SUPERVISOR</v>
          </cell>
          <cell r="J5161">
            <v>19058300</v>
          </cell>
          <cell r="K5161">
            <v>6.9</v>
          </cell>
          <cell r="L5161">
            <v>11</v>
          </cell>
          <cell r="M5161">
            <v>16</v>
          </cell>
          <cell r="O5161" t="str">
            <v>RECURSO 11</v>
          </cell>
          <cell r="V5161" t="str">
            <v>CIIU 71101</v>
          </cell>
          <cell r="W5161" t="str">
            <v>Vigencia Presupuestal</v>
          </cell>
        </row>
        <row r="5162">
          <cell r="A5162">
            <v>516214</v>
          </cell>
          <cell r="B5162" t="str">
            <v>Factura</v>
          </cell>
          <cell r="C5162">
            <v>376</v>
          </cell>
          <cell r="D5162">
            <v>232214</v>
          </cell>
          <cell r="E5162">
            <v>41940</v>
          </cell>
          <cell r="F5162" t="str">
            <v>DIRECCION DE CAMBIO CLIMATICO</v>
          </cell>
          <cell r="G5162">
            <v>9001398671</v>
          </cell>
          <cell r="H5162" t="str">
            <v>ENVIROMENTAL BUSINESS AND TECNOLOGI LTDA</v>
          </cell>
          <cell r="I5162" t="str">
            <v>FRA 202 PAGO 2 DE 3 SEGÚN CERTIFICACION DEL SUPERVISOR</v>
          </cell>
          <cell r="J5162">
            <v>85762350</v>
          </cell>
          <cell r="K5162">
            <v>6.9</v>
          </cell>
          <cell r="L5162">
            <v>11</v>
          </cell>
          <cell r="M5162">
            <v>16</v>
          </cell>
          <cell r="O5162" t="str">
            <v>RECURSO 11</v>
          </cell>
          <cell r="V5162" t="str">
            <v>CIIU 71101</v>
          </cell>
          <cell r="W5162" t="str">
            <v>Vigencia Presupuestal</v>
          </cell>
        </row>
        <row r="5163">
          <cell r="A5163">
            <v>516314</v>
          </cell>
          <cell r="B5163" t="str">
            <v>Factura</v>
          </cell>
          <cell r="C5163">
            <v>356</v>
          </cell>
          <cell r="D5163">
            <v>204714</v>
          </cell>
          <cell r="E5163">
            <v>41940</v>
          </cell>
          <cell r="F5163" t="str">
            <v>DIRECCION DE CAMBIO CLIMATICO</v>
          </cell>
          <cell r="G5163">
            <v>9001398671</v>
          </cell>
          <cell r="H5163" t="str">
            <v>ENVIROMENTAL BUSINESS AND TECNOLOGI LTDA</v>
          </cell>
          <cell r="I5163" t="str">
            <v>FRA 204 PAGO 2 DE 4 SEGÚN CERTIFICACION DEL SUPERVISOR</v>
          </cell>
          <cell r="J5163">
            <v>53359250</v>
          </cell>
          <cell r="K5163">
            <v>6.9</v>
          </cell>
          <cell r="L5163">
            <v>11</v>
          </cell>
          <cell r="M5163">
            <v>16</v>
          </cell>
          <cell r="O5163" t="str">
            <v>RECURSO 11</v>
          </cell>
          <cell r="V5163" t="str">
            <v>CIIU 71101</v>
          </cell>
          <cell r="W5163" t="str">
            <v>Vigencia Presupuestal</v>
          </cell>
        </row>
        <row r="5164">
          <cell r="A5164">
            <v>516414</v>
          </cell>
          <cell r="B5164" t="str">
            <v>Contrato</v>
          </cell>
          <cell r="C5164">
            <v>161</v>
          </cell>
          <cell r="D5164">
            <v>255814</v>
          </cell>
          <cell r="E5164">
            <v>41940</v>
          </cell>
          <cell r="F5164" t="str">
            <v>OFICINA ASESORA DE PLANEACION</v>
          </cell>
          <cell r="G5164">
            <v>6775088</v>
          </cell>
          <cell r="H5164" t="str">
            <v>JOSE MIGUEL GARAY BARRERA</v>
          </cell>
          <cell r="I5164" t="str">
            <v>PAGO 9 Y 10 DE 12 SEGÚN CERTIFICACION DEL SUPERVISOR (Desc. Base RF x Dependientes)</v>
          </cell>
          <cell r="J5164">
            <v>14000000</v>
          </cell>
          <cell r="K5164">
            <v>9.66</v>
          </cell>
          <cell r="O5164" t="str">
            <v>RECURSO 11</v>
          </cell>
          <cell r="V5164" t="str">
            <v>Desc. x Dependientes</v>
          </cell>
          <cell r="W5164" t="str">
            <v>Vigencia Presupuestal</v>
          </cell>
        </row>
        <row r="5165">
          <cell r="A5165">
            <v>516514</v>
          </cell>
          <cell r="B5165" t="str">
            <v>Contrato</v>
          </cell>
          <cell r="C5165">
            <v>417</v>
          </cell>
          <cell r="D5165">
            <v>244114</v>
          </cell>
          <cell r="E5165">
            <v>41940</v>
          </cell>
          <cell r="F5165" t="str">
            <v>DIRECCION DE GENTION INTEGRAL DEL RECURSO HIDRICO</v>
          </cell>
          <cell r="G5165">
            <v>9007575732</v>
          </cell>
          <cell r="H5165" t="str">
            <v xml:space="preserve">UNION TEMPORAL MINDSHARE-MEC 2014 </v>
          </cell>
          <cell r="I5165" t="str">
            <v>PAGO 2 DE 4 FRA 2 SEGÚN CERTIFICACION DEL SUPERVISOR</v>
          </cell>
          <cell r="J5165">
            <v>105000000</v>
          </cell>
          <cell r="K5165">
            <v>9.66</v>
          </cell>
          <cell r="L5165">
            <v>11</v>
          </cell>
          <cell r="M5165">
            <v>16</v>
          </cell>
          <cell r="O5165" t="str">
            <v>RECURSO 11</v>
          </cell>
          <cell r="W5165" t="str">
            <v>Vigencia Presupuestal</v>
          </cell>
        </row>
        <row r="5166">
          <cell r="A5166">
            <v>516614</v>
          </cell>
          <cell r="B5166" t="str">
            <v>Convenio</v>
          </cell>
          <cell r="C5166">
            <v>483</v>
          </cell>
          <cell r="D5166">
            <v>281714</v>
          </cell>
          <cell r="E5166">
            <v>41941</v>
          </cell>
          <cell r="F5166" t="str">
            <v>DIRECCION DE GENTION INTEGRAL DEL RECURSO HIDRICO</v>
          </cell>
          <cell r="G5166">
            <v>8909800408</v>
          </cell>
          <cell r="H5166" t="str">
            <v>UNIVERSIDAD DE ANTIOQUIA - UDEA</v>
          </cell>
          <cell r="I5166" t="str">
            <v>FRA 194817 PAGO 2 DE 2 SEGÚN CERTIFICACION DEL SUPERVISOR (institucion oficial)</v>
          </cell>
          <cell r="J5166">
            <v>35000000</v>
          </cell>
          <cell r="O5166" t="str">
            <v>RECURSO 11</v>
          </cell>
          <cell r="W5166" t="str">
            <v>Vigencia Presupuestal</v>
          </cell>
        </row>
        <row r="5167">
          <cell r="A5167">
            <v>516714</v>
          </cell>
          <cell r="B5167" t="str">
            <v>Convenio</v>
          </cell>
          <cell r="C5167">
            <v>483</v>
          </cell>
          <cell r="D5167">
            <v>270714</v>
          </cell>
          <cell r="E5167">
            <v>41941</v>
          </cell>
          <cell r="F5167" t="str">
            <v>DIRECCION DE BOSQUES, BIODIVERSIDAD Y SERVICIOS ECOSISTEMICOS</v>
          </cell>
          <cell r="G5167">
            <v>9003703061</v>
          </cell>
          <cell r="H5167" t="str">
            <v>ASOCIACION COLOMBIANA DE ZOOLOGIA</v>
          </cell>
          <cell r="I5167" t="str">
            <v xml:space="preserve">FRA 1051 PAGO 1 DE 3 SEGÚN CERTIFICACION DEL SUPERVISOR (ENT.SIN ANIMO DE LUCRO N/A RTE FTE- N/A RTE IVA - SOLO SE APLICA RTE ICA) </v>
          </cell>
          <cell r="J5167">
            <v>15000000</v>
          </cell>
          <cell r="K5167">
            <v>9.66</v>
          </cell>
          <cell r="O5167" t="str">
            <v>RECURSO 11</v>
          </cell>
          <cell r="V5167" t="str">
            <v>CIIU 72102</v>
          </cell>
          <cell r="W5167" t="str">
            <v>Vigencia Presupuestal</v>
          </cell>
        </row>
        <row r="5168">
          <cell r="A5168">
            <v>516814</v>
          </cell>
          <cell r="B5168" t="str">
            <v>Contrato</v>
          </cell>
          <cell r="C5168">
            <v>357</v>
          </cell>
          <cell r="D5168">
            <v>210514</v>
          </cell>
          <cell r="E5168">
            <v>41941</v>
          </cell>
          <cell r="F5168" t="str">
            <v>DIRECCION DE ASUNTOS AMBIENTALES, SECTORIAL Y URBANA</v>
          </cell>
          <cell r="G5168">
            <v>8305140330</v>
          </cell>
          <cell r="H5168" t="str">
            <v xml:space="preserve">AITEC SAS </v>
          </cell>
          <cell r="I5168" t="str">
            <v>FRA 0222 PAGO 2 DE 3 SEGÚN CERTIFICACION DEL SUPERVISOR - REGIMEN COMUN  IVA $16,526,400 (RTE FTE HONORARIOS POR CONSULTORIA DECLARANTE DE RENTA)</v>
          </cell>
          <cell r="J5168">
            <v>159755200</v>
          </cell>
          <cell r="K5168">
            <v>9.66</v>
          </cell>
          <cell r="L5168">
            <v>11</v>
          </cell>
          <cell r="M5168">
            <v>16</v>
          </cell>
          <cell r="O5168" t="str">
            <v>RECURSO 11</v>
          </cell>
          <cell r="V5168" t="str">
            <v>CIIU 7110</v>
          </cell>
          <cell r="W5168" t="str">
            <v>Vigencia Presupuestal</v>
          </cell>
        </row>
        <row r="5169">
          <cell r="A5169">
            <v>516914</v>
          </cell>
          <cell r="B5169" t="str">
            <v>Contrato</v>
          </cell>
          <cell r="C5169">
            <v>495</v>
          </cell>
          <cell r="D5169">
            <v>299014</v>
          </cell>
          <cell r="E5169">
            <v>41941</v>
          </cell>
          <cell r="F5169" t="str">
            <v>DIRECCION DE ORDENAMIENTO AMBIENTAL Y COORDINACION DEL SINA</v>
          </cell>
          <cell r="G5169">
            <v>9003155261</v>
          </cell>
          <cell r="H5169" t="str">
            <v>GPPG CONSULTORIA SAS</v>
          </cell>
          <cell r="I5169" t="str">
            <v>FRA 1254 PAGO 1 DE 4 SEGÚN CERTIFICACION DEL SUPERVISOR</v>
          </cell>
          <cell r="J5169">
            <v>19807464</v>
          </cell>
          <cell r="K5169">
            <v>6.9</v>
          </cell>
          <cell r="L5169">
            <v>11</v>
          </cell>
          <cell r="M5169">
            <v>16</v>
          </cell>
          <cell r="O5169" t="str">
            <v>RECURSO 11</v>
          </cell>
          <cell r="V5169" t="str">
            <v>CIIU 7020</v>
          </cell>
          <cell r="W5169" t="str">
            <v>Vigencia Presupuestal</v>
          </cell>
        </row>
        <row r="5170">
          <cell r="A5170">
            <v>517014</v>
          </cell>
          <cell r="B5170" t="str">
            <v>Contrato</v>
          </cell>
          <cell r="C5170">
            <v>485</v>
          </cell>
          <cell r="D5170">
            <v>295114</v>
          </cell>
          <cell r="E5170">
            <v>41941</v>
          </cell>
          <cell r="F5170" t="str">
            <v>DIRECCION DE CAMBIO CLIMATICO</v>
          </cell>
          <cell r="G5170">
            <v>9007728288</v>
          </cell>
          <cell r="H5170" t="str">
            <v>UNION TEMPORAL OPTIM CONSULT - CONIF</v>
          </cell>
          <cell r="I5170" t="str">
            <v>FRA 01 PAGO 1 DE 3 SEGUNCERTIFICACION DEL SUPERVISOR (REG. COMUN)</v>
          </cell>
          <cell r="J5170">
            <v>31132079.399999999</v>
          </cell>
          <cell r="K5170">
            <v>9.66</v>
          </cell>
          <cell r="L5170">
            <v>11</v>
          </cell>
          <cell r="M5170">
            <v>16</v>
          </cell>
          <cell r="O5170" t="str">
            <v>RECURSO 11</v>
          </cell>
          <cell r="V5170" t="str">
            <v>CIIU 7110</v>
          </cell>
          <cell r="W5170" t="str">
            <v>Vigencia Presupuestal</v>
          </cell>
        </row>
        <row r="5171">
          <cell r="A5171">
            <v>517114</v>
          </cell>
          <cell r="B5171" t="str">
            <v>Contrato</v>
          </cell>
          <cell r="C5171">
            <v>372</v>
          </cell>
          <cell r="D5171">
            <v>223914</v>
          </cell>
          <cell r="E5171">
            <v>41941</v>
          </cell>
          <cell r="F5171" t="str">
            <v>DIRECCION DE BOSQUES, BIODIVERSIDAD Y SERVICIOS ECOSISTEMICOS</v>
          </cell>
          <cell r="G5171">
            <v>8999990633</v>
          </cell>
          <cell r="H5171" t="str">
            <v xml:space="preserve">UNIVERSIDAD NACIONAL DE COLOMBIA </v>
          </cell>
          <cell r="I5171" t="str">
            <v xml:space="preserve">PAGO 2 DE 5 FRA 2017-0000509 SEGÚN CERTIFICACION DEL SUPERVISOR </v>
          </cell>
          <cell r="J5171">
            <v>22500000</v>
          </cell>
          <cell r="O5171" t="str">
            <v>RECURSO 11</v>
          </cell>
          <cell r="W5171" t="str">
            <v>Vigencia Presupuestal</v>
          </cell>
        </row>
        <row r="5172">
          <cell r="A5172">
            <v>517214</v>
          </cell>
          <cell r="B5172" t="str">
            <v>Convenio</v>
          </cell>
          <cell r="C5172">
            <v>297</v>
          </cell>
          <cell r="D5172">
            <v>41914</v>
          </cell>
          <cell r="E5172">
            <v>41941</v>
          </cell>
          <cell r="F5172" t="str">
            <v>ORDENAMIENTO AMBIENTAL TERRITORIAL Y COORD SINA</v>
          </cell>
          <cell r="G5172">
            <v>8300006025</v>
          </cell>
          <cell r="H5172" t="str">
            <v>IDEAM - INSTITUTO DE HIDROLOGIA, METEOROLOGIA Y ESTUDIOS AMBIENTALES</v>
          </cell>
          <cell r="I5172" t="str">
            <v>PAGO 4 DE 5 FRA 35035 SEGÚN CERTIFICACION DEL SUPERVISOR</v>
          </cell>
          <cell r="J5172">
            <v>27745000</v>
          </cell>
          <cell r="O5172" t="str">
            <v>RECURSO 11</v>
          </cell>
          <cell r="W5172" t="str">
            <v>Vigencia Presupuestal</v>
          </cell>
        </row>
        <row r="5173">
          <cell r="A5173">
            <v>517314</v>
          </cell>
          <cell r="B5173" t="str">
            <v>Convenio</v>
          </cell>
          <cell r="C5173">
            <v>166</v>
          </cell>
          <cell r="D5173">
            <v>233914</v>
          </cell>
          <cell r="E5173">
            <v>41941</v>
          </cell>
          <cell r="F5173" t="str">
            <v>ASUNTOS MARINOS Y COSTEROS</v>
          </cell>
          <cell r="G5173">
            <v>9000297474</v>
          </cell>
          <cell r="H5173" t="str">
            <v>ORFA -ORGANIZACIÓN DE LA COMUNIDAD  RAIZAL CON RESIDENCIA FUERA DEL ARCHIPIELAGO DE SAN ANDRES</v>
          </cell>
          <cell r="I5173" t="str">
            <v>PAGO 4 DE 5 SEGÚN CERTIFICACION DEL SUPERVISOR</v>
          </cell>
          <cell r="J5173">
            <v>40000000</v>
          </cell>
          <cell r="O5173" t="str">
            <v>RECURSO 11</v>
          </cell>
          <cell r="W5173" t="str">
            <v>Vigencia Presupuestal</v>
          </cell>
        </row>
        <row r="5174">
          <cell r="A5174">
            <v>517414</v>
          </cell>
          <cell r="B5174" t="str">
            <v>Comisión</v>
          </cell>
          <cell r="C5174">
            <v>20142367</v>
          </cell>
          <cell r="D5174">
            <v>311214</v>
          </cell>
          <cell r="E5174">
            <v>41941</v>
          </cell>
          <cell r="F5174" t="str">
            <v>SUBDIRECCION ADMINISTRATIVA Y FINANCIERA</v>
          </cell>
          <cell r="G5174">
            <v>10273177</v>
          </cell>
          <cell r="H5174" t="str">
            <v>GABRIEL VALLEJO LOPEZ</v>
          </cell>
          <cell r="I5174" t="str">
            <v>COMISION VIAJE A CALI DEL 22 AL 23 OCTUBRE 2014</v>
          </cell>
          <cell r="J5174">
            <v>889169</v>
          </cell>
          <cell r="N5174" t="str">
            <v>RECURSO 2-10</v>
          </cell>
          <cell r="W5174" t="str">
            <v>Vigencia Presupuestal</v>
          </cell>
        </row>
        <row r="5175">
          <cell r="A5175">
            <v>517514</v>
          </cell>
          <cell r="B5175" t="str">
            <v>Oficio</v>
          </cell>
          <cell r="C5175" t="str">
            <v>8320-3-37441</v>
          </cell>
          <cell r="D5175">
            <v>315414</v>
          </cell>
          <cell r="E5175">
            <v>41941</v>
          </cell>
          <cell r="F5175" t="str">
            <v>TALENTO HUMANO ACTIVO Y NO ACTIVO</v>
          </cell>
          <cell r="G5175">
            <v>8999992844</v>
          </cell>
          <cell r="H5175" t="str">
            <v>FONDO NACIONAL DEL AHORRO</v>
          </cell>
          <cell r="I5175" t="str">
            <v>APORTE PARCIAL FNA CESANTIAS PERIODO OCTUBRE/2014</v>
          </cell>
          <cell r="J5175">
            <v>40695000</v>
          </cell>
          <cell r="N5175" t="str">
            <v>RECURSO 1-10</v>
          </cell>
          <cell r="W5175" t="str">
            <v>Vigencia Presupuestal</v>
          </cell>
        </row>
        <row r="5176">
          <cell r="A5176">
            <v>517614</v>
          </cell>
          <cell r="B5176" t="str">
            <v>Oficio</v>
          </cell>
          <cell r="C5176" t="str">
            <v>8320-3-37441</v>
          </cell>
          <cell r="D5176">
            <v>315414</v>
          </cell>
          <cell r="E5176">
            <v>41941</v>
          </cell>
          <cell r="F5176" t="str">
            <v>TALENTO HUMANO ACTIVO Y NO ACTIVO</v>
          </cell>
          <cell r="G5176">
            <v>8999992844</v>
          </cell>
          <cell r="H5176" t="str">
            <v>FONDO NACIONAL DEL AHORRO</v>
          </cell>
          <cell r="I5176" t="str">
            <v>APORTE SALDO FNA CESANTIAS PERIODO OCTUBRE/2014</v>
          </cell>
          <cell r="J5176">
            <v>70635283</v>
          </cell>
          <cell r="N5176" t="str">
            <v>RECURSO 1-10</v>
          </cell>
          <cell r="W5176" t="str">
            <v>Vigencia Presupuestal</v>
          </cell>
        </row>
        <row r="5177">
          <cell r="A5177">
            <v>517714</v>
          </cell>
          <cell r="B5177" t="str">
            <v>Contrato</v>
          </cell>
          <cell r="C5177">
            <v>413</v>
          </cell>
          <cell r="D5177">
            <v>242814</v>
          </cell>
          <cell r="E5177">
            <v>41941</v>
          </cell>
          <cell r="F5177" t="str">
            <v>SUBDIRECCION ADMINISTRATIVA Y FINANCIERA</v>
          </cell>
          <cell r="G5177">
            <v>19322393</v>
          </cell>
          <cell r="H5177" t="str">
            <v>JAMES RIVEROS TELLEZ</v>
          </cell>
          <cell r="I5177" t="str">
            <v>FRA 546 PAGO 1 DE 5 SEGÚN CERTIFICACION DEL SUPERVISOR (SER. GENERALES DECLARANTES 4 %)</v>
          </cell>
          <cell r="J5177">
            <v>2991205</v>
          </cell>
          <cell r="K5177">
            <v>9.66</v>
          </cell>
          <cell r="L5177">
            <v>4</v>
          </cell>
          <cell r="M5177">
            <v>16</v>
          </cell>
          <cell r="N5177" t="str">
            <v>RECURSO 2-10</v>
          </cell>
          <cell r="V5177" t="str">
            <v>CIIU 6190 Otras actividades de telecomunicaciones 9,66</v>
          </cell>
          <cell r="W5177" t="str">
            <v>Vigencia Presupuestal</v>
          </cell>
        </row>
        <row r="5178">
          <cell r="A5178">
            <v>517814</v>
          </cell>
          <cell r="B5178" t="str">
            <v>Convenio</v>
          </cell>
          <cell r="C5178">
            <v>265</v>
          </cell>
          <cell r="D5178">
            <v>37014</v>
          </cell>
          <cell r="E5178">
            <v>41941</v>
          </cell>
          <cell r="F5178" t="str">
            <v>DIRECCION  DE BOSQUES</v>
          </cell>
          <cell r="G5178">
            <v>8300006025</v>
          </cell>
          <cell r="H5178" t="str">
            <v>IDEAM - INSTITUTO DE HIDROLOGIA, METEOROLOGIA Y ESTUDIOS AMBIENTALES</v>
          </cell>
          <cell r="I5178" t="str">
            <v>PAGO 3 DE 4 SEGÚN CERTIFICACION DEL SUPERVISOR</v>
          </cell>
          <cell r="J5178">
            <v>708852000</v>
          </cell>
          <cell r="O5178" t="str">
            <v>RECURSO 11</v>
          </cell>
          <cell r="W5178" t="str">
            <v>Vigencia Presupuestal</v>
          </cell>
        </row>
        <row r="5179">
          <cell r="A5179">
            <v>517914</v>
          </cell>
          <cell r="B5179" t="str">
            <v>Convenio</v>
          </cell>
          <cell r="C5179">
            <v>205</v>
          </cell>
          <cell r="D5179">
            <v>29814</v>
          </cell>
          <cell r="E5179">
            <v>41941</v>
          </cell>
          <cell r="F5179" t="str">
            <v>DIRECCION DE BOSQUES, BIODIVERSIDAD Y SERVICIOS ECOSISTEMICOS</v>
          </cell>
          <cell r="G5179">
            <v>8200001422</v>
          </cell>
          <cell r="H5179" t="str">
            <v>INST.INVEST.RECURSO BIOLOGICO ALEXANDER VON HUMBOLDT</v>
          </cell>
          <cell r="I5179" t="str">
            <v>PAGO 2 DE 4 SEGÚN CERTIFICACION DEL SUPERVISOR</v>
          </cell>
          <cell r="J5179">
            <v>312000000</v>
          </cell>
          <cell r="O5179" t="str">
            <v>RECURSO 11</v>
          </cell>
          <cell r="W5179" t="str">
            <v>Vigencia Presupuestal</v>
          </cell>
        </row>
        <row r="5180">
          <cell r="A5180">
            <v>518014</v>
          </cell>
          <cell r="B5180" t="str">
            <v>Oficio</v>
          </cell>
          <cell r="C5180" t="str">
            <v>8130-3-37203</v>
          </cell>
          <cell r="D5180">
            <v>238214</v>
          </cell>
          <cell r="E5180">
            <v>41941</v>
          </cell>
          <cell r="F5180" t="str">
            <v>OFICINA ASESORA DE PLANEACION</v>
          </cell>
          <cell r="G5180">
            <v>8180001568</v>
          </cell>
          <cell r="H5180" t="str">
            <v>INST.INVEST.AMBIENTALES DEL PACIFICO JOHN VON NEUMAN</v>
          </cell>
          <cell r="I5180" t="str">
            <v>TERCER PAGO "DICIEMBRE" CONTRIBUCION PARA LA RECUPERACION Y MANEJO DE LA COBERTURA DEL ECOSISTEMA SELVA HUMEDA TROPICAL EN EL MINICIPIO EL LITORAL DEL SAN JUAN CHOCO, OCCIDENTE - VIGENCIA 2014</v>
          </cell>
          <cell r="J5180">
            <v>100000000</v>
          </cell>
          <cell r="O5180" t="str">
            <v>RECURSO 11</v>
          </cell>
          <cell r="W5180" t="str">
            <v>Vigencia Presupuestal</v>
          </cell>
        </row>
        <row r="5181">
          <cell r="A5181">
            <v>518114</v>
          </cell>
          <cell r="B5181" t="str">
            <v>Oficio</v>
          </cell>
          <cell r="C5181">
            <v>8314337317</v>
          </cell>
          <cell r="D5181">
            <v>237514</v>
          </cell>
          <cell r="E5181">
            <v>41942</v>
          </cell>
          <cell r="F5181" t="str">
            <v>SUBDIRECCION ADMINISTRATIVA Y FINANCIERA</v>
          </cell>
          <cell r="G5181">
            <v>8301153951</v>
          </cell>
          <cell r="H5181" t="str">
            <v>MINISTERIO DE AMBIENTE Y DESARROLLO SOSTENIBLE</v>
          </cell>
          <cell r="I5181" t="str">
            <v>RADICACION CAJA MENOR 114 - CONSECUTIVO 7414 - GASTOS GENERALES</v>
          </cell>
          <cell r="J5181">
            <v>1551214</v>
          </cell>
          <cell r="N5181" t="str">
            <v>RECURSO 2-10</v>
          </cell>
          <cell r="W5181" t="str">
            <v>Vigencia Presupuestal</v>
          </cell>
        </row>
        <row r="5182">
          <cell r="A5182">
            <v>518214</v>
          </cell>
          <cell r="B5182" t="str">
            <v>Resolución</v>
          </cell>
          <cell r="C5182">
            <v>1562</v>
          </cell>
          <cell r="D5182">
            <v>283814</v>
          </cell>
          <cell r="E5182">
            <v>41942</v>
          </cell>
          <cell r="F5182" t="str">
            <v>SUBDIRECCION ADMINISTRATIVA Y FINANCIERA</v>
          </cell>
          <cell r="G5182">
            <v>79870933</v>
          </cell>
          <cell r="H5182" t="str">
            <v>RODRIGO SUAREZ CASTAÑO</v>
          </cell>
          <cell r="I5182" t="str">
            <v>PAGO COMISION INTERNACIONAL A NUEVA YORK-ESTADOS UNIDOS DEL 22 AL 25 DE SEPTIEMBRE DE 2014</v>
          </cell>
          <cell r="J5182">
            <v>2195342</v>
          </cell>
          <cell r="O5182" t="str">
            <v>RECURSO 11</v>
          </cell>
          <cell r="W5182" t="str">
            <v>Vigencia Presupuestal</v>
          </cell>
        </row>
        <row r="5183">
          <cell r="A5183">
            <v>518314</v>
          </cell>
          <cell r="B5183" t="str">
            <v>Contrato</v>
          </cell>
          <cell r="C5183">
            <v>415</v>
          </cell>
          <cell r="D5183">
            <v>243914</v>
          </cell>
          <cell r="E5183">
            <v>41942</v>
          </cell>
          <cell r="F5183" t="str">
            <v>DIRECCION DE GENTION INTEGRAL DEL RECURSO HIDRICO</v>
          </cell>
          <cell r="G5183">
            <v>9000702981</v>
          </cell>
          <cell r="H5183" t="str">
            <v>HIDROCONSULTORES LTDA</v>
          </cell>
          <cell r="I5183" t="str">
            <v>FRA 258 PAGO 2 DE 4 SEGÚN CERTIFICACION DEL SUPERVISOR (REG.COMUN)</v>
          </cell>
          <cell r="J5183">
            <v>120000000</v>
          </cell>
          <cell r="K5183">
            <v>6.9</v>
          </cell>
          <cell r="L5183">
            <v>11</v>
          </cell>
          <cell r="M5183">
            <v>16</v>
          </cell>
          <cell r="O5183" t="str">
            <v>RECURSO 11</v>
          </cell>
          <cell r="V5183" t="str">
            <v>CIIU 72201 - Investigaciones y desarrollo experimental en el campo de las ciencias sociales y las humanidades como consultoría profesional 6,9 ------ REGIMEN COMUN - N/A NINGUNA RETENCION YA QUE LOS DINEROS SON APORTES Y NO PAGOS SOBRE UNA CONTRAPRESTACION - NO SON INGRESOS Contadora Amanda Robles arobles@onfandina.com.</v>
          </cell>
          <cell r="W5183" t="str">
            <v>Vigencia Presupuestal</v>
          </cell>
        </row>
        <row r="5184">
          <cell r="A5184">
            <v>518414</v>
          </cell>
          <cell r="B5184" t="str">
            <v>Resolución</v>
          </cell>
          <cell r="C5184">
            <v>1621</v>
          </cell>
          <cell r="D5184">
            <v>295614</v>
          </cell>
          <cell r="E5184">
            <v>41942</v>
          </cell>
          <cell r="F5184" t="str">
            <v>SUBDIRECCION ADMINISTRATIVA Y FINANCIERA</v>
          </cell>
          <cell r="G5184">
            <v>53059583</v>
          </cell>
          <cell r="H5184" t="str">
            <v>JESSIKA CARVAJAL GONZALEZ</v>
          </cell>
          <cell r="I5184" t="str">
            <v>PAGO COMISION INTERNACIONAL A PYEONGCHANG-REPUBLICA DE COREA DEL 06 AL 17 DE OCTUBRE DE 2014</v>
          </cell>
          <cell r="J5184">
            <v>9215010</v>
          </cell>
          <cell r="O5184" t="str">
            <v>RECURSO 11</v>
          </cell>
          <cell r="W5184" t="str">
            <v>Vigencia Presupuestal</v>
          </cell>
        </row>
        <row r="5185">
          <cell r="A5185">
            <v>518514</v>
          </cell>
          <cell r="B5185" t="str">
            <v>Resolución</v>
          </cell>
          <cell r="C5185">
            <v>1553</v>
          </cell>
          <cell r="D5185">
            <v>282814</v>
          </cell>
          <cell r="E5185">
            <v>41942</v>
          </cell>
          <cell r="F5185" t="str">
            <v>SUBDIRECCION ADMINISTRATIVA Y FINANCIERA</v>
          </cell>
          <cell r="G5185">
            <v>79778817</v>
          </cell>
          <cell r="H5185" t="str">
            <v>PABLO ABBA VIEIRA SAMPER</v>
          </cell>
          <cell r="I5185" t="str">
            <v>PAGO COMISION INTERNACIONAL A NUEVA YORK-ESTADOS UNIDOS DEL 21 AL 25 DE SEPTIEMBRE DE 2014</v>
          </cell>
          <cell r="J5185">
            <v>2815679</v>
          </cell>
          <cell r="O5185" t="str">
            <v>RECURSO 11</v>
          </cell>
          <cell r="W5185" t="str">
            <v>Vigencia Presupuestal</v>
          </cell>
        </row>
        <row r="5186">
          <cell r="A5186">
            <v>518614</v>
          </cell>
          <cell r="B5186" t="str">
            <v>Resolución</v>
          </cell>
          <cell r="C5186">
            <v>1773</v>
          </cell>
          <cell r="D5186">
            <v>282114</v>
          </cell>
          <cell r="E5186">
            <v>41942</v>
          </cell>
          <cell r="F5186" t="str">
            <v>SUBDIRECCION ADMINISTRATIVA Y FINANCIERA</v>
          </cell>
          <cell r="G5186">
            <v>10273177</v>
          </cell>
          <cell r="H5186" t="str">
            <v>GABRIEL VALLEJO LOPEZ</v>
          </cell>
          <cell r="I5186" t="str">
            <v>PAGO SALDO COMISION INTERNACIONAL A NUEVA YORK-ESTADOS UNIDOS DEL 19 AL 25 DE SEPTIEMBRE DE 2014</v>
          </cell>
          <cell r="J5186">
            <v>2269565</v>
          </cell>
          <cell r="N5186" t="str">
            <v>RECURSO 2-10</v>
          </cell>
          <cell r="W5186" t="str">
            <v>Vigencia Presupuestal</v>
          </cell>
        </row>
        <row r="5187">
          <cell r="A5187">
            <v>518714</v>
          </cell>
          <cell r="B5187" t="str">
            <v>Resolución</v>
          </cell>
          <cell r="C5187">
            <v>1606</v>
          </cell>
          <cell r="D5187">
            <v>293114</v>
          </cell>
          <cell r="E5187">
            <v>41942</v>
          </cell>
          <cell r="F5187" t="str">
            <v>SUBDIRECCION ADMINISTRATIVA Y FINANCIERA</v>
          </cell>
          <cell r="G5187">
            <v>52548288</v>
          </cell>
          <cell r="H5187" t="str">
            <v>ANDREA RAMIREZ MARTINEZ</v>
          </cell>
          <cell r="I5187" t="str">
            <v>PAGO SALDO COMISION INTERNACIONAL A SEUL COREA Y PYEONGCHANG-REPUBLICA DE COREA DEL 03 AL 17 DE OCTUBRE DE 2014</v>
          </cell>
          <cell r="J5187">
            <v>5192510</v>
          </cell>
          <cell r="O5187" t="str">
            <v>RECURSO 11</v>
          </cell>
          <cell r="W5187" t="str">
            <v>Vigencia Presupuestal</v>
          </cell>
        </row>
        <row r="5188">
          <cell r="A5188">
            <v>518814</v>
          </cell>
          <cell r="B5188" t="str">
            <v>Contrato</v>
          </cell>
          <cell r="C5188">
            <v>228</v>
          </cell>
          <cell r="D5188">
            <v>224514</v>
          </cell>
          <cell r="E5188">
            <v>41942</v>
          </cell>
          <cell r="F5188" t="str">
            <v>DIRECCION DE ORDENAMIENTO AMBIENTAL Y COORDINACION DEL SINA</v>
          </cell>
          <cell r="G5188">
            <v>71875120</v>
          </cell>
          <cell r="H5188" t="str">
            <v>JOSE DIDIER ZAPATA SUAREZ</v>
          </cell>
          <cell r="I5188" t="str">
            <v>PAGO 9 DE 9 SEGÚN CERTIFICACION DEL SUPERVISOR</v>
          </cell>
          <cell r="J5188">
            <v>6600000</v>
          </cell>
          <cell r="K5188">
            <v>9.66</v>
          </cell>
          <cell r="O5188" t="str">
            <v>RECURSO 11</v>
          </cell>
          <cell r="V5188" t="str">
            <v>No tiene Dependientes a Cargo</v>
          </cell>
          <cell r="W5188" t="str">
            <v>Vigencia Presupuestal</v>
          </cell>
        </row>
        <row r="5189">
          <cell r="A5189">
            <v>518914</v>
          </cell>
          <cell r="B5189" t="str">
            <v>Contrato</v>
          </cell>
          <cell r="C5189">
            <v>207</v>
          </cell>
          <cell r="D5189">
            <v>31314</v>
          </cell>
          <cell r="E5189">
            <v>41942</v>
          </cell>
          <cell r="F5189" t="str">
            <v>DIRECCION DE GENTION INTEGRAL DEL RECURSO HIDRICO</v>
          </cell>
          <cell r="G5189">
            <v>10527523</v>
          </cell>
          <cell r="H5189" t="str">
            <v>GUSTAVO WILCHES CHAUX</v>
          </cell>
          <cell r="I5189" t="str">
            <v>FRA 328 PAGO 10 DE 11 SEGÚN CERTIFICACION DEL SUPERVISOR (PENSIONADO) - MEDICINA PREPAGADA COOMEVA</v>
          </cell>
          <cell r="J5189">
            <v>10000000</v>
          </cell>
          <cell r="K5189">
            <v>9.66</v>
          </cell>
          <cell r="M5189">
            <v>16</v>
          </cell>
          <cell r="O5189" t="str">
            <v>RECURSO 11</v>
          </cell>
          <cell r="V5189" t="str">
            <v>Med.Prepagada Coomeva - No tiene Dependientes</v>
          </cell>
          <cell r="W5189" t="str">
            <v>Vigencia Presupuestal</v>
          </cell>
        </row>
        <row r="5190">
          <cell r="A5190">
            <v>519014</v>
          </cell>
          <cell r="B5190" t="str">
            <v>Contrato</v>
          </cell>
          <cell r="C5190">
            <v>77</v>
          </cell>
          <cell r="D5190">
            <v>15014</v>
          </cell>
          <cell r="E5190">
            <v>41942</v>
          </cell>
          <cell r="F5190" t="str">
            <v>TALENTO HUMANO ACTIVO Y NO ACTIVO</v>
          </cell>
          <cell r="G5190">
            <v>20735657</v>
          </cell>
          <cell r="H5190" t="str">
            <v>MARTHA NYDIA LOZANO PORTELA</v>
          </cell>
          <cell r="I5190" t="str">
            <v>PAGO 10 DE 12 SEGÚN CERTIFICACION DEL SUPERVISOR (Desc. Base RF x Dependientes)-PENSIONADA</v>
          </cell>
          <cell r="J5190">
            <v>6026000</v>
          </cell>
          <cell r="K5190">
            <v>9.66</v>
          </cell>
          <cell r="O5190" t="str">
            <v>RECURSO 11</v>
          </cell>
          <cell r="V5190" t="str">
            <v>Desc. X Dependientes</v>
          </cell>
          <cell r="W5190" t="str">
            <v>Vigencia Presupuestal</v>
          </cell>
        </row>
        <row r="5191">
          <cell r="A5191">
            <v>519114</v>
          </cell>
          <cell r="B5191" t="str">
            <v>Contrato</v>
          </cell>
          <cell r="C5191">
            <v>197</v>
          </cell>
          <cell r="D5191">
            <v>31814</v>
          </cell>
          <cell r="E5191">
            <v>41942</v>
          </cell>
          <cell r="F5191" t="str">
            <v>OFICINA DE ASUNTOS INTERNACIONALES</v>
          </cell>
          <cell r="G5191">
            <v>80076285</v>
          </cell>
          <cell r="H5191" t="str">
            <v>JUAN PABLO LIEVANO GAMBOA</v>
          </cell>
          <cell r="I5191" t="str">
            <v>PAGO 10 DE 12 SEGÚN CERTIFICACION DEL SUPERVISOR</v>
          </cell>
          <cell r="J5191">
            <v>3867267</v>
          </cell>
          <cell r="K5191">
            <v>9.66</v>
          </cell>
          <cell r="O5191" t="str">
            <v>RECURSO 11</v>
          </cell>
          <cell r="V5191" t="str">
            <v>No tiene Dependientes a Cargo</v>
          </cell>
          <cell r="W5191" t="str">
            <v>Vigencia Presupuestal</v>
          </cell>
        </row>
        <row r="5192">
          <cell r="A5192">
            <v>519214</v>
          </cell>
          <cell r="B5192" t="str">
            <v>Contrato</v>
          </cell>
          <cell r="C5192">
            <v>406</v>
          </cell>
          <cell r="D5192">
            <v>241014</v>
          </cell>
          <cell r="E5192">
            <v>41942</v>
          </cell>
          <cell r="F5192" t="str">
            <v>OFICINA DE TECNOLOGIAS, INFORMACION Y COMUNICACIONES TIC</v>
          </cell>
          <cell r="G5192">
            <v>8002507216</v>
          </cell>
          <cell r="H5192" t="str">
            <v>MICROHARD SAS</v>
          </cell>
          <cell r="I5192" t="str">
            <v>FRA 1620 PAGO UNICO SEGÚN CERTIFICACION DEL SUPERVISOR (RTE FTE COMPRAS GENERALES DECLARANTES 2,5%)</v>
          </cell>
          <cell r="J5192">
            <v>209900000</v>
          </cell>
          <cell r="K5192">
            <v>11.04</v>
          </cell>
          <cell r="L5192">
            <v>2.5</v>
          </cell>
          <cell r="M5192">
            <v>16</v>
          </cell>
          <cell r="O5192" t="str">
            <v>RECURSO 11</v>
          </cell>
          <cell r="W5192" t="str">
            <v>Vigencia Presupuestal</v>
          </cell>
        </row>
        <row r="5193">
          <cell r="A5193">
            <v>519314</v>
          </cell>
          <cell r="B5193" t="str">
            <v>Contrato</v>
          </cell>
          <cell r="C5193">
            <v>405</v>
          </cell>
          <cell r="D5193">
            <v>242014</v>
          </cell>
          <cell r="E5193">
            <v>41942</v>
          </cell>
          <cell r="F5193" t="str">
            <v>OFICINA DE TECNOLOGIAS, INFORMACION Y COMUNICACIONES TIC</v>
          </cell>
          <cell r="G5193">
            <v>8002507216</v>
          </cell>
          <cell r="H5193" t="str">
            <v>MICROHARD SAS</v>
          </cell>
          <cell r="I5193" t="str">
            <v>FRA 1619 PAGO UNICO SEGÚN CERTIFICACION DEL SUPERVISOR (RTE FTE COMPRAS GENERALES DECLARANTES 2,5%)</v>
          </cell>
          <cell r="J5193">
            <v>22740000</v>
          </cell>
          <cell r="K5193">
            <v>11.04</v>
          </cell>
          <cell r="L5193">
            <v>2.5</v>
          </cell>
          <cell r="M5193">
            <v>16</v>
          </cell>
          <cell r="O5193" t="str">
            <v>RECURSO 11</v>
          </cell>
          <cell r="W5193" t="str">
            <v>Vigencia Presupuestal</v>
          </cell>
        </row>
        <row r="5194">
          <cell r="A5194">
            <v>519414</v>
          </cell>
          <cell r="B5194" t="str">
            <v>Contrato</v>
          </cell>
          <cell r="C5194">
            <v>467</v>
          </cell>
          <cell r="D5194">
            <v>276114</v>
          </cell>
          <cell r="E5194">
            <v>41942</v>
          </cell>
          <cell r="F5194" t="str">
            <v>OFICINA DE TECNOLOGIAS, INFORMACION Y COMUNICACIONES TIC</v>
          </cell>
          <cell r="G5194">
            <v>9001753168</v>
          </cell>
          <cell r="H5194" t="str">
            <v>PASSWORD CONSULTING SERVICES LTDA</v>
          </cell>
          <cell r="I5194" t="str">
            <v>FRA 79 PAGO 1 DE 3 SEGÚN CERTIFICACION DEL SUPERVISOR (SER GRALES DECLARANTES 4%)</v>
          </cell>
          <cell r="J5194">
            <v>36000000</v>
          </cell>
          <cell r="K5194">
            <v>6.9</v>
          </cell>
          <cell r="L5194">
            <v>4</v>
          </cell>
          <cell r="M5194">
            <v>16</v>
          </cell>
          <cell r="O5194" t="str">
            <v>RECURSO 11</v>
          </cell>
          <cell r="W5194" t="str">
            <v>Vigencia Presupuestal</v>
          </cell>
        </row>
        <row r="5195">
          <cell r="A5195">
            <v>519514</v>
          </cell>
          <cell r="B5195" t="str">
            <v>Contrato</v>
          </cell>
          <cell r="C5195">
            <v>489</v>
          </cell>
          <cell r="D5195">
            <v>295014</v>
          </cell>
          <cell r="E5195">
            <v>41942</v>
          </cell>
          <cell r="F5195" t="str">
            <v>OFICINA DE TECNOLOGIAS, INFORMACION Y COMUNICACIONES TIC</v>
          </cell>
          <cell r="G5195">
            <v>9003155261</v>
          </cell>
          <cell r="H5195" t="str">
            <v>GPPG CONSULTORIAS SAS</v>
          </cell>
          <cell r="I5195" t="str">
            <v>FRA 1252 PAGO 1 DE 3 SEGÚN CERTIFICACION DEL SUPERVISOR</v>
          </cell>
          <cell r="J5195">
            <v>23332965</v>
          </cell>
          <cell r="K5195">
            <v>6.9</v>
          </cell>
          <cell r="L5195">
            <v>11</v>
          </cell>
          <cell r="M5195">
            <v>16</v>
          </cell>
          <cell r="O5195" t="str">
            <v>RECURSO 11</v>
          </cell>
          <cell r="V5195" t="str">
            <v>CIIU 7020</v>
          </cell>
          <cell r="W5195" t="str">
            <v>Vigencia Presupuestal</v>
          </cell>
        </row>
        <row r="5196">
          <cell r="A5196">
            <v>519614</v>
          </cell>
          <cell r="B5196" t="str">
            <v>Oficio</v>
          </cell>
          <cell r="C5196" t="str">
            <v>8311-3-37122</v>
          </cell>
          <cell r="D5196">
            <v>315914</v>
          </cell>
          <cell r="E5196">
            <v>41942</v>
          </cell>
          <cell r="F5196" t="str">
            <v>SUBDIRECCION ADMINISTRATIVA Y FINANCIERA</v>
          </cell>
          <cell r="G5196">
            <v>8301153951</v>
          </cell>
          <cell r="H5196" t="str">
            <v>MINISTERIO DE AMBIENTE Y DESARROLLO SOSTENIBLE</v>
          </cell>
          <cell r="I5196" t="str">
            <v>REEMBOLSO CAJA MENOR 314 - CONSECUTIVO 7314 - VIATICOS RTE FTE $498,424</v>
          </cell>
          <cell r="J5196">
            <v>11772969</v>
          </cell>
          <cell r="O5196" t="str">
            <v>RECURSO 11</v>
          </cell>
          <cell r="W5196" t="str">
            <v>Vigencia Presupuestal</v>
          </cell>
        </row>
        <row r="5197">
          <cell r="A5197">
            <v>519714</v>
          </cell>
          <cell r="B5197" t="str">
            <v>Contrato</v>
          </cell>
          <cell r="C5197">
            <v>238</v>
          </cell>
          <cell r="D5197">
            <v>34614</v>
          </cell>
          <cell r="E5197">
            <v>41942</v>
          </cell>
          <cell r="F5197" t="str">
            <v>SUBDIRECCION ADMINISTRATIVA Y FINANCIERA</v>
          </cell>
          <cell r="G5197">
            <v>1074129339</v>
          </cell>
          <cell r="H5197" t="str">
            <v>ANGELICA MARIA RICAURTE GOMEZ</v>
          </cell>
          <cell r="I5197" t="str">
            <v>PAGO 10 DE 12 SEGÚN CERTIFICACION DEL SUPERVISOR</v>
          </cell>
          <cell r="J5197">
            <v>4181818</v>
          </cell>
          <cell r="K5197">
            <v>9.66</v>
          </cell>
          <cell r="O5197" t="str">
            <v>RECURSO 11</v>
          </cell>
          <cell r="V5197" t="str">
            <v>No tiene Dependientes</v>
          </cell>
          <cell r="W5197" t="str">
            <v>Vigencia Presupuestal</v>
          </cell>
        </row>
        <row r="5198">
          <cell r="A5198">
            <v>519814</v>
          </cell>
          <cell r="B5198" t="str">
            <v>Factura</v>
          </cell>
          <cell r="C5198">
            <v>4437182195</v>
          </cell>
          <cell r="D5198">
            <v>316014</v>
          </cell>
          <cell r="E5198">
            <v>41942</v>
          </cell>
          <cell r="F5198" t="str">
            <v>SUBDIRECCION ADMINISTRATIVA Y FINANCIERA</v>
          </cell>
          <cell r="G5198">
            <v>8001539937</v>
          </cell>
          <cell r="H5198" t="str">
            <v>COMUNICACION CELULAR S A COMCEL S A</v>
          </cell>
          <cell r="I5198" t="str">
            <v>PAGO SERVICIO PUBLICO FRA 4437182195 CORRESPONDIENTE A PERIODO 22 SEP - 21 OCT 2014-CELULAR CLARO 3118990094</v>
          </cell>
          <cell r="J5198">
            <v>324584.40000000002</v>
          </cell>
          <cell r="N5198" t="str">
            <v>RECURSO 2-10</v>
          </cell>
          <cell r="W5198" t="str">
            <v>Vigencia Presupuestal</v>
          </cell>
        </row>
        <row r="5199">
          <cell r="A5199">
            <v>519914</v>
          </cell>
          <cell r="B5199" t="str">
            <v>Oficio</v>
          </cell>
          <cell r="C5199" t="str">
            <v>8314-3-37317</v>
          </cell>
          <cell r="D5199">
            <v>318614</v>
          </cell>
          <cell r="E5199">
            <v>41942</v>
          </cell>
          <cell r="F5199" t="str">
            <v>SUBDIRECCION ADMINISTRATIVA Y FINANCIERA</v>
          </cell>
          <cell r="G5199">
            <v>8301153951</v>
          </cell>
          <cell r="H5199" t="str">
            <v>MINISTERIO DE AMBIENTE Y DESARROLLO SOSTENIBLE</v>
          </cell>
          <cell r="I5199" t="str">
            <v>REEMBOLSO CAJA MENOR 114 - CONS 7414 - GASTOS GENERALES</v>
          </cell>
          <cell r="J5199">
            <v>3886685</v>
          </cell>
          <cell r="N5199" t="str">
            <v>RECURSO 2-10</v>
          </cell>
          <cell r="W5199" t="str">
            <v>Vigencia Presupuestal</v>
          </cell>
        </row>
        <row r="5200">
          <cell r="A5200">
            <v>520014</v>
          </cell>
          <cell r="B5200" t="str">
            <v>Contrato</v>
          </cell>
          <cell r="C5200">
            <v>182</v>
          </cell>
          <cell r="D5200">
            <v>28914</v>
          </cell>
          <cell r="E5200">
            <v>41943</v>
          </cell>
          <cell r="F5200" t="str">
            <v>OFICINA DE ASUNTOS INTERNACIONALES</v>
          </cell>
          <cell r="G5200">
            <v>79968625</v>
          </cell>
          <cell r="H5200" t="str">
            <v>IVAN DARIO VALENCIA RODRIGUEZ</v>
          </cell>
          <cell r="I5200" t="str">
            <v>PAGO 10 DE 12 SEGÚN CERTIFICACION DEL SUPERVISOR (Beneficio Prepagada 09/OCT/2014+ Int Vivienda 2013 $864,942)</v>
          </cell>
          <cell r="J5200">
            <v>7826087</v>
          </cell>
          <cell r="K5200">
            <v>9.66</v>
          </cell>
          <cell r="O5200" t="str">
            <v>RECURSO 11</v>
          </cell>
          <cell r="V5200" t="str">
            <v>Int. Vivienda 2013 $10,379,300/12= $864,942 Prepagada 09/OCT/2014 - No tiene Dependientes</v>
          </cell>
          <cell r="W5200" t="str">
            <v>Vigencia Presupuestal</v>
          </cell>
        </row>
        <row r="5201">
          <cell r="A5201">
            <v>520114</v>
          </cell>
          <cell r="B5201" t="str">
            <v>Contrato</v>
          </cell>
          <cell r="C5201">
            <v>186</v>
          </cell>
          <cell r="D5201">
            <v>28814</v>
          </cell>
          <cell r="E5201">
            <v>41943</v>
          </cell>
          <cell r="F5201" t="str">
            <v>OFICINA DE ASUNTOS INTERNACIONALES</v>
          </cell>
          <cell r="G5201">
            <v>1019035820</v>
          </cell>
          <cell r="H5201" t="str">
            <v>LAURA JULIANA ARCINIEGAS ROJAS</v>
          </cell>
          <cell r="I5201" t="str">
            <v>PAGO 10 DE 12 SEGÚN CERTIFICACION DEL SUPERVISOR</v>
          </cell>
          <cell r="J5201">
            <v>3500000</v>
          </cell>
          <cell r="K5201">
            <v>9.66</v>
          </cell>
          <cell r="O5201" t="str">
            <v>RECURSO 11</v>
          </cell>
          <cell r="V5201" t="str">
            <v>No tiene Dependientes a Cargo</v>
          </cell>
          <cell r="W5201" t="str">
            <v>Vigencia Presupuestal</v>
          </cell>
        </row>
        <row r="5202">
          <cell r="A5202">
            <v>520214</v>
          </cell>
          <cell r="B5202" t="str">
            <v>Contrato</v>
          </cell>
          <cell r="C5202">
            <v>181</v>
          </cell>
          <cell r="D5202">
            <v>28514</v>
          </cell>
          <cell r="E5202">
            <v>41943</v>
          </cell>
          <cell r="F5202" t="str">
            <v>OFICINA DE ASUNTOS INTERNACIONALES</v>
          </cell>
          <cell r="G5202">
            <v>52418599</v>
          </cell>
          <cell r="H5202" t="str">
            <v>TATIANA NUÑEZ SUAREZ</v>
          </cell>
          <cell r="I5202" t="str">
            <v>FRA 10 PAGO 10 DE 12 SEGÚN CERTIFICACION DEL SUPERVISOR (Beneficio Rte Fuente AFC $246,990)</v>
          </cell>
          <cell r="J5202">
            <v>8600000</v>
          </cell>
          <cell r="K5202">
            <v>9.66</v>
          </cell>
          <cell r="M5202">
            <v>16</v>
          </cell>
          <cell r="O5202" t="str">
            <v>RECURSO 11</v>
          </cell>
          <cell r="Q5202" t="str">
            <v>AFC BANCOLOMBIA</v>
          </cell>
          <cell r="R5202">
            <v>1500000</v>
          </cell>
          <cell r="V5202" t="str">
            <v>No tiene Dependientes a Cargo</v>
          </cell>
          <cell r="W5202" t="str">
            <v>Vigencia Presupuestal</v>
          </cell>
        </row>
        <row r="5203">
          <cell r="A5203">
            <v>520314</v>
          </cell>
          <cell r="B5203" t="str">
            <v>Contrato</v>
          </cell>
          <cell r="C5203">
            <v>51</v>
          </cell>
          <cell r="D5203">
            <v>8014</v>
          </cell>
          <cell r="E5203">
            <v>41943</v>
          </cell>
          <cell r="F5203" t="str">
            <v>DIRECCION DE ASUNTOS AMBIENTALES, SECTORIAL Y URBANA</v>
          </cell>
          <cell r="G5203">
            <v>34602626</v>
          </cell>
          <cell r="H5203" t="str">
            <v>ASTRID ELIANA REYES PEÑA</v>
          </cell>
          <cell r="I5203" t="str">
            <v>PAGO 10 DE 11 SEGÚN CERTIFICACION DEL SUPERVISOR</v>
          </cell>
          <cell r="J5203">
            <v>7000000</v>
          </cell>
          <cell r="K5203">
            <v>9.66</v>
          </cell>
          <cell r="O5203" t="str">
            <v>RECURSO 11</v>
          </cell>
          <cell r="V5203" t="str">
            <v>No tiene Dependientes</v>
          </cell>
          <cell r="W5203" t="str">
            <v>Vigencia Presupuestal</v>
          </cell>
        </row>
        <row r="5204">
          <cell r="A5204">
            <v>520414</v>
          </cell>
          <cell r="B5204" t="str">
            <v>Contrato</v>
          </cell>
          <cell r="C5204">
            <v>169</v>
          </cell>
          <cell r="D5204">
            <v>26914</v>
          </cell>
          <cell r="E5204">
            <v>41943</v>
          </cell>
          <cell r="F5204" t="str">
            <v>DIRECCION DE ASUNTOS AMBIENTALES, SECTORIAL Y URBANA</v>
          </cell>
          <cell r="G5204">
            <v>10317177</v>
          </cell>
          <cell r="H5204" t="str">
            <v>DIMER YASMANI SOTELO ZEMANATE</v>
          </cell>
          <cell r="I5204" t="str">
            <v>PAGO 10 DE 10 SEGÚN CERTIFICACION DEL SUPERVISOR</v>
          </cell>
          <cell r="J5204">
            <v>4000000</v>
          </cell>
          <cell r="K5204">
            <v>9.66</v>
          </cell>
          <cell r="O5204" t="str">
            <v>RECURSO 11</v>
          </cell>
          <cell r="V5204" t="str">
            <v>No tiene Dependientes</v>
          </cell>
          <cell r="W5204" t="str">
            <v>Vigencia Presupuestal</v>
          </cell>
        </row>
        <row r="5205">
          <cell r="A5205">
            <v>520514</v>
          </cell>
          <cell r="B5205" t="str">
            <v>Contrato</v>
          </cell>
          <cell r="C5205">
            <v>101</v>
          </cell>
          <cell r="D5205">
            <v>18314</v>
          </cell>
          <cell r="E5205">
            <v>41943</v>
          </cell>
          <cell r="F5205" t="str">
            <v>DIRECCION DE BOSQUES, BIODIVERSIDAD Y SERVICIOS ECOSISTEMICOS</v>
          </cell>
          <cell r="G5205">
            <v>80031924</v>
          </cell>
          <cell r="H5205" t="str">
            <v>TELLY DE JESUS MONTH PARRA</v>
          </cell>
          <cell r="I5205" t="str">
            <v>PAGO 10 DE 12 SEGÚN CERTIFICACION DEL SUPERVISOR</v>
          </cell>
          <cell r="J5205">
            <v>5613905</v>
          </cell>
          <cell r="K5205">
            <v>9.66</v>
          </cell>
          <cell r="O5205" t="str">
            <v>RECURSO 11</v>
          </cell>
          <cell r="V5205" t="str">
            <v>No tiene Dependientes a Cargo</v>
          </cell>
          <cell r="W5205" t="str">
            <v>Vigencia Presupuestal</v>
          </cell>
        </row>
        <row r="5206">
          <cell r="A5206">
            <v>520614</v>
          </cell>
          <cell r="B5206" t="str">
            <v>Contrato</v>
          </cell>
          <cell r="C5206">
            <v>229</v>
          </cell>
          <cell r="D5206">
            <v>33614</v>
          </cell>
          <cell r="E5206">
            <v>41943</v>
          </cell>
          <cell r="F5206" t="str">
            <v>DIRECCION DE BOSQUES, BIODIVERSIDAD Y SERVICIOS ECOSISTEMICOS</v>
          </cell>
          <cell r="G5206">
            <v>63506593</v>
          </cell>
          <cell r="H5206" t="str">
            <v>NOHORA YOLANDA ARDILA GONZALEZ</v>
          </cell>
          <cell r="I5206" t="str">
            <v>PAGO 10 DE 12 SEGÚN CERTIFICACION DEL SUPERVISOR - (Desc Base Rte Fte por Dependientes)</v>
          </cell>
          <cell r="J5206">
            <v>4438072</v>
          </cell>
          <cell r="K5206">
            <v>9.66</v>
          </cell>
          <cell r="O5206" t="str">
            <v>RECURSO 11</v>
          </cell>
          <cell r="V5206" t="str">
            <v xml:space="preserve">Desc. X Dependientes </v>
          </cell>
          <cell r="W5206" t="str">
            <v>Vigencia Presupuestal</v>
          </cell>
        </row>
        <row r="5207">
          <cell r="A5207">
            <v>520714</v>
          </cell>
          <cell r="B5207" t="str">
            <v>Contrato</v>
          </cell>
          <cell r="C5207">
            <v>195</v>
          </cell>
          <cell r="D5207">
            <v>29414</v>
          </cell>
          <cell r="E5207">
            <v>41943</v>
          </cell>
          <cell r="F5207" t="str">
            <v>DIRECCION DE ORDENAMIENTO AMBIENTAL Y COORDINACION DEL SINA</v>
          </cell>
          <cell r="G5207">
            <v>80083703</v>
          </cell>
          <cell r="H5207" t="str">
            <v>NICOLAI CIONTESCU CAMARGO</v>
          </cell>
          <cell r="I5207" t="str">
            <v>PAGO 9 DE 10 SEGÚN CERTIFICACION DEL SUPERVISOR (Desc. Base RF x Dependientes)</v>
          </cell>
          <cell r="J5207">
            <v>5500000</v>
          </cell>
          <cell r="K5207">
            <v>9.66</v>
          </cell>
          <cell r="O5207" t="str">
            <v>RECURSO 11</v>
          </cell>
          <cell r="V5207" t="str">
            <v xml:space="preserve">Desc. X Dependientes </v>
          </cell>
          <cell r="W5207" t="str">
            <v>Vigencia Presupuestal</v>
          </cell>
        </row>
        <row r="5208">
          <cell r="A5208">
            <v>520814</v>
          </cell>
          <cell r="B5208" t="str">
            <v>Contrato</v>
          </cell>
          <cell r="C5208">
            <v>473</v>
          </cell>
          <cell r="D5208">
            <v>272414</v>
          </cell>
          <cell r="E5208">
            <v>41943</v>
          </cell>
          <cell r="F5208" t="str">
            <v>DIRECCION DE BOSQUES, BIODIVERSIDAD Y SERVICIOS ECOSISTEMICOS</v>
          </cell>
          <cell r="G5208">
            <v>1018416714</v>
          </cell>
          <cell r="H5208" t="str">
            <v>LAURA ANDREA LOZANO RODRIGUEZ</v>
          </cell>
          <cell r="I5208" t="str">
            <v>PAGO 2 DE 4 SEGÚN CERTIFICACION DEL SUPERVISOR (RECALCULAR RTE FTE OP 508514 DEL 27 OCT/2014)</v>
          </cell>
          <cell r="J5208">
            <v>5625000</v>
          </cell>
          <cell r="K5208">
            <v>9.66</v>
          </cell>
          <cell r="O5208" t="str">
            <v>RECURSO 11</v>
          </cell>
          <cell r="V5208" t="str">
            <v>No tiene Dependientes</v>
          </cell>
          <cell r="W5208" t="str">
            <v>Vigencia Presupuestal</v>
          </cell>
        </row>
        <row r="5209">
          <cell r="A5209">
            <v>520914</v>
          </cell>
          <cell r="B5209" t="str">
            <v>Contrato</v>
          </cell>
          <cell r="C5209">
            <v>234</v>
          </cell>
          <cell r="D5209">
            <v>34414</v>
          </cell>
          <cell r="E5209">
            <v>41943</v>
          </cell>
          <cell r="F5209" t="str">
            <v>DIRECCION DE BOSQUES, BIODIVERSIDAD YSERVICIOS ECOSISTEMICOS</v>
          </cell>
          <cell r="G5209">
            <v>52714435</v>
          </cell>
          <cell r="H5209" t="str">
            <v>JOHANNA ALEXANDRA RUIZ HERNANDEZ</v>
          </cell>
          <cell r="I5209" t="str">
            <v xml:space="preserve">PAGO 9 DE 12 SEGÚN CERTIFICACION DEL SUPERVISOR </v>
          </cell>
          <cell r="J5209">
            <v>4438072</v>
          </cell>
          <cell r="K5209">
            <v>9.66</v>
          </cell>
          <cell r="O5209" t="str">
            <v>RECURSO 11</v>
          </cell>
          <cell r="V5209" t="str">
            <v>No tiene desc x dependientes</v>
          </cell>
          <cell r="W5209" t="str">
            <v>Vigencia Presupuestal</v>
          </cell>
        </row>
        <row r="5210">
          <cell r="A5210">
            <v>521014</v>
          </cell>
          <cell r="B5210" t="str">
            <v>Contrato</v>
          </cell>
          <cell r="C5210">
            <v>124</v>
          </cell>
          <cell r="D5210">
            <v>24014</v>
          </cell>
          <cell r="E5210">
            <v>41943</v>
          </cell>
          <cell r="F5210" t="str">
            <v>DIRECCION DE BOSQUES, BIODIVERSIDAD Y SERVICIOS ECOSISTEMICOS</v>
          </cell>
          <cell r="G5210">
            <v>1018407749</v>
          </cell>
          <cell r="H5210" t="str">
            <v>WILLIAN GILBERTO PINTO MUÑOZ</v>
          </cell>
          <cell r="I5210" t="str">
            <v>PAGO 9 DE 12 SEGÚN CERTIFICACION DEL SUPERVISOR</v>
          </cell>
          <cell r="J5210">
            <v>3656052</v>
          </cell>
          <cell r="K5210">
            <v>9.66</v>
          </cell>
          <cell r="O5210" t="str">
            <v>RECURSO 11</v>
          </cell>
          <cell r="V5210" t="str">
            <v>No tiene Dependientes</v>
          </cell>
          <cell r="W5210" t="str">
            <v>Vigencia Presupuestal</v>
          </cell>
        </row>
        <row r="5211">
          <cell r="A5211">
            <v>521114</v>
          </cell>
          <cell r="B5211" t="str">
            <v>Contrato</v>
          </cell>
          <cell r="C5211">
            <v>94</v>
          </cell>
          <cell r="D5211">
            <v>17514</v>
          </cell>
          <cell r="E5211">
            <v>41943</v>
          </cell>
          <cell r="F5211" t="str">
            <v>DIRECCION DE CAMBIO CLIMATICO</v>
          </cell>
          <cell r="G5211">
            <v>42124986</v>
          </cell>
          <cell r="H5211" t="str">
            <v>KATHERINE ARCILA BURGOS</v>
          </cell>
          <cell r="I5211" t="str">
            <v>PAGO 10 DE 11 SEGÚN CERTIFICACION DEL SUPERVISOR</v>
          </cell>
          <cell r="J5211">
            <v>6000000</v>
          </cell>
          <cell r="K5211">
            <v>9.66</v>
          </cell>
          <cell r="O5211" t="str">
            <v>RECURSO 11</v>
          </cell>
          <cell r="V5211" t="str">
            <v>No tiene Dependientes</v>
          </cell>
          <cell r="W5211" t="str">
            <v>Vigencia Presupuestal</v>
          </cell>
        </row>
        <row r="5212">
          <cell r="A5212">
            <v>521214</v>
          </cell>
          <cell r="B5212" t="str">
            <v>Contrato</v>
          </cell>
          <cell r="C5212">
            <v>120</v>
          </cell>
          <cell r="D5212">
            <v>20614</v>
          </cell>
          <cell r="E5212">
            <v>41943</v>
          </cell>
          <cell r="F5212" t="str">
            <v>DIRECCION DE BOSQUES, BIODIVERSIDAD Y SERVICIOS ECOSISTEMICOS</v>
          </cell>
          <cell r="G5212">
            <v>52429474</v>
          </cell>
          <cell r="H5212" t="str">
            <v>MARIA NATALIA PATIÑO GUTIERREZ</v>
          </cell>
          <cell r="I5212" t="str">
            <v xml:space="preserve">PAGO 9 DE 12 SEGÚN CERTIFICACION DEL SUPERVISOR  </v>
          </cell>
          <cell r="J5212">
            <v>4359600</v>
          </cell>
          <cell r="K5212">
            <v>9.66</v>
          </cell>
          <cell r="O5212" t="str">
            <v>RECURSO 11</v>
          </cell>
          <cell r="V5212" t="str">
            <v>No tiene Dependientes</v>
          </cell>
          <cell r="W5212" t="str">
            <v>Vigencia Presupuestal</v>
          </cell>
        </row>
        <row r="5213">
          <cell r="A5213">
            <v>521314</v>
          </cell>
          <cell r="B5213" t="str">
            <v>Contrato</v>
          </cell>
          <cell r="C5213">
            <v>235</v>
          </cell>
          <cell r="D5213">
            <v>34114</v>
          </cell>
          <cell r="E5213">
            <v>41943</v>
          </cell>
          <cell r="F5213" t="str">
            <v>OFICINA DE ASUNTOS INTERNACIONALES</v>
          </cell>
          <cell r="G5213">
            <v>80821039</v>
          </cell>
          <cell r="H5213" t="str">
            <v>FABIAN NAVARRETE LE BAS</v>
          </cell>
          <cell r="I5213" t="str">
            <v>PAGO FRA 21 PAGO 10 DE 12 SEGÚN CERTIFICACION DEL SUPERVISOR - (DESC.DE LA BASE RF X DEPENDIENTES) (BASE $8,620,690 IVA $1,379,310)</v>
          </cell>
          <cell r="J5213">
            <v>10000000</v>
          </cell>
          <cell r="K5213">
            <v>9.66</v>
          </cell>
          <cell r="M5213">
            <v>16</v>
          </cell>
          <cell r="O5213" t="str">
            <v>RECURSO 11</v>
          </cell>
          <cell r="V5213" t="str">
            <v>Desc.x Dependientes</v>
          </cell>
          <cell r="W5213" t="str">
            <v>Vigencia Presupuestal</v>
          </cell>
        </row>
        <row r="5214">
          <cell r="A5214">
            <v>521414</v>
          </cell>
          <cell r="B5214" t="str">
            <v>Oficio</v>
          </cell>
          <cell r="C5214" t="str">
            <v>8320-3-37620</v>
          </cell>
          <cell r="D5214">
            <v>317014</v>
          </cell>
          <cell r="E5214">
            <v>41947</v>
          </cell>
          <cell r="F5214" t="str">
            <v>TALENTO HUMANO ACTIVO Y NO ACTIVO</v>
          </cell>
          <cell r="G5214" t="str">
            <v>900.156.264-2</v>
          </cell>
          <cell r="H5214" t="str">
            <v>NUEVA EPS</v>
          </cell>
          <cell r="I5214" t="str">
            <v>PAGO SEGURIDAD SOCIAL OCTUBRE 2014</v>
          </cell>
          <cell r="J5214">
            <v>6815574</v>
          </cell>
          <cell r="W5214" t="str">
            <v>Vigencia Presupuestal</v>
          </cell>
        </row>
        <row r="5215">
          <cell r="A5215">
            <v>521514</v>
          </cell>
          <cell r="B5215" t="str">
            <v>Oficio</v>
          </cell>
          <cell r="C5215" t="str">
            <v>8320-3-37620</v>
          </cell>
          <cell r="D5215">
            <v>316214</v>
          </cell>
          <cell r="E5215">
            <v>41947</v>
          </cell>
          <cell r="F5215" t="str">
            <v>TALENTO HUMANO ACTIVO Y NO ACTIVO</v>
          </cell>
          <cell r="G5215" t="str">
            <v>830.113.831-0</v>
          </cell>
          <cell r="H5215" t="str">
            <v>ALIANSALUD EPS - Colmena</v>
          </cell>
          <cell r="I5215" t="str">
            <v>PAGO SEGURIDAD SOCIAL OCTUBRE 2014</v>
          </cell>
          <cell r="J5215">
            <v>10013759</v>
          </cell>
          <cell r="W5215" t="str">
            <v>Vigencia Presupuestal</v>
          </cell>
        </row>
        <row r="5216">
          <cell r="A5216">
            <v>521614</v>
          </cell>
          <cell r="B5216" t="str">
            <v>Oficio</v>
          </cell>
          <cell r="C5216" t="str">
            <v>8320-3-37620</v>
          </cell>
          <cell r="D5216">
            <v>317314</v>
          </cell>
          <cell r="E5216">
            <v>41947</v>
          </cell>
          <cell r="F5216" t="str">
            <v>TALENTO HUMANO ACTIVO Y NO ACTIVO</v>
          </cell>
          <cell r="G5216" t="str">
            <v>800,251,440-6</v>
          </cell>
          <cell r="H5216" t="str">
            <v>SANITAS EPS</v>
          </cell>
          <cell r="I5216" t="str">
            <v>PAGO SEGURIDAD SOCIAL OCTUBRE 2014</v>
          </cell>
          <cell r="J5216">
            <v>22619207</v>
          </cell>
          <cell r="W5216" t="str">
            <v>Vigencia Presupuestal</v>
          </cell>
        </row>
        <row r="5217">
          <cell r="A5217">
            <v>521714</v>
          </cell>
          <cell r="B5217" t="str">
            <v>Oficio</v>
          </cell>
          <cell r="C5217" t="str">
            <v>8320-3-37620</v>
          </cell>
          <cell r="D5217">
            <v>316314</v>
          </cell>
          <cell r="E5217">
            <v>41947</v>
          </cell>
          <cell r="F5217" t="str">
            <v>TALENTO HUMANO ACTIVO Y NO ACTIVO</v>
          </cell>
          <cell r="G5217" t="str">
            <v>800,140,949-6</v>
          </cell>
          <cell r="H5217" t="str">
            <v>CAFESALUD EPS</v>
          </cell>
          <cell r="I5217" t="str">
            <v>PAGO SEGURIDAD SOCIAL OCTUBRE 2014</v>
          </cell>
          <cell r="J5217">
            <v>4496472</v>
          </cell>
          <cell r="W5217" t="str">
            <v>Vigencia Presupuestal</v>
          </cell>
        </row>
        <row r="5218">
          <cell r="A5218">
            <v>521814</v>
          </cell>
          <cell r="B5218" t="str">
            <v>Oficio</v>
          </cell>
          <cell r="C5218" t="str">
            <v>8320-3-37620</v>
          </cell>
          <cell r="D5218">
            <v>316814</v>
          </cell>
          <cell r="E5218">
            <v>41947</v>
          </cell>
          <cell r="F5218" t="str">
            <v>TALENTO HUMANO ACTIVO Y NO ACTIVO</v>
          </cell>
          <cell r="G5218" t="str">
            <v>900.047.282-8</v>
          </cell>
          <cell r="H5218" t="str">
            <v>UNISALUD -  FOSYGA</v>
          </cell>
          <cell r="I5218" t="str">
            <v>PAGO SEGURIDAD SOCIAL OCTUBRE 2014</v>
          </cell>
          <cell r="J5218">
            <v>720075</v>
          </cell>
          <cell r="W5218" t="str">
            <v>Vigencia Presupuestal</v>
          </cell>
        </row>
        <row r="5219">
          <cell r="A5219">
            <v>521914</v>
          </cell>
          <cell r="B5219" t="str">
            <v>Oficio</v>
          </cell>
          <cell r="C5219" t="str">
            <v>8320-3-37620</v>
          </cell>
          <cell r="D5219">
            <v>316414</v>
          </cell>
          <cell r="E5219">
            <v>41947</v>
          </cell>
          <cell r="F5219" t="str">
            <v>TALENTO HUMANO ACTIVO Y NO ACTIVO</v>
          </cell>
          <cell r="G5219" t="str">
            <v>860,066,942-7</v>
          </cell>
          <cell r="H5219" t="str">
            <v>COMPENSAR EPS</v>
          </cell>
          <cell r="I5219" t="str">
            <v>PAGO SEGURIDAD SOCIAL OCTUBRE 2014</v>
          </cell>
          <cell r="J5219">
            <v>29005083</v>
          </cell>
          <cell r="W5219" t="str">
            <v>Vigencia Presupuestal</v>
          </cell>
        </row>
        <row r="5220">
          <cell r="A5220">
            <v>522014</v>
          </cell>
          <cell r="B5220" t="str">
            <v>Oficio</v>
          </cell>
          <cell r="C5220" t="str">
            <v>8320-3-37620</v>
          </cell>
          <cell r="D5220">
            <v>317214</v>
          </cell>
          <cell r="E5220">
            <v>41947</v>
          </cell>
          <cell r="F5220" t="str">
            <v>TALENTO HUMANO ACTIVO Y NO ACTIVO</v>
          </cell>
          <cell r="G5220" t="str">
            <v>800.250.119-1</v>
          </cell>
          <cell r="H5220" t="str">
            <v xml:space="preserve">SALUDCOOP </v>
          </cell>
          <cell r="I5220" t="str">
            <v>PAGO SEGURIDAD SOCIAL OCTUBRE 2014</v>
          </cell>
          <cell r="J5220">
            <v>7280816</v>
          </cell>
          <cell r="W5220" t="str">
            <v>Vigencia Presupuestal</v>
          </cell>
        </row>
        <row r="5221">
          <cell r="A5221">
            <v>522114</v>
          </cell>
          <cell r="B5221" t="str">
            <v>Oficio</v>
          </cell>
          <cell r="C5221" t="str">
            <v>8320-3-37620</v>
          </cell>
          <cell r="D5221">
            <v>317414</v>
          </cell>
          <cell r="E5221">
            <v>41947</v>
          </cell>
          <cell r="F5221" t="str">
            <v>TALENTO HUMANO ACTIVO Y NO ACTIVO</v>
          </cell>
          <cell r="G5221" t="str">
            <v>800.088.702-2</v>
          </cell>
          <cell r="H5221" t="str">
            <v>SUSALUD EPS -SURA</v>
          </cell>
          <cell r="I5221" t="str">
            <v>PAGO SEGURIDAD SOCIAL OCTUBRE 2014</v>
          </cell>
          <cell r="J5221">
            <v>5575203</v>
          </cell>
          <cell r="W5221" t="str">
            <v>Vigencia Presupuestal</v>
          </cell>
        </row>
        <row r="5222">
          <cell r="A5222">
            <v>522214</v>
          </cell>
          <cell r="B5222" t="str">
            <v>Oficio</v>
          </cell>
          <cell r="C5222" t="str">
            <v>8320-3-37620</v>
          </cell>
          <cell r="D5222">
            <v>316714</v>
          </cell>
          <cell r="E5222">
            <v>41947</v>
          </cell>
          <cell r="F5222" t="str">
            <v>TALENTO HUMANO ACTIVO Y NO ACTIVO</v>
          </cell>
          <cell r="G5222" t="str">
            <v>830.003.564-7</v>
          </cell>
          <cell r="H5222" t="str">
            <v>FAMISANAR EPS</v>
          </cell>
          <cell r="I5222" t="str">
            <v>PAGO SEGURIDAD SOCIAL OCTUBRE 2014</v>
          </cell>
          <cell r="J5222">
            <v>12762588</v>
          </cell>
          <cell r="W5222" t="str">
            <v>Vigencia Presupuestal</v>
          </cell>
        </row>
        <row r="5223">
          <cell r="A5223">
            <v>522314</v>
          </cell>
          <cell r="B5223" t="str">
            <v>Oficio</v>
          </cell>
          <cell r="C5223" t="str">
            <v>8320-3-37620</v>
          </cell>
          <cell r="D5223">
            <v>316614</v>
          </cell>
          <cell r="E5223">
            <v>41947</v>
          </cell>
          <cell r="F5223" t="str">
            <v>TALENTO HUMANO ACTIVO Y NO ACTIVO</v>
          </cell>
          <cell r="G5223" t="str">
            <v>830.009.783-0</v>
          </cell>
          <cell r="H5223" t="str">
            <v>CRUZ BLANCA E.P.S. S.A.</v>
          </cell>
          <cell r="I5223" t="str">
            <v>PAGO SEGURIDAD SOCIAL OCTUBRE 2014</v>
          </cell>
          <cell r="J5223">
            <v>1417217</v>
          </cell>
          <cell r="W5223" t="str">
            <v>Vigencia Presupuestal</v>
          </cell>
        </row>
        <row r="5224">
          <cell r="A5224">
            <v>522414</v>
          </cell>
          <cell r="B5224" t="str">
            <v>Oficio</v>
          </cell>
          <cell r="C5224" t="str">
            <v>8320-3-37620</v>
          </cell>
          <cell r="D5224">
            <v>316514</v>
          </cell>
          <cell r="E5224">
            <v>41947</v>
          </cell>
          <cell r="F5224" t="str">
            <v>TALENTO HUMANO ACTIVO Y NO ACTIVO</v>
          </cell>
          <cell r="G5224" t="str">
            <v>805.000.427-1</v>
          </cell>
          <cell r="H5224" t="str">
            <v>COOMEVA E.P.S.</v>
          </cell>
          <cell r="I5224" t="str">
            <v>PAGO SEGURIDAD SOCIAL OCTUBRE 2014</v>
          </cell>
          <cell r="J5224">
            <v>8303172</v>
          </cell>
          <cell r="W5224" t="str">
            <v>Vigencia Presupuestal</v>
          </cell>
        </row>
        <row r="5225">
          <cell r="A5225">
            <v>522514</v>
          </cell>
          <cell r="B5225" t="str">
            <v>Oficio</v>
          </cell>
          <cell r="C5225" t="str">
            <v>8320-3-37620</v>
          </cell>
          <cell r="D5225">
            <v>317114</v>
          </cell>
          <cell r="E5225">
            <v>41947</v>
          </cell>
          <cell r="F5225" t="str">
            <v>TALENTO HUMANO ACTIVO Y NO ACTIVO</v>
          </cell>
          <cell r="G5225" t="str">
            <v>800.130.907-4</v>
          </cell>
          <cell r="H5225" t="str">
            <v>SALUD TOTAL  EPS</v>
          </cell>
          <cell r="I5225" t="str">
            <v>PAGO SEGURIDAD SOCIAL OCTUBRE 2014</v>
          </cell>
          <cell r="J5225">
            <v>3146798</v>
          </cell>
          <cell r="W5225" t="str">
            <v>Vigencia Presupuestal</v>
          </cell>
        </row>
        <row r="5226">
          <cell r="A5226">
            <v>522614</v>
          </cell>
          <cell r="B5226" t="str">
            <v>Oficio</v>
          </cell>
          <cell r="C5226" t="str">
            <v>8320-3-37620</v>
          </cell>
          <cell r="D5226">
            <v>316914</v>
          </cell>
          <cell r="E5226">
            <v>41947</v>
          </cell>
          <cell r="F5226" t="str">
            <v>TALENTO HUMANO ACTIVO Y NO ACTIVO</v>
          </cell>
          <cell r="G5226" t="str">
            <v>900.074.992.3</v>
          </cell>
          <cell r="H5226" t="str">
            <v>GOLDEN GROUP EPS</v>
          </cell>
          <cell r="I5226" t="str">
            <v>PAGO SEGURIDAD SOCIAL OCTUBRE 2014</v>
          </cell>
          <cell r="J5226">
            <v>131645</v>
          </cell>
          <cell r="W5226" t="str">
            <v>Vigencia Presupuestal</v>
          </cell>
        </row>
        <row r="5227">
          <cell r="A5227">
            <v>522714</v>
          </cell>
          <cell r="B5227" t="str">
            <v>Oficio</v>
          </cell>
          <cell r="C5227" t="str">
            <v>8320-3-37620</v>
          </cell>
          <cell r="D5227">
            <v>316114</v>
          </cell>
          <cell r="E5227">
            <v>41947</v>
          </cell>
          <cell r="F5227" t="str">
            <v>TALENTO HUMANO ACTIVO Y NO ACTIVO</v>
          </cell>
          <cell r="G5227" t="str">
            <v>900,336,004-7</v>
          </cell>
          <cell r="H5227" t="str">
            <v>I.S.S PENS - COLPENSIONES</v>
          </cell>
          <cell r="I5227" t="str">
            <v>PAGO SEGURIDAD SOCIAL OCTUBRE 2014</v>
          </cell>
          <cell r="J5227">
            <v>70707852</v>
          </cell>
          <cell r="W5227" t="str">
            <v>Vigencia Presupuestal</v>
          </cell>
        </row>
        <row r="5228">
          <cell r="A5228">
            <v>522814</v>
          </cell>
          <cell r="B5228" t="str">
            <v>Oficio</v>
          </cell>
          <cell r="C5228" t="str">
            <v>8320-3-37620</v>
          </cell>
          <cell r="D5228">
            <v>317614</v>
          </cell>
          <cell r="E5228">
            <v>41947</v>
          </cell>
          <cell r="F5228" t="str">
            <v>TALENTO HUMANO ACTIVO Y NO ACTIVO</v>
          </cell>
          <cell r="G5228" t="str">
            <v>800.224.808-8</v>
          </cell>
          <cell r="H5228" t="str">
            <v>PORVENIR PENSIONES Y CESANTIAS</v>
          </cell>
          <cell r="I5228" t="str">
            <v>PAGO SEGURIDAD SOCIAL OCTUBRE 2014</v>
          </cell>
          <cell r="J5228">
            <v>36142115</v>
          </cell>
          <cell r="W5228" t="str">
            <v>Vigencia Presupuestal</v>
          </cell>
        </row>
        <row r="5229">
          <cell r="A5229">
            <v>522914</v>
          </cell>
          <cell r="B5229" t="str">
            <v>Oficio</v>
          </cell>
          <cell r="C5229" t="str">
            <v>8320-3-37620</v>
          </cell>
          <cell r="D5229">
            <v>317514</v>
          </cell>
          <cell r="E5229">
            <v>41947</v>
          </cell>
          <cell r="F5229" t="str">
            <v>TALENTO HUMANO ACTIVO Y NO ACTIVO</v>
          </cell>
          <cell r="G5229" t="str">
            <v>800.227.940-6</v>
          </cell>
          <cell r="H5229" t="str">
            <v>COLFONDOS PENSIONES Y CESANTIAS</v>
          </cell>
          <cell r="I5229" t="str">
            <v>PAGO SEGURIDAD SOCIAL OCTUBRE 2014</v>
          </cell>
          <cell r="J5229">
            <v>9178672</v>
          </cell>
          <cell r="W5229" t="str">
            <v>Vigencia Presupuestal</v>
          </cell>
        </row>
        <row r="5230">
          <cell r="A5230">
            <v>523014</v>
          </cell>
          <cell r="B5230" t="str">
            <v>Oficio</v>
          </cell>
          <cell r="C5230" t="str">
            <v>8320-3-37620</v>
          </cell>
          <cell r="D5230">
            <v>317714</v>
          </cell>
          <cell r="E5230">
            <v>41947</v>
          </cell>
          <cell r="F5230" t="str">
            <v>TALENTO HUMANO ACTIVO Y NO ACTIVO</v>
          </cell>
          <cell r="G5230" t="str">
            <v>800.229.739-0</v>
          </cell>
          <cell r="H5230" t="str">
            <v>PROTECCION PENSION Y CESANTIAS</v>
          </cell>
          <cell r="I5230" t="str">
            <v>PAGO SEGURIDAD SOCIAL OCTUBRE 2014</v>
          </cell>
          <cell r="J5230">
            <v>32201045</v>
          </cell>
          <cell r="W5230" t="str">
            <v>Vigencia Presupuestal</v>
          </cell>
        </row>
        <row r="5231">
          <cell r="A5231">
            <v>523114</v>
          </cell>
          <cell r="B5231" t="str">
            <v>Oficio</v>
          </cell>
          <cell r="C5231" t="str">
            <v>8320-3-37620</v>
          </cell>
          <cell r="D5231">
            <v>317814</v>
          </cell>
          <cell r="E5231">
            <v>41947</v>
          </cell>
          <cell r="F5231" t="str">
            <v>TALENTO HUMANO ACTIVO Y NO ACTIVO</v>
          </cell>
          <cell r="G5231" t="str">
            <v>800.253.055-2</v>
          </cell>
          <cell r="H5231" t="str">
            <v>SKANDIA -OLD MUTUAL FONDO DE PENSIONES</v>
          </cell>
          <cell r="I5231" t="str">
            <v>PAGO SEGURIDAD SOCIAL OCTUBRE 2014</v>
          </cell>
          <cell r="J5231">
            <v>9274635</v>
          </cell>
          <cell r="W5231" t="str">
            <v>Vigencia Presupuestal</v>
          </cell>
        </row>
        <row r="5232">
          <cell r="A5232">
            <v>523214</v>
          </cell>
          <cell r="B5232" t="str">
            <v>Oficio</v>
          </cell>
          <cell r="C5232" t="str">
            <v>8320-3-37620</v>
          </cell>
          <cell r="D5232">
            <v>317914</v>
          </cell>
          <cell r="E5232">
            <v>41947</v>
          </cell>
          <cell r="F5232" t="str">
            <v>TALENTO HUMANO ACTIVO Y NO ACTIVO</v>
          </cell>
          <cell r="G5232" t="str">
            <v>860.011.153-6</v>
          </cell>
          <cell r="H5232" t="str">
            <v>POSITIVA CIA DE SEGUROS - ARP</v>
          </cell>
          <cell r="I5232" t="str">
            <v>PAGO SEGURIDAD SOCIAL OCTUBRE 2014</v>
          </cell>
          <cell r="J5232">
            <v>6384100</v>
          </cell>
          <cell r="W5232" t="str">
            <v>Vigencia Presupuestal</v>
          </cell>
        </row>
        <row r="5233">
          <cell r="A5233">
            <v>523314</v>
          </cell>
          <cell r="B5233" t="str">
            <v>Oficio</v>
          </cell>
          <cell r="C5233" t="str">
            <v>8320-3-37620</v>
          </cell>
          <cell r="D5233">
            <v>318014</v>
          </cell>
          <cell r="E5233">
            <v>41947</v>
          </cell>
          <cell r="F5233" t="str">
            <v>TALENTO HUMANO ACTIVO Y NO ACTIVO</v>
          </cell>
          <cell r="G5233" t="str">
            <v>860,007,336-1</v>
          </cell>
          <cell r="H5233" t="str">
            <v>CCF COLSUBSIDIO</v>
          </cell>
          <cell r="I5233" t="str">
            <v>PAGO SEGURIDAD SOCIAL OCTUBRE 2014</v>
          </cell>
          <cell r="J5233">
            <v>53397300</v>
          </cell>
          <cell r="W5233" t="str">
            <v>Vigencia Presupuestal</v>
          </cell>
        </row>
        <row r="5234">
          <cell r="A5234">
            <v>523414</v>
          </cell>
          <cell r="B5234" t="str">
            <v>Oficio</v>
          </cell>
          <cell r="C5234" t="str">
            <v>8320-3-37620</v>
          </cell>
          <cell r="D5234">
            <v>318414</v>
          </cell>
          <cell r="E5234">
            <v>41947</v>
          </cell>
          <cell r="F5234" t="str">
            <v>TALENTO HUMANO ACTIVO Y NO ACTIVO</v>
          </cell>
          <cell r="G5234" t="str">
            <v>899.999.034-1</v>
          </cell>
          <cell r="H5234" t="str">
            <v>SENA</v>
          </cell>
          <cell r="I5234" t="str">
            <v>PAGO SEGURIDAD SOCIAL OCTUBRE 2014</v>
          </cell>
          <cell r="J5234">
            <v>6671000</v>
          </cell>
          <cell r="W5234" t="str">
            <v>Vigencia Presupuestal</v>
          </cell>
        </row>
        <row r="5235">
          <cell r="A5235">
            <v>523514</v>
          </cell>
          <cell r="B5235" t="str">
            <v>Oficio</v>
          </cell>
          <cell r="C5235" t="str">
            <v>8320-3-37620</v>
          </cell>
          <cell r="D5235">
            <v>318314</v>
          </cell>
          <cell r="E5235">
            <v>41947</v>
          </cell>
          <cell r="F5235" t="str">
            <v>TALENTO HUMANO ACTIVO Y NO ACTIVO</v>
          </cell>
          <cell r="G5235" t="str">
            <v>899.999.239-2</v>
          </cell>
          <cell r="H5235" t="str">
            <v>ICBF</v>
          </cell>
          <cell r="I5235" t="str">
            <v>PAGO SEGURIDAD SOCIAL OCTUBRE 2014</v>
          </cell>
          <cell r="J5235">
            <v>40044100</v>
          </cell>
          <cell r="W5235" t="str">
            <v>Vigencia Presupuestal</v>
          </cell>
        </row>
        <row r="5236">
          <cell r="A5236">
            <v>523614</v>
          </cell>
          <cell r="B5236" t="str">
            <v>Oficio</v>
          </cell>
          <cell r="C5236" t="str">
            <v>8320-3-37620</v>
          </cell>
          <cell r="D5236">
            <v>318114</v>
          </cell>
          <cell r="E5236">
            <v>41947</v>
          </cell>
          <cell r="F5236" t="str">
            <v>TALENTO HUMANO ACTIVO Y NO ACTIVO</v>
          </cell>
          <cell r="G5236" t="str">
            <v>899.999.054-7</v>
          </cell>
          <cell r="H5236" t="str">
            <v>ESAP</v>
          </cell>
          <cell r="I5236" t="str">
            <v>PAGO SEGURIDAD SOCIAL OCTUBRE 2014</v>
          </cell>
          <cell r="J5236">
            <v>6671000</v>
          </cell>
          <cell r="W5236" t="str">
            <v>Vigencia Presupuestal</v>
          </cell>
        </row>
        <row r="5237">
          <cell r="A5237">
            <v>523714</v>
          </cell>
          <cell r="B5237" t="str">
            <v>Oficio</v>
          </cell>
          <cell r="C5237" t="str">
            <v>8320-3-37620</v>
          </cell>
          <cell r="D5237">
            <v>318214</v>
          </cell>
          <cell r="E5237">
            <v>41947</v>
          </cell>
          <cell r="F5237" t="str">
            <v>TALENTO HUMANO ACTIVO Y NO ACTIVO</v>
          </cell>
          <cell r="G5237" t="str">
            <v>899.999.001-7</v>
          </cell>
          <cell r="H5237" t="str">
            <v>ESCUELAS E INSTITUTOS</v>
          </cell>
          <cell r="I5237" t="str">
            <v>PAGO SEGURIDAD SOCIAL OCTUBRE 2014</v>
          </cell>
          <cell r="J5237">
            <v>13347200</v>
          </cell>
          <cell r="W5237" t="str">
            <v>Vigencia Presupuestal</v>
          </cell>
        </row>
        <row r="5238">
          <cell r="A5238">
            <v>523814</v>
          </cell>
          <cell r="B5238" t="str">
            <v>Comisión</v>
          </cell>
          <cell r="C5238" t="str">
            <v>2014-1-0748</v>
          </cell>
          <cell r="D5238">
            <v>268314</v>
          </cell>
          <cell r="E5238">
            <v>41947</v>
          </cell>
          <cell r="F5238" t="str">
            <v>SERVICIOS ADMINISTRATIVOS, ATENCIONA AL USUARIO, ARCHIVO Y CORRESPONDENCIA</v>
          </cell>
          <cell r="G5238">
            <v>53050037</v>
          </cell>
          <cell r="H5238" t="str">
            <v>DENNISE CASTRO ROA</v>
          </cell>
          <cell r="I5238" t="str">
            <v>COMISION A DAGUA DEL 23-26 DE SEPTIEMBRE DE 2014</v>
          </cell>
          <cell r="J5238">
            <v>681365</v>
          </cell>
          <cell r="L5238">
            <v>10</v>
          </cell>
          <cell r="O5238" t="str">
            <v>RECURSO 11</v>
          </cell>
          <cell r="W5238" t="str">
            <v>Vigencia Presupuestal</v>
          </cell>
        </row>
        <row r="5239">
          <cell r="A5239">
            <v>523914</v>
          </cell>
          <cell r="B5239" t="str">
            <v>Comisión</v>
          </cell>
          <cell r="C5239" t="str">
            <v>2014-1-0789</v>
          </cell>
          <cell r="D5239">
            <v>284114</v>
          </cell>
          <cell r="E5239">
            <v>41947</v>
          </cell>
          <cell r="F5239" t="str">
            <v>SERVICIOS ADMINISTRATIVOS, ATENCIONA AL USUARIO, ARCHIVO Y CORRESPONDENCIA</v>
          </cell>
          <cell r="G5239">
            <v>80027406</v>
          </cell>
          <cell r="H5239" t="str">
            <v>DAVID ESTRADA CARDONA</v>
          </cell>
          <cell r="I5239" t="str">
            <v>COMISION A NEIVA DEL 30 DE SEPTIEMBRE AL 07 DE OCTUBRE DE 2014</v>
          </cell>
          <cell r="J5239">
            <v>1845783</v>
          </cell>
          <cell r="L5239">
            <v>10</v>
          </cell>
          <cell r="O5239" t="str">
            <v>RECURSO 11</v>
          </cell>
          <cell r="W5239" t="str">
            <v>Vigencia Presupuestal</v>
          </cell>
        </row>
        <row r="5240">
          <cell r="A5240">
            <v>524014</v>
          </cell>
          <cell r="B5240" t="str">
            <v>Comisión</v>
          </cell>
          <cell r="C5240" t="str">
            <v>2014-1-0830</v>
          </cell>
          <cell r="D5240">
            <v>296514</v>
          </cell>
          <cell r="E5240">
            <v>41947</v>
          </cell>
          <cell r="F5240" t="str">
            <v>SERVICIOS ADMINISTRATIVOS, ATENCIONA AL USUARIO, ARCHIVO Y CORRESPONDENCIA</v>
          </cell>
          <cell r="G5240">
            <v>66947078</v>
          </cell>
          <cell r="H5240" t="str">
            <v>ANA MARIA OCAMPO GOMEZ</v>
          </cell>
          <cell r="I5240" t="str">
            <v>COMISION A CHILE DEL 05-08 DE OCTUBRE DE 2014</v>
          </cell>
          <cell r="J5240">
            <v>1937649</v>
          </cell>
          <cell r="L5240">
            <v>11</v>
          </cell>
          <cell r="O5240" t="str">
            <v>RECURSO 11</v>
          </cell>
          <cell r="W5240" t="str">
            <v>Vigencia Presupuestal</v>
          </cell>
        </row>
        <row r="5241">
          <cell r="A5241">
            <v>524114</v>
          </cell>
          <cell r="B5241" t="str">
            <v>Comisión</v>
          </cell>
          <cell r="C5241" t="str">
            <v>2014-1-0790</v>
          </cell>
          <cell r="D5241">
            <v>284014</v>
          </cell>
          <cell r="E5241">
            <v>41947</v>
          </cell>
          <cell r="F5241" t="str">
            <v>SERVICIOS ADMINISTRATIVOS, ATENCIONA AL USUARIO, ARCHIVO Y CORRESPONDENCIA</v>
          </cell>
          <cell r="G5241">
            <v>80027406</v>
          </cell>
          <cell r="H5241" t="str">
            <v>DAVID ESTRADA CARDONA</v>
          </cell>
          <cell r="I5241" t="str">
            <v>COMISION PRORROGA A NEIVA DEL 08-14 DE OCTUBRE DE 2014</v>
          </cell>
          <cell r="J5241">
            <v>1300731</v>
          </cell>
          <cell r="L5241">
            <v>10</v>
          </cell>
          <cell r="O5241" t="str">
            <v>RECURSO 11</v>
          </cell>
          <cell r="W5241" t="str">
            <v>Vigencia Presupuestal</v>
          </cell>
        </row>
        <row r="5242">
          <cell r="A5242">
            <v>524214</v>
          </cell>
          <cell r="B5242" t="str">
            <v>Comisión</v>
          </cell>
          <cell r="C5242" t="str">
            <v>2014-1-0840</v>
          </cell>
          <cell r="D5242">
            <v>301514</v>
          </cell>
          <cell r="E5242">
            <v>41947</v>
          </cell>
          <cell r="F5242" t="str">
            <v>SERVICIOS ADMINISTRATIVOS, ATENCIONA AL USUARIO, ARCHIVO Y CORRESPONDENCIA</v>
          </cell>
          <cell r="G5242">
            <v>43633984</v>
          </cell>
          <cell r="H5242" t="str">
            <v>DIANA ESTELLA PABON GARCIA</v>
          </cell>
          <cell r="I5242" t="str">
            <v>COMISION A SANTA MARTA DEL 14-17 DE OCTUBRE DE 2014</v>
          </cell>
          <cell r="J5242">
            <v>1099533</v>
          </cell>
          <cell r="L5242">
            <v>10</v>
          </cell>
          <cell r="O5242" t="str">
            <v>RECURSO 11</v>
          </cell>
          <cell r="W5242" t="str">
            <v>Vigencia Presupuestal</v>
          </cell>
        </row>
        <row r="5243">
          <cell r="A5243">
            <v>524314</v>
          </cell>
          <cell r="B5243" t="str">
            <v>Comisión</v>
          </cell>
          <cell r="C5243" t="str">
            <v>2014-1-0843</v>
          </cell>
          <cell r="D5243">
            <v>301314</v>
          </cell>
          <cell r="E5243">
            <v>41947</v>
          </cell>
          <cell r="F5243" t="str">
            <v>SERVICIOS ADMINISTRATIVOS, ATENCIONA AL USUARIO, ARCHIVO Y CORRESPONDENCIA</v>
          </cell>
          <cell r="G5243">
            <v>40022236</v>
          </cell>
          <cell r="H5243" t="str">
            <v>ANA ELVIA OCHOA JIMENEZ</v>
          </cell>
          <cell r="I5243" t="str">
            <v>COMISION A SANTA MARTA DEL 14-17 DE OCTUBRE DE 2014</v>
          </cell>
          <cell r="J5243">
            <v>1099533</v>
          </cell>
          <cell r="L5243">
            <v>10</v>
          </cell>
          <cell r="O5243" t="str">
            <v>RECURSO 11</v>
          </cell>
          <cell r="W5243" t="str">
            <v>Vigencia Presupuestal</v>
          </cell>
        </row>
        <row r="5244">
          <cell r="A5244">
            <v>524414</v>
          </cell>
          <cell r="B5244" t="str">
            <v>Comisión</v>
          </cell>
          <cell r="C5244" t="str">
            <v>2014-1-0846</v>
          </cell>
          <cell r="D5244">
            <v>304614</v>
          </cell>
          <cell r="E5244">
            <v>41947</v>
          </cell>
          <cell r="F5244" t="str">
            <v>SERVICIOS ADMINISTRATIVOS, ATENCIONA AL USUARIO, ARCHIVO Y CORRESPONDENCIA</v>
          </cell>
          <cell r="G5244">
            <v>79799400</v>
          </cell>
          <cell r="H5244" t="str">
            <v>ABEL BARRERA HURTADO</v>
          </cell>
          <cell r="I5244" t="str">
            <v>COMISION A SANTA MARTA DEL 16-17 DE OCTUBRE DE 2014</v>
          </cell>
          <cell r="J5244">
            <v>336112</v>
          </cell>
          <cell r="L5244">
            <v>10</v>
          </cell>
          <cell r="O5244" t="str">
            <v>RECURSO 11</v>
          </cell>
          <cell r="W5244" t="str">
            <v>Vigencia Presupuestal</v>
          </cell>
        </row>
        <row r="5245">
          <cell r="A5245">
            <v>524514</v>
          </cell>
          <cell r="B5245" t="str">
            <v>Comisión</v>
          </cell>
          <cell r="C5245" t="str">
            <v>2014-1-0856</v>
          </cell>
          <cell r="D5245">
            <v>308314</v>
          </cell>
          <cell r="E5245">
            <v>41947</v>
          </cell>
          <cell r="F5245" t="str">
            <v>SERVICIOS ADMINISTRATIVOS, ATENCIONA AL USUARIO, ARCHIVO Y CORRESPONDENCIA</v>
          </cell>
          <cell r="G5245">
            <v>63506593</v>
          </cell>
          <cell r="H5245" t="str">
            <v>NOHORA YOLANDA ARDILA GONZALEZ</v>
          </cell>
          <cell r="I5245" t="str">
            <v>COMISION A SUCRE DEL 22-24 DE OCTUBRE DE 2014</v>
          </cell>
          <cell r="J5245">
            <v>1015261</v>
          </cell>
          <cell r="L5245">
            <v>10</v>
          </cell>
          <cell r="O5245" t="str">
            <v>RECURSO 11</v>
          </cell>
          <cell r="W5245" t="str">
            <v>Vigencia Presupuestal</v>
          </cell>
        </row>
        <row r="5246">
          <cell r="A5246">
            <v>524614</v>
          </cell>
          <cell r="B5246" t="str">
            <v>Comisión</v>
          </cell>
          <cell r="C5246" t="str">
            <v>2014-1-0857</v>
          </cell>
          <cell r="D5246">
            <v>307714</v>
          </cell>
          <cell r="E5246">
            <v>41947</v>
          </cell>
          <cell r="F5246" t="str">
            <v>SERVICIOS ADMINISTRATIVOS, ATENCIONA AL USUARIO, ARCHIVO Y CORRESPONDENCIA</v>
          </cell>
          <cell r="G5246">
            <v>80111644</v>
          </cell>
          <cell r="H5246" t="str">
            <v>JAVIER EDUARDO ROJAS CALA</v>
          </cell>
          <cell r="I5246" t="str">
            <v>COMISION A SUCRE DEL 22-24 DE OCTUBRE DE 2014</v>
          </cell>
          <cell r="J5246">
            <v>815261</v>
          </cell>
          <cell r="L5246">
            <v>10</v>
          </cell>
          <cell r="O5246" t="str">
            <v>RECURSO 11</v>
          </cell>
          <cell r="W5246" t="str">
            <v>Vigencia Presupuestal</v>
          </cell>
        </row>
        <row r="5247">
          <cell r="A5247">
            <v>524714</v>
          </cell>
          <cell r="B5247" t="str">
            <v>Comisión</v>
          </cell>
          <cell r="C5247" t="str">
            <v>2014-1-0858</v>
          </cell>
          <cell r="D5247">
            <v>307914</v>
          </cell>
          <cell r="E5247">
            <v>41947</v>
          </cell>
          <cell r="F5247" t="str">
            <v>SERVICIOS ADMINISTRATIVOS, ATENCIONA AL USUARIO, ARCHIVO Y CORRESPONDENCIA</v>
          </cell>
          <cell r="G5247">
            <v>52023019</v>
          </cell>
          <cell r="H5247" t="str">
            <v>LINA ESPERANZA MENDOZA SALAMANCA</v>
          </cell>
          <cell r="I5247" t="str">
            <v>COMISION A CARTAGENA EL 24 DE OCTUBRE DE 2014</v>
          </cell>
          <cell r="J5247">
            <v>145648</v>
          </cell>
          <cell r="L5247">
            <v>10</v>
          </cell>
          <cell r="O5247" t="str">
            <v>RECURSO 11</v>
          </cell>
          <cell r="W5247" t="str">
            <v>Vigencia Presupuestal</v>
          </cell>
        </row>
        <row r="5248">
          <cell r="A5248">
            <v>524814</v>
          </cell>
          <cell r="B5248" t="str">
            <v>Comisión</v>
          </cell>
          <cell r="C5248" t="str">
            <v>2014-1-0861</v>
          </cell>
          <cell r="D5248">
            <v>312314</v>
          </cell>
          <cell r="E5248">
            <v>41947</v>
          </cell>
          <cell r="F5248" t="str">
            <v>SERVICIOS ADMINISTRATIVOS, ATENCIONA AL USUARIO, ARCHIVO Y CORRESPONDENCIA</v>
          </cell>
          <cell r="G5248">
            <v>34602626</v>
          </cell>
          <cell r="H5248" t="str">
            <v>ASTRID ELIANA REYES PEÑA</v>
          </cell>
          <cell r="I5248" t="str">
            <v>COMISION A LETICIA DEL 22-24 DE OCTUBRE DE 2014</v>
          </cell>
          <cell r="J5248">
            <v>728238</v>
          </cell>
          <cell r="L5248">
            <v>10</v>
          </cell>
          <cell r="O5248" t="str">
            <v>RECURSO 11</v>
          </cell>
          <cell r="W5248" t="str">
            <v>Vigencia Presupuestal</v>
          </cell>
        </row>
        <row r="5249">
          <cell r="A5249">
            <v>524914</v>
          </cell>
          <cell r="B5249" t="str">
            <v>Comisión</v>
          </cell>
          <cell r="C5249" t="str">
            <v>2014-1-0865</v>
          </cell>
          <cell r="D5249">
            <v>313614</v>
          </cell>
          <cell r="E5249">
            <v>41947</v>
          </cell>
          <cell r="F5249" t="str">
            <v>SERVICIOS ADMINISTRATIVOS, ATENCIONA AL USUARIO, ARCHIVO Y CORRESPONDENCIA</v>
          </cell>
          <cell r="G5249">
            <v>40043339</v>
          </cell>
          <cell r="H5249" t="str">
            <v>SANDRA ALFONSO PALACIOS</v>
          </cell>
          <cell r="I5249" t="str">
            <v>COMISION A TUNJA EL 27 DE OCTUBRE DE 2014</v>
          </cell>
          <cell r="J5249">
            <v>148375</v>
          </cell>
          <cell r="L5249">
            <v>10</v>
          </cell>
          <cell r="O5249" t="str">
            <v>RECURSO 11</v>
          </cell>
          <cell r="W5249" t="str">
            <v>Vigencia Presupuestal</v>
          </cell>
        </row>
        <row r="5250">
          <cell r="A5250">
            <v>525014</v>
          </cell>
          <cell r="B5250" t="str">
            <v>Oficio</v>
          </cell>
          <cell r="C5250" t="str">
            <v>8000-3-37703</v>
          </cell>
          <cell r="E5250">
            <v>41947</v>
          </cell>
          <cell r="F5250" t="str">
            <v>SUBDIRECCION ADMINISTRATIVA Y FINANCIERA</v>
          </cell>
          <cell r="G5250">
            <v>8301153951</v>
          </cell>
          <cell r="H5250" t="str">
            <v>MINISTERIO DE AMBIENTE Y DESARROLLO SOSTENIBLE</v>
          </cell>
          <cell r="I5250" t="str">
            <v>RADICACION CAJA MENOR 214 - CONS 7614 - DESPACHO MINISTRO</v>
          </cell>
          <cell r="J5250">
            <v>4732844</v>
          </cell>
          <cell r="O5250" t="str">
            <v>RECURSO 11</v>
          </cell>
          <cell r="W5250" t="str">
            <v>Vigencia Presupuestal</v>
          </cell>
        </row>
        <row r="5251">
          <cell r="A5251">
            <v>525114</v>
          </cell>
          <cell r="B5251" t="str">
            <v>Comisión</v>
          </cell>
          <cell r="C5251">
            <v>20142074</v>
          </cell>
          <cell r="D5251">
            <v>278414</v>
          </cell>
          <cell r="E5251">
            <v>41948</v>
          </cell>
          <cell r="F5251" t="str">
            <v>SERVICIOS ADMINISTRATIVOS, ATENCIONA AL USUARIO, ARCHIVO Y CORRESPONDENCIA</v>
          </cell>
          <cell r="G5251">
            <v>10542906</v>
          </cell>
          <cell r="H5251" t="str">
            <v>OSCAR DARIO TOSSE LUNA</v>
          </cell>
          <cell r="I5251" t="str">
            <v>COMISION A CALI EL 29 DE SEPTIEMBRE DE 2014</v>
          </cell>
          <cell r="J5251">
            <v>168646</v>
          </cell>
          <cell r="O5251" t="str">
            <v>RECURSO 11</v>
          </cell>
          <cell r="W5251" t="str">
            <v>Vigencia Presupuestal</v>
          </cell>
        </row>
        <row r="5252">
          <cell r="A5252">
            <v>525214</v>
          </cell>
          <cell r="B5252" t="str">
            <v>Comisión</v>
          </cell>
          <cell r="C5252">
            <v>20142106</v>
          </cell>
          <cell r="D5252">
            <v>283214</v>
          </cell>
          <cell r="E5252">
            <v>41948</v>
          </cell>
          <cell r="F5252" t="str">
            <v>SERVICIOS ADMINISTRATIVOS, ATENCIONA AL USUARIO, ARCHIVO Y CORRESPONDENCIA</v>
          </cell>
          <cell r="G5252">
            <v>79298711</v>
          </cell>
          <cell r="H5252" t="str">
            <v xml:space="preserve">YESID ALBERTO SERRATO </v>
          </cell>
          <cell r="I5252" t="str">
            <v>COMISION A CARTAGO DEL 17 AL 19  DE OCTUBRE DE 2014</v>
          </cell>
          <cell r="J5252">
            <v>653230</v>
          </cell>
          <cell r="N5252" t="str">
            <v>RECURSO 2-10</v>
          </cell>
          <cell r="W5252" t="str">
            <v>Vigencia Presupuestal</v>
          </cell>
        </row>
        <row r="5253">
          <cell r="A5253">
            <v>525314</v>
          </cell>
          <cell r="B5253" t="str">
            <v>Comisión</v>
          </cell>
          <cell r="C5253">
            <v>20142113</v>
          </cell>
          <cell r="D5253">
            <v>282614</v>
          </cell>
          <cell r="E5253">
            <v>41948</v>
          </cell>
          <cell r="F5253" t="str">
            <v>SERVICIOS ADMINISTRATIVOS, ATENCIONA AL USUARIO, ARCHIVO Y CORRESPONDENCIA</v>
          </cell>
          <cell r="G5253">
            <v>19188268</v>
          </cell>
          <cell r="H5253" t="str">
            <v xml:space="preserve">CARLOS ALBERTO ROJAS </v>
          </cell>
          <cell r="I5253" t="str">
            <v>COMISION A CARTAGO DEL 17 AL 19 DE OCTUBRE DE 2014</v>
          </cell>
          <cell r="J5253">
            <v>548395</v>
          </cell>
          <cell r="N5253" t="str">
            <v>RECURSO 2-10</v>
          </cell>
          <cell r="W5253" t="str">
            <v>Vigencia Presupuestal</v>
          </cell>
        </row>
        <row r="5254">
          <cell r="A5254">
            <v>525414</v>
          </cell>
          <cell r="B5254" t="str">
            <v>Comisión</v>
          </cell>
          <cell r="C5254">
            <v>20142156</v>
          </cell>
          <cell r="D5254">
            <v>289114</v>
          </cell>
          <cell r="E5254">
            <v>41948</v>
          </cell>
          <cell r="F5254" t="str">
            <v>SERVICIOS ADMINISTRATIVOS, ATENCIONA AL USUARIO, ARCHIVO Y CORRESPONDENCIA</v>
          </cell>
          <cell r="G5254">
            <v>52821816</v>
          </cell>
          <cell r="H5254" t="str">
            <v>MARTHA LUCIA RODRIGUEZ</v>
          </cell>
          <cell r="I5254" t="str">
            <v>COMISION A TUMACO DEL 10 AL 11 DE OCTUBRE DE 2014</v>
          </cell>
          <cell r="J5254">
            <v>480161</v>
          </cell>
          <cell r="N5254" t="str">
            <v>RECURSO 2-10</v>
          </cell>
          <cell r="W5254" t="str">
            <v>Vigencia Presupuestal</v>
          </cell>
        </row>
        <row r="5255">
          <cell r="A5255">
            <v>525514</v>
          </cell>
          <cell r="B5255" t="str">
            <v>Comisión</v>
          </cell>
          <cell r="C5255">
            <v>20142163</v>
          </cell>
          <cell r="D5255">
            <v>287814</v>
          </cell>
          <cell r="E5255">
            <v>41948</v>
          </cell>
          <cell r="F5255" t="str">
            <v>SERVICIOS ADMINISTRATIVOS, ATENCIONA AL USUARIO, ARCHIVO Y CORRESPONDENCIA</v>
          </cell>
          <cell r="G5255">
            <v>52409234</v>
          </cell>
          <cell r="H5255" t="str">
            <v>MARCELA GALVIS HERNANDEZ</v>
          </cell>
          <cell r="I5255">
            <v>111</v>
          </cell>
          <cell r="J5255">
            <v>678230</v>
          </cell>
          <cell r="O5255" t="str">
            <v>RECURSO 11</v>
          </cell>
          <cell r="W5255" t="str">
            <v>Vigencia Presupuestal</v>
          </cell>
        </row>
        <row r="5256">
          <cell r="A5256">
            <v>525614</v>
          </cell>
          <cell r="B5256" t="str">
            <v>Comisión</v>
          </cell>
          <cell r="C5256">
            <v>20142218</v>
          </cell>
          <cell r="D5256">
            <v>295814</v>
          </cell>
          <cell r="E5256">
            <v>41948</v>
          </cell>
          <cell r="F5256" t="str">
            <v>SERVICIOS ADMINISTRATIVOS, ATENCIONA AL USUARIO, ARCHIVO Y CORRESPONDENCIA</v>
          </cell>
          <cell r="G5256">
            <v>52409234</v>
          </cell>
          <cell r="H5256" t="str">
            <v>MARCELA GALVIS HERNANDEZ</v>
          </cell>
          <cell r="I5256" t="str">
            <v>COMISION PRORROGA A PASTO EL 4 DE OCTUBRE DE 2014</v>
          </cell>
          <cell r="J5256">
            <v>237292</v>
          </cell>
          <cell r="O5256" t="str">
            <v>RECURSO 11</v>
          </cell>
          <cell r="W5256" t="str">
            <v>Vigencia Presupuestal</v>
          </cell>
        </row>
        <row r="5257">
          <cell r="A5257">
            <v>525714</v>
          </cell>
          <cell r="B5257" t="str">
            <v>Comisión</v>
          </cell>
          <cell r="C5257">
            <v>20142231</v>
          </cell>
          <cell r="D5257">
            <v>297214</v>
          </cell>
          <cell r="E5257">
            <v>41948</v>
          </cell>
          <cell r="F5257" t="str">
            <v>SERVICIOS ADMINISTRATIVOS, ATENCIONA AL USUARIO, ARCHIVO Y CORRESPONDENCIA</v>
          </cell>
          <cell r="G5257">
            <v>75003373</v>
          </cell>
          <cell r="H5257" t="str">
            <v>LUIS ALBERTO GIRALDO FERNANDEZ</v>
          </cell>
          <cell r="I5257" t="str">
            <v>COMISION A BUCARAMANGA DEL 8 AL 10 DE OCTUBRE DE 2014</v>
          </cell>
          <cell r="J5257">
            <v>1040340</v>
          </cell>
          <cell r="N5257" t="str">
            <v>RECURSO 2-10</v>
          </cell>
          <cell r="W5257" t="str">
            <v>Vigencia Presupuestal</v>
          </cell>
        </row>
        <row r="5258">
          <cell r="A5258">
            <v>525814</v>
          </cell>
          <cell r="B5258" t="str">
            <v>Comisión</v>
          </cell>
          <cell r="C5258">
            <v>20142239</v>
          </cell>
          <cell r="D5258">
            <v>297114</v>
          </cell>
          <cell r="E5258">
            <v>41948</v>
          </cell>
          <cell r="F5258" t="str">
            <v>SERVICIOS ADMINISTRATIVOS, ATENCIONA AL USUARIO, ARCHIVO Y CORRESPONDENCIA</v>
          </cell>
          <cell r="G5258">
            <v>46667625</v>
          </cell>
          <cell r="H5258" t="str">
            <v>EMMA JUDITH SALAMANCA GUAUQUE</v>
          </cell>
          <cell r="I5258">
            <v>111</v>
          </cell>
          <cell r="J5258">
            <v>118646</v>
          </cell>
          <cell r="O5258" t="str">
            <v>RECURSO 11</v>
          </cell>
          <cell r="W5258" t="str">
            <v>Vigencia Presupuestal</v>
          </cell>
        </row>
        <row r="5259">
          <cell r="A5259">
            <v>525914</v>
          </cell>
          <cell r="B5259" t="str">
            <v>Comisión</v>
          </cell>
          <cell r="C5259">
            <v>20142245</v>
          </cell>
          <cell r="D5259">
            <v>296814</v>
          </cell>
          <cell r="E5259">
            <v>41948</v>
          </cell>
          <cell r="F5259" t="str">
            <v>SERVICIOS ADMINISTRATIVOS, ATENCIONA AL USUARIO, ARCHIVO Y CORRESPONDENCIA</v>
          </cell>
          <cell r="G5259">
            <v>111</v>
          </cell>
          <cell r="H5259" t="str">
            <v>MARITZA ELIANA ALDANA RAMIREZ</v>
          </cell>
          <cell r="I5259">
            <v>111</v>
          </cell>
          <cell r="J5259">
            <v>683753</v>
          </cell>
          <cell r="O5259" t="str">
            <v>RECURSO 11</v>
          </cell>
          <cell r="W5259" t="str">
            <v>Vigencia Presupuestal</v>
          </cell>
        </row>
        <row r="5260">
          <cell r="A5260">
            <v>526014</v>
          </cell>
          <cell r="B5260" t="str">
            <v>Comisión</v>
          </cell>
          <cell r="C5260">
            <v>20142258</v>
          </cell>
          <cell r="D5260">
            <v>298214</v>
          </cell>
          <cell r="E5260">
            <v>41948</v>
          </cell>
          <cell r="F5260" t="str">
            <v>SERVICIOS ADMINISTRATIVOS, ATENCIONA AL USUARIO, ARCHIVO Y CORRESPONDENCIA</v>
          </cell>
          <cell r="G5260">
            <v>41732216</v>
          </cell>
          <cell r="H5260" t="str">
            <v>MERY ASUNCION TONCEL GAVIRIA</v>
          </cell>
          <cell r="I5260">
            <v>111</v>
          </cell>
          <cell r="J5260">
            <v>118646</v>
          </cell>
          <cell r="O5260" t="str">
            <v>RECURSO 11</v>
          </cell>
          <cell r="W5260" t="str">
            <v>Vigencia Presupuestal</v>
          </cell>
        </row>
        <row r="5261">
          <cell r="A5261">
            <v>526114</v>
          </cell>
          <cell r="B5261" t="str">
            <v>Comisión</v>
          </cell>
          <cell r="C5261">
            <v>20142288</v>
          </cell>
          <cell r="D5261">
            <v>300214</v>
          </cell>
          <cell r="E5261">
            <v>41948</v>
          </cell>
          <cell r="F5261" t="str">
            <v>SERVICIOS ADMINISTRATIVOS, ATENCIONA AL USUARIO, ARCHIVO Y CORRESPONDENCIA</v>
          </cell>
          <cell r="G5261">
            <v>79040218</v>
          </cell>
          <cell r="H5261" t="str">
            <v>GONZALO MORENO PARRA</v>
          </cell>
          <cell r="I5261" t="str">
            <v>COMISION A SAN JOSE DEL GUAVIARE DEL 20 AL 22 DE OCTUBRE DE 2014</v>
          </cell>
          <cell r="J5261">
            <v>500995</v>
          </cell>
          <cell r="O5261" t="str">
            <v>RECURSO 11</v>
          </cell>
          <cell r="W5261" t="str">
            <v>Vigencia Presupuestal</v>
          </cell>
        </row>
        <row r="5262">
          <cell r="A5262">
            <v>526214</v>
          </cell>
          <cell r="B5262" t="str">
            <v>Comisión</v>
          </cell>
          <cell r="C5262">
            <v>20142299</v>
          </cell>
          <cell r="D5262">
            <v>302114</v>
          </cell>
          <cell r="E5262">
            <v>41948</v>
          </cell>
          <cell r="F5262" t="str">
            <v>SERVICIOS ADMINISTRATIVOS, ATENCIONA AL USUARIO, ARCHIVO Y CORRESPONDENCIA</v>
          </cell>
          <cell r="G5262">
            <v>7550202</v>
          </cell>
          <cell r="H5262" t="str">
            <v>JORGE EDUARDO RAMIREZ HINCAPIE</v>
          </cell>
          <cell r="I5262">
            <v>111</v>
          </cell>
          <cell r="J5262">
            <v>293037</v>
          </cell>
          <cell r="O5262" t="str">
            <v>RECURSO 11</v>
          </cell>
          <cell r="W5262" t="str">
            <v>Vigencia Presupuestal</v>
          </cell>
        </row>
        <row r="5263">
          <cell r="A5263">
            <v>526314</v>
          </cell>
          <cell r="B5263" t="str">
            <v>Comisión</v>
          </cell>
          <cell r="C5263">
            <v>20142301</v>
          </cell>
          <cell r="D5263">
            <v>301714</v>
          </cell>
          <cell r="E5263">
            <v>41948</v>
          </cell>
          <cell r="F5263" t="str">
            <v>SERVICIOS ADMINISTRATIVOS, ATENCIONA AL USUARIO, ARCHIVO Y CORRESPONDENCIA</v>
          </cell>
          <cell r="G5263">
            <v>71610890</v>
          </cell>
          <cell r="H5263" t="str">
            <v>LUIS ALFONSO ESCOBAR TRUJILLO</v>
          </cell>
          <cell r="I5263">
            <v>111</v>
          </cell>
          <cell r="J5263">
            <v>624204</v>
          </cell>
          <cell r="O5263" t="str">
            <v>RECURSO 11</v>
          </cell>
          <cell r="W5263" t="str">
            <v>Vigencia Presupuestal</v>
          </cell>
        </row>
        <row r="5264">
          <cell r="A5264">
            <v>526414</v>
          </cell>
          <cell r="B5264" t="str">
            <v>Comisión</v>
          </cell>
          <cell r="C5264">
            <v>20142303</v>
          </cell>
          <cell r="D5264">
            <v>301614</v>
          </cell>
          <cell r="E5264">
            <v>41948</v>
          </cell>
          <cell r="F5264" t="str">
            <v>SERVICIOS ADMINISTRATIVOS, ATENCIONA AL USUARIO, ARCHIVO Y CORRESPONDENCIA</v>
          </cell>
          <cell r="G5264">
            <v>33366449</v>
          </cell>
          <cell r="H5264" t="str">
            <v>ANDREA DEL PILAR GAYON MUÑOZ</v>
          </cell>
          <cell r="I5264">
            <v>111</v>
          </cell>
          <cell r="J5264">
            <v>723753</v>
          </cell>
          <cell r="O5264" t="str">
            <v>RECURSO 11</v>
          </cell>
          <cell r="W5264" t="str">
            <v>Vigencia Presupuestal</v>
          </cell>
        </row>
        <row r="5265">
          <cell r="A5265">
            <v>526514</v>
          </cell>
          <cell r="B5265" t="str">
            <v>Comisión</v>
          </cell>
          <cell r="C5265">
            <v>20142309</v>
          </cell>
          <cell r="D5265">
            <v>303214</v>
          </cell>
          <cell r="E5265">
            <v>41948</v>
          </cell>
          <cell r="F5265" t="str">
            <v>SERVICIOS ADMINISTRATIVOS, ATENCIONA AL USUARIO, ARCHIVO Y CORRESPONDENCIA</v>
          </cell>
          <cell r="G5265">
            <v>39781195</v>
          </cell>
          <cell r="H5265" t="str">
            <v>MYRIAM NATALIA BAQUERO CARDENAS</v>
          </cell>
          <cell r="I5265" t="str">
            <v>COMISION A CALI  EL 21 DE OCTUBRE DE 2014</v>
          </cell>
          <cell r="J5265">
            <v>160054</v>
          </cell>
          <cell r="N5265" t="str">
            <v>RECURSO 2-10</v>
          </cell>
          <cell r="W5265" t="str">
            <v>Vigencia Presupuestal</v>
          </cell>
        </row>
        <row r="5266">
          <cell r="A5266">
            <v>526614</v>
          </cell>
          <cell r="B5266" t="str">
            <v>Comisión</v>
          </cell>
          <cell r="C5266">
            <v>20142311</v>
          </cell>
          <cell r="D5266">
            <v>302714</v>
          </cell>
          <cell r="E5266">
            <v>41948</v>
          </cell>
          <cell r="F5266" t="str">
            <v>SERVICIOS ADMINISTRATIVOS, ATENCIONA AL USUARIO, ARCHIVO Y CORRESPONDENCIA</v>
          </cell>
          <cell r="G5266">
            <v>111</v>
          </cell>
          <cell r="H5266">
            <v>111</v>
          </cell>
          <cell r="I5266">
            <v>111</v>
          </cell>
          <cell r="J5266">
            <v>293037</v>
          </cell>
          <cell r="O5266" t="str">
            <v>RECURSO 11</v>
          </cell>
          <cell r="W5266" t="str">
            <v>Vigencia Presupuestal</v>
          </cell>
        </row>
        <row r="5267">
          <cell r="A5267">
            <v>526714</v>
          </cell>
          <cell r="B5267" t="str">
            <v>Comisión</v>
          </cell>
          <cell r="C5267">
            <v>20142312</v>
          </cell>
          <cell r="D5267">
            <v>302414</v>
          </cell>
          <cell r="E5267">
            <v>41948</v>
          </cell>
          <cell r="F5267" t="str">
            <v>SERVICIOS ADMINISTRATIVOS, ATENCIONA AL USUARIO, ARCHIVO Y CORRESPONDENCIA</v>
          </cell>
          <cell r="G5267">
            <v>35455050</v>
          </cell>
          <cell r="H5267" t="str">
            <v>SILVIA ALICIA POMBO CARRILLO</v>
          </cell>
          <cell r="I5267" t="str">
            <v>COMISION A CALI Y SANTA MARTA DEL 15 AL 17 DE OCTUBRE DE 2014</v>
          </cell>
          <cell r="J5267">
            <v>1120340</v>
          </cell>
          <cell r="O5267" t="str">
            <v>RECURSO 11</v>
          </cell>
          <cell r="W5267" t="str">
            <v>Vigencia Presupuestal</v>
          </cell>
        </row>
        <row r="5268">
          <cell r="A5268">
            <v>526814</v>
          </cell>
          <cell r="B5268" t="str">
            <v>Contrato</v>
          </cell>
          <cell r="C5268">
            <v>292</v>
          </cell>
          <cell r="D5268">
            <v>40014</v>
          </cell>
          <cell r="E5268">
            <v>41948</v>
          </cell>
          <cell r="F5268" t="str">
            <v>SECRETARIA GENERAL</v>
          </cell>
          <cell r="G5268">
            <v>9005838484</v>
          </cell>
          <cell r="H5268" t="str">
            <v>IDGL SAS</v>
          </cell>
          <cell r="I5268" t="str">
            <v>PAGO FRA 386 PAGO 9 DE 11 SEGÚN CERTIFICACION DEL SUPERVISOR (REG. COMUN)</v>
          </cell>
          <cell r="J5268">
            <v>11000000</v>
          </cell>
          <cell r="K5268">
            <v>9.66</v>
          </cell>
          <cell r="L5268">
            <v>11</v>
          </cell>
          <cell r="M5268">
            <v>16</v>
          </cell>
          <cell r="O5268" t="str">
            <v>RECURSO 11</v>
          </cell>
          <cell r="W5268" t="str">
            <v>Vigencia Presupuestal</v>
          </cell>
        </row>
        <row r="5269">
          <cell r="A5269">
            <v>526914</v>
          </cell>
          <cell r="B5269" t="str">
            <v>Contrato</v>
          </cell>
          <cell r="C5269">
            <v>338</v>
          </cell>
          <cell r="D5269">
            <v>148614</v>
          </cell>
          <cell r="E5269">
            <v>41948</v>
          </cell>
          <cell r="F5269" t="str">
            <v>TALENTO HUMANO ACTIVO Y NO ACTIVO</v>
          </cell>
          <cell r="G5269">
            <v>8001267857</v>
          </cell>
          <cell r="H5269" t="str">
            <v>EMERMEDICA</v>
          </cell>
          <cell r="I5269" t="str">
            <v>FRA 173155 PAGO 5 DE 8 SEGÚN CERTIFICACION DEL SUPERVISOR (RTE FTE SERVICIOS EN GENERAL DECLARANTE DE RENTA)</v>
          </cell>
          <cell r="J5269">
            <v>7221900</v>
          </cell>
          <cell r="K5269">
            <v>9.66</v>
          </cell>
          <cell r="L5269">
            <v>4</v>
          </cell>
          <cell r="M5269">
            <v>5</v>
          </cell>
          <cell r="N5269" t="str">
            <v>RECURSO 2-10</v>
          </cell>
          <cell r="V5269" t="str">
            <v>Se aplican todos los Impuestos Fte, Iva e Ica  ya que el provvedor no da Aclaración sobre el tipo de regimen al q pertenece</v>
          </cell>
          <cell r="W5269" t="str">
            <v>Vigencia Presupuestal</v>
          </cell>
        </row>
        <row r="5270">
          <cell r="A5270">
            <v>527014</v>
          </cell>
          <cell r="B5270" t="str">
            <v>Contrato</v>
          </cell>
          <cell r="C5270">
            <v>362</v>
          </cell>
          <cell r="D5270">
            <v>215014</v>
          </cell>
          <cell r="E5270">
            <v>41948</v>
          </cell>
          <cell r="F5270" t="str">
            <v>OFICINA DE TECNOLOGIAS, INFORMACION Y COMUNICACIONES TIC</v>
          </cell>
          <cell r="G5270">
            <v>8000155831</v>
          </cell>
          <cell r="H5270" t="str">
            <v>COLOMBIA DE SOFTWARE Y HARDWARE - COLSOF S.A</v>
          </cell>
          <cell r="I5270" t="str">
            <v>FRA 386234 PAGO 2 DE 5 SEGÚN CERTIFICACION DEL SUPERVISOR (GC RTE IVA N/A - UBICADOS EN TENJO RTE ICA N/A - AUTORETE. RTE FTE N/A)</v>
          </cell>
          <cell r="J5270">
            <v>7981818</v>
          </cell>
          <cell r="M5270">
            <v>16</v>
          </cell>
          <cell r="O5270" t="str">
            <v>RECURSO 11</v>
          </cell>
          <cell r="W5270" t="str">
            <v>Vigencia Presupuestal</v>
          </cell>
        </row>
        <row r="5271">
          <cell r="A5271">
            <v>527114</v>
          </cell>
          <cell r="B5271" t="str">
            <v>Contrato</v>
          </cell>
          <cell r="C5271">
            <v>446</v>
          </cell>
          <cell r="D5271">
            <v>254914</v>
          </cell>
          <cell r="E5271">
            <v>41948</v>
          </cell>
          <cell r="F5271" t="str">
            <v>TALENTO HUMANO ACTIVO Y NO ACTIVO</v>
          </cell>
          <cell r="G5271">
            <v>8600135703</v>
          </cell>
          <cell r="H5271" t="str">
            <v>CAJA DE COMPENSACION FAMILIAR CAFAM</v>
          </cell>
          <cell r="I5271" t="str">
            <v>FRA 660403 PAGO 1 DE 3 SEGÚN CERTIFICACION DEL SUPERVISOR (GC Y AUTORETENEDORES N/A NINGUN TIPO DE RETENCION)</v>
          </cell>
          <cell r="J5271">
            <v>15191900</v>
          </cell>
          <cell r="N5271" t="str">
            <v>RECURSO 2-10</v>
          </cell>
          <cell r="W5271" t="str">
            <v>Vigencia Presupuestal</v>
          </cell>
        </row>
        <row r="5272">
          <cell r="A5272">
            <v>527214</v>
          </cell>
          <cell r="B5272" t="str">
            <v>Contrato</v>
          </cell>
          <cell r="C5272">
            <v>343</v>
          </cell>
          <cell r="D5272">
            <v>179214</v>
          </cell>
          <cell r="E5272">
            <v>41948</v>
          </cell>
          <cell r="F5272" t="str">
            <v>DIRECCION DE ASUNTOS AMBIENTALES, SECTORIAL Y URBANA</v>
          </cell>
          <cell r="G5272">
            <v>8002473088</v>
          </cell>
          <cell r="H5272" t="str">
            <v>AMBIENTAL CONSULTORES Y CIA LTDA</v>
          </cell>
          <cell r="I5272" t="str">
            <v>FRA 5592 PAGO 2 DE 3 SEGÚN CERTIFICACION DEL SUPERVISOR - IVA $24,814,120 (REG.COMUN)</v>
          </cell>
          <cell r="J5272">
            <v>179902371</v>
          </cell>
          <cell r="K5272">
            <v>6.9</v>
          </cell>
          <cell r="L5272">
            <v>11</v>
          </cell>
          <cell r="M5272">
            <v>16</v>
          </cell>
          <cell r="O5272" t="str">
            <v>RECURSO 11</v>
          </cell>
          <cell r="W5272" t="str">
            <v>Vigencia Presupuestal</v>
          </cell>
        </row>
        <row r="5273">
          <cell r="A5273">
            <v>527314</v>
          </cell>
          <cell r="B5273" t="str">
            <v>Contrato</v>
          </cell>
          <cell r="C5273">
            <v>336</v>
          </cell>
          <cell r="D5273">
            <v>139414</v>
          </cell>
          <cell r="E5273">
            <v>41948</v>
          </cell>
          <cell r="F5273" t="str">
            <v>OFICINA ASESORA JURIDICA</v>
          </cell>
          <cell r="G5273">
            <v>8020191628</v>
          </cell>
          <cell r="H5273" t="str">
            <v>LUPA JURIDICA S.A.S</v>
          </cell>
          <cell r="I5273" t="str">
            <v>FRA 2338 PAGO 5 DE 9 SEGÚN CERTIFICIACION DEL SUPERVISOR IVA $ 484,949 (REG.COMUN)</v>
          </cell>
          <cell r="J5273">
            <v>3515882</v>
          </cell>
          <cell r="K5273">
            <v>9.66</v>
          </cell>
          <cell r="L5273">
            <v>11</v>
          </cell>
          <cell r="M5273">
            <v>16</v>
          </cell>
          <cell r="O5273" t="str">
            <v>RECURSO 11</v>
          </cell>
          <cell r="W5273" t="str">
            <v>Vigencia Presupuestal</v>
          </cell>
        </row>
        <row r="5274">
          <cell r="A5274">
            <v>527414</v>
          </cell>
          <cell r="B5274" t="str">
            <v>Contrato</v>
          </cell>
          <cell r="C5274">
            <v>363</v>
          </cell>
          <cell r="D5274">
            <v>216914</v>
          </cell>
          <cell r="E5274">
            <v>41948</v>
          </cell>
          <cell r="F5274" t="str">
            <v>DIRECCION DE GENTION INTEGRAL DEL RECURSO HIDRICO</v>
          </cell>
          <cell r="G5274">
            <v>9007484972</v>
          </cell>
          <cell r="H5274" t="str">
            <v>CONSULTEC, SL - SUCURSAL COLOMBIA</v>
          </cell>
          <cell r="I5274" t="str">
            <v>FRA 3 PAGO 3 DE 5 SEGÚN CERTIFICACION DEL SUPERVISOR IVA $11,004,800 (REG.COMUN)</v>
          </cell>
          <cell r="J5274">
            <v>79784800</v>
          </cell>
          <cell r="K5274">
            <v>6.9</v>
          </cell>
          <cell r="L5274">
            <v>11</v>
          </cell>
          <cell r="M5274">
            <v>16</v>
          </cell>
          <cell r="O5274" t="str">
            <v>RECURSO 11</v>
          </cell>
          <cell r="W5274" t="str">
            <v>Vigencia Presupuestal</v>
          </cell>
        </row>
        <row r="5275">
          <cell r="A5275">
            <v>527514</v>
          </cell>
          <cell r="B5275" t="str">
            <v>Convenio</v>
          </cell>
          <cell r="C5275">
            <v>204</v>
          </cell>
          <cell r="D5275">
            <v>224014</v>
          </cell>
          <cell r="E5275">
            <v>41948</v>
          </cell>
          <cell r="F5275" t="str">
            <v>DIRECCION DE ASUNTOS MARINOS, COSTEROS Y RECURSOS ACUATICOS</v>
          </cell>
          <cell r="G5275">
            <v>8605141875</v>
          </cell>
          <cell r="H5275" t="str">
            <v>CAEM - CORPORACION AMBIENTAL EMPRESARIAL</v>
          </cell>
          <cell r="I5275" t="str">
            <v>FRA 7515 PAGO 4 DE 5 SEGÚN CERTIFICACION DEL SUPERVISOR - (ENT SIN ANIMO DE LUCRO N/A RF-NO CONTRIBUY.ICA-N/A R/IVA)</v>
          </cell>
          <cell r="J5275">
            <v>50000000</v>
          </cell>
          <cell r="O5275" t="str">
            <v>RECURSO 11</v>
          </cell>
          <cell r="W5275" t="str">
            <v>Vigencia Presupuestal</v>
          </cell>
        </row>
        <row r="5276">
          <cell r="A5276">
            <v>527614</v>
          </cell>
          <cell r="B5276" t="str">
            <v>Comisión</v>
          </cell>
          <cell r="C5276">
            <v>20142316</v>
          </cell>
          <cell r="D5276">
            <v>303814</v>
          </cell>
          <cell r="E5276">
            <v>41948</v>
          </cell>
          <cell r="F5276" t="str">
            <v>SERVICIOS ADMINISTRATIVOS, ATENCIONA AL USUARIO, ARCHIVO Y CORRESPONDENCIA</v>
          </cell>
          <cell r="G5276">
            <v>111</v>
          </cell>
          <cell r="H5276">
            <v>111</v>
          </cell>
          <cell r="I5276">
            <v>111</v>
          </cell>
          <cell r="J5276">
            <v>593230</v>
          </cell>
          <cell r="O5276" t="str">
            <v>RECURSO 11</v>
          </cell>
          <cell r="W5276" t="str">
            <v>Vigencia Presupuestal</v>
          </cell>
        </row>
        <row r="5277">
          <cell r="A5277">
            <v>527714</v>
          </cell>
          <cell r="B5277" t="str">
            <v>Comisión</v>
          </cell>
          <cell r="C5277">
            <v>20142318</v>
          </cell>
          <cell r="D5277">
            <v>304214</v>
          </cell>
          <cell r="E5277">
            <v>41948</v>
          </cell>
          <cell r="F5277" t="str">
            <v>SERVICIOS ADMINISTRATIVOS, ATENCIONA AL USUARIO, ARCHIVO Y CORRESPONDENCIA</v>
          </cell>
          <cell r="G5277">
            <v>111</v>
          </cell>
          <cell r="H5277">
            <v>111</v>
          </cell>
          <cell r="I5277">
            <v>111</v>
          </cell>
          <cell r="J5277">
            <v>278068</v>
          </cell>
          <cell r="O5277" t="str">
            <v>RECURSO 11</v>
          </cell>
          <cell r="W5277" t="str">
            <v>Vigencia Presupuestal</v>
          </cell>
        </row>
        <row r="5278">
          <cell r="A5278">
            <v>527814</v>
          </cell>
          <cell r="B5278" t="str">
            <v>Comisión</v>
          </cell>
          <cell r="C5278">
            <v>20142320</v>
          </cell>
          <cell r="D5278">
            <v>304114</v>
          </cell>
          <cell r="E5278">
            <v>41948</v>
          </cell>
          <cell r="F5278" t="str">
            <v>SERVICIOS ADMINISTRATIVOS, ATENCIONA AL USUARIO, ARCHIVO Y CORRESPONDENCIA</v>
          </cell>
          <cell r="G5278">
            <v>111</v>
          </cell>
          <cell r="H5278">
            <v>111</v>
          </cell>
          <cell r="I5278">
            <v>111</v>
          </cell>
          <cell r="J5278">
            <v>293037</v>
          </cell>
          <cell r="O5278" t="str">
            <v>RECURSO 11</v>
          </cell>
          <cell r="W5278" t="str">
            <v>Vigencia Presupuestal</v>
          </cell>
        </row>
        <row r="5279">
          <cell r="A5279">
            <v>527914</v>
          </cell>
          <cell r="B5279" t="str">
            <v>Comisión</v>
          </cell>
          <cell r="C5279">
            <v>20142332</v>
          </cell>
          <cell r="D5279">
            <v>304314</v>
          </cell>
          <cell r="E5279">
            <v>41948</v>
          </cell>
          <cell r="F5279" t="str">
            <v>SERVICIOS ADMINISTRATIVOS, ATENCIONA AL USUARIO, ARCHIVO Y CORRESPONDENCIA</v>
          </cell>
          <cell r="G5279">
            <v>111</v>
          </cell>
          <cell r="H5279">
            <v>111</v>
          </cell>
          <cell r="I5279">
            <v>111</v>
          </cell>
          <cell r="J5279">
            <v>480161</v>
          </cell>
          <cell r="O5279" t="str">
            <v>RECURSO 11</v>
          </cell>
          <cell r="W5279" t="str">
            <v>Vigencia Presupuestal</v>
          </cell>
        </row>
        <row r="5280">
          <cell r="A5280">
            <v>528014</v>
          </cell>
          <cell r="B5280" t="str">
            <v>Comisión</v>
          </cell>
          <cell r="C5280">
            <v>20142339</v>
          </cell>
          <cell r="D5280">
            <v>305914</v>
          </cell>
          <cell r="E5280">
            <v>41948</v>
          </cell>
          <cell r="F5280" t="str">
            <v>SERVICIOS ADMINISTRATIVOS, ATENCIONA AL USUARIO, ARCHIVO Y CORRESPONDENCIA</v>
          </cell>
          <cell r="G5280">
            <v>111</v>
          </cell>
          <cell r="H5280">
            <v>111</v>
          </cell>
          <cell r="I5280">
            <v>111</v>
          </cell>
          <cell r="J5280">
            <v>593230</v>
          </cell>
          <cell r="O5280" t="str">
            <v>RECURSO 11</v>
          </cell>
          <cell r="W5280" t="str">
            <v>Vigencia Presupuestal</v>
          </cell>
        </row>
        <row r="5281">
          <cell r="A5281">
            <v>528114</v>
          </cell>
          <cell r="B5281" t="str">
            <v>Comisión</v>
          </cell>
          <cell r="C5281">
            <v>20142357</v>
          </cell>
          <cell r="D5281">
            <v>308614</v>
          </cell>
          <cell r="E5281">
            <v>41948</v>
          </cell>
          <cell r="F5281" t="str">
            <v>SERVICIOS ADMINISTRATIVOS, ATENCIONA AL USUARIO, ARCHIVO Y CORRESPONDENCIA</v>
          </cell>
          <cell r="G5281">
            <v>111</v>
          </cell>
          <cell r="H5281">
            <v>111</v>
          </cell>
          <cell r="I5281">
            <v>111</v>
          </cell>
          <cell r="J5281">
            <v>293037</v>
          </cell>
          <cell r="O5281" t="str">
            <v>RECURSO 11</v>
          </cell>
          <cell r="W5281" t="str">
            <v>Vigencia Presupuestal</v>
          </cell>
        </row>
        <row r="5282">
          <cell r="A5282">
            <v>528214</v>
          </cell>
          <cell r="B5282" t="str">
            <v>Comisión</v>
          </cell>
          <cell r="C5282">
            <v>20142358</v>
          </cell>
          <cell r="D5282">
            <v>308514</v>
          </cell>
          <cell r="E5282">
            <v>41948</v>
          </cell>
          <cell r="F5282" t="str">
            <v>SERVICIOS ADMINISTRATIVOS, ATENCIONA AL USUARIO, ARCHIVO Y CORRESPONDENCIA</v>
          </cell>
          <cell r="G5282">
            <v>111</v>
          </cell>
          <cell r="H5282">
            <v>111</v>
          </cell>
          <cell r="I5282">
            <v>111</v>
          </cell>
          <cell r="J5282">
            <v>97679</v>
          </cell>
          <cell r="O5282" t="str">
            <v>RECURSO 11</v>
          </cell>
          <cell r="W5282" t="str">
            <v>Vigencia Presupuestal</v>
          </cell>
        </row>
        <row r="5283">
          <cell r="A5283">
            <v>528314</v>
          </cell>
          <cell r="B5283" t="str">
            <v>Comisión</v>
          </cell>
          <cell r="C5283">
            <v>20142360</v>
          </cell>
          <cell r="D5283">
            <v>308714</v>
          </cell>
          <cell r="E5283">
            <v>41948</v>
          </cell>
          <cell r="F5283" t="str">
            <v>SERVICIOS ADMINISTRATIVOS, ATENCIONA AL USUARIO, ARCHIVO Y CORRESPONDENCIA</v>
          </cell>
          <cell r="G5283">
            <v>111</v>
          </cell>
          <cell r="H5283">
            <v>111</v>
          </cell>
          <cell r="I5283">
            <v>111</v>
          </cell>
          <cell r="J5283">
            <v>157679</v>
          </cell>
          <cell r="O5283" t="str">
            <v>RECURSO 11</v>
          </cell>
          <cell r="W5283" t="str">
            <v>Vigencia Presupuestal</v>
          </cell>
        </row>
        <row r="5284">
          <cell r="A5284">
            <v>528414</v>
          </cell>
          <cell r="B5284" t="str">
            <v>Comisión</v>
          </cell>
          <cell r="C5284">
            <v>20142362</v>
          </cell>
          <cell r="D5284">
            <v>310914</v>
          </cell>
          <cell r="E5284">
            <v>41948</v>
          </cell>
          <cell r="F5284" t="str">
            <v>SERVICIOS ADMINISTRATIVOS, ATENCIONA AL USUARIO, ARCHIVO Y CORRESPONDENCIA</v>
          </cell>
          <cell r="G5284">
            <v>91108514</v>
          </cell>
          <cell r="H5284" t="str">
            <v>ALBEIRO MANRIQUE BARRERA</v>
          </cell>
          <cell r="I5284" t="str">
            <v>COMISION A CALI DEL 21 AL 23 DE OCTUBRE DE 2014</v>
          </cell>
          <cell r="J5284">
            <v>376818</v>
          </cell>
          <cell r="N5284" t="str">
            <v>RECURSO 2-10</v>
          </cell>
          <cell r="W5284" t="str">
            <v>Vigencia Presupuestal</v>
          </cell>
        </row>
        <row r="5285">
          <cell r="A5285">
            <v>528514</v>
          </cell>
          <cell r="B5285" t="str">
            <v>Comisión</v>
          </cell>
          <cell r="C5285">
            <v>20142363</v>
          </cell>
          <cell r="D5285">
            <v>310814</v>
          </cell>
          <cell r="E5285">
            <v>41948</v>
          </cell>
          <cell r="F5285" t="str">
            <v>SERVICIOS ADMINISTRATIVOS, ATENCIONA AL USUARIO, ARCHIVO Y CORRESPONDENCIA</v>
          </cell>
          <cell r="G5285">
            <v>14252378</v>
          </cell>
          <cell r="H5285" t="str">
            <v>JOHN A HERNANDEZ</v>
          </cell>
          <cell r="I5285" t="str">
            <v>COMISION A CALI DEL 21 AL 23 DE OCTUBRE DE 2014</v>
          </cell>
          <cell r="J5285">
            <v>376818</v>
          </cell>
          <cell r="N5285" t="str">
            <v>RECURSO 2-10</v>
          </cell>
          <cell r="W5285" t="str">
            <v>Vigencia Presupuestal</v>
          </cell>
        </row>
        <row r="5286">
          <cell r="A5286">
            <v>528614</v>
          </cell>
          <cell r="B5286" t="str">
            <v>Comisión</v>
          </cell>
          <cell r="C5286">
            <v>20142365</v>
          </cell>
          <cell r="D5286">
            <v>312014</v>
          </cell>
          <cell r="E5286">
            <v>41948</v>
          </cell>
          <cell r="F5286" t="str">
            <v>SERVICIOS ADMINISTRATIVOS, ATENCIONA AL USUARIO, ARCHIVO Y CORRESPONDENCIA</v>
          </cell>
          <cell r="G5286">
            <v>111</v>
          </cell>
          <cell r="H5286">
            <v>111</v>
          </cell>
          <cell r="I5286">
            <v>111</v>
          </cell>
          <cell r="J5286">
            <v>160054</v>
          </cell>
          <cell r="O5286" t="str">
            <v>RECURSO 11</v>
          </cell>
          <cell r="W5286" t="str">
            <v>Vigencia Presupuestal</v>
          </cell>
        </row>
        <row r="5287">
          <cell r="A5287">
            <v>528714</v>
          </cell>
          <cell r="B5287" t="str">
            <v>Comisión</v>
          </cell>
          <cell r="C5287">
            <v>20142375</v>
          </cell>
          <cell r="D5287">
            <v>312214</v>
          </cell>
          <cell r="E5287">
            <v>41948</v>
          </cell>
          <cell r="F5287" t="str">
            <v>SERVICIOS ADMINISTRATIVOS, ATENCIONA AL USUARIO, ARCHIVO Y CORRESPONDENCIA</v>
          </cell>
          <cell r="G5287">
            <v>111</v>
          </cell>
          <cell r="H5287">
            <v>111</v>
          </cell>
          <cell r="I5287">
            <v>111</v>
          </cell>
          <cell r="J5287">
            <v>117679</v>
          </cell>
          <cell r="O5287" t="str">
            <v>RECURSO 11</v>
          </cell>
          <cell r="W5287" t="str">
            <v>Vigencia Presupuestal</v>
          </cell>
        </row>
        <row r="5288">
          <cell r="A5288">
            <v>528814</v>
          </cell>
          <cell r="B5288" t="str">
            <v>Comisión</v>
          </cell>
          <cell r="C5288">
            <v>20142376</v>
          </cell>
          <cell r="D5288">
            <v>312114</v>
          </cell>
          <cell r="E5288">
            <v>41948</v>
          </cell>
          <cell r="F5288" t="str">
            <v>SERVICIOS ADMINISTRATIVOS, ATENCIONA AL USUARIO, ARCHIVO Y CORRESPONDENCIA</v>
          </cell>
          <cell r="G5288">
            <v>111</v>
          </cell>
          <cell r="H5288">
            <v>111</v>
          </cell>
          <cell r="I5288">
            <v>111</v>
          </cell>
          <cell r="J5288">
            <v>197679</v>
          </cell>
          <cell r="O5288" t="str">
            <v>RECURSO 11</v>
          </cell>
          <cell r="W5288" t="str">
            <v>Vigencia Presupuestal</v>
          </cell>
        </row>
        <row r="5289">
          <cell r="A5289">
            <v>528914</v>
          </cell>
          <cell r="B5289" t="str">
            <v>Comisión</v>
          </cell>
          <cell r="C5289">
            <v>20142379</v>
          </cell>
          <cell r="D5289">
            <v>311114</v>
          </cell>
          <cell r="E5289">
            <v>41948</v>
          </cell>
          <cell r="F5289" t="str">
            <v>SERVICIOS ADMINISTRATIVOS, ATENCIONA AL USUARIO, ARCHIVO Y CORRESPONDENCIA</v>
          </cell>
          <cell r="G5289">
            <v>111</v>
          </cell>
          <cell r="H5289">
            <v>111</v>
          </cell>
          <cell r="I5289">
            <v>111</v>
          </cell>
          <cell r="J5289">
            <v>480161</v>
          </cell>
          <cell r="O5289" t="str">
            <v>RECURSO 11</v>
          </cell>
          <cell r="W5289" t="str">
            <v>Vigencia Presupuestal</v>
          </cell>
        </row>
        <row r="5290">
          <cell r="A5290">
            <v>529014</v>
          </cell>
          <cell r="B5290" t="str">
            <v>Comisión</v>
          </cell>
          <cell r="C5290">
            <v>20142381</v>
          </cell>
          <cell r="D5290">
            <v>311914</v>
          </cell>
          <cell r="E5290">
            <v>41948</v>
          </cell>
          <cell r="F5290" t="str">
            <v>SERVICIOS ADMINISTRATIVOS, ATENCIONA AL USUARIO, ARCHIVO Y CORRESPONDENCIA</v>
          </cell>
          <cell r="G5290">
            <v>111</v>
          </cell>
          <cell r="H5290">
            <v>111</v>
          </cell>
          <cell r="I5290">
            <v>111</v>
          </cell>
          <cell r="J5290">
            <v>97679</v>
          </cell>
          <cell r="O5290" t="str">
            <v>RECURSO 11</v>
          </cell>
          <cell r="W5290" t="str">
            <v>Vigencia Presupuestal</v>
          </cell>
        </row>
        <row r="5291">
          <cell r="A5291">
            <v>529114</v>
          </cell>
          <cell r="B5291" t="str">
            <v>Comisión</v>
          </cell>
          <cell r="C5291">
            <v>20142384</v>
          </cell>
          <cell r="D5291">
            <v>313514</v>
          </cell>
          <cell r="E5291">
            <v>41948</v>
          </cell>
          <cell r="F5291" t="str">
            <v>SERVICIOS ADMINISTRATIVOS, ATENCIONA AL USUARIO, ARCHIVO Y CORRESPONDENCIA</v>
          </cell>
          <cell r="G5291">
            <v>111</v>
          </cell>
          <cell r="H5291">
            <v>111</v>
          </cell>
          <cell r="I5291">
            <v>111</v>
          </cell>
          <cell r="J5291">
            <v>637230</v>
          </cell>
          <cell r="O5291" t="str">
            <v>RECURSO 11</v>
          </cell>
          <cell r="W5291" t="str">
            <v>Vigencia Presupuestal</v>
          </cell>
        </row>
        <row r="5292">
          <cell r="A5292">
            <v>529214</v>
          </cell>
          <cell r="B5292" t="str">
            <v>Comisión</v>
          </cell>
          <cell r="C5292">
            <v>20142407</v>
          </cell>
          <cell r="D5292">
            <v>313714</v>
          </cell>
          <cell r="E5292">
            <v>41948</v>
          </cell>
          <cell r="F5292" t="str">
            <v>SERVICIOS ADMINISTRATIVOS, ATENCIONA AL USUARIO, ARCHIVO Y CORRESPONDENCIA</v>
          </cell>
          <cell r="G5292">
            <v>111</v>
          </cell>
          <cell r="H5292">
            <v>111</v>
          </cell>
          <cell r="I5292">
            <v>111</v>
          </cell>
          <cell r="J5292">
            <v>600161</v>
          </cell>
          <cell r="O5292" t="str">
            <v>RECURSO 11</v>
          </cell>
          <cell r="W5292" t="str">
            <v>Vigencia Presupuestal</v>
          </cell>
        </row>
        <row r="5293">
          <cell r="A5293">
            <v>529314</v>
          </cell>
          <cell r="B5293" t="str">
            <v>Comisión</v>
          </cell>
          <cell r="C5293">
            <v>20142425</v>
          </cell>
          <cell r="D5293">
            <v>314114</v>
          </cell>
          <cell r="E5293">
            <v>41948</v>
          </cell>
          <cell r="F5293" t="str">
            <v>SERVICIOS ADMINISTRATIVOS, ATENCIONA AL USUARIO, ARCHIVO Y CORRESPONDENCIA</v>
          </cell>
          <cell r="G5293">
            <v>111</v>
          </cell>
          <cell r="H5293">
            <v>111</v>
          </cell>
          <cell r="I5293">
            <v>111</v>
          </cell>
          <cell r="J5293">
            <v>208068</v>
          </cell>
          <cell r="O5293" t="str">
            <v>RECURSO 11</v>
          </cell>
          <cell r="W5293" t="str">
            <v>Vigencia Presupuestal</v>
          </cell>
        </row>
        <row r="5294">
          <cell r="A5294">
            <v>529414</v>
          </cell>
          <cell r="B5294" t="str">
            <v>Comisión</v>
          </cell>
          <cell r="C5294">
            <v>20142327</v>
          </cell>
          <cell r="D5294">
            <v>304714</v>
          </cell>
          <cell r="E5294">
            <v>41948</v>
          </cell>
          <cell r="F5294" t="str">
            <v>SERVICIOS ADMINISTRATIVOS, ATENCIONA AL USUARIO, ARCHIVO Y CORRESPONDENCIA</v>
          </cell>
          <cell r="G5294">
            <v>111</v>
          </cell>
          <cell r="H5294">
            <v>111</v>
          </cell>
          <cell r="I5294">
            <v>111</v>
          </cell>
          <cell r="J5294">
            <v>1122469</v>
          </cell>
          <cell r="O5294" t="str">
            <v>RECURSO 11</v>
          </cell>
          <cell r="W5294" t="str">
            <v>Vigencia Presupuestal</v>
          </cell>
        </row>
        <row r="5295">
          <cell r="A5295">
            <v>529514</v>
          </cell>
          <cell r="B5295" t="str">
            <v>Oficio</v>
          </cell>
          <cell r="C5295" t="str">
            <v>8314-3-37963</v>
          </cell>
          <cell r="D5295">
            <v>3514</v>
          </cell>
          <cell r="E5295">
            <v>41949</v>
          </cell>
          <cell r="F5295" t="str">
            <v>SUBDIRECCION ADMINISTRATIVA Y FINANCIERA</v>
          </cell>
          <cell r="G5295">
            <v>8301153951</v>
          </cell>
          <cell r="H5295" t="str">
            <v>MINISTERIO DE AMBIENTE Y DESARROLLO SOSTENIBLE</v>
          </cell>
          <cell r="I5295" t="str">
            <v>ADICION CAJA MENOR GASTOS GENERALES</v>
          </cell>
          <cell r="J5295">
            <v>800000</v>
          </cell>
          <cell r="N5295" t="str">
            <v>RECURSO 2-10</v>
          </cell>
          <cell r="W5295" t="str">
            <v>Vigencia Presupuestal</v>
          </cell>
        </row>
        <row r="5296">
          <cell r="A5296">
            <v>529614</v>
          </cell>
          <cell r="B5296" t="str">
            <v>Oficio</v>
          </cell>
          <cell r="C5296" t="str">
            <v>8000-3-37703</v>
          </cell>
          <cell r="D5296">
            <v>321014</v>
          </cell>
          <cell r="E5296">
            <v>41949</v>
          </cell>
          <cell r="F5296" t="str">
            <v>SUBDIRECCION ADMINISTRATIVA Y FINANCIERA</v>
          </cell>
          <cell r="G5296">
            <v>8301153951</v>
          </cell>
          <cell r="H5296" t="str">
            <v>MINISTERIO DE AMBIENTE Y DESARROLLO SOSTENIBLE</v>
          </cell>
          <cell r="I5296" t="str">
            <v>REEMBOLSO CAJA MENOR 214 - CONS 7614 - DESPACHO MINISTRO</v>
          </cell>
          <cell r="J5296">
            <v>4732844</v>
          </cell>
          <cell r="N5296" t="str">
            <v>RECURSO 2-10</v>
          </cell>
          <cell r="W5296" t="str">
            <v>Vigencia Presupuestal</v>
          </cell>
        </row>
        <row r="5297">
          <cell r="A5297">
            <v>529714</v>
          </cell>
          <cell r="B5297" t="str">
            <v>Comisión</v>
          </cell>
          <cell r="C5297" t="str">
            <v>2014-1-0827</v>
          </cell>
          <cell r="D5297">
            <v>296214</v>
          </cell>
          <cell r="E5297">
            <v>41950</v>
          </cell>
          <cell r="F5297" t="str">
            <v>SERVICIOS ADMINISTRATIVOS, ATENCIONA AL USUARIO, ARCHIVO Y CORRESPONDENCIA</v>
          </cell>
          <cell r="G5297">
            <v>52539015</v>
          </cell>
          <cell r="H5297" t="str">
            <v>LUZ HELENA ESCOBAR MARTINEZ</v>
          </cell>
          <cell r="I5297" t="str">
            <v>COMISION A BUCARAMANGA DEL 06-07 DE OCTUBRE DE 2014</v>
          </cell>
          <cell r="J5297">
            <v>336112</v>
          </cell>
          <cell r="L5297">
            <v>10</v>
          </cell>
          <cell r="O5297" t="str">
            <v>RECURSO 11</v>
          </cell>
          <cell r="W5297" t="str">
            <v>Vigencia Presupuestal</v>
          </cell>
        </row>
        <row r="5298">
          <cell r="A5298">
            <v>529814</v>
          </cell>
          <cell r="B5298" t="str">
            <v>Oficio</v>
          </cell>
          <cell r="C5298" t="str">
            <v>8000-3-38428</v>
          </cell>
          <cell r="E5298">
            <v>41950</v>
          </cell>
          <cell r="F5298" t="str">
            <v>SUBDIRECCION ADMINISTRATIVA Y FINANCIERA</v>
          </cell>
          <cell r="G5298">
            <v>8301153951</v>
          </cell>
          <cell r="H5298" t="str">
            <v>MINISTERIO DE AMBIENTE Y DESARROLLO SOSTENIBLE</v>
          </cell>
          <cell r="I5298" t="str">
            <v>RADICACION CAJA MENOR 214 - CONS 7814 - DESPACHO</v>
          </cell>
          <cell r="J5298">
            <v>5461368</v>
          </cell>
        </row>
        <row r="5299">
          <cell r="A5299">
            <v>529914</v>
          </cell>
          <cell r="B5299" t="str">
            <v>Contrato</v>
          </cell>
          <cell r="C5299">
            <v>248</v>
          </cell>
          <cell r="D5299">
            <v>36614</v>
          </cell>
          <cell r="E5299">
            <v>41950</v>
          </cell>
          <cell r="F5299" t="str">
            <v>DIRECCION DE BOSQUES, BIODIVERSIDAD Y SERVICIOS ECOSISTEMICOS</v>
          </cell>
          <cell r="G5299">
            <v>65778539</v>
          </cell>
          <cell r="H5299" t="str">
            <v>LEDY NOHEMY TRUJILLO ORTIZ</v>
          </cell>
          <cell r="I5299" t="str">
            <v>PAGO 10 DE 12 SEGÚN CERTIFICACION DEL SUPERVISOR</v>
          </cell>
          <cell r="J5299">
            <v>5100000</v>
          </cell>
          <cell r="K5299">
            <v>9.66</v>
          </cell>
          <cell r="O5299" t="str">
            <v>RECURSO 11</v>
          </cell>
          <cell r="V5299" t="str">
            <v>No tiene Dependientes a Cargo</v>
          </cell>
          <cell r="W5299" t="str">
            <v>Vigencia Presupuestal</v>
          </cell>
        </row>
        <row r="5300">
          <cell r="A5300">
            <v>530014</v>
          </cell>
          <cell r="B5300" t="str">
            <v>Anulada</v>
          </cell>
          <cell r="E5300">
            <v>41950</v>
          </cell>
          <cell r="H5300" t="str">
            <v>ANULADA</v>
          </cell>
          <cell r="I5300" t="str">
            <v>ANULADA</v>
          </cell>
          <cell r="J5300">
            <v>0</v>
          </cell>
        </row>
        <row r="5301">
          <cell r="A5301">
            <v>530114</v>
          </cell>
          <cell r="B5301" t="str">
            <v>Contrato</v>
          </cell>
          <cell r="C5301">
            <v>73</v>
          </cell>
          <cell r="D5301">
            <v>15514</v>
          </cell>
          <cell r="E5301">
            <v>41950</v>
          </cell>
          <cell r="F5301" t="str">
            <v>DIRECCION DE ASUNTOS AMBIENTALES, SECTORIAL Y URBANA</v>
          </cell>
          <cell r="G5301">
            <v>53152846</v>
          </cell>
          <cell r="H5301" t="str">
            <v>YUDY LIZETH CANTOR CANTOR</v>
          </cell>
          <cell r="I5301" t="str">
            <v>PAGO 9 DE 11 SEGÚN CERTIFICACION DEL SUPERVISOR</v>
          </cell>
          <cell r="J5301">
            <v>6600000</v>
          </cell>
          <cell r="K5301">
            <v>9.66</v>
          </cell>
          <cell r="O5301" t="str">
            <v>RECURSO 11</v>
          </cell>
          <cell r="V5301" t="str">
            <v>No tiene Dependientes</v>
          </cell>
          <cell r="W5301" t="str">
            <v>Vigencia Presupuestal</v>
          </cell>
        </row>
        <row r="5302">
          <cell r="A5302">
            <v>530214</v>
          </cell>
          <cell r="B5302" t="str">
            <v>Contrato</v>
          </cell>
          <cell r="C5302">
            <v>294</v>
          </cell>
          <cell r="D5302">
            <v>41714</v>
          </cell>
          <cell r="E5302">
            <v>41950</v>
          </cell>
          <cell r="F5302" t="str">
            <v>DESPACHO VICEMINISTRO DE AMBIENTE Y DESARROLLO SOSTENIBLE</v>
          </cell>
          <cell r="G5302">
            <v>79695197</v>
          </cell>
          <cell r="H5302" t="str">
            <v>PEDRO JOSE FERNANDEZ AYALA</v>
          </cell>
          <cell r="I5302" t="str">
            <v>PAGO 9 DE 10 SEGÚN CERTIFICACION DEL SUPERVISOR (Desc. Base RF x Dependientes)</v>
          </cell>
          <cell r="J5302">
            <v>9000000</v>
          </cell>
          <cell r="K5302">
            <v>9.66</v>
          </cell>
          <cell r="O5302" t="str">
            <v>RECURSO 11</v>
          </cell>
          <cell r="V5302" t="str">
            <v>Desc.x Dependientes</v>
          </cell>
          <cell r="W5302" t="str">
            <v>Vigencia Presupuestal</v>
          </cell>
        </row>
        <row r="5303">
          <cell r="A5303">
            <v>530314</v>
          </cell>
          <cell r="B5303" t="str">
            <v>Contrato</v>
          </cell>
          <cell r="C5303">
            <v>100</v>
          </cell>
          <cell r="D5303">
            <v>18214</v>
          </cell>
          <cell r="E5303">
            <v>41950</v>
          </cell>
          <cell r="F5303" t="str">
            <v>DIRECCION DE BOSQUES, BIODIVERSIDAD Y SERVICIOS ECOSISTEMICOS</v>
          </cell>
          <cell r="G5303">
            <v>6768778</v>
          </cell>
          <cell r="H5303" t="str">
            <v>SAMUEL LOZANO BARON</v>
          </cell>
          <cell r="I5303" t="str">
            <v>FRA 14 PAGO 10 DE 12 SEGÚN CERTIFICACION DEL SUPERVISOR (Desc.de la Base RF x Dependientes+Benefic.x Int. Vivienda/2013+ Beneficio AFC) RETENCION MINIMA ART 384</v>
          </cell>
          <cell r="J5303">
            <v>8502514</v>
          </cell>
          <cell r="K5303">
            <v>9.66</v>
          </cell>
          <cell r="M5303">
            <v>16</v>
          </cell>
          <cell r="O5303" t="str">
            <v>RECURSO 11</v>
          </cell>
          <cell r="R5303">
            <v>0</v>
          </cell>
          <cell r="V5303" t="str">
            <v xml:space="preserve">Presento AFC+Beneficio Int. Vivienda $10,729,620/12meses $894,135- Desc. 10% Dependientes </v>
          </cell>
          <cell r="W5303" t="str">
            <v>Vigencia Presupuestal</v>
          </cell>
        </row>
        <row r="5304">
          <cell r="A5304">
            <v>530414</v>
          </cell>
          <cell r="B5304" t="str">
            <v>Contrato</v>
          </cell>
          <cell r="C5304">
            <v>244</v>
          </cell>
          <cell r="D5304">
            <v>35514</v>
          </cell>
          <cell r="E5304">
            <v>41950</v>
          </cell>
          <cell r="F5304" t="str">
            <v>DIRECCION DE BOSQUES, BIODIVERSIDAD Y SERVICIOS ECOSISTEMICOS</v>
          </cell>
          <cell r="G5304">
            <v>7180263</v>
          </cell>
          <cell r="H5304" t="str">
            <v>DAVID ORLANDO HERNANEZ REYES</v>
          </cell>
          <cell r="I5304" t="str">
            <v xml:space="preserve">PAGO 8 DE 12 SEGÚN CERTIFICACION DEL SUPERVISOR (Desc.de la Base x Dependientes) </v>
          </cell>
          <cell r="J5304">
            <v>4438072</v>
          </cell>
          <cell r="K5304">
            <v>9.66</v>
          </cell>
          <cell r="O5304" t="str">
            <v>RECURSO 11</v>
          </cell>
          <cell r="V5304" t="str">
            <v xml:space="preserve">Desc. 10% Dependientes </v>
          </cell>
          <cell r="W5304" t="str">
            <v>Vigencia Presupuestal</v>
          </cell>
        </row>
        <row r="5305">
          <cell r="A5305">
            <v>530514</v>
          </cell>
          <cell r="B5305" t="str">
            <v>Contrato</v>
          </cell>
          <cell r="C5305">
            <v>245</v>
          </cell>
          <cell r="D5305">
            <v>35714</v>
          </cell>
          <cell r="E5305">
            <v>41950</v>
          </cell>
          <cell r="F5305" t="str">
            <v>DIRECCION DE BOSQUES, BIODIVERSIDAD Y SERVICIOS ECOSISTEMICOS</v>
          </cell>
          <cell r="G5305">
            <v>63395913</v>
          </cell>
          <cell r="H5305" t="str">
            <v>YUDY ALEXANDRA AVILA PARRA</v>
          </cell>
          <cell r="I5305" t="str">
            <v>PAGO 8 DE 12 SEGÚN CERTIFICACION DEL SUPERVISOR</v>
          </cell>
          <cell r="J5305">
            <v>4359600</v>
          </cell>
          <cell r="K5305">
            <v>9.66</v>
          </cell>
          <cell r="O5305" t="str">
            <v>RECURSO 11</v>
          </cell>
          <cell r="V5305" t="str">
            <v>No tiene Dependientes</v>
          </cell>
          <cell r="W5305" t="str">
            <v>Vigencia Presupuestal</v>
          </cell>
        </row>
        <row r="5306">
          <cell r="A5306">
            <v>530614</v>
          </cell>
          <cell r="B5306" t="str">
            <v>Contrato</v>
          </cell>
          <cell r="C5306">
            <v>23</v>
          </cell>
          <cell r="D5306">
            <v>3414</v>
          </cell>
          <cell r="E5306">
            <v>41950</v>
          </cell>
          <cell r="F5306" t="str">
            <v>SECRETARIA GENERAL</v>
          </cell>
          <cell r="G5306">
            <v>39538743</v>
          </cell>
          <cell r="H5306" t="str">
            <v>DAISSY YAMILE PATIÑO POVEDA</v>
          </cell>
          <cell r="I5306" t="str">
            <v>PAGO 9 DE 12 FRA 0104 SEGÚN CERTIFICACION DEL SUPERVISOR (PENSIONADA)</v>
          </cell>
          <cell r="J5306">
            <v>6800000</v>
          </cell>
          <cell r="K5306">
            <v>9.66</v>
          </cell>
          <cell r="M5306">
            <v>16</v>
          </cell>
          <cell r="O5306" t="str">
            <v>RECURSO 11</v>
          </cell>
          <cell r="V5306" t="str">
            <v>No tiene Dependientes</v>
          </cell>
          <cell r="W5306" t="str">
            <v>Vigencia Presupuestal</v>
          </cell>
        </row>
        <row r="5307">
          <cell r="A5307">
            <v>530714</v>
          </cell>
          <cell r="B5307" t="str">
            <v>Contrato</v>
          </cell>
          <cell r="C5307">
            <v>74</v>
          </cell>
          <cell r="D5307">
            <v>15614</v>
          </cell>
          <cell r="E5307">
            <v>41950</v>
          </cell>
          <cell r="F5307" t="str">
            <v>DIRECCION DE BOSQUES, BIODIVERSIDAD Y SERVICIOS ECOSISTEMICOS</v>
          </cell>
          <cell r="G5307">
            <v>52855392</v>
          </cell>
          <cell r="H5307" t="str">
            <v>YESMIN MAYERLLY VILLAMIZAR ALBARRACIN</v>
          </cell>
          <cell r="I5307" t="str">
            <v>PAGO 10 DE 12 SEGÚN CERTIFICACION DEL SUPERVISOR (Desc.de la Base RF x Dependientes)</v>
          </cell>
          <cell r="J5307">
            <v>3438759</v>
          </cell>
          <cell r="K5307">
            <v>9.66</v>
          </cell>
          <cell r="O5307" t="str">
            <v>RECURSO 11</v>
          </cell>
          <cell r="V5307" t="str">
            <v>Desc. 10% Dependientes RF $129,456</v>
          </cell>
          <cell r="W5307" t="str">
            <v>Vigencia Presupuestal</v>
          </cell>
        </row>
        <row r="5308">
          <cell r="A5308">
            <v>530814</v>
          </cell>
          <cell r="B5308" t="str">
            <v>Contrato</v>
          </cell>
          <cell r="C5308">
            <v>133</v>
          </cell>
          <cell r="D5308">
            <v>24114</v>
          </cell>
          <cell r="E5308">
            <v>41950</v>
          </cell>
          <cell r="F5308" t="str">
            <v>DIRECCION DE ASUNTOS AMBIENTALES, SECTORIAL Y URBANA</v>
          </cell>
          <cell r="G5308">
            <v>5946720</v>
          </cell>
          <cell r="H5308" t="str">
            <v>LUIS ERNESTO LOMBANA ARROYAVE</v>
          </cell>
          <cell r="I5308" t="str">
            <v>PAGO 9 DE 12 SEGÚN CERTIFICACION DEL SUPERVISOR</v>
          </cell>
          <cell r="J5308">
            <v>6500000</v>
          </cell>
          <cell r="K5308">
            <v>9.66</v>
          </cell>
          <cell r="O5308" t="str">
            <v>RECURSO 11</v>
          </cell>
          <cell r="V5308" t="str">
            <v>No tiene Dependientes</v>
          </cell>
          <cell r="W5308" t="str">
            <v>Vigencia Presupuestal</v>
          </cell>
        </row>
        <row r="5309">
          <cell r="A5309">
            <v>530914</v>
          </cell>
          <cell r="B5309" t="str">
            <v>Contrato</v>
          </cell>
          <cell r="C5309">
            <v>43</v>
          </cell>
          <cell r="D5309">
            <v>224114</v>
          </cell>
          <cell r="E5309">
            <v>41950</v>
          </cell>
          <cell r="F5309" t="str">
            <v>DIRECCION DE BOSQUES, BIODIVERSIDAD Y SERVICIOS ECOSISTEMICOS</v>
          </cell>
          <cell r="G5309">
            <v>43616404</v>
          </cell>
          <cell r="H5309" t="str">
            <v>VALENTINA CASTELLANOS BERNAL</v>
          </cell>
          <cell r="I5309" t="str">
            <v>PAGO 2 DE 6 SEGÚN CERTIFICACION DEL SUPERVISOR - RETENCION CONTINGENTE AFC COLPATRIA $168,681</v>
          </cell>
          <cell r="J5309">
            <v>6492848</v>
          </cell>
          <cell r="K5309">
            <v>9.66</v>
          </cell>
          <cell r="O5309" t="str">
            <v>RECURSO 11</v>
          </cell>
          <cell r="Q5309" t="str">
            <v>AFC COLPATRIA</v>
          </cell>
          <cell r="R5309">
            <v>1800000</v>
          </cell>
          <cell r="V5309" t="str">
            <v>No tiene dependientes + AFC Colpatria</v>
          </cell>
          <cell r="W5309" t="str">
            <v>Vigencia Presupuestal</v>
          </cell>
        </row>
        <row r="5310">
          <cell r="A5310">
            <v>531014</v>
          </cell>
          <cell r="B5310" t="str">
            <v>Contrato</v>
          </cell>
          <cell r="C5310">
            <v>469</v>
          </cell>
          <cell r="D5310">
            <v>270514</v>
          </cell>
          <cell r="E5310">
            <v>41950</v>
          </cell>
          <cell r="F5310" t="str">
            <v>DIRECCION DE ASUNTOS MARINOS, COSTEROS Y RECURSOS ACUATICOS</v>
          </cell>
          <cell r="G5310">
            <v>52045292</v>
          </cell>
          <cell r="H5310" t="str">
            <v>CLAUDIA TERESA CACERES DOMINGUEZ</v>
          </cell>
          <cell r="I5310" t="str">
            <v>PAGO 2 DE 4 SEGÚN CERTIFICACION DEL SUPERVISOR (Desc Base Rte Fte por Dependientes + No Presenta AFC)</v>
          </cell>
          <cell r="J5310">
            <v>7100000</v>
          </cell>
          <cell r="K5310">
            <v>9.66</v>
          </cell>
          <cell r="O5310" t="str">
            <v>RECURSO 11</v>
          </cell>
          <cell r="Q5310" t="str">
            <v>AFC DAVIVIENDA</v>
          </cell>
          <cell r="R5310">
            <v>0</v>
          </cell>
          <cell r="V5310" t="str">
            <v xml:space="preserve">No Presento AFC+ Desc. 10% Dependientes </v>
          </cell>
          <cell r="W5310" t="str">
            <v>Vigencia Presupuestal</v>
          </cell>
        </row>
        <row r="5311">
          <cell r="A5311">
            <v>531114</v>
          </cell>
          <cell r="B5311" t="str">
            <v>Contrato</v>
          </cell>
          <cell r="C5311">
            <v>111</v>
          </cell>
          <cell r="D5311">
            <v>19314</v>
          </cell>
          <cell r="E5311">
            <v>41950</v>
          </cell>
          <cell r="F5311" t="str">
            <v>DIRECCION DE CAMBIO CLIMATICO</v>
          </cell>
          <cell r="G5311">
            <v>1032413304</v>
          </cell>
          <cell r="H5311" t="str">
            <v>LAURA MARIA ARANGURE NIÑO</v>
          </cell>
          <cell r="I5311" t="str">
            <v>PAGO 9 DE 12 SEGÚN CERTIFICACION DEL SUPERVISOR (Beneficio Prepagada Colsanitas 09/Sep/2014)</v>
          </cell>
          <cell r="J5311">
            <v>3600000</v>
          </cell>
          <cell r="K5311">
            <v>9.66</v>
          </cell>
          <cell r="O5311" t="str">
            <v>RECURSO 11</v>
          </cell>
          <cell r="V5311" t="str">
            <v>No tiene Dependientes + Prepagada  Colsanitas 09 Sep 2014</v>
          </cell>
          <cell r="W5311" t="str">
            <v>Vigencia Presupuestal</v>
          </cell>
        </row>
        <row r="5312">
          <cell r="A5312">
            <v>531214</v>
          </cell>
          <cell r="B5312" t="str">
            <v>Contrato</v>
          </cell>
          <cell r="C5312">
            <v>151</v>
          </cell>
          <cell r="D5312">
            <v>24914</v>
          </cell>
          <cell r="E5312">
            <v>41950</v>
          </cell>
          <cell r="F5312" t="str">
            <v>DIRECCION DE ASUNTOS AMBIENTALES, SECTORIAL Y URBANA</v>
          </cell>
          <cell r="G5312">
            <v>66947078</v>
          </cell>
          <cell r="H5312" t="str">
            <v>ANA MARIA OCAMPO GOMEZ</v>
          </cell>
          <cell r="I5312" t="str">
            <v>FRA 11 PAGO 10 DE 11 SEGÚN CERTIFICACION DEL SUPERVISOR</v>
          </cell>
          <cell r="J5312">
            <v>10000000</v>
          </cell>
          <cell r="K5312">
            <v>9.66</v>
          </cell>
          <cell r="M5312">
            <v>16</v>
          </cell>
          <cell r="O5312" t="str">
            <v>RECURSO 11</v>
          </cell>
          <cell r="V5312" t="str">
            <v xml:space="preserve">No tiene Dependientes </v>
          </cell>
          <cell r="W5312" t="str">
            <v>Vigencia Presupuestal</v>
          </cell>
        </row>
        <row r="5313">
          <cell r="A5313">
            <v>531314</v>
          </cell>
          <cell r="B5313" t="str">
            <v>Anulada</v>
          </cell>
          <cell r="C5313">
            <v>413</v>
          </cell>
          <cell r="D5313">
            <v>242814</v>
          </cell>
          <cell r="E5313">
            <v>41950</v>
          </cell>
          <cell r="F5313" t="str">
            <v>SUBDIRECCION ADMINISTRATIVA Y FINANCIERA</v>
          </cell>
          <cell r="G5313">
            <v>19322393</v>
          </cell>
          <cell r="H5313" t="str">
            <v>JAMES RIVEROS TELLEZ</v>
          </cell>
          <cell r="I5313" t="str">
            <v>ANULADA --- FRA 547 PAGO 2 DE 5 SEGÚN CERTIFICACION DEL SUPERVISOR (SER. GENERALES DECLARANTES 4 %) AJU RTE FTE OP 517714 BASE $1,722,328 DIFERENCIA $515</v>
          </cell>
          <cell r="J5313">
            <v>2991205</v>
          </cell>
          <cell r="K5313">
            <v>9.66</v>
          </cell>
          <cell r="L5313">
            <v>4</v>
          </cell>
          <cell r="M5313">
            <v>16</v>
          </cell>
          <cell r="N5313" t="str">
            <v>RECURSO 2-10</v>
          </cell>
          <cell r="V5313" t="str">
            <v>CIIU 6190 Otras actividades de telecomunicaciones 9,66</v>
          </cell>
          <cell r="W5313" t="str">
            <v>Vigencia Presupuestal</v>
          </cell>
        </row>
        <row r="5314">
          <cell r="A5314">
            <v>531414</v>
          </cell>
          <cell r="B5314" t="str">
            <v>Anulada</v>
          </cell>
          <cell r="C5314">
            <v>413</v>
          </cell>
          <cell r="D5314">
            <v>242814</v>
          </cell>
          <cell r="E5314">
            <v>41950</v>
          </cell>
          <cell r="F5314" t="str">
            <v>SUBDIRECCION ADMINISTRATIVA Y FINANCIERA</v>
          </cell>
          <cell r="G5314">
            <v>19322393</v>
          </cell>
          <cell r="H5314" t="str">
            <v>JAMES RIVEROS TELLEZ</v>
          </cell>
          <cell r="I5314" t="str">
            <v>ANULADA --- FRA 547 PAGO 2 DE 5 SEGÚN CERTIFICACION DEL SUPERVISOR (SER. GENERALES DECLARANTES 4 %) AJU RTE FTE OP 517714 BASE $1,722,328 DIFERENCIA $515</v>
          </cell>
          <cell r="J5314">
            <v>2991205</v>
          </cell>
          <cell r="K5314">
            <v>9.66</v>
          </cell>
          <cell r="L5314">
            <v>4</v>
          </cell>
          <cell r="M5314">
            <v>16</v>
          </cell>
          <cell r="N5314" t="str">
            <v>RECURSO 2-10</v>
          </cell>
          <cell r="V5314" t="str">
            <v>CIIU 6190 Otras actividades de telecomunicaciones 9,66</v>
          </cell>
          <cell r="W5314" t="str">
            <v>Vigencia Presupuestal</v>
          </cell>
        </row>
        <row r="5315">
          <cell r="A5315">
            <v>531514</v>
          </cell>
          <cell r="B5315" t="str">
            <v>Contrato</v>
          </cell>
          <cell r="C5315">
            <v>153</v>
          </cell>
          <cell r="D5315">
            <v>24714</v>
          </cell>
          <cell r="E5315">
            <v>41950</v>
          </cell>
          <cell r="F5315" t="str">
            <v>DIRECCION DE ASUNTOS AMBIENTALES, SECTORIAL Y URBANA</v>
          </cell>
          <cell r="G5315">
            <v>52410498</v>
          </cell>
          <cell r="H5315" t="str">
            <v>CAROLINA GONZALEZ BARRETO</v>
          </cell>
          <cell r="I5315" t="str">
            <v xml:space="preserve">PAGO 10 DE 12 SEGÚN CERTIFICACION DEL SUPERVISOR (Desc. Base RF x Dependientes) </v>
          </cell>
          <cell r="J5315">
            <v>8000000</v>
          </cell>
          <cell r="K5315">
            <v>9.66</v>
          </cell>
          <cell r="O5315" t="str">
            <v>RECURSO 11</v>
          </cell>
          <cell r="V5315" t="str">
            <v>Desc.x Dependientes+AFC 25 JUN 2014 $800,000)</v>
          </cell>
          <cell r="W5315" t="str">
            <v>Vigencia Presupuestal</v>
          </cell>
        </row>
        <row r="5316">
          <cell r="A5316">
            <v>531614</v>
          </cell>
          <cell r="B5316" t="str">
            <v>Contrato</v>
          </cell>
          <cell r="C5316">
            <v>121</v>
          </cell>
          <cell r="D5316">
            <v>20814</v>
          </cell>
          <cell r="E5316">
            <v>41950</v>
          </cell>
          <cell r="F5316" t="str">
            <v>DIRECCION DE BOSQUES, BIODIVERSIDAD Y SERVICIOS ECOSISTEMICOS</v>
          </cell>
          <cell r="G5316">
            <v>80111644</v>
          </cell>
          <cell r="H5316" t="str">
            <v>JAVIER EDUARDO ROJAS CALA</v>
          </cell>
          <cell r="I5316" t="str">
            <v>PAGO 10 DE 12 SEGÚN CERTIFICACION DEL SUPERVISOR</v>
          </cell>
          <cell r="J5316">
            <v>4359600</v>
          </cell>
          <cell r="K5316">
            <v>9.66</v>
          </cell>
          <cell r="O5316" t="str">
            <v>RECURSO 11</v>
          </cell>
          <cell r="V5316" t="str">
            <v>No tiene Dependientes</v>
          </cell>
          <cell r="W5316" t="str">
            <v>Vigencia Presupuestal</v>
          </cell>
        </row>
        <row r="5317">
          <cell r="A5317">
            <v>531714</v>
          </cell>
          <cell r="B5317" t="str">
            <v>Contrato</v>
          </cell>
          <cell r="C5317">
            <v>99</v>
          </cell>
          <cell r="D5317">
            <v>18114</v>
          </cell>
          <cell r="E5317">
            <v>41950</v>
          </cell>
          <cell r="F5317" t="str">
            <v>DIRECCION DE CAMBIO CLIMATICO</v>
          </cell>
          <cell r="G5317">
            <v>1016022479</v>
          </cell>
          <cell r="H5317" t="str">
            <v>ANGIE CAROLINA CORTES SALGADO</v>
          </cell>
          <cell r="I5317" t="str">
            <v>PAGO 10 DE 12 SEGÚN CERTIFICACION DEL SUPERVISOR (Desc. Base RF x Dependientes)</v>
          </cell>
          <cell r="J5317">
            <v>2200000</v>
          </cell>
          <cell r="K5317">
            <v>9.66</v>
          </cell>
          <cell r="O5317" t="str">
            <v>RECURSO 11</v>
          </cell>
          <cell r="V5317" t="str">
            <v>Desc.x Dependientes</v>
          </cell>
          <cell r="W5317" t="str">
            <v>Vigencia Presupuestal</v>
          </cell>
        </row>
        <row r="5318">
          <cell r="A5318">
            <v>531814</v>
          </cell>
          <cell r="B5318" t="str">
            <v>Contrato</v>
          </cell>
          <cell r="C5318">
            <v>274</v>
          </cell>
          <cell r="D5318">
            <v>38114</v>
          </cell>
          <cell r="E5318">
            <v>41950</v>
          </cell>
          <cell r="F5318" t="str">
            <v>OFICINA DE ASUNTOS INTERNACIONALES</v>
          </cell>
          <cell r="G5318">
            <v>51958614</v>
          </cell>
          <cell r="H5318" t="str">
            <v>JIMENA NIETO CARRASCO</v>
          </cell>
          <cell r="I5318" t="str">
            <v xml:space="preserve">PAGO 10 DE 12 SEGÚN CERTIFICACION DEL SUPERVISOR </v>
          </cell>
          <cell r="J5318">
            <v>7840909</v>
          </cell>
          <cell r="K5318">
            <v>9.66</v>
          </cell>
          <cell r="O5318" t="str">
            <v>RECURSO 11</v>
          </cell>
          <cell r="V5318" t="str">
            <v>No tiene Dependientes a Cargo</v>
          </cell>
          <cell r="W5318" t="str">
            <v>Vigencia Presupuestal</v>
          </cell>
        </row>
        <row r="5319">
          <cell r="A5319">
            <v>531914</v>
          </cell>
          <cell r="B5319" t="str">
            <v>Contrato</v>
          </cell>
          <cell r="C5319">
            <v>56</v>
          </cell>
          <cell r="D5319">
            <v>13114</v>
          </cell>
          <cell r="E5319">
            <v>41950</v>
          </cell>
          <cell r="F5319" t="str">
            <v>DIRECCION DE ORDENAMIENTO AMBIENTAL Y COORDINACION DEL SINA</v>
          </cell>
          <cell r="G5319">
            <v>34545710</v>
          </cell>
          <cell r="H5319" t="str">
            <v>MARIA  CECILIA CONCHA ALBAN</v>
          </cell>
          <cell r="I5319" t="str">
            <v>PAGO 10 DE 11 FRA. 6 SEGÚN CERTIFICACION DEL SUPERVISOR (Desc.de la Base RF x Dependientes)</v>
          </cell>
          <cell r="J5319">
            <v>8000000</v>
          </cell>
          <cell r="K5319">
            <v>9.66</v>
          </cell>
          <cell r="M5319">
            <v>16</v>
          </cell>
          <cell r="O5319" t="str">
            <v>RECURSO 11</v>
          </cell>
          <cell r="V5319" t="str">
            <v>Desc.x Dependientes</v>
          </cell>
          <cell r="W5319" t="str">
            <v>Vigencia Presupuestal</v>
          </cell>
        </row>
        <row r="5320">
          <cell r="A5320">
            <v>532014</v>
          </cell>
          <cell r="B5320" t="str">
            <v>Contrato</v>
          </cell>
          <cell r="C5320">
            <v>506</v>
          </cell>
          <cell r="D5320">
            <v>313114</v>
          </cell>
          <cell r="E5320">
            <v>41950</v>
          </cell>
          <cell r="F5320" t="str">
            <v>DIRECCION DE ORDENAMIENTO AMBIENTAL Y COORDINACION DEL SINA</v>
          </cell>
          <cell r="G5320">
            <v>80157043</v>
          </cell>
          <cell r="H5320" t="str">
            <v>CARLOS GIOVANNY SIMBAQUEBA</v>
          </cell>
          <cell r="I5320" t="str">
            <v>PAGO 1 DE 3 SEGÚN CERTIFICACION DEL SUPERVISOR</v>
          </cell>
          <cell r="J5320">
            <v>1800000</v>
          </cell>
          <cell r="K5320">
            <v>9.66</v>
          </cell>
          <cell r="O5320" t="str">
            <v>RECURSO 11</v>
          </cell>
          <cell r="W5320" t="str">
            <v>Vigencia Presupuestal</v>
          </cell>
        </row>
        <row r="5321">
          <cell r="A5321">
            <v>532114</v>
          </cell>
          <cell r="B5321" t="str">
            <v>Contrato</v>
          </cell>
          <cell r="C5321">
            <v>140</v>
          </cell>
          <cell r="D5321">
            <v>23914</v>
          </cell>
          <cell r="E5321">
            <v>41950</v>
          </cell>
          <cell r="F5321" t="str">
            <v>DIRECCION DE BOSQUES, BIODIVERSIDAD YSERVICIOS ECOSISTEMICOS</v>
          </cell>
          <cell r="G5321">
            <v>1032380732</v>
          </cell>
          <cell r="H5321" t="str">
            <v>LAURA MANUELA LOPEZ GUTIERREZ</v>
          </cell>
          <cell r="I5321" t="str">
            <v>PAGO 10 DE 12 SEGÚN CERTIFICACION DEL SUPERVISOR</v>
          </cell>
          <cell r="J5321">
            <v>3349582</v>
          </cell>
          <cell r="K5321">
            <v>9.66</v>
          </cell>
          <cell r="O5321" t="str">
            <v>RECURSO 11</v>
          </cell>
          <cell r="V5321" t="str">
            <v>No tiene Dependientes a Cargo</v>
          </cell>
          <cell r="W5321" t="str">
            <v>Vigencia Presupuestal</v>
          </cell>
        </row>
        <row r="5322">
          <cell r="A5322">
            <v>532214</v>
          </cell>
          <cell r="B5322" t="str">
            <v>Contrato</v>
          </cell>
          <cell r="C5322">
            <v>474</v>
          </cell>
          <cell r="D5322">
            <v>273014</v>
          </cell>
          <cell r="E5322">
            <v>41950</v>
          </cell>
          <cell r="F5322" t="str">
            <v>DIRECCION DE BOSQUES, BIODIVERSIDAD YSERVICIOS ECOSISTEMICOS</v>
          </cell>
          <cell r="G5322">
            <v>46378781</v>
          </cell>
          <cell r="H5322" t="str">
            <v>CAROL ANDREA LOPEZ ROPERO</v>
          </cell>
          <cell r="I5322" t="str">
            <v>PAGO 1 Y 2 DE 4 SEGÚN CERTIFICACION DEL SUPERVISOR</v>
          </cell>
          <cell r="J5322">
            <v>8438000</v>
          </cell>
          <cell r="K5322">
            <v>9.66</v>
          </cell>
          <cell r="O5322" t="str">
            <v>RECURSO 11</v>
          </cell>
          <cell r="V5322" t="str">
            <v>No tiene Dependientes a Cargo</v>
          </cell>
          <cell r="W5322" t="str">
            <v>Vigencia Presupuestal</v>
          </cell>
        </row>
        <row r="5323">
          <cell r="A5323">
            <v>532314</v>
          </cell>
          <cell r="B5323" t="str">
            <v>Contrato</v>
          </cell>
          <cell r="C5323">
            <v>230</v>
          </cell>
          <cell r="D5323">
            <v>35114</v>
          </cell>
          <cell r="E5323">
            <v>41950</v>
          </cell>
          <cell r="F5323" t="str">
            <v>DIRECCION DE BOSQUES, BIODIVERSIDAD Y SERVICIOS ECOSISTEMICOS</v>
          </cell>
          <cell r="G5323">
            <v>93238609</v>
          </cell>
          <cell r="H5323" t="str">
            <v>ALEXANDER IBAGON MONTES</v>
          </cell>
          <cell r="I5323" t="str">
            <v>PAGO 10 DE 12 SEGÚN CERTIFICACION DEL SUPERVISOR</v>
          </cell>
          <cell r="J5323">
            <v>4359600</v>
          </cell>
          <cell r="K5323">
            <v>9.66</v>
          </cell>
          <cell r="O5323" t="str">
            <v>RECURSO 11</v>
          </cell>
          <cell r="V5323" t="str">
            <v>No tiene Dependientes a Cargo</v>
          </cell>
          <cell r="W5323" t="str">
            <v>Vigencia Presupuestal</v>
          </cell>
        </row>
        <row r="5324">
          <cell r="A5324">
            <v>532414</v>
          </cell>
          <cell r="B5324" t="str">
            <v>Contrato</v>
          </cell>
          <cell r="C5324">
            <v>70</v>
          </cell>
          <cell r="D5324">
            <v>15214</v>
          </cell>
          <cell r="E5324">
            <v>41950</v>
          </cell>
          <cell r="F5324" t="str">
            <v>DIRECCION DE GENTION INTEGRAL DEL RECURSO HIDRICO</v>
          </cell>
          <cell r="G5324">
            <v>51987138</v>
          </cell>
          <cell r="H5324" t="str">
            <v>LINDA IRENE GOMEZ FERNANDEZ</v>
          </cell>
          <cell r="I5324" t="str">
            <v>PAGO 9 DE12 SEGÚN CERTIFICACION DEL SUPERVISOR (Desc. De la Base rte fte Por Dependientes)</v>
          </cell>
          <cell r="J5324">
            <v>5290000</v>
          </cell>
          <cell r="K5324">
            <v>9.66</v>
          </cell>
          <cell r="O5324" t="str">
            <v>RECURSO 11</v>
          </cell>
          <cell r="V5324" t="str">
            <v xml:space="preserve">Desc. 10% Dependientes </v>
          </cell>
          <cell r="W5324" t="str">
            <v>Vigencia Presupuestal</v>
          </cell>
        </row>
        <row r="5325">
          <cell r="A5325">
            <v>532514</v>
          </cell>
          <cell r="B5325" t="str">
            <v>Oficio</v>
          </cell>
          <cell r="E5325">
            <v>41954</v>
          </cell>
          <cell r="F5325" t="str">
            <v>SUBDIRECCION ADMINISTRATIVA Y FINANCIERA</v>
          </cell>
          <cell r="G5325">
            <v>8301153951</v>
          </cell>
          <cell r="H5325" t="str">
            <v>MINISTERIO DE AMBIENTE Y DESARROLLO SOSTENIBLE</v>
          </cell>
          <cell r="I5325" t="str">
            <v>RADICACION CAJA MENOR 114 CONSECUTIVO 7714 GTOS GENERALES ADMON.</v>
          </cell>
          <cell r="J5325">
            <v>4031153</v>
          </cell>
          <cell r="W5325" t="str">
            <v>Vigencia Presupuestal</v>
          </cell>
        </row>
        <row r="5326">
          <cell r="A5326">
            <v>532614</v>
          </cell>
          <cell r="B5326" t="str">
            <v>Comisión</v>
          </cell>
          <cell r="C5326" t="str">
            <v>2014-1-0825</v>
          </cell>
          <cell r="D5326">
            <v>294614</v>
          </cell>
          <cell r="E5326">
            <v>41953</v>
          </cell>
          <cell r="F5326" t="str">
            <v>SERVICIOS ADMINISTRATIVOS, ATENCIONA AL USUARIO, ARCHIVO Y CORRESPONDENCIA</v>
          </cell>
          <cell r="G5326">
            <v>52994360</v>
          </cell>
          <cell r="H5326" t="str">
            <v>MONICA BORRAS ULLOA</v>
          </cell>
          <cell r="I5326" t="str">
            <v>COMISION A SAN GIL DEL 7-8 DE OCTUBRE DE 2014</v>
          </cell>
          <cell r="J5326">
            <v>328157</v>
          </cell>
          <cell r="L5326">
            <v>10</v>
          </cell>
          <cell r="O5326" t="str">
            <v>RECURSO 11</v>
          </cell>
          <cell r="W5326" t="str">
            <v>Vigencia Presupuestal</v>
          </cell>
        </row>
        <row r="5327">
          <cell r="A5327">
            <v>532714</v>
          </cell>
          <cell r="B5327" t="str">
            <v>Comisión</v>
          </cell>
          <cell r="C5327" t="str">
            <v>2014-1-0851</v>
          </cell>
          <cell r="D5327">
            <v>306614</v>
          </cell>
          <cell r="E5327">
            <v>41953</v>
          </cell>
          <cell r="F5327" t="str">
            <v>SERVICIOS ADMINISTRATIVOS, ATENCIONA AL USUARIO, ARCHIVO Y CORRESPONDENCIA</v>
          </cell>
          <cell r="G5327">
            <v>51958614</v>
          </cell>
          <cell r="H5327" t="str">
            <v>JIMENA NIETO CARRASCO</v>
          </cell>
          <cell r="I5327" t="str">
            <v>COMISION INTERNACIONAL A BONN-ALEMANIA DEL 17-25 DE OCTUBRE DE 2014</v>
          </cell>
          <cell r="J5327">
            <v>4819300</v>
          </cell>
          <cell r="L5327">
            <v>10</v>
          </cell>
          <cell r="O5327" t="str">
            <v>RECURSO 11</v>
          </cell>
          <cell r="W5327" t="str">
            <v>Vigencia Presupuestal</v>
          </cell>
        </row>
        <row r="5328">
          <cell r="A5328">
            <v>532814</v>
          </cell>
          <cell r="B5328" t="str">
            <v>Comisión</v>
          </cell>
          <cell r="C5328">
            <v>20142271</v>
          </cell>
          <cell r="D5328">
            <v>299514</v>
          </cell>
          <cell r="E5328">
            <v>41953</v>
          </cell>
          <cell r="F5328" t="str">
            <v>SERVICIOS ADMINISTRATIVOS, ATENCIONA AL USUARIO, ARCHIVO Y CORRESPONDENCIA</v>
          </cell>
          <cell r="G5328">
            <v>42148243</v>
          </cell>
          <cell r="H5328" t="str">
            <v>JULIANA BEJARANO GARCIA</v>
          </cell>
          <cell r="I5328" t="str">
            <v>COMISION A MANIZALES DEL 9 AL 10 DE OCTUBRE DE 2014</v>
          </cell>
          <cell r="J5328">
            <v>624204</v>
          </cell>
          <cell r="N5328" t="str">
            <v>RECURSO 2-10</v>
          </cell>
          <cell r="W5328" t="str">
            <v>Vigencia Presupuestal</v>
          </cell>
        </row>
        <row r="5329">
          <cell r="A5329">
            <v>532914</v>
          </cell>
          <cell r="B5329" t="str">
            <v>Comisiòn</v>
          </cell>
          <cell r="C5329">
            <v>20142291</v>
          </cell>
          <cell r="D5329">
            <v>302314</v>
          </cell>
          <cell r="E5329">
            <v>41953</v>
          </cell>
          <cell r="F5329" t="str">
            <v>SERVICIOS ADMINISTRATIVOS, ATENCIONA AL USUARIO, ARCHIVO Y CORRESPONDENCIA</v>
          </cell>
          <cell r="G5329">
            <v>79149043</v>
          </cell>
          <cell r="H5329" t="str">
            <v>ERNESTO ROMERO TOBON</v>
          </cell>
          <cell r="I5329" t="str">
            <v>COMISION A PASTO DEL 16 AL 17 DE OCTUBRE DE 2014</v>
          </cell>
          <cell r="J5329">
            <v>515161</v>
          </cell>
          <cell r="O5329" t="str">
            <v>RECURSO 11</v>
          </cell>
          <cell r="W5329" t="str">
            <v>Vigencia Presupuestal</v>
          </cell>
        </row>
        <row r="5330">
          <cell r="A5330">
            <v>533014</v>
          </cell>
          <cell r="B5330" t="str">
            <v>Comisiòn</v>
          </cell>
          <cell r="C5330">
            <v>20142330</v>
          </cell>
          <cell r="D5330">
            <v>304514</v>
          </cell>
          <cell r="E5330">
            <v>41953</v>
          </cell>
          <cell r="F5330" t="str">
            <v>SERVICIOS ADMINISTRATIVOS, ATENCIONA AL USUARIO, ARCHIVO Y CORRESPONDENCIA</v>
          </cell>
          <cell r="G5330">
            <v>52269310</v>
          </cell>
          <cell r="H5330" t="str">
            <v>EVELYN PAOLA MORENO NIETO</v>
          </cell>
          <cell r="I5330" t="str">
            <v>COMISION A MONTERIA DEL 19 AL 22 DE OCTUBRE DE 2014</v>
          </cell>
          <cell r="J5330">
            <v>793753</v>
          </cell>
          <cell r="O5330" t="str">
            <v>RECURSO 11</v>
          </cell>
          <cell r="W5330" t="str">
            <v>Vigencia Presupuestal</v>
          </cell>
        </row>
        <row r="5331">
          <cell r="A5331">
            <v>533114</v>
          </cell>
          <cell r="B5331" t="str">
            <v>Comisiòn</v>
          </cell>
          <cell r="C5331">
            <v>20142333</v>
          </cell>
          <cell r="D5331">
            <v>304814</v>
          </cell>
          <cell r="E5331">
            <v>41953</v>
          </cell>
          <cell r="F5331" t="str">
            <v>SERVICIOS ADMINISTRATIVOS, ATENCIONA AL USUARIO, ARCHIVO Y CORRESPONDENCIA</v>
          </cell>
          <cell r="G5331">
            <v>80041156</v>
          </cell>
          <cell r="H5331" t="str">
            <v>RICARDO JOSE MENDOZA MOGOLLON</v>
          </cell>
          <cell r="I5331" t="str">
            <v>COMISION A SANTA MARTA EL 16 DE OCTUBRE DE 2014</v>
          </cell>
          <cell r="J5331">
            <v>137679</v>
          </cell>
          <cell r="O5331" t="str">
            <v>RECURSO 11</v>
          </cell>
          <cell r="W5331" t="str">
            <v>Vigencia Presupuestal</v>
          </cell>
        </row>
        <row r="5332">
          <cell r="A5332">
            <v>533214</v>
          </cell>
          <cell r="B5332" t="str">
            <v>Comisión</v>
          </cell>
          <cell r="C5332">
            <v>20142348</v>
          </cell>
          <cell r="D5332">
            <v>307514</v>
          </cell>
          <cell r="E5332">
            <v>41953</v>
          </cell>
          <cell r="F5332" t="str">
            <v>SERVICIOS ADMINISTRATIVOS, ATENCIONA AL USUARIO, ARCHIVO Y CORRESPONDENCIA</v>
          </cell>
          <cell r="G5332">
            <v>41732216</v>
          </cell>
          <cell r="H5332" t="str">
            <v>MERY ASUNCION TONCEL GAVIRIA</v>
          </cell>
          <cell r="I5332" t="str">
            <v>COMISION A PEREIRA DEL 20 AL 21 DE OCTUBRE DE 2014</v>
          </cell>
          <cell r="J5332">
            <v>355938</v>
          </cell>
          <cell r="O5332" t="str">
            <v>RECURSO 11</v>
          </cell>
          <cell r="W5332" t="str">
            <v>Vigencia Presupuestal</v>
          </cell>
        </row>
        <row r="5333">
          <cell r="A5333">
            <v>533314</v>
          </cell>
          <cell r="B5333" t="str">
            <v>Comisiòn</v>
          </cell>
          <cell r="C5333">
            <v>20142421</v>
          </cell>
          <cell r="D5333">
            <v>313914</v>
          </cell>
          <cell r="E5333">
            <v>41953</v>
          </cell>
          <cell r="F5333" t="str">
            <v>SERVICIOS ADMINISTRATIVOS, ATENCIONA AL USUARIO, ARCHIVO Y CORRESPONDENCIA</v>
          </cell>
          <cell r="G5333">
            <v>41732216</v>
          </cell>
          <cell r="H5333" t="str">
            <v>MERY ASUNCION TONCEL GAVIRIA</v>
          </cell>
          <cell r="I5333" t="str">
            <v>COMISION A SANTA MARTA EL 27 DE OCTUBRE DE 2014</v>
          </cell>
          <cell r="J5333">
            <v>198646</v>
          </cell>
          <cell r="O5333" t="str">
            <v>RECURSO 11</v>
          </cell>
          <cell r="W5333" t="str">
            <v>Vigencia Presupuestal</v>
          </cell>
        </row>
        <row r="5334">
          <cell r="A5334">
            <v>533414</v>
          </cell>
          <cell r="B5334" t="str">
            <v>Comisiòn</v>
          </cell>
          <cell r="C5334">
            <v>20142422</v>
          </cell>
          <cell r="D5334">
            <v>313814</v>
          </cell>
          <cell r="E5334">
            <v>41953</v>
          </cell>
          <cell r="F5334" t="str">
            <v>SERVICIOS ADMINISTRATIVOS, ATENCIONA AL USUARIO, ARCHIVO Y CORRESPONDENCIA</v>
          </cell>
          <cell r="G5334">
            <v>10547587</v>
          </cell>
          <cell r="H5334" t="str">
            <v>GUSTAVO ALFONSO LACERA LAGUNA</v>
          </cell>
          <cell r="I5334" t="str">
            <v>COMISION A CARTAGENA DEL 27 AL 28 DE OCTUBRE DE 2014</v>
          </cell>
          <cell r="J5334">
            <v>293037</v>
          </cell>
          <cell r="O5334" t="str">
            <v>RECURSO 11</v>
          </cell>
          <cell r="W5334" t="str">
            <v>Vigencia Presupuestal</v>
          </cell>
        </row>
        <row r="5335">
          <cell r="A5335">
            <v>533514</v>
          </cell>
          <cell r="B5335" t="str">
            <v>Oficio</v>
          </cell>
          <cell r="C5335" t="str">
            <v>8000-3-38428</v>
          </cell>
          <cell r="D5335">
            <v>324714</v>
          </cell>
          <cell r="E5335">
            <v>41953</v>
          </cell>
          <cell r="F5335" t="str">
            <v>SUBDIRECCION ADMINISTRATIVA Y FINANCIERA</v>
          </cell>
          <cell r="G5335">
            <v>8301153951</v>
          </cell>
          <cell r="H5335" t="str">
            <v>MINISTERIO DE AMBIENTE Y DESARROLLO SOSTENIBLE</v>
          </cell>
          <cell r="I5335" t="str">
            <v>REEMBOLSO CAJA MENOR 214 CONSECUTIVO 7814-GASTOS GENERALES VIATICOS Y GASTOS DE VIAJES AL INTERIOR-DESPACHO MINISTRO</v>
          </cell>
          <cell r="J5335">
            <v>5461368</v>
          </cell>
          <cell r="N5335" t="str">
            <v>RECURSO 2-10</v>
          </cell>
          <cell r="W5335" t="str">
            <v>Vigencia Presupuestal</v>
          </cell>
        </row>
        <row r="5336">
          <cell r="A5336">
            <v>533614</v>
          </cell>
          <cell r="B5336" t="str">
            <v>Comisión</v>
          </cell>
          <cell r="C5336">
            <v>20142505</v>
          </cell>
          <cell r="D5336">
            <v>320614</v>
          </cell>
          <cell r="E5336">
            <v>41954</v>
          </cell>
          <cell r="F5336" t="str">
            <v>SUBDIRECCION ADMINISTRATIVA Y FINANCIERA</v>
          </cell>
          <cell r="G5336">
            <v>10273177</v>
          </cell>
          <cell r="H5336" t="str">
            <v>GABRIEL VALLEJO LOPEZ</v>
          </cell>
          <cell r="I5336" t="str">
            <v>COMISION A CALI DEL 5 AL 7 NOV/2014</v>
          </cell>
          <cell r="J5336">
            <v>1481948</v>
          </cell>
          <cell r="N5336" t="str">
            <v>RECURSO 2-10</v>
          </cell>
          <cell r="W5336" t="str">
            <v>Vigencia Presupuestal</v>
          </cell>
        </row>
        <row r="5337">
          <cell r="A5337">
            <v>533714</v>
          </cell>
          <cell r="B5337" t="str">
            <v>Contrato</v>
          </cell>
          <cell r="C5337">
            <v>413</v>
          </cell>
          <cell r="D5337">
            <v>242814</v>
          </cell>
          <cell r="E5337">
            <v>41954</v>
          </cell>
          <cell r="F5337" t="str">
            <v>SUBDIRECCION ADMINISTRATIVA Y FINANCIERA</v>
          </cell>
          <cell r="G5337">
            <v>19322393</v>
          </cell>
          <cell r="H5337" t="str">
            <v>JAMES RIVEROS TELLEZ</v>
          </cell>
          <cell r="I5337" t="str">
            <v>FRA 547 PAGO 2 DE 5 SEGÚN CERTIFICACION DEL SUPERVISOR (SER. GENERALES DECLARANTES 4 %) AJU RTE FTE OP 517714 BASE $1,722,328 DIFERENCIA $515</v>
          </cell>
          <cell r="J5337">
            <v>2991205</v>
          </cell>
        </row>
        <row r="5338">
          <cell r="A5338">
            <v>533814</v>
          </cell>
          <cell r="B5338" t="str">
            <v>Oficio</v>
          </cell>
          <cell r="C5338" t="str">
            <v>8314-3-38766</v>
          </cell>
          <cell r="D5338">
            <v>327114</v>
          </cell>
          <cell r="E5338">
            <v>41955</v>
          </cell>
          <cell r="F5338" t="str">
            <v>SUBDIRECCION ADMINISTRATIVA Y FINANCIERA</v>
          </cell>
          <cell r="G5338">
            <v>8600111536</v>
          </cell>
          <cell r="H5338" t="str">
            <v>POSITIVA COMPAÑÍA DE SEGUROS S.A.</v>
          </cell>
          <cell r="I5338" t="str">
            <v>PAGO DE AFILIACION AL SISTEMA GENERAL DE RIESGOS LABORALES MES DE NOVIEMBRE DE 2014 - CONDUCTORES</v>
          </cell>
          <cell r="J5338">
            <v>155000</v>
          </cell>
          <cell r="O5338" t="str">
            <v>RECURSO 11</v>
          </cell>
          <cell r="W5338" t="str">
            <v>Vigencia Presupuestal</v>
          </cell>
        </row>
        <row r="5339">
          <cell r="A5339">
            <v>533914</v>
          </cell>
          <cell r="B5339" t="str">
            <v>Anulada</v>
          </cell>
          <cell r="C5339">
            <v>1680</v>
          </cell>
          <cell r="D5339">
            <v>306514</v>
          </cell>
          <cell r="E5339">
            <v>41955</v>
          </cell>
          <cell r="F5339" t="str">
            <v>SUBDIRECCION ADMINISTRATIVA Y FINANCIERA</v>
          </cell>
          <cell r="G5339">
            <v>79778817</v>
          </cell>
          <cell r="H5339" t="str">
            <v>PABLO ABBA VIEIRA SAMPER</v>
          </cell>
          <cell r="I5339" t="str">
            <v>ANULADA --- PAGO COMISION INTERNACIONAL A COPENHAGEN - DINAMARCA DEL 18 AL 22 OCTUBRE 2014</v>
          </cell>
          <cell r="J5339">
            <v>3209665</v>
          </cell>
        </row>
        <row r="5340">
          <cell r="A5340">
            <v>534014</v>
          </cell>
          <cell r="B5340" t="str">
            <v>Resolucion</v>
          </cell>
          <cell r="C5340">
            <v>1680</v>
          </cell>
          <cell r="D5340">
            <v>306514</v>
          </cell>
          <cell r="E5340">
            <v>41955</v>
          </cell>
          <cell r="F5340" t="str">
            <v>SUBDIRECCION ADMINISTRATIVA Y FINANCIERA</v>
          </cell>
          <cell r="G5340">
            <v>79778817</v>
          </cell>
          <cell r="H5340" t="str">
            <v>PABLO ABBA VIEIRA SAMPER</v>
          </cell>
          <cell r="I5340" t="str">
            <v>PAGO COMISION INTERNACIONAL A COPENHAGEN - DINAMARCA DEL 18 AL 22 OCTUBRE 2014</v>
          </cell>
          <cell r="J5340">
            <v>3209665</v>
          </cell>
          <cell r="O5340" t="str">
            <v>RECURSO 11</v>
          </cell>
          <cell r="W5340" t="str">
            <v>Vigencia Presupuestal</v>
          </cell>
        </row>
        <row r="5341">
          <cell r="A5341">
            <v>534114</v>
          </cell>
          <cell r="B5341" t="str">
            <v>Factura</v>
          </cell>
          <cell r="C5341">
            <v>2676650</v>
          </cell>
          <cell r="D5341">
            <v>327414</v>
          </cell>
          <cell r="E5341">
            <v>41955</v>
          </cell>
          <cell r="F5341" t="str">
            <v>SERVICIOS ADMINISTRATIVOS, ATENCIONA AL USUARIO, ARCHIVO Y CORRESPONDENCIA</v>
          </cell>
          <cell r="G5341">
            <v>8300160461</v>
          </cell>
          <cell r="H5341" t="str">
            <v>AVANTEL SAS</v>
          </cell>
          <cell r="I5341" t="str">
            <v>PAGO SERVICIO PUBLICO DE AVANTEL FRA. FCM-2676650, PERIODO FACTURADO DEL 1-31 DE OCTUBRE DE 2014</v>
          </cell>
          <cell r="J5341">
            <v>2094000</v>
          </cell>
          <cell r="N5341" t="str">
            <v>RECURSO 2-10</v>
          </cell>
          <cell r="W5341" t="str">
            <v>Vigencia Presupuestal</v>
          </cell>
        </row>
        <row r="5342">
          <cell r="A5342">
            <v>534214</v>
          </cell>
          <cell r="B5342" t="str">
            <v>Factura</v>
          </cell>
          <cell r="C5342">
            <v>13749692</v>
          </cell>
          <cell r="D5342">
            <v>327514</v>
          </cell>
          <cell r="E5342">
            <v>41955</v>
          </cell>
          <cell r="F5342" t="str">
            <v>SERVICIOS ADMINISTRATIVOS, ATENCIONA AL USUARIO, ARCHIVO Y CORRESPONDENCIA</v>
          </cell>
          <cell r="G5342">
            <v>8301225661</v>
          </cell>
          <cell r="H5342" t="str">
            <v>COLOMBIA TELECOMUNICACIONES S.A ESP</v>
          </cell>
          <cell r="I5342" t="str">
            <v>PAGO SERVICIO PUBLICO TELEFONO LARGA DISTANCIA FRA 55808-00000013749692 PERIODO DEL 1 AL 31 OCT/2014</v>
          </cell>
          <cell r="J5342">
            <v>1281403</v>
          </cell>
          <cell r="N5342" t="str">
            <v>RECURSO 2-10</v>
          </cell>
          <cell r="W5342" t="str">
            <v>Vigencia Presupuestal</v>
          </cell>
        </row>
        <row r="5343">
          <cell r="A5343">
            <v>534314</v>
          </cell>
          <cell r="B5343" t="str">
            <v>Comisión</v>
          </cell>
          <cell r="C5343">
            <v>20142125</v>
          </cell>
          <cell r="D5343">
            <v>285114</v>
          </cell>
          <cell r="E5343">
            <v>41956</v>
          </cell>
          <cell r="F5343" t="str">
            <v>SERVICIOS ADMINISTRATIVOS, ATENCIONA AL USUARIO, ARCHIVO Y CORRESPONDENCIA</v>
          </cell>
          <cell r="G5343">
            <v>51803496</v>
          </cell>
          <cell r="H5343" t="str">
            <v>CLAUDIA LUZ RODRIGUEZ</v>
          </cell>
          <cell r="I5343" t="str">
            <v>COMISION A VILLAVICENCIO DEL 23-24 DE SEPTIEMBRE DE 2014</v>
          </cell>
          <cell r="J5343">
            <v>390938</v>
          </cell>
          <cell r="O5343" t="str">
            <v>RECURSO 11</v>
          </cell>
          <cell r="W5343" t="str">
            <v>Vigencia Presupuestal</v>
          </cell>
        </row>
        <row r="5344">
          <cell r="A5344">
            <v>534414</v>
          </cell>
          <cell r="B5344" t="str">
            <v>Comisión</v>
          </cell>
          <cell r="C5344">
            <v>20142150</v>
          </cell>
          <cell r="D5344">
            <v>288514</v>
          </cell>
          <cell r="E5344">
            <v>41956</v>
          </cell>
          <cell r="F5344" t="str">
            <v>SERVICIOS ADMINISTRATIVOS, ATENCIONA AL USUARIO, ARCHIVO Y CORRESPONDENCIA</v>
          </cell>
          <cell r="G5344">
            <v>51803496</v>
          </cell>
          <cell r="H5344" t="str">
            <v>CLAUDIA LUZ RODRIGUEZ</v>
          </cell>
          <cell r="I5344" t="str">
            <v>COMISION A YOPAL EL 26 DE SEPTIEMBRE DE 2014</v>
          </cell>
          <cell r="J5344">
            <v>118646</v>
          </cell>
          <cell r="O5344" t="str">
            <v>RECURSO 11</v>
          </cell>
          <cell r="W5344" t="str">
            <v>Vigencia Presupuestal</v>
          </cell>
        </row>
        <row r="5345">
          <cell r="A5345">
            <v>534514</v>
          </cell>
          <cell r="B5345" t="str">
            <v>Comisión</v>
          </cell>
          <cell r="C5345">
            <v>20142199</v>
          </cell>
          <cell r="D5345">
            <v>294314</v>
          </cell>
          <cell r="E5345">
            <v>41956</v>
          </cell>
          <cell r="F5345" t="str">
            <v>SERVICIOS ADMINISTRATIVOS, ATENCIONA AL USUARIO, ARCHIVO Y CORRESPONDENCIA</v>
          </cell>
          <cell r="G5345">
            <v>79273340</v>
          </cell>
          <cell r="H5345" t="str">
            <v>OSCAR HERNAN MANRIQUE BETANCOURT</v>
          </cell>
          <cell r="I5345" t="str">
            <v>COMISION A BUCARAMANGA DEL 7-8 DE OCTUBRE DE 2014</v>
          </cell>
          <cell r="J5345">
            <v>387037</v>
          </cell>
          <cell r="O5345" t="str">
            <v>RECURSO 11</v>
          </cell>
          <cell r="W5345" t="str">
            <v>Vigencia Presupuestal</v>
          </cell>
        </row>
        <row r="5346">
          <cell r="A5346">
            <v>534614</v>
          </cell>
          <cell r="B5346" t="str">
            <v>Comisión</v>
          </cell>
          <cell r="C5346">
            <v>20142234</v>
          </cell>
          <cell r="D5346">
            <v>297014</v>
          </cell>
          <cell r="E5346">
            <v>41956</v>
          </cell>
          <cell r="F5346" t="str">
            <v>SERVICIOS ADMINISTRATIVOS, ATENCIONA AL USUARIO, ARCHIVO Y CORRESPONDENCIA</v>
          </cell>
          <cell r="G5346">
            <v>51803496</v>
          </cell>
          <cell r="H5346" t="str">
            <v>CLAUDIA LUZ RODRIGUEZ</v>
          </cell>
          <cell r="I5346" t="str">
            <v>COMISION A CARTAGENA DEL 7-8 DE OCTUBRE DE 2014</v>
          </cell>
          <cell r="J5346">
            <v>355938</v>
          </cell>
          <cell r="O5346" t="str">
            <v>RECURSO 11</v>
          </cell>
          <cell r="W5346" t="str">
            <v>Vigencia Presupuestal</v>
          </cell>
        </row>
        <row r="5347">
          <cell r="A5347">
            <v>534714</v>
          </cell>
          <cell r="B5347" t="str">
            <v>Comisión</v>
          </cell>
          <cell r="C5347">
            <v>20142257</v>
          </cell>
          <cell r="D5347">
            <v>298314</v>
          </cell>
          <cell r="E5347">
            <v>41956</v>
          </cell>
          <cell r="F5347" t="str">
            <v>SERVICIOS ADMINISTRATIVOS, ATENCIONA AL USUARIO, ARCHIVO Y CORRESPONDENCIA</v>
          </cell>
          <cell r="G5347">
            <v>12119466</v>
          </cell>
          <cell r="H5347" t="str">
            <v>CARLOS JAIRO RAMIREZ RODRIGUEZ</v>
          </cell>
          <cell r="I5347" t="str">
            <v>COMISION A MEDELLIN EL 8 DE OCTUBRE DE 2014</v>
          </cell>
          <cell r="J5347">
            <v>118646</v>
          </cell>
          <cell r="O5347" t="str">
            <v>RECURSO 11</v>
          </cell>
          <cell r="W5347" t="str">
            <v>Vigencia Presupuestal</v>
          </cell>
        </row>
        <row r="5348">
          <cell r="A5348">
            <v>534814</v>
          </cell>
          <cell r="B5348" t="str">
            <v>Comisión</v>
          </cell>
          <cell r="C5348">
            <v>20142278</v>
          </cell>
          <cell r="D5348">
            <v>298614</v>
          </cell>
          <cell r="E5348">
            <v>41956</v>
          </cell>
          <cell r="F5348" t="str">
            <v>SERVICIOS ADMINISTRATIVOS, ATENCIONA AL USUARIO, ARCHIVO Y CORRESPONDENCIA</v>
          </cell>
          <cell r="G5348">
            <v>60250256</v>
          </cell>
          <cell r="H5348" t="str">
            <v>CLAUDIA ADALGIZA ARIAS CUADROS</v>
          </cell>
          <cell r="I5348" t="str">
            <v>COMISION A CUCUTA DEL 8-10 DE OCTUBRE DE 2014</v>
          </cell>
          <cell r="J5348">
            <v>900268</v>
          </cell>
          <cell r="O5348" t="str">
            <v>RECURSO 11</v>
          </cell>
          <cell r="W5348" t="str">
            <v>Vigencia Presupuestal</v>
          </cell>
        </row>
        <row r="5349">
          <cell r="A5349">
            <v>534914</v>
          </cell>
          <cell r="B5349" t="str">
            <v>Comisión</v>
          </cell>
          <cell r="C5349">
            <v>20142295</v>
          </cell>
          <cell r="D5349">
            <v>301114</v>
          </cell>
          <cell r="E5349">
            <v>41956</v>
          </cell>
          <cell r="F5349" t="str">
            <v>SERVICIOS ADMINISTRATIVOS, ATENCIONA AL USUARIO, ARCHIVO Y CORRESPONDENCIA</v>
          </cell>
          <cell r="G5349">
            <v>60250256</v>
          </cell>
          <cell r="H5349" t="str">
            <v>CLAUDIA ADALGIZA ARIAS CUADROS</v>
          </cell>
          <cell r="I5349" t="str">
            <v>COMISION A CUCUTA EL 11 DE OCTUBRE DE 2014</v>
          </cell>
          <cell r="J5349">
            <v>160054</v>
          </cell>
          <cell r="O5349" t="str">
            <v>RECURSO 11</v>
          </cell>
          <cell r="W5349" t="str">
            <v>Vigencia Presupuestal</v>
          </cell>
        </row>
        <row r="5350">
          <cell r="A5350">
            <v>535014</v>
          </cell>
          <cell r="B5350" t="str">
            <v>Anulada</v>
          </cell>
          <cell r="C5350">
            <v>20142296</v>
          </cell>
          <cell r="D5350">
            <v>294314</v>
          </cell>
          <cell r="E5350">
            <v>41956</v>
          </cell>
          <cell r="F5350" t="str">
            <v>SERVICIOS ADMINISTRATIVOS, ATENCIONA AL USUARIO, ARCHIVO Y CORRESPONDENCIA</v>
          </cell>
          <cell r="G5350">
            <v>79273340</v>
          </cell>
          <cell r="H5350" t="str">
            <v>OSCAR HERNAN MANRIQUE BETANCOURT</v>
          </cell>
          <cell r="I5350" t="str">
            <v>ANULADO -----COMISION A BARRANCABERMEJA DEL 13-14 DE OCTUBRE DE 2014</v>
          </cell>
          <cell r="J5350">
            <v>363037</v>
          </cell>
          <cell r="O5350" t="str">
            <v>RECURSO 11</v>
          </cell>
          <cell r="W5350" t="str">
            <v>Vigencia Presupuestal</v>
          </cell>
        </row>
        <row r="5351">
          <cell r="A5351">
            <v>535114</v>
          </cell>
          <cell r="B5351" t="str">
            <v>Comisión</v>
          </cell>
          <cell r="C5351">
            <v>20142297</v>
          </cell>
          <cell r="D5351">
            <v>301014</v>
          </cell>
          <cell r="E5351">
            <v>41956</v>
          </cell>
          <cell r="F5351" t="str">
            <v>SERVICIOS ADMINISTRATIVOS, ATENCIONA AL USUARIO, ARCHIVO Y CORRESPONDENCIA</v>
          </cell>
          <cell r="G5351">
            <v>51803496</v>
          </cell>
          <cell r="H5351" t="str">
            <v>CLAUDIA LUZ RODRIGUEZ</v>
          </cell>
          <cell r="I5351" t="str">
            <v>COMISION A QUIBDO DEL 13-14 DE OCTUBRE DE 2014</v>
          </cell>
          <cell r="J5351">
            <v>355938</v>
          </cell>
          <cell r="O5351" t="str">
            <v>RECURSO 11</v>
          </cell>
          <cell r="W5351" t="str">
            <v>Vigencia Presupuestal</v>
          </cell>
        </row>
        <row r="5352">
          <cell r="A5352">
            <v>535214</v>
          </cell>
          <cell r="B5352" t="str">
            <v>Comisión</v>
          </cell>
          <cell r="C5352">
            <v>20142306</v>
          </cell>
          <cell r="D5352">
            <v>303114</v>
          </cell>
          <cell r="E5352">
            <v>41956</v>
          </cell>
          <cell r="F5352" t="str">
            <v>SERVICIOS ADMINISTRATIVOS, ATENCIONA AL USUARIO, ARCHIVO Y CORRESPONDENCIA</v>
          </cell>
          <cell r="G5352">
            <v>52693473</v>
          </cell>
          <cell r="H5352" t="str">
            <v>ADRIANA CAROLINA CORTES CARDONA</v>
          </cell>
          <cell r="I5352" t="str">
            <v>COMISION A PEREIRA DEL 16-17 DE OCTUBRE DE 2014</v>
          </cell>
          <cell r="J5352">
            <v>293037</v>
          </cell>
          <cell r="O5352" t="str">
            <v>RECURSO 11</v>
          </cell>
          <cell r="W5352" t="str">
            <v>Vigencia Presupuestal</v>
          </cell>
        </row>
        <row r="5353">
          <cell r="A5353">
            <v>535314</v>
          </cell>
          <cell r="B5353" t="str">
            <v>Comisión</v>
          </cell>
          <cell r="C5353">
            <v>20142307</v>
          </cell>
          <cell r="D5353">
            <v>302914</v>
          </cell>
          <cell r="E5353">
            <v>41956</v>
          </cell>
          <cell r="F5353" t="str">
            <v>SERVICIOS ADMINISTRATIVOS, ATENCIONA AL USUARIO, ARCHIVO Y CORRESPONDENCIA</v>
          </cell>
          <cell r="G5353">
            <v>52433260</v>
          </cell>
          <cell r="H5353" t="str">
            <v>LAURA CAMILA BERMUDEZ WILCHES</v>
          </cell>
          <cell r="I5353" t="str">
            <v>COMISION A SANTA MARTA DEL 15-17 DE OCTUBRE DE 2014</v>
          </cell>
          <cell r="J5353">
            <v>488395</v>
          </cell>
          <cell r="O5353" t="str">
            <v>RECURSO 11</v>
          </cell>
          <cell r="W5353" t="str">
            <v>Vigencia Presupuestal</v>
          </cell>
        </row>
        <row r="5354">
          <cell r="A5354">
            <v>535414</v>
          </cell>
          <cell r="B5354" t="str">
            <v>Comisión</v>
          </cell>
          <cell r="C5354">
            <v>20142319</v>
          </cell>
          <cell r="D5354">
            <v>304014</v>
          </cell>
          <cell r="E5354">
            <v>41956</v>
          </cell>
          <cell r="F5354" t="str">
            <v>SERVICIOS ADMINISTRATIVOS, ATENCIONA AL USUARIO, ARCHIVO Y CORRESPONDENCIA</v>
          </cell>
          <cell r="G5354">
            <v>71709059</v>
          </cell>
          <cell r="H5354" t="str">
            <v>CARLOS ARTURO ALVAREZ MONSALVE</v>
          </cell>
          <cell r="I5354" t="str">
            <v>COMISION A MEDELLIN EL 17 DE OCTUBRE DE 2014</v>
          </cell>
          <cell r="J5354">
            <v>198646</v>
          </cell>
          <cell r="O5354" t="str">
            <v>RECURSO 11</v>
          </cell>
          <cell r="W5354" t="str">
            <v>Vigencia Presupuestal</v>
          </cell>
        </row>
        <row r="5355">
          <cell r="A5355">
            <v>535514</v>
          </cell>
          <cell r="B5355" t="str">
            <v>Comisión</v>
          </cell>
          <cell r="C5355">
            <v>20142334</v>
          </cell>
          <cell r="D5355">
            <v>305214</v>
          </cell>
          <cell r="E5355">
            <v>41956</v>
          </cell>
          <cell r="F5355" t="str">
            <v>SERVICIOS ADMINISTRATIVOS, ATENCIONA AL USUARIO, ARCHIVO Y CORRESPONDENCIA</v>
          </cell>
          <cell r="G5355">
            <v>60250256</v>
          </cell>
          <cell r="H5355" t="str">
            <v>CLAUDIA ADALGIZA ARIAS CUADROS</v>
          </cell>
          <cell r="I5355" t="str">
            <v>COMISION A MEDELLIN DEL 16-17 DE OCTUBRE DE 2014</v>
          </cell>
          <cell r="J5355">
            <v>480161</v>
          </cell>
          <cell r="O5355" t="str">
            <v>RECURSO 11</v>
          </cell>
          <cell r="W5355" t="str">
            <v>Vigencia Presupuestal</v>
          </cell>
        </row>
        <row r="5356">
          <cell r="A5356">
            <v>535614</v>
          </cell>
          <cell r="B5356" t="str">
            <v>Comisión</v>
          </cell>
          <cell r="C5356">
            <v>20142335</v>
          </cell>
          <cell r="D5356">
            <v>305714</v>
          </cell>
          <cell r="E5356">
            <v>41956</v>
          </cell>
          <cell r="F5356" t="str">
            <v>SERVICIOS ADMINISTRATIVOS, ATENCIONA AL USUARIO, ARCHIVO Y CORRESPONDENCIA</v>
          </cell>
          <cell r="G5356">
            <v>79316997</v>
          </cell>
          <cell r="H5356" t="str">
            <v>JAIRO ORLANDO HOMEZ SANCHEZ</v>
          </cell>
          <cell r="I5356" t="str">
            <v>COMISION A POPAYAN EL 20 DE OCTUBRE DE 2014</v>
          </cell>
          <cell r="J5356">
            <v>118646</v>
          </cell>
          <cell r="O5356" t="str">
            <v>RECURSO 11</v>
          </cell>
          <cell r="W5356" t="str">
            <v>Vigencia Presupuestal</v>
          </cell>
        </row>
        <row r="5357">
          <cell r="A5357">
            <v>535714</v>
          </cell>
          <cell r="B5357" t="str">
            <v>Comisión</v>
          </cell>
          <cell r="C5357">
            <v>20142346</v>
          </cell>
          <cell r="D5357">
            <v>306914</v>
          </cell>
          <cell r="E5357">
            <v>41956</v>
          </cell>
          <cell r="F5357" t="str">
            <v>SERVICIOS ADMINISTRATIVOS, ATENCIONA AL USUARIO, ARCHIVO Y CORRESPONDENCIA</v>
          </cell>
          <cell r="G5357">
            <v>79403515</v>
          </cell>
          <cell r="H5357" t="str">
            <v>RUBEN DARIO GUERRERO USEDA</v>
          </cell>
          <cell r="I5357" t="str">
            <v>COMISION A PUERTO INIRIDA DEL 19-23 DE OCTUBRE DE 2014</v>
          </cell>
          <cell r="J5357">
            <v>1067814</v>
          </cell>
          <cell r="O5357" t="str">
            <v>RECURSO 11</v>
          </cell>
          <cell r="W5357" t="str">
            <v>Vigencia Presupuestal</v>
          </cell>
        </row>
        <row r="5358">
          <cell r="A5358">
            <v>535814</v>
          </cell>
          <cell r="B5358" t="str">
            <v>Comisión</v>
          </cell>
          <cell r="C5358">
            <v>20142347</v>
          </cell>
          <cell r="D5358">
            <v>306714</v>
          </cell>
          <cell r="E5358">
            <v>41956</v>
          </cell>
          <cell r="F5358" t="str">
            <v>SERVICIOS ADMINISTRATIVOS, ATENCIONA AL USUARIO, ARCHIVO Y CORRESPONDENCIA</v>
          </cell>
          <cell r="G5358">
            <v>51803496</v>
          </cell>
          <cell r="H5358" t="str">
            <v>CLAUDIA LUZ RODRIGUEZ</v>
          </cell>
          <cell r="I5358" t="str">
            <v>COMISION A CALI  DEL 19-22 DE OCTUBRE DE 2014</v>
          </cell>
          <cell r="J5358">
            <v>882522</v>
          </cell>
          <cell r="O5358" t="str">
            <v>RECURSO 11</v>
          </cell>
          <cell r="W5358" t="str">
            <v>Vigencia Presupuestal</v>
          </cell>
        </row>
        <row r="5359">
          <cell r="A5359">
            <v>535914</v>
          </cell>
          <cell r="B5359" t="str">
            <v>Comisión</v>
          </cell>
          <cell r="C5359">
            <v>20142361</v>
          </cell>
          <cell r="D5359">
            <v>312714</v>
          </cell>
          <cell r="E5359">
            <v>41956</v>
          </cell>
          <cell r="F5359" t="str">
            <v>SERVICIOS ADMINISTRATIVOS, ATENCIONA AL USUARIO, ARCHIVO Y CORRESPONDENCIA</v>
          </cell>
          <cell r="G5359">
            <v>79421328</v>
          </cell>
          <cell r="H5359" t="str">
            <v>JUAN PABLO PRIAS SARMIENTO</v>
          </cell>
          <cell r="I5359" t="str">
            <v>COMISION A PUERTO CARREÑO DEL 25-28 DE OCTUBRE DE 2014</v>
          </cell>
          <cell r="J5359">
            <v>683753</v>
          </cell>
          <cell r="O5359" t="str">
            <v>RECURSO 11</v>
          </cell>
          <cell r="W5359" t="str">
            <v>Vigencia Presupuestal</v>
          </cell>
        </row>
        <row r="5360">
          <cell r="A5360">
            <v>536014</v>
          </cell>
          <cell r="B5360" t="str">
            <v>Comisión</v>
          </cell>
          <cell r="C5360">
            <v>20142378</v>
          </cell>
          <cell r="D5360">
            <v>311014</v>
          </cell>
          <cell r="E5360">
            <v>41956</v>
          </cell>
          <cell r="F5360" t="str">
            <v>SERVICIOS ADMINISTRATIVOS, ATENCIONA AL USUARIO, ARCHIVO Y CORRESPONDENCIA</v>
          </cell>
          <cell r="G5360">
            <v>79470202</v>
          </cell>
          <cell r="H5360" t="str">
            <v>OMAR ARIEL GUEVARA MANCERA</v>
          </cell>
          <cell r="I5360" t="str">
            <v>COMISION A MONTERIA DEL 21-23 DE OCTUBRE DE 2014</v>
          </cell>
          <cell r="J5360">
            <v>800268</v>
          </cell>
          <cell r="O5360" t="str">
            <v>RECURSO 11</v>
          </cell>
          <cell r="W5360" t="str">
            <v>Vigencia Presupuestal</v>
          </cell>
        </row>
        <row r="5361">
          <cell r="A5361">
            <v>536114</v>
          </cell>
          <cell r="B5361" t="str">
            <v>Comisión</v>
          </cell>
          <cell r="C5361">
            <v>20142438</v>
          </cell>
          <cell r="D5361">
            <v>315314</v>
          </cell>
          <cell r="E5361">
            <v>41956</v>
          </cell>
          <cell r="F5361" t="str">
            <v>SERVICIOS ADMINISTRATIVOS, ATENCIONA AL USUARIO, ARCHIVO Y CORRESPONDENCIA</v>
          </cell>
          <cell r="G5361">
            <v>79040218</v>
          </cell>
          <cell r="H5361" t="str">
            <v xml:space="preserve">GONZALO MORENO PARRA </v>
          </cell>
          <cell r="I5361" t="str">
            <v>COMISION A SAN JOSE DEL GUAVIARE DEL 29-31 DE OCTUBRE DE 2014</v>
          </cell>
          <cell r="J5361">
            <v>488395</v>
          </cell>
          <cell r="O5361" t="str">
            <v>RECURSO 11</v>
          </cell>
          <cell r="W5361" t="str">
            <v>Vigencia Presupuestal</v>
          </cell>
        </row>
        <row r="5362">
          <cell r="A5362">
            <v>536214</v>
          </cell>
          <cell r="B5362" t="str">
            <v>Comisión</v>
          </cell>
          <cell r="C5362">
            <v>20142474</v>
          </cell>
          <cell r="D5362">
            <v>315814</v>
          </cell>
          <cell r="E5362">
            <v>41956</v>
          </cell>
          <cell r="F5362" t="str">
            <v>SERVICIOS ADMINISTRATIVOS, ATENCIONA AL USUARIO, ARCHIVO Y CORRESPONDENCIA</v>
          </cell>
          <cell r="G5362">
            <v>89001741</v>
          </cell>
          <cell r="H5362" t="str">
            <v>GUSTAVO GUARIN MEDINA</v>
          </cell>
          <cell r="I5362" t="str">
            <v>COMISION A PEREIRA DEL 4-5 DE NOVIEMBRE DE 2014</v>
          </cell>
          <cell r="J5362">
            <v>293037</v>
          </cell>
          <cell r="O5362" t="str">
            <v>RECURSO 11</v>
          </cell>
          <cell r="W5362" t="str">
            <v>Vigencia Presupuestal</v>
          </cell>
        </row>
        <row r="5363">
          <cell r="A5363">
            <v>536314</v>
          </cell>
          <cell r="B5363" t="str">
            <v>Comisión</v>
          </cell>
          <cell r="C5363">
            <v>20142480</v>
          </cell>
          <cell r="D5363">
            <v>319814</v>
          </cell>
          <cell r="E5363">
            <v>41956</v>
          </cell>
          <cell r="F5363" t="str">
            <v>SERVICIOS ADMINISTRATIVOS, ATENCIONA AL USUARIO, ARCHIVO Y CORRESPONDENCIA</v>
          </cell>
          <cell r="G5363">
            <v>80034920</v>
          </cell>
          <cell r="H5363" t="str">
            <v>DIEGO FERNANDO MOLANO VARGAS</v>
          </cell>
          <cell r="I5363" t="str">
            <v>COMISION A SINCELEJO DEL 4-5 DE NOVIEMBRE DE 2014</v>
          </cell>
          <cell r="J5363">
            <v>293037</v>
          </cell>
          <cell r="O5363" t="str">
            <v>RECURSO 11</v>
          </cell>
          <cell r="W5363" t="str">
            <v>Vigencia Presupuestal</v>
          </cell>
        </row>
        <row r="5364">
          <cell r="A5364">
            <v>536414</v>
          </cell>
          <cell r="B5364" t="str">
            <v>Comisión</v>
          </cell>
          <cell r="C5364" t="str">
            <v>2014-1-0848</v>
          </cell>
          <cell r="D5364">
            <v>305514</v>
          </cell>
          <cell r="E5364">
            <v>41956</v>
          </cell>
          <cell r="F5364" t="str">
            <v>SERVICIOS ADMINISTRATIVOS, ATENCIONA AL USUARIO, ARCHIVO Y CORRESPONDENCIA</v>
          </cell>
          <cell r="G5364">
            <v>10527523</v>
          </cell>
          <cell r="H5364" t="str">
            <v>GUSTAVO WILCHES CHAUZ</v>
          </cell>
          <cell r="I5364" t="str">
            <v>COMISION A IBAGUE EL 23 DE OCTUBRE DE 2014</v>
          </cell>
          <cell r="J5364">
            <v>176175</v>
          </cell>
          <cell r="L5364">
            <v>11</v>
          </cell>
          <cell r="O5364" t="str">
            <v>RECURSO 11</v>
          </cell>
          <cell r="W5364" t="str">
            <v>Vigencia Presupuestal</v>
          </cell>
        </row>
        <row r="5365">
          <cell r="A5365">
            <v>536514</v>
          </cell>
          <cell r="B5365" t="str">
            <v>Comisión</v>
          </cell>
          <cell r="C5365" t="str">
            <v>2014-1-0850</v>
          </cell>
          <cell r="D5365">
            <v>306814</v>
          </cell>
          <cell r="E5365">
            <v>41956</v>
          </cell>
          <cell r="F5365" t="str">
            <v>SERVICIOS ADMINISTRATIVOS, ATENCIONA AL USUARIO, ARCHIVO Y CORRESPONDENCIA</v>
          </cell>
          <cell r="G5365">
            <v>79699715</v>
          </cell>
          <cell r="H5365" t="str">
            <v>MARCEL  CORZO GARCIA</v>
          </cell>
          <cell r="I5365" t="str">
            <v>COMISION A CALI DEL 19-22 DE OCTUBRE DE 2014</v>
          </cell>
          <cell r="J5365">
            <v>836262</v>
          </cell>
          <cell r="L5365">
            <v>11</v>
          </cell>
          <cell r="O5365" t="str">
            <v>RECURSO 11</v>
          </cell>
          <cell r="W5365" t="str">
            <v>Vigencia Presupuestal</v>
          </cell>
        </row>
        <row r="5366">
          <cell r="A5366">
            <v>536614</v>
          </cell>
          <cell r="B5366" t="str">
            <v>Comisión</v>
          </cell>
          <cell r="C5366" t="str">
            <v>2014-1-0853</v>
          </cell>
          <cell r="D5366">
            <v>308114</v>
          </cell>
          <cell r="E5366">
            <v>41956</v>
          </cell>
          <cell r="F5366" t="str">
            <v>SERVICIOS ADMINISTRATIVOS, ATENCIONA AL USUARIO, ARCHIVO Y CORRESPONDENCIA</v>
          </cell>
          <cell r="G5366">
            <v>80769799</v>
          </cell>
          <cell r="H5366" t="str">
            <v>DEVIS REYES GONZALEZ</v>
          </cell>
          <cell r="I5366" t="str">
            <v>COMISION A CALI DEL 21-24 DE OCTUBRE DE 2014</v>
          </cell>
          <cell r="J5366">
            <v>631365</v>
          </cell>
          <cell r="L5366">
            <v>11</v>
          </cell>
          <cell r="O5366" t="str">
            <v>RECURSO 11</v>
          </cell>
          <cell r="W5366" t="str">
            <v>Vigencia Presupuestal</v>
          </cell>
        </row>
        <row r="5367">
          <cell r="A5367">
            <v>536714</v>
          </cell>
          <cell r="B5367" t="str">
            <v>Comisión</v>
          </cell>
          <cell r="C5367" t="str">
            <v>2014-1-0864</v>
          </cell>
          <cell r="D5367">
            <v>314214</v>
          </cell>
          <cell r="E5367">
            <v>41956</v>
          </cell>
          <cell r="F5367" t="str">
            <v>SERVICIOS ADMINISTRATIVOS, ATENCIONA AL USUARIO, ARCHIVO Y CORRESPONDENCIA</v>
          </cell>
          <cell r="G5367">
            <v>35462977</v>
          </cell>
          <cell r="H5367" t="str">
            <v>MARIA CONSTANZA RAMIREZ SILVA</v>
          </cell>
          <cell r="I5367" t="str">
            <v>COMISION A CURITI DEL 29 DE OCTUBRE AL 01 DE NOVIEMBRE DE 2014</v>
          </cell>
          <cell r="J5367">
            <v>1019533</v>
          </cell>
          <cell r="L5367">
            <v>11</v>
          </cell>
          <cell r="O5367" t="str">
            <v>RECURSO 11</v>
          </cell>
          <cell r="W5367" t="str">
            <v>Vigencia Presupuestal</v>
          </cell>
        </row>
        <row r="5368">
          <cell r="A5368">
            <v>536814</v>
          </cell>
          <cell r="B5368" t="str">
            <v>Comisión</v>
          </cell>
          <cell r="C5368" t="str">
            <v>2014-1-0866</v>
          </cell>
          <cell r="D5368">
            <v>315014</v>
          </cell>
          <cell r="E5368">
            <v>41956</v>
          </cell>
          <cell r="F5368" t="str">
            <v>SERVICIOS ADMINISTRATIVOS, ATENCIONA AL USUARIO, ARCHIVO Y CORRESPONDENCIA</v>
          </cell>
          <cell r="G5368">
            <v>93238609</v>
          </cell>
          <cell r="H5368" t="str">
            <v>ALEXANDER IBAGON MONTES</v>
          </cell>
          <cell r="I5368" t="str">
            <v>COMISION A MEDELLIN DEL 28-31 DE OCTUBRE DE 2014</v>
          </cell>
          <cell r="J5368">
            <v>641365</v>
          </cell>
          <cell r="L5368">
            <v>11</v>
          </cell>
          <cell r="O5368" t="str">
            <v>RECURSO 11</v>
          </cell>
          <cell r="W5368" t="str">
            <v>Vigencia Presupuestal</v>
          </cell>
        </row>
        <row r="5369">
          <cell r="A5369">
            <v>536914</v>
          </cell>
          <cell r="B5369" t="str">
            <v>Oficio</v>
          </cell>
          <cell r="C5369" t="str">
            <v>8320-3-39089</v>
          </cell>
          <cell r="D5369">
            <v>327614</v>
          </cell>
          <cell r="E5369">
            <v>41956</v>
          </cell>
          <cell r="F5369" t="str">
            <v>SUBDIRECCION ADMINISTRATIVA Y FINANCIERA</v>
          </cell>
          <cell r="G5369">
            <v>8301153951</v>
          </cell>
          <cell r="H5369" t="str">
            <v>MINISTERIO DE AMBIENTE Y DESARROLLO SOSTENIBLE</v>
          </cell>
          <cell r="I5369" t="str">
            <v>NOMINA FUNCIONARIOS NOVIEMBRE 2014</v>
          </cell>
          <cell r="J5369">
            <v>1419316352</v>
          </cell>
          <cell r="N5369" t="str">
            <v>RECURSO 1-10</v>
          </cell>
          <cell r="Q5369" t="str">
            <v>DEDUCCIONES</v>
          </cell>
          <cell r="R5369">
            <v>279226663</v>
          </cell>
          <cell r="W5369" t="str">
            <v>Vigencia Presupuestal</v>
          </cell>
        </row>
        <row r="5370">
          <cell r="A5370">
            <v>537014</v>
          </cell>
          <cell r="B5370" t="str">
            <v>Comisión</v>
          </cell>
          <cell r="C5370">
            <v>20142296</v>
          </cell>
          <cell r="D5370">
            <v>300914</v>
          </cell>
          <cell r="E5370">
            <v>41957</v>
          </cell>
          <cell r="F5370" t="str">
            <v>SERVICIOS ADMINISTRATIVOS, ATENCIONA AL USUARIO, ARCHIVO Y CORRESPONDENCIA</v>
          </cell>
          <cell r="G5370">
            <v>79273340</v>
          </cell>
          <cell r="H5370" t="str">
            <v>OSCAR HERNAN MANRIQUE BETANCOURT</v>
          </cell>
          <cell r="I5370" t="str">
            <v>COMISION A BARRANCABERMEJA DEL 13-14 DE OCTUBRE DE 2014</v>
          </cell>
          <cell r="J5370">
            <v>363037</v>
          </cell>
          <cell r="O5370" t="str">
            <v>RECURSO 11</v>
          </cell>
          <cell r="W5370" t="str">
            <v>Vigencia Presupuestal</v>
          </cell>
        </row>
        <row r="5371">
          <cell r="A5371">
            <v>537114</v>
          </cell>
          <cell r="B5371" t="str">
            <v>Oficio</v>
          </cell>
          <cell r="C5371" t="str">
            <v>8310-3-39056</v>
          </cell>
          <cell r="E5371">
            <v>41957</v>
          </cell>
          <cell r="F5371" t="str">
            <v>SUBDIRECCION ADMINISTRATIVA Y FINANCIERA</v>
          </cell>
          <cell r="G5371">
            <v>8301153951</v>
          </cell>
          <cell r="H5371" t="str">
            <v>MINISTERIO DE AMBIENTE Y DESARROLLO SOSTENIBLE</v>
          </cell>
          <cell r="I5371" t="str">
            <v>RADICACION CAJA MENOR 314 CONSECUTIVO 7914-VIATICOS</v>
          </cell>
          <cell r="J5371">
            <v>16973514</v>
          </cell>
          <cell r="O5371" t="str">
            <v>RECURSO 11</v>
          </cell>
          <cell r="W5371" t="str">
            <v>Vigencia Presupuestal</v>
          </cell>
        </row>
        <row r="5372">
          <cell r="A5372">
            <v>537214</v>
          </cell>
          <cell r="B5372" t="str">
            <v>Comisión</v>
          </cell>
          <cell r="C5372">
            <v>20142273</v>
          </cell>
          <cell r="D5372">
            <v>299614</v>
          </cell>
          <cell r="E5372">
            <v>41957</v>
          </cell>
          <cell r="F5372" t="str">
            <v>SERVICIOS ADMINISTRATIVOS, ATENCIONA AL USUARIO, ARCHIVO Y CORRESPONDENCIA</v>
          </cell>
          <cell r="G5372">
            <v>71610890</v>
          </cell>
          <cell r="H5372" t="str">
            <v>LUIS ALFONSO ESCOBAR TRUJILLO</v>
          </cell>
          <cell r="I5372" t="str">
            <v>COMISION A MANIZALES-CALI DEL 9-10 DE OCTUBRE DE 2014</v>
          </cell>
          <cell r="J5372">
            <v>624204</v>
          </cell>
          <cell r="O5372" t="str">
            <v>RECURSO 11</v>
          </cell>
          <cell r="W5372" t="str">
            <v>Vigencia Presupuestal</v>
          </cell>
        </row>
        <row r="5373">
          <cell r="A5373">
            <v>537314</v>
          </cell>
          <cell r="B5373" t="str">
            <v>Comisión</v>
          </cell>
          <cell r="C5373">
            <v>20142344</v>
          </cell>
          <cell r="D5373">
            <v>306114</v>
          </cell>
          <cell r="E5373">
            <v>41957</v>
          </cell>
          <cell r="F5373" t="str">
            <v>SERVICIOS ADMINISTRATIVOS, ATENCIONA AL USUARIO, ARCHIVO Y CORRESPONDENCIA</v>
          </cell>
          <cell r="G5373">
            <v>71610890</v>
          </cell>
          <cell r="H5373" t="str">
            <v>LUIS ALFONSO ESCOBAR TRUJILLO</v>
          </cell>
          <cell r="I5373" t="str">
            <v>COMISION A PEREIRA EL 17 DE OCTUBRE DE 2014</v>
          </cell>
          <cell r="J5373">
            <v>208068</v>
          </cell>
          <cell r="O5373" t="str">
            <v>RECURSO 11</v>
          </cell>
          <cell r="W5373" t="str">
            <v>Vigencia Presupuestal</v>
          </cell>
        </row>
        <row r="5374">
          <cell r="A5374">
            <v>537414</v>
          </cell>
          <cell r="B5374" t="str">
            <v>Comisión</v>
          </cell>
          <cell r="C5374">
            <v>20142380</v>
          </cell>
          <cell r="D5374">
            <v>312414</v>
          </cell>
          <cell r="E5374">
            <v>41957</v>
          </cell>
          <cell r="F5374" t="str">
            <v>SERVICIOS ADMINISTRATIVOS, ATENCIONA AL USUARIO, ARCHIVO Y CORRESPONDENCIA</v>
          </cell>
          <cell r="G5374">
            <v>71610890</v>
          </cell>
          <cell r="H5374" t="str">
            <v>LUIS ALFONSO ESCOBAR TRUJILLO</v>
          </cell>
          <cell r="I5374" t="str">
            <v>COMISION A CALI EL 23 DE OCTUBRE DE 2014</v>
          </cell>
          <cell r="J5374">
            <v>416136</v>
          </cell>
          <cell r="O5374" t="str">
            <v>RECURSO 11</v>
          </cell>
          <cell r="W5374" t="str">
            <v>Vigencia Presupuestal</v>
          </cell>
        </row>
        <row r="5375">
          <cell r="A5375">
            <v>537514</v>
          </cell>
          <cell r="B5375" t="str">
            <v>Comisión</v>
          </cell>
          <cell r="C5375">
            <v>20142504</v>
          </cell>
          <cell r="D5375">
            <v>320814</v>
          </cell>
          <cell r="E5375">
            <v>41957</v>
          </cell>
          <cell r="F5375" t="str">
            <v>SERVICIOS ADMINISTRATIVOS, ATENCIONA AL USUARIO, ARCHIVO Y CORRESPONDENCIA</v>
          </cell>
          <cell r="G5375">
            <v>52796599</v>
          </cell>
          <cell r="H5375" t="str">
            <v>JULIET XIMENA MALAVER FRANCO</v>
          </cell>
          <cell r="I5375" t="str">
            <v>COMISION A CUCUTA DEL 6-7 DE NOVIEMBRE DE 2014</v>
          </cell>
          <cell r="J5375">
            <v>194301</v>
          </cell>
          <cell r="N5375" t="str">
            <v>RECURSO 2-10</v>
          </cell>
          <cell r="W5375" t="str">
            <v>Vigencia Presupuestal</v>
          </cell>
        </row>
        <row r="5376">
          <cell r="A5376">
            <v>537614</v>
          </cell>
          <cell r="B5376" t="str">
            <v>Comisión</v>
          </cell>
          <cell r="C5376">
            <v>20142508</v>
          </cell>
          <cell r="D5376">
            <v>320014</v>
          </cell>
          <cell r="E5376">
            <v>41957</v>
          </cell>
          <cell r="F5376" t="str">
            <v>SERVICIOS ADMINISTRATIVOS, ATENCIONA AL USUARIO, ARCHIVO Y CORRESPONDENCIA</v>
          </cell>
          <cell r="G5376">
            <v>14252378</v>
          </cell>
          <cell r="H5376" t="str">
            <v>JHON ALEXANDER HERNANDEZ PEREZ</v>
          </cell>
          <cell r="I5376" t="str">
            <v>COMISION A CALI DEL 4-6 DE NOVIEMBRE DE 2014</v>
          </cell>
          <cell r="J5376">
            <v>376818</v>
          </cell>
          <cell r="N5376" t="str">
            <v>RECURSO 2-10</v>
          </cell>
          <cell r="W5376" t="str">
            <v>Vigencia Presupuestal</v>
          </cell>
        </row>
        <row r="5377">
          <cell r="A5377">
            <v>537714</v>
          </cell>
          <cell r="B5377" t="str">
            <v>Comisión</v>
          </cell>
          <cell r="C5377">
            <v>20142509</v>
          </cell>
          <cell r="D5377">
            <v>320114</v>
          </cell>
          <cell r="E5377">
            <v>41957</v>
          </cell>
          <cell r="F5377" t="str">
            <v>SERVICIOS ADMINISTRATIVOS, ATENCIONA AL USUARIO, ARCHIVO Y CORRESPONDENCIA</v>
          </cell>
          <cell r="G5377">
            <v>91108514</v>
          </cell>
          <cell r="H5377" t="str">
            <v>ALBEIRO MANRIQUE BARRERA</v>
          </cell>
          <cell r="I5377" t="str">
            <v>COMISION A CALI DEL 4-6 DE NOVIEMBRE DE 2014</v>
          </cell>
          <cell r="J5377">
            <v>376818</v>
          </cell>
          <cell r="N5377" t="str">
            <v>RECURSO 2-10</v>
          </cell>
          <cell r="W5377" t="str">
            <v>Vigencia Presupuestal</v>
          </cell>
        </row>
        <row r="5378">
          <cell r="A5378">
            <v>537814</v>
          </cell>
          <cell r="B5378" t="str">
            <v>Comisión</v>
          </cell>
          <cell r="C5378">
            <v>20142511</v>
          </cell>
          <cell r="D5378">
            <v>320914</v>
          </cell>
          <cell r="E5378">
            <v>41957</v>
          </cell>
          <cell r="F5378" t="str">
            <v>SERVICIOS ADMINISTRATIVOS, ATENCIONA AL USUARIO, ARCHIVO Y CORRESPONDENCIA</v>
          </cell>
          <cell r="G5378">
            <v>79965781</v>
          </cell>
          <cell r="H5378" t="str">
            <v>ANDREY VICENTE BENITEZ MORENO</v>
          </cell>
          <cell r="I5378" t="str">
            <v>COMISION A CUCUTA DEL 6-7 DE NOVIEMBRE DE 2014</v>
          </cell>
          <cell r="J5378">
            <v>194301</v>
          </cell>
          <cell r="N5378" t="str">
            <v>RECURSO 2-10</v>
          </cell>
          <cell r="W5378" t="str">
            <v>Vigencia Presupuestal</v>
          </cell>
        </row>
        <row r="5379">
          <cell r="A5379">
            <v>537914</v>
          </cell>
          <cell r="B5379" t="str">
            <v>Comisión</v>
          </cell>
          <cell r="C5379">
            <v>20142522</v>
          </cell>
          <cell r="D5379">
            <v>322714</v>
          </cell>
          <cell r="E5379">
            <v>41957</v>
          </cell>
          <cell r="F5379" t="str">
            <v>SERVICIOS ADMINISTRATIVOS, ATENCIONA AL USUARIO, ARCHIVO Y CORRESPONDENCIA</v>
          </cell>
          <cell r="G5379">
            <v>14252378</v>
          </cell>
          <cell r="H5379" t="str">
            <v>JHON ALEXANDER HERNANDEZ PEREZ</v>
          </cell>
          <cell r="I5379" t="str">
            <v>COMISION A CALI EL 7 DE NOVIEMBRE DE 2014</v>
          </cell>
          <cell r="J5379">
            <v>150727</v>
          </cell>
          <cell r="N5379" t="str">
            <v>RECURSO 2-10</v>
          </cell>
          <cell r="W5379" t="str">
            <v>Vigencia Presupuestal</v>
          </cell>
        </row>
        <row r="5380">
          <cell r="A5380">
            <v>538014</v>
          </cell>
          <cell r="B5380" t="str">
            <v>Comisión</v>
          </cell>
          <cell r="C5380">
            <v>20142523</v>
          </cell>
          <cell r="D5380">
            <v>324014</v>
          </cell>
          <cell r="E5380">
            <v>41957</v>
          </cell>
          <cell r="F5380" t="str">
            <v>SERVICIOS ADMINISTRATIVOS, ATENCIONA AL USUARIO, ARCHIVO Y CORRESPONDENCIA</v>
          </cell>
          <cell r="G5380">
            <v>91108514</v>
          </cell>
          <cell r="H5380" t="str">
            <v>ALBEIRO MANRIQUE BARRERA</v>
          </cell>
          <cell r="I5380" t="str">
            <v>COMISION A CALI EL 7 DE NOVIEMBRE DE 2014</v>
          </cell>
          <cell r="J5380">
            <v>150727</v>
          </cell>
          <cell r="N5380" t="str">
            <v>RECURSO 2-10</v>
          </cell>
          <cell r="W5380" t="str">
            <v>Vigencia Presupuestal</v>
          </cell>
        </row>
        <row r="5381">
          <cell r="A5381">
            <v>538114</v>
          </cell>
          <cell r="B5381" t="str">
            <v>Comisión</v>
          </cell>
          <cell r="C5381">
            <v>20142524</v>
          </cell>
          <cell r="D5381">
            <v>322814</v>
          </cell>
          <cell r="E5381">
            <v>41957</v>
          </cell>
          <cell r="F5381" t="str">
            <v>SERVICIOS ADMINISTRATIVOS, ATENCIONA AL USUARIO, ARCHIVO Y CORRESPONDENCIA</v>
          </cell>
          <cell r="G5381">
            <v>79579276</v>
          </cell>
          <cell r="H5381" t="str">
            <v>JULIO CESAR SANCHEZ RODRIGUEZ</v>
          </cell>
          <cell r="I5381" t="str">
            <v>COMISION A CALI EL 7 DE NOVIEMBRE DE 2014</v>
          </cell>
          <cell r="J5381">
            <v>106758</v>
          </cell>
          <cell r="N5381" t="str">
            <v>RECURSO 2-10</v>
          </cell>
          <cell r="W5381" t="str">
            <v>Vigencia Presupuestal</v>
          </cell>
        </row>
        <row r="5382">
          <cell r="A5382">
            <v>538214</v>
          </cell>
          <cell r="B5382" t="str">
            <v>Comisión</v>
          </cell>
          <cell r="C5382" t="str">
            <v>2014-1-0791</v>
          </cell>
          <cell r="D5382">
            <v>284214</v>
          </cell>
          <cell r="E5382">
            <v>41961</v>
          </cell>
          <cell r="F5382" t="str">
            <v>SERVICIOS ADMINISTRATIVOS, ATENCIONA AL USUARIO, ARCHIVO Y CORRESPONDENCIA</v>
          </cell>
          <cell r="G5382">
            <v>80027406</v>
          </cell>
          <cell r="H5382" t="str">
            <v>DAVID ESTRADA CARDONA</v>
          </cell>
          <cell r="I5382" t="str">
            <v>COMISION A PASTO DEL 27 DE OCTUBRE AL 2 DE NOVIEMBRE DE 2014</v>
          </cell>
          <cell r="J5382">
            <v>1379679</v>
          </cell>
          <cell r="L5382">
            <v>11</v>
          </cell>
          <cell r="O5382" t="str">
            <v>RECURSO 11</v>
          </cell>
          <cell r="W5382" t="str">
            <v>Vigencia Presupuestal</v>
          </cell>
        </row>
        <row r="5383">
          <cell r="A5383">
            <v>538314</v>
          </cell>
          <cell r="B5383" t="str">
            <v>Comisión</v>
          </cell>
          <cell r="C5383" t="str">
            <v>2014-1-0812</v>
          </cell>
          <cell r="D5383">
            <v>287514</v>
          </cell>
          <cell r="E5383">
            <v>41961</v>
          </cell>
          <cell r="F5383" t="str">
            <v>SERVICIOS ADMINISTRATIVOS, ATENCIONA AL USUARIO, ARCHIVO Y CORRESPONDENCIA</v>
          </cell>
          <cell r="G5383">
            <v>40040854</v>
          </cell>
          <cell r="H5383" t="str">
            <v>DIANA MARCELA OCHOA PARRA</v>
          </cell>
          <cell r="I5383" t="str">
            <v>COMISION A BARRANQUILLA DEL 30 DE SEPTIEMBRE AL 01 DE OCTUBRE DE 2014</v>
          </cell>
          <cell r="J5383">
            <v>386112</v>
          </cell>
          <cell r="L5383">
            <v>11</v>
          </cell>
          <cell r="O5383" t="str">
            <v>RECURSO 11</v>
          </cell>
          <cell r="W5383" t="str">
            <v>Vigencia Presupuestal</v>
          </cell>
        </row>
        <row r="5384">
          <cell r="A5384">
            <v>538414</v>
          </cell>
          <cell r="B5384" t="str">
            <v>Comisión</v>
          </cell>
          <cell r="C5384" t="str">
            <v>2014-1-0833</v>
          </cell>
          <cell r="D5384">
            <v>297414</v>
          </cell>
          <cell r="E5384">
            <v>41961</v>
          </cell>
          <cell r="F5384" t="str">
            <v>SERVICIOS ADMINISTRATIVOS, ATENCIONA AL USUARIO, ARCHIVO Y CORRESPONDENCIA</v>
          </cell>
          <cell r="G5384">
            <v>51714629</v>
          </cell>
          <cell r="H5384" t="str">
            <v>MARIA TERESA PALACIOS LOZANO</v>
          </cell>
          <cell r="I5384" t="str">
            <v>COMISION A SANTA MARTA DEL 9-10 DE OCTUBRE DE 2014</v>
          </cell>
          <cell r="J5384">
            <v>436943</v>
          </cell>
          <cell r="L5384">
            <v>11</v>
          </cell>
          <cell r="O5384" t="str">
            <v>RECURSO 11</v>
          </cell>
          <cell r="W5384" t="str">
            <v>Vigencia Presupuestal</v>
          </cell>
        </row>
        <row r="5385">
          <cell r="A5385">
            <v>538514</v>
          </cell>
          <cell r="B5385" t="str">
            <v>Comisión</v>
          </cell>
          <cell r="C5385" t="str">
            <v>2014-1-0876</v>
          </cell>
          <cell r="D5385">
            <v>321414</v>
          </cell>
          <cell r="E5385">
            <v>41961</v>
          </cell>
          <cell r="F5385" t="str">
            <v>SERVICIOS ADMINISTRATIVOS, ATENCIONA AL USUARIO, ARCHIVO Y CORRESPONDENCIA</v>
          </cell>
          <cell r="G5385">
            <v>51714629</v>
          </cell>
          <cell r="H5385" t="str">
            <v>MARIA TERESA PALACIOS LOZANO</v>
          </cell>
          <cell r="I5385" t="str">
            <v>COMISION A SANTA MARTA DEL 5-7 DE NOVIEMBRE DE 2014</v>
          </cell>
          <cell r="J5385">
            <v>768238</v>
          </cell>
          <cell r="L5385">
            <v>11</v>
          </cell>
          <cell r="O5385" t="str">
            <v>RECURSO 11</v>
          </cell>
          <cell r="W5385" t="str">
            <v>Vigencia Presupuestal</v>
          </cell>
        </row>
        <row r="5386">
          <cell r="A5386">
            <v>538614</v>
          </cell>
          <cell r="B5386" t="str">
            <v>Comisión</v>
          </cell>
          <cell r="C5386" t="str">
            <v>2014-1-0890</v>
          </cell>
          <cell r="D5386">
            <v>324314</v>
          </cell>
          <cell r="E5386">
            <v>41961</v>
          </cell>
          <cell r="F5386" t="str">
            <v>SERVICIOS ADMINISTRATIVOS, ATENCIONA AL USUARIO, ARCHIVO Y CORRESPONDENCIA</v>
          </cell>
          <cell r="G5386">
            <v>52707803</v>
          </cell>
          <cell r="H5386" t="str">
            <v xml:space="preserve">LUZ ANDREA SILVA RESTREPO </v>
          </cell>
          <cell r="I5386" t="str">
            <v>COMISION A SANTA MARTA EL 7 DE NOVIEMBRE DE 2014</v>
          </cell>
          <cell r="J5386">
            <v>83052</v>
          </cell>
          <cell r="L5386">
            <v>11</v>
          </cell>
          <cell r="O5386" t="str">
            <v>RECURSO 11</v>
          </cell>
          <cell r="W5386" t="str">
            <v>Vigencia Presupuestal</v>
          </cell>
        </row>
        <row r="5387">
          <cell r="A5387">
            <v>538714</v>
          </cell>
          <cell r="B5387" t="str">
            <v>Comisión</v>
          </cell>
          <cell r="C5387">
            <v>20142002</v>
          </cell>
          <cell r="D5387">
            <v>269014</v>
          </cell>
          <cell r="E5387">
            <v>41961</v>
          </cell>
          <cell r="F5387" t="str">
            <v>SERVICIOS ADMINISTRATIVOS, ATENCIONA AL USUARIO, ARCHIVO Y CORRESPONDENCIA</v>
          </cell>
          <cell r="G5387">
            <v>71610890</v>
          </cell>
          <cell r="H5387" t="str">
            <v>LUIS ALFONSO ESCOBAR TRUJILLO</v>
          </cell>
          <cell r="I5387" t="str">
            <v>PAGO COMISION A SANTA MARTA EL 11 DE SEPTIEMBRE DE 2014</v>
          </cell>
          <cell r="J5387">
            <v>208068</v>
          </cell>
          <cell r="W5387" t="str">
            <v>Vigencia Presupuestal</v>
          </cell>
        </row>
        <row r="5388">
          <cell r="A5388">
            <v>538814</v>
          </cell>
          <cell r="B5388" t="str">
            <v>Comisión</v>
          </cell>
          <cell r="C5388">
            <v>20142345</v>
          </cell>
          <cell r="D5388">
            <v>306214</v>
          </cell>
          <cell r="E5388">
            <v>41961</v>
          </cell>
          <cell r="F5388" t="str">
            <v>SERVICIOS ADMINISTRATIVOS, ATENCIONA AL USUARIO, ARCHIVO Y CORRESPONDENCIA</v>
          </cell>
          <cell r="G5388">
            <v>35455050</v>
          </cell>
          <cell r="H5388" t="str">
            <v>SILVIA POMBO CARRILLO</v>
          </cell>
          <cell r="I5388" t="str">
            <v>PAGO COMISION A BARRANQUILLA EL 20 DE OCTUBRE DE 2014</v>
          </cell>
          <cell r="J5388">
            <v>208068</v>
          </cell>
          <cell r="W5388" t="str">
            <v>Vigencia Presupuestal</v>
          </cell>
        </row>
        <row r="5389">
          <cell r="A5389">
            <v>538914</v>
          </cell>
          <cell r="B5389" t="str">
            <v>Comisión</v>
          </cell>
          <cell r="C5389">
            <v>20142370</v>
          </cell>
          <cell r="D5389">
            <v>311614</v>
          </cell>
          <cell r="E5389">
            <v>41961</v>
          </cell>
          <cell r="F5389" t="str">
            <v>SERVICIOS ADMINISTRATIVOS, ATENCIONA AL USUARIO, ARCHIVO Y CORRESPONDENCIA</v>
          </cell>
          <cell r="G5389">
            <v>10287205</v>
          </cell>
          <cell r="H5389" t="str">
            <v>JOSE LEONARDO QUINTERO GARCIA</v>
          </cell>
          <cell r="I5389" t="str">
            <v>PAGO COMISION A CALI DEL 22 AL 23 DE OCTUBRE DE 2014</v>
          </cell>
          <cell r="J5389">
            <v>226091</v>
          </cell>
          <cell r="W5389" t="str">
            <v>Vigencia Presupuestal</v>
          </cell>
        </row>
        <row r="5390">
          <cell r="A5390">
            <v>539014</v>
          </cell>
          <cell r="B5390" t="str">
            <v>Comisión</v>
          </cell>
          <cell r="C5390">
            <v>20142382</v>
          </cell>
          <cell r="D5390">
            <v>312614</v>
          </cell>
          <cell r="E5390">
            <v>41961</v>
          </cell>
          <cell r="F5390" t="str">
            <v>SERVICIOS ADMINISTRATIVOS, ATENCIONA AL USUARIO, ARCHIVO Y CORRESPONDENCIA</v>
          </cell>
          <cell r="G5390">
            <v>80229264</v>
          </cell>
          <cell r="H5390" t="str">
            <v>GIOVANNI ANDRES PABON RESTREPO</v>
          </cell>
          <cell r="I5390" t="str">
            <v>PAGO COMISION A TUNJA EL 22 DE OCTUBRE DE 2014</v>
          </cell>
          <cell r="J5390">
            <v>97679</v>
          </cell>
          <cell r="W5390" t="str">
            <v>Vigencia Presupuestal</v>
          </cell>
        </row>
        <row r="5391">
          <cell r="A5391">
            <v>539114</v>
          </cell>
          <cell r="B5391" t="str">
            <v>Comisión</v>
          </cell>
          <cell r="C5391">
            <v>20142420</v>
          </cell>
          <cell r="D5391">
            <v>314014</v>
          </cell>
          <cell r="E5391">
            <v>41961</v>
          </cell>
          <cell r="F5391" t="str">
            <v>SERVICIOS ADMINISTRATIVOS, ATENCIONA AL USUARIO, ARCHIVO Y CORRESPONDENCIA</v>
          </cell>
          <cell r="G5391">
            <v>35455050</v>
          </cell>
          <cell r="H5391" t="str">
            <v>SILVIA POMBO CARRILLO</v>
          </cell>
          <cell r="I5391" t="str">
            <v>PAGO COMISION A SAN ANDRES DEL 27 AL 28 DE OCTUBRE DE 2014</v>
          </cell>
          <cell r="J5391">
            <v>624204</v>
          </cell>
          <cell r="W5391" t="str">
            <v>Vigencia Presupuestal</v>
          </cell>
        </row>
        <row r="5392">
          <cell r="A5392">
            <v>539214</v>
          </cell>
          <cell r="B5392" t="str">
            <v>Comisión</v>
          </cell>
          <cell r="C5392">
            <v>20142432</v>
          </cell>
          <cell r="D5392">
            <v>315214</v>
          </cell>
          <cell r="E5392">
            <v>41961</v>
          </cell>
          <cell r="F5392" t="str">
            <v>SERVICIOS ADMINISTRATIVOS, ATENCIONA AL USUARIO, ARCHIVO Y CORRESPONDENCIA</v>
          </cell>
          <cell r="G5392">
            <v>79470202</v>
          </cell>
          <cell r="H5392" t="str">
            <v>OMAR ARIEL GUEVARA MANCERA</v>
          </cell>
          <cell r="I5392" t="str">
            <v>PAGO COMISION A BUCARAMANGA DEL 28 AL 29 DE OCTUBRE DE 2014</v>
          </cell>
          <cell r="J5392">
            <v>480161</v>
          </cell>
          <cell r="W5392" t="str">
            <v>Vigencia Presupuestal</v>
          </cell>
        </row>
        <row r="5393">
          <cell r="A5393">
            <v>539314</v>
          </cell>
          <cell r="B5393" t="str">
            <v>Comisión</v>
          </cell>
          <cell r="C5393">
            <v>20142468</v>
          </cell>
          <cell r="D5393">
            <v>315614</v>
          </cell>
          <cell r="E5393">
            <v>41961</v>
          </cell>
          <cell r="F5393" t="str">
            <v>SERVICIOS ADMINISTRATIVOS, ATENCIONA AL USUARIO, ARCHIVO Y CORRESPONDENCIA</v>
          </cell>
          <cell r="G5393">
            <v>41732216</v>
          </cell>
          <cell r="H5393" t="str">
            <v>MERY ASUNCION TONCEL GAVIRIA</v>
          </cell>
          <cell r="I5393" t="str">
            <v>PAGO COMISION A PEREIRA DEL 4 AL 6 DE NOVIEMBRE DE 2014</v>
          </cell>
          <cell r="J5393">
            <v>593230</v>
          </cell>
          <cell r="W5393" t="str">
            <v>Vigencia Presupuestal</v>
          </cell>
        </row>
        <row r="5394">
          <cell r="A5394">
            <v>539414</v>
          </cell>
          <cell r="B5394" t="str">
            <v>Comisión</v>
          </cell>
          <cell r="C5394">
            <v>20142479</v>
          </cell>
          <cell r="D5394">
            <v>319014</v>
          </cell>
          <cell r="E5394">
            <v>41961</v>
          </cell>
          <cell r="F5394" t="str">
            <v>SERVICIOS ADMINISTRATIVOS, ATENCIONA AL USUARIO, ARCHIVO Y CORRESPONDENCIA</v>
          </cell>
          <cell r="G5394">
            <v>40401448</v>
          </cell>
          <cell r="H5394" t="str">
            <v>CLAUDIA MARCELA PEREZ SANCHEZ</v>
          </cell>
          <cell r="I5394" t="str">
            <v>PAGO COMISION A VILLAVICENCIO EL 31 DE OCTUBRE DE 2014</v>
          </cell>
          <cell r="J5394">
            <v>160054</v>
          </cell>
          <cell r="W5394" t="str">
            <v>Vigencia Presupuestal</v>
          </cell>
        </row>
        <row r="5395">
          <cell r="A5395">
            <v>539514</v>
          </cell>
          <cell r="B5395" t="str">
            <v>Comisión</v>
          </cell>
          <cell r="C5395">
            <v>20142483</v>
          </cell>
          <cell r="D5395">
            <v>319414</v>
          </cell>
          <cell r="E5395">
            <v>41961</v>
          </cell>
          <cell r="F5395" t="str">
            <v>SERVICIOS ADMINISTRATIVOS, ATENCIONA AL USUARIO, ARCHIVO Y CORRESPONDENCIA</v>
          </cell>
          <cell r="G5395">
            <v>18009736</v>
          </cell>
          <cell r="H5395" t="str">
            <v>HEINS CLAYTON BENT HOOKER</v>
          </cell>
          <cell r="I5395" t="str">
            <v>PAGO COMISION A CALI EL 10 DE NOVIEMBRE DE 2014</v>
          </cell>
          <cell r="J5395">
            <v>97679</v>
          </cell>
          <cell r="W5395" t="str">
            <v>Vigencia Presupuestal</v>
          </cell>
        </row>
        <row r="5396">
          <cell r="A5396">
            <v>539614</v>
          </cell>
          <cell r="B5396" t="str">
            <v>Comisión</v>
          </cell>
          <cell r="C5396">
            <v>20142484</v>
          </cell>
          <cell r="D5396">
            <v>319514</v>
          </cell>
          <cell r="E5396">
            <v>41961</v>
          </cell>
          <cell r="F5396" t="str">
            <v>SERVICIOS ADMINISTRATIVOS, ATENCIONA AL USUARIO, ARCHIVO Y CORRESPONDENCIA</v>
          </cell>
          <cell r="G5396">
            <v>79502309</v>
          </cell>
          <cell r="H5396" t="str">
            <v>OSCAR RODRIGO FAGUA CASTRO</v>
          </cell>
          <cell r="I5396" t="str">
            <v>PAGO COMISION A BARRANQUILLA EL 7 DE NOVIEMBRE DE 2014</v>
          </cell>
          <cell r="J5396">
            <v>172679</v>
          </cell>
          <cell r="W5396" t="str">
            <v>Vigencia Presupuestal</v>
          </cell>
        </row>
        <row r="5397">
          <cell r="A5397">
            <v>539714</v>
          </cell>
          <cell r="B5397" t="str">
            <v>Comisión</v>
          </cell>
          <cell r="C5397">
            <v>20142485</v>
          </cell>
          <cell r="D5397">
            <v>319614</v>
          </cell>
          <cell r="E5397">
            <v>41961</v>
          </cell>
          <cell r="F5397" t="str">
            <v>SERVICIOS ADMINISTRATIVOS, ATENCIONA AL USUARIO, ARCHIVO Y CORRESPONDENCIA</v>
          </cell>
          <cell r="G5397">
            <v>71684421</v>
          </cell>
          <cell r="H5397" t="str">
            <v>DORIAN ALBERTO MUÑOZ RODAS</v>
          </cell>
          <cell r="I5397" t="str">
            <v>PAGO COMISION A PEREIRA EL 4 DE NOVIEMBRE DE 2014</v>
          </cell>
          <cell r="J5397">
            <v>160054</v>
          </cell>
          <cell r="W5397" t="str">
            <v>Vigencia Presupuestal</v>
          </cell>
        </row>
        <row r="5398">
          <cell r="A5398">
            <v>539814</v>
          </cell>
          <cell r="B5398" t="str">
            <v>Contrato</v>
          </cell>
          <cell r="C5398">
            <v>233</v>
          </cell>
          <cell r="D5398">
            <v>34514</v>
          </cell>
          <cell r="E5398">
            <v>41961</v>
          </cell>
          <cell r="F5398" t="str">
            <v>DIRECCION DE BOSQUES, BIODIVERSIDAD Y SERVICIOS ECOSISTEMICOS</v>
          </cell>
          <cell r="G5398">
            <v>80244702</v>
          </cell>
          <cell r="H5398" t="str">
            <v>FRANCISCO BELTRAN CARRASCO</v>
          </cell>
          <cell r="I5398" t="str">
            <v>PAGO 10 DE 12 SEGÚN CERTIFICACION DEL SUPERVISOR</v>
          </cell>
          <cell r="J5398">
            <v>6634615</v>
          </cell>
          <cell r="K5398">
            <v>9.66</v>
          </cell>
          <cell r="O5398" t="str">
            <v>RECURSO 11</v>
          </cell>
          <cell r="V5398" t="str">
            <v>No tiene Dependientes a Cargo</v>
          </cell>
          <cell r="W5398" t="str">
            <v>Vigencia Presupuestal</v>
          </cell>
        </row>
        <row r="5399">
          <cell r="A5399">
            <v>539914</v>
          </cell>
          <cell r="B5399" t="str">
            <v>Comisión</v>
          </cell>
          <cell r="C5399">
            <v>20142486</v>
          </cell>
          <cell r="D5399">
            <v>319714</v>
          </cell>
          <cell r="E5399">
            <v>41961</v>
          </cell>
          <cell r="F5399" t="str">
            <v>SERVICIOS ADMINISTRATIVOS, ATENCIONA AL USUARIO, ARCHIVO Y CORRESPONDENCIA</v>
          </cell>
          <cell r="G5399">
            <v>79470202</v>
          </cell>
          <cell r="H5399" t="str">
            <v>OMAR ARIEL GUEVARA MANCERA</v>
          </cell>
          <cell r="I5399" t="str">
            <v>PAGO COMISION A VILLAVICENCIO EL 6 DE NOVIEMBRE DE 2014</v>
          </cell>
          <cell r="J5399">
            <v>160054</v>
          </cell>
          <cell r="W5399" t="str">
            <v>Vigencia Presupuestal</v>
          </cell>
        </row>
        <row r="5400">
          <cell r="A5400">
            <v>540014</v>
          </cell>
          <cell r="B5400" t="str">
            <v>Comisión</v>
          </cell>
          <cell r="C5400">
            <v>20142528</v>
          </cell>
          <cell r="D5400">
            <v>323014</v>
          </cell>
          <cell r="E5400">
            <v>41961</v>
          </cell>
          <cell r="F5400" t="str">
            <v>SERVICIOS ADMINISTRATIVOS, ATENCIONA AL USUARIO, ARCHIVO Y CORRESPONDENCIA</v>
          </cell>
          <cell r="G5400">
            <v>74301550</v>
          </cell>
          <cell r="H5400" t="str">
            <v>WILLAN GUSTAVO RODRIGUEZ VARGAS</v>
          </cell>
          <cell r="I5400" t="str">
            <v>PAGO COMISION A CUCUTA EL 8 DE NOVIEMBRE DE 2014</v>
          </cell>
          <cell r="J5400">
            <v>106758</v>
          </cell>
          <cell r="W5400" t="str">
            <v>Vigencia Presupuestal</v>
          </cell>
        </row>
        <row r="5401">
          <cell r="A5401">
            <v>540114</v>
          </cell>
          <cell r="B5401" t="str">
            <v>Contrato</v>
          </cell>
          <cell r="C5401">
            <v>117</v>
          </cell>
          <cell r="D5401">
            <v>20114</v>
          </cell>
          <cell r="E5401">
            <v>41961</v>
          </cell>
          <cell r="F5401" t="str">
            <v>DIRECCION DE ASUNTOS AMBIENTALES, SECTORIAL Y URBANA</v>
          </cell>
          <cell r="G5401">
            <v>91235347</v>
          </cell>
          <cell r="H5401" t="str">
            <v>ELIAS PINTO MARTINEZ</v>
          </cell>
          <cell r="I5401" t="str">
            <v>PAGO FRA 114 PAGO 10 DE 12 SEGÚN CERTIFICACION DEL SUPERVISOR</v>
          </cell>
          <cell r="J5401">
            <v>10800000</v>
          </cell>
          <cell r="K5401">
            <v>9.66</v>
          </cell>
          <cell r="M5401">
            <v>16</v>
          </cell>
          <cell r="O5401" t="str">
            <v>RECURSO 11</v>
          </cell>
          <cell r="V5401" t="str">
            <v>No tiene Dependientes</v>
          </cell>
          <cell r="W5401" t="str">
            <v>Vigencia Presupuestal</v>
          </cell>
        </row>
        <row r="5402">
          <cell r="A5402">
            <v>540214</v>
          </cell>
          <cell r="B5402" t="str">
            <v>Contrato</v>
          </cell>
          <cell r="C5402">
            <v>112</v>
          </cell>
          <cell r="D5402">
            <v>19614</v>
          </cell>
          <cell r="E5402">
            <v>41961</v>
          </cell>
          <cell r="F5402" t="str">
            <v>DIRECCION DE CAMBIO CLIMATICO</v>
          </cell>
          <cell r="G5402">
            <v>1020727432</v>
          </cell>
          <cell r="H5402" t="str">
            <v>DIANA CAMILA RODRIGUEZ VARGAS</v>
          </cell>
          <cell r="I5402" t="str">
            <v>PAGO 10 DE 12 SEGÚN CERTIFICACION DEL SUPERVISOR</v>
          </cell>
          <cell r="J5402">
            <v>3500000</v>
          </cell>
          <cell r="K5402">
            <v>9.66</v>
          </cell>
          <cell r="O5402" t="str">
            <v>RECURSO 11</v>
          </cell>
          <cell r="V5402" t="str">
            <v>No tiene Dependientes</v>
          </cell>
          <cell r="W5402" t="str">
            <v>Vigencia Presupuestal</v>
          </cell>
        </row>
        <row r="5403">
          <cell r="A5403">
            <v>540314</v>
          </cell>
          <cell r="B5403" t="str">
            <v>Comisión</v>
          </cell>
          <cell r="C5403">
            <v>20142518</v>
          </cell>
          <cell r="D5403">
            <v>322014</v>
          </cell>
          <cell r="E5403">
            <v>41961</v>
          </cell>
          <cell r="F5403" t="str">
            <v>SERVICIOS ADMINISTRATIVOS, ATENCIONA AL USUARIO, ARCHIVO Y CORRESPONDENCIA</v>
          </cell>
          <cell r="G5403">
            <v>79335485</v>
          </cell>
          <cell r="H5403" t="str">
            <v>MARIO ORLANDO LOPEZ CASTRO</v>
          </cell>
          <cell r="I5403" t="str">
            <v>PAGO COMISION A BARRANQUILLA DEL 10 AL 11 DE NOVIEMBRE DE 2014</v>
          </cell>
          <cell r="J5403">
            <v>580161</v>
          </cell>
          <cell r="W5403" t="str">
            <v>Vigencia Presupuestal</v>
          </cell>
        </row>
        <row r="5404">
          <cell r="A5404">
            <v>540414</v>
          </cell>
          <cell r="B5404" t="str">
            <v>Contrato</v>
          </cell>
          <cell r="C5404">
            <v>170</v>
          </cell>
          <cell r="D5404">
            <v>27014</v>
          </cell>
          <cell r="E5404">
            <v>41961</v>
          </cell>
          <cell r="F5404" t="str">
            <v>DIRECCION GESTION INTEGRAL DEL RECURSO HIDRICO</v>
          </cell>
          <cell r="G5404">
            <v>11343210</v>
          </cell>
          <cell r="H5404" t="str">
            <v>MAURICIO BAYONA PULIDO</v>
          </cell>
          <cell r="I5404" t="str">
            <v>PAGO FRA 133 CUARTO DESEMBOLSO SEGÚN CERTIFICACION DEL SUPERVISOR (DESC x dependientes)</v>
          </cell>
          <cell r="J5404">
            <v>25883625</v>
          </cell>
          <cell r="K5404">
            <v>9.66</v>
          </cell>
          <cell r="M5404">
            <v>16</v>
          </cell>
          <cell r="O5404" t="str">
            <v>RECURSO 11</v>
          </cell>
          <cell r="V5404" t="str">
            <v>Desc.x Dependientes</v>
          </cell>
          <cell r="W5404" t="str">
            <v>Vigencia Presupuestal</v>
          </cell>
        </row>
        <row r="5405">
          <cell r="A5405">
            <v>540514</v>
          </cell>
          <cell r="B5405" t="str">
            <v>Contrato</v>
          </cell>
          <cell r="C5405">
            <v>447</v>
          </cell>
          <cell r="D5405">
            <v>254814</v>
          </cell>
          <cell r="E5405">
            <v>41961</v>
          </cell>
          <cell r="F5405" t="str">
            <v>DESPACHO VICEMINISTRO DE AMBIENTE Y DESARROLLO SOSTENIBLE</v>
          </cell>
          <cell r="G5405">
            <v>93396818</v>
          </cell>
          <cell r="H5405" t="str">
            <v>JOSE DAVID MONCALEANO ENCIZO</v>
          </cell>
          <cell r="I5405" t="str">
            <v>PAGO 2 DE 4 SEGÚN CERTIFICACION DEL SUPERVISOR (Desc Base Rte Fte por Dependientes)</v>
          </cell>
          <cell r="J5405">
            <v>4700000</v>
          </cell>
          <cell r="K5405">
            <v>9.66</v>
          </cell>
          <cell r="O5405" t="str">
            <v>RECURSO 11</v>
          </cell>
          <cell r="V5405" t="str">
            <v>Desc. X Dependientes</v>
          </cell>
          <cell r="W5405" t="str">
            <v>Vigencia Presupuestal</v>
          </cell>
        </row>
        <row r="5406">
          <cell r="A5406">
            <v>540614</v>
          </cell>
          <cell r="B5406" t="str">
            <v>Contrato</v>
          </cell>
          <cell r="C5406">
            <v>286</v>
          </cell>
          <cell r="D5406">
            <v>40514</v>
          </cell>
          <cell r="E5406">
            <v>41961</v>
          </cell>
          <cell r="F5406" t="str">
            <v>SUBDIRECCION ADMINISTRATIVA Y FINANCIERA</v>
          </cell>
          <cell r="G5406">
            <v>80725460</v>
          </cell>
          <cell r="H5406" t="str">
            <v>JAIME ANDRES LOPEZ GARZON</v>
          </cell>
          <cell r="I5406" t="str">
            <v>PAGO 9 DE 12 DESEMBOLSO SEGÚN CERTIFICACION DEL SUPERVISOR</v>
          </cell>
          <cell r="J5406">
            <v>2240000</v>
          </cell>
          <cell r="K5406">
            <v>9.66</v>
          </cell>
          <cell r="O5406" t="str">
            <v>RECURSO 11</v>
          </cell>
          <cell r="V5406" t="str">
            <v>No tiene Dependientes</v>
          </cell>
          <cell r="W5406" t="str">
            <v>Vigencia Presupuestal</v>
          </cell>
        </row>
        <row r="5407">
          <cell r="A5407">
            <v>540714</v>
          </cell>
          <cell r="B5407" t="str">
            <v>Contrato</v>
          </cell>
          <cell r="C5407">
            <v>73</v>
          </cell>
          <cell r="D5407">
            <v>15514</v>
          </cell>
          <cell r="E5407">
            <v>41961</v>
          </cell>
          <cell r="F5407" t="str">
            <v>DIRECCION DE ASUNTOS AMBIENTALES, SECTORIAL Y URBANA</v>
          </cell>
          <cell r="G5407">
            <v>53152846</v>
          </cell>
          <cell r="H5407" t="str">
            <v>YUDY LIZETH CANTOR CANTOR</v>
          </cell>
          <cell r="I5407" t="str">
            <v>PAGO 10 DE 11 SEGÚN CERTIFICACION DEL SUPERVISOR</v>
          </cell>
          <cell r="J5407">
            <v>6600000</v>
          </cell>
          <cell r="K5407">
            <v>9.66</v>
          </cell>
          <cell r="O5407" t="str">
            <v>RECURSO 11</v>
          </cell>
          <cell r="V5407" t="str">
            <v>No tiene Dependientes</v>
          </cell>
          <cell r="W5407" t="str">
            <v>Vigencia Presupuestal</v>
          </cell>
        </row>
        <row r="5408">
          <cell r="A5408">
            <v>540814</v>
          </cell>
          <cell r="B5408" t="str">
            <v>Contrato</v>
          </cell>
          <cell r="C5408">
            <v>118</v>
          </cell>
          <cell r="D5408">
            <v>20314</v>
          </cell>
          <cell r="E5408">
            <v>41961</v>
          </cell>
          <cell r="F5408" t="str">
            <v>DIRECCION DE ASUNTOS AMBIENTALES, SECTORIAL Y URBANA</v>
          </cell>
          <cell r="G5408">
            <v>84080370</v>
          </cell>
          <cell r="H5408" t="str">
            <v>YONNY JAVIER ZARATE AMAYA</v>
          </cell>
          <cell r="I5408" t="str">
            <v>PAGO 10 DE 11 SEGÚN CERTIFICACION DEL SUPERVISOR (Desc.de la Base RF x Dependientes)</v>
          </cell>
          <cell r="J5408">
            <v>7000000</v>
          </cell>
          <cell r="K5408">
            <v>9.66</v>
          </cell>
          <cell r="O5408" t="str">
            <v>RECURSO 11</v>
          </cell>
          <cell r="V5408" t="str">
            <v xml:space="preserve">Desc. X Dependientes </v>
          </cell>
          <cell r="W5408" t="str">
            <v>Vigencia Presupuestal</v>
          </cell>
        </row>
        <row r="5409">
          <cell r="A5409">
            <v>540914</v>
          </cell>
          <cell r="B5409" t="str">
            <v>Contrato</v>
          </cell>
          <cell r="C5409">
            <v>329</v>
          </cell>
          <cell r="D5409">
            <v>110914</v>
          </cell>
          <cell r="E5409">
            <v>41961</v>
          </cell>
          <cell r="F5409" t="str">
            <v>GRUPO DE COMUNICACIONES</v>
          </cell>
          <cell r="G5409">
            <v>8300632348</v>
          </cell>
          <cell r="H5409" t="str">
            <v>MONITOR MEDIOS DE COMUNICACIONES LTDA</v>
          </cell>
          <cell r="I5409" t="str">
            <v>FRA 6837 PAGO 7 DE 9 SEGÚN CERTIFICACION DEL SUPERVISOR (RTE FTE 4% SERVICIOS) IVA $176,000</v>
          </cell>
          <cell r="J5409">
            <v>1276000</v>
          </cell>
          <cell r="K5409">
            <v>9.66</v>
          </cell>
          <cell r="L5409">
            <v>4</v>
          </cell>
          <cell r="M5409">
            <v>16</v>
          </cell>
          <cell r="O5409" t="str">
            <v>RECURSO 11</v>
          </cell>
          <cell r="W5409" t="str">
            <v>Vigencia Presupuestal</v>
          </cell>
        </row>
        <row r="5410">
          <cell r="A5410">
            <v>541014</v>
          </cell>
          <cell r="B5410" t="str">
            <v>Contrato</v>
          </cell>
          <cell r="C5410">
            <v>422</v>
          </cell>
          <cell r="D5410">
            <v>247814</v>
          </cell>
          <cell r="E5410">
            <v>41961</v>
          </cell>
          <cell r="F5410" t="str">
            <v>OFICINA ASESORA DE PLANEACION</v>
          </cell>
          <cell r="G5410">
            <v>8301415379</v>
          </cell>
          <cell r="H5410" t="str">
            <v>PROYECTOS GESTION CAPACITACION Y CALIDAD LTDA</v>
          </cell>
          <cell r="I5410" t="str">
            <v>FRA 1365 PAGO 1 DE 3 SEGÚN CERTIFICACION DEL SUPERVISOR - REGIMEN COMUN  IVA $3,586,207 (RTE FTE HONORARIOS POR CONSULTORIA DECLARANTE DE RENTA)</v>
          </cell>
          <cell r="J5410">
            <v>26000000</v>
          </cell>
          <cell r="K5410">
            <v>9.66</v>
          </cell>
          <cell r="L5410">
            <v>11</v>
          </cell>
          <cell r="M5410">
            <v>16</v>
          </cell>
          <cell r="O5410" t="str">
            <v>RECURSO 11</v>
          </cell>
          <cell r="V5410" t="str">
            <v>CIIU 7020</v>
          </cell>
          <cell r="W5410" t="str">
            <v>Vigencia Presupuestal</v>
          </cell>
        </row>
        <row r="5411">
          <cell r="A5411">
            <v>541114</v>
          </cell>
          <cell r="B5411" t="str">
            <v>Convenio</v>
          </cell>
          <cell r="C5411">
            <v>374</v>
          </cell>
          <cell r="D5411">
            <v>228614</v>
          </cell>
          <cell r="E5411">
            <v>41961</v>
          </cell>
          <cell r="F5411" t="str">
            <v>SUBDIRECCION DE EDUCACION Y PARTICIPACION</v>
          </cell>
          <cell r="G5411">
            <v>8604037212</v>
          </cell>
          <cell r="H5411" t="str">
            <v xml:space="preserve">UDCA - UNIVERSIDAD DE CIENCIAS APLICADAS Y AMBIENTALES </v>
          </cell>
          <cell r="I5411" t="str">
            <v>PAGO 2 DE 3 FRA 180114 SEGÚN CERTIFICACION DEL SUPERVISOR - ENTIDAD SIN ANIMO DE LUCRO-N/A RET FTE-N/A RET IVA-SE APLICA RET ICA 9,66</v>
          </cell>
          <cell r="J5411">
            <v>20000000</v>
          </cell>
          <cell r="K5411">
            <v>9.66</v>
          </cell>
          <cell r="O5411" t="str">
            <v>RECURSO 11</v>
          </cell>
          <cell r="W5411" t="str">
            <v>Vigencia Presupuestal</v>
          </cell>
        </row>
        <row r="5412">
          <cell r="A5412">
            <v>541214</v>
          </cell>
          <cell r="B5412" t="str">
            <v>Contrato</v>
          </cell>
          <cell r="C5412">
            <v>363</v>
          </cell>
          <cell r="D5412">
            <v>216914</v>
          </cell>
          <cell r="E5412">
            <v>41961</v>
          </cell>
          <cell r="F5412" t="str">
            <v>DIRECCION DE GENTION INTEGRAL DEL RECURSO HIDRICO</v>
          </cell>
          <cell r="G5412">
            <v>9007484972</v>
          </cell>
          <cell r="H5412" t="str">
            <v>CONSULTEC, SL - SUCURSAL COLOMBIA</v>
          </cell>
          <cell r="I5412" t="str">
            <v>FRA 04 PAGO 4 DE 5 SEGÚN CERTIFICACION DEL SUPERVISOR (REG.COMUN) - CONSULTORIA</v>
          </cell>
          <cell r="J5412">
            <v>79784800</v>
          </cell>
          <cell r="K5412">
            <v>6.9</v>
          </cell>
          <cell r="L5412">
            <v>11</v>
          </cell>
          <cell r="M5412">
            <v>16</v>
          </cell>
          <cell r="O5412" t="str">
            <v>RECURSO 11</v>
          </cell>
          <cell r="W5412" t="str">
            <v>Vigencia Presupuestal</v>
          </cell>
        </row>
        <row r="5413">
          <cell r="A5413">
            <v>541314</v>
          </cell>
          <cell r="B5413" t="str">
            <v>Contrato</v>
          </cell>
          <cell r="C5413">
            <v>337</v>
          </cell>
          <cell r="D5413">
            <v>232914</v>
          </cell>
          <cell r="E5413">
            <v>41961</v>
          </cell>
          <cell r="F5413" t="str">
            <v>SUBDIRECCION ADMINISTRATIVA Y FINANCIERA</v>
          </cell>
          <cell r="G5413">
            <v>8300562831</v>
          </cell>
          <cell r="H5413" t="str">
            <v>COMPAÑÍA DE VIGILANCIA  VER LTDA</v>
          </cell>
          <cell r="I5413" t="str">
            <v>PAGO FRA 12806 ONCEAVO DESEMBOLSO SEGÚN CERTIFICACION DEL SUPERVISOR - REG. COMUN (RTE FTE SER,.VIGILANCIA) IVA $710,415</v>
          </cell>
          <cell r="J5413">
            <v>45111344</v>
          </cell>
          <cell r="K5413">
            <v>13.8</v>
          </cell>
          <cell r="L5413">
            <v>2</v>
          </cell>
          <cell r="M5413">
            <v>1.6</v>
          </cell>
          <cell r="N5413" t="str">
            <v>RECURSO 2-10</v>
          </cell>
          <cell r="W5413" t="str">
            <v>Vigencia Presupuestal</v>
          </cell>
        </row>
        <row r="5414">
          <cell r="A5414">
            <v>541414</v>
          </cell>
          <cell r="B5414" t="str">
            <v>Contrato</v>
          </cell>
          <cell r="C5414">
            <v>407</v>
          </cell>
          <cell r="D5414">
            <v>242914</v>
          </cell>
          <cell r="E5414">
            <v>41961</v>
          </cell>
          <cell r="F5414" t="str">
            <v>SERVICIOS ADMINISTRATIVOS, ATENCION AL USUARIO, ARCHIVO Y CORRESPONDENCIA</v>
          </cell>
          <cell r="G5414">
            <v>8000225964</v>
          </cell>
          <cell r="H5414" t="str">
            <v>OFFIMONACO SOCIEDAD POR ACCIONES SIMPLIFICADA</v>
          </cell>
          <cell r="I5414" t="str">
            <v>FRA 8078 PAGO 1 SEGÚN CERTIFICACION DEL SUPERVISOR - ENTRADA DE ALMACEN 1172 - IVA $1,204,138 - (REG.COMUN - se Aplica Rte Fte Compras Declarantes 2,5%)</v>
          </cell>
          <cell r="J5414">
            <v>8730000</v>
          </cell>
          <cell r="K5414">
            <v>11.04</v>
          </cell>
          <cell r="L5414">
            <v>2.5</v>
          </cell>
          <cell r="M5414">
            <v>16</v>
          </cell>
          <cell r="N5414" t="str">
            <v>RECURSO 2-10</v>
          </cell>
          <cell r="V5414" t="str">
            <v>CIIU 4761</v>
          </cell>
          <cell r="W5414" t="str">
            <v>Vigencia Presupuestal</v>
          </cell>
        </row>
        <row r="5415">
          <cell r="A5415">
            <v>541514</v>
          </cell>
          <cell r="B5415" t="str">
            <v>Contrato</v>
          </cell>
          <cell r="C5415">
            <v>407</v>
          </cell>
          <cell r="D5415">
            <v>242914</v>
          </cell>
          <cell r="E5415">
            <v>41961</v>
          </cell>
          <cell r="F5415" t="str">
            <v>SERVICIOS ADMINISTRATIVOS, ATENCION AL USUARIO, ARCHIVO Y CORRESPONDENCIA</v>
          </cell>
          <cell r="G5415">
            <v>8000225964</v>
          </cell>
          <cell r="H5415" t="str">
            <v>OFFIMONACO SOCIEDAD POR ACCIONES SIMPLIFICADA</v>
          </cell>
          <cell r="I5415" t="str">
            <v>FRA 8120 PAGO 2 SEGÚN CERTIFICACION DEL SUPERVISOR - ENTRADA DE ALMACEN 1173 - IVA $1,490,896 - (REG.COMUN - se Aplica Rte Fte Compras Declarantes 2,5%)</v>
          </cell>
          <cell r="J5415">
            <v>10809000</v>
          </cell>
          <cell r="K5415">
            <v>11.04</v>
          </cell>
          <cell r="L5415">
            <v>2.5</v>
          </cell>
          <cell r="M5415">
            <v>16</v>
          </cell>
          <cell r="N5415" t="str">
            <v>RECURSO 2-10</v>
          </cell>
          <cell r="V5415" t="str">
            <v>CIIU 4761</v>
          </cell>
          <cell r="W5415" t="str">
            <v>Vigencia Presupuestal</v>
          </cell>
        </row>
        <row r="5416">
          <cell r="A5416">
            <v>541614</v>
          </cell>
          <cell r="B5416" t="str">
            <v>Convenio</v>
          </cell>
          <cell r="C5416">
            <v>164</v>
          </cell>
          <cell r="D5416">
            <v>26214</v>
          </cell>
          <cell r="E5416">
            <v>41961</v>
          </cell>
          <cell r="F5416" t="str">
            <v>OFICINA DE NEGOCIOS VERDES Y SOSTENIBLES</v>
          </cell>
          <cell r="G5416">
            <v>9000647497</v>
          </cell>
          <cell r="H5416" t="str">
            <v>PATRIMONIO NATURAL FONDO PARA LA BIODIVERSIDAD Y AREAS PROTEGIDAS</v>
          </cell>
          <cell r="I5416" t="str">
            <v>FRA 347 PAGO 3 DE 4 SEGÚN CERTIFICACION DEL SUPERVISOR (REGIMEN ESPECIAL)</v>
          </cell>
          <cell r="J5416">
            <v>47071500</v>
          </cell>
          <cell r="O5416" t="str">
            <v>RECURSO 11</v>
          </cell>
          <cell r="W5416" t="str">
            <v>Vigencia Presupuestal</v>
          </cell>
        </row>
        <row r="5417">
          <cell r="A5417">
            <v>541714</v>
          </cell>
          <cell r="B5417" t="str">
            <v>Contrato</v>
          </cell>
          <cell r="C5417">
            <v>325</v>
          </cell>
          <cell r="D5417">
            <v>87014</v>
          </cell>
          <cell r="E5417">
            <v>41961</v>
          </cell>
          <cell r="F5417" t="str">
            <v>SERVICIOS ADMINISTRATIVOS, ATENCIONA AL USUARIO, ARCHIVO Y CORRESPONDENCIA</v>
          </cell>
          <cell r="G5417">
            <v>9007054939</v>
          </cell>
          <cell r="H5417" t="str">
            <v>UNION TEMPORAL ARRIENDO 2014</v>
          </cell>
          <cell r="I5417" t="str">
            <v>FRA 0008 PAGO 8 DE 10 SEGÚN CERTIFICACION DEL SUPERVISOR - IVA $556,065 (RTE FTE ARRENDAMIENTOS BIENES MUEBLES 4%)</v>
          </cell>
          <cell r="J5417">
            <v>35310098</v>
          </cell>
          <cell r="K5417">
            <v>9.66</v>
          </cell>
          <cell r="L5417">
            <v>4</v>
          </cell>
          <cell r="M5417">
            <v>16</v>
          </cell>
          <cell r="N5417" t="str">
            <v>RECURSO 2-10</v>
          </cell>
          <cell r="W5417" t="str">
            <v>Vigencia Presupuestal</v>
          </cell>
        </row>
        <row r="5418">
          <cell r="A5418">
            <v>541814</v>
          </cell>
          <cell r="B5418" t="str">
            <v>Contrato</v>
          </cell>
          <cell r="C5418">
            <v>192</v>
          </cell>
          <cell r="D5418">
            <v>9414</v>
          </cell>
          <cell r="E5418">
            <v>41961</v>
          </cell>
          <cell r="F5418" t="str">
            <v>SERVICIOS ADMINISTRATIVOS, ATENCIONA AL USUARIO, ARCHIVO Y CORRESPONDENCIA</v>
          </cell>
          <cell r="G5418">
            <v>650053527</v>
          </cell>
          <cell r="H5418" t="str">
            <v xml:space="preserve">ULISES EUGENIO MARTINEZ MORA - SERVICENTRO ESSO </v>
          </cell>
          <cell r="I5418" t="str">
            <v>PAGO PARCIAL FRA 5623 TRECEAVO DESEMBOLSO PARCIAL SEGÚN CERTIFICACION DEL SUPERVISOR - SUMINISTRO COMBUSTIBLES - margen de comercializacion $151,026-LOS ORIGINALES REPOSAN EN LA OP 541814 DE LA MISMA FECHA</v>
          </cell>
          <cell r="J5418">
            <v>5139722</v>
          </cell>
          <cell r="K5418">
            <v>13.8</v>
          </cell>
          <cell r="L5418">
            <v>0.1</v>
          </cell>
          <cell r="N5418" t="str">
            <v>RECURSO 2-10</v>
          </cell>
          <cell r="T5418" t="str">
            <v>si</v>
          </cell>
          <cell r="U5418">
            <v>151026</v>
          </cell>
          <cell r="W5418" t="str">
            <v>Vigencia Presupuestal</v>
          </cell>
        </row>
        <row r="5419">
          <cell r="A5419">
            <v>541914</v>
          </cell>
          <cell r="B5419" t="str">
            <v>Contrato</v>
          </cell>
          <cell r="C5419">
            <v>192</v>
          </cell>
          <cell r="D5419">
            <v>224314</v>
          </cell>
          <cell r="E5419">
            <v>41961</v>
          </cell>
          <cell r="F5419" t="str">
            <v>SERVICIOS ADMINISTRATIVOS, ATENCIONA AL USUARIO, ARCHIVO Y CORRESPONDENCIA</v>
          </cell>
          <cell r="G5419">
            <v>650053527</v>
          </cell>
          <cell r="H5419" t="str">
            <v xml:space="preserve">ULISES EUGENIO MARTINEZ MORA - SERVICENTRO ESSO </v>
          </cell>
          <cell r="I5419" t="str">
            <v>PAGO COMPLEMENTARIO FRA 5623 TRECEAVO DESEMBOLSO PARCIAL SEGÚN CERTIFICACION DEL SUPERVISOR - SUMINISTRO COMBUSTIBLES - LOS ORIGINALES REPOSAN EN LA OP 541814 DE LA MISMA FECHA</v>
          </cell>
          <cell r="J5419">
            <v>5311879</v>
          </cell>
          <cell r="N5419" t="str">
            <v>RECURSO 2-10</v>
          </cell>
          <cell r="W5419" t="str">
            <v>Vigencia Presupuestal</v>
          </cell>
        </row>
        <row r="5420">
          <cell r="A5420">
            <v>542014</v>
          </cell>
          <cell r="B5420" t="str">
            <v>Contrato</v>
          </cell>
          <cell r="C5420">
            <v>192</v>
          </cell>
          <cell r="D5420">
            <v>224314</v>
          </cell>
          <cell r="E5420">
            <v>41961</v>
          </cell>
          <cell r="F5420" t="str">
            <v>SERVICIOS ADMINISTRATIVOS, ATENCIONA AL USUARIO, ARCHIVO Y CORRESPONDENCIA</v>
          </cell>
          <cell r="G5420">
            <v>650053527</v>
          </cell>
          <cell r="H5420" t="str">
            <v xml:space="preserve">ULISES EUGENIO MARTINEZ MORA - SERVICENTRO ESSO </v>
          </cell>
          <cell r="I5420" t="str">
            <v>PAGO FRA 3402 TRECEAVO DESEMBOLSO COMPLEMENTARIO SEGÚN CERTIFICACION DEL SUPERVISOR - SER. MANTENIMIENTO VEHICULO - IVA $60,621-LOS ORIGINALES REPOSAN EN LA OP 541814 DE LA MISMA FECHA</v>
          </cell>
          <cell r="J5420">
            <v>439500</v>
          </cell>
          <cell r="K5420">
            <v>9.66</v>
          </cell>
          <cell r="L5420">
            <v>6</v>
          </cell>
          <cell r="M5420">
            <v>16</v>
          </cell>
          <cell r="N5420" t="str">
            <v>RECURSO 2-10</v>
          </cell>
          <cell r="V5420" t="str">
            <v>CIIU 4520 Mantenimiento y reparación de vehículos automotores</v>
          </cell>
          <cell r="W5420" t="str">
            <v>Vigencia Presupuestal</v>
          </cell>
        </row>
        <row r="5421">
          <cell r="A5421">
            <v>542114</v>
          </cell>
          <cell r="B5421" t="str">
            <v>Convenio</v>
          </cell>
          <cell r="C5421">
            <v>483</v>
          </cell>
          <cell r="D5421">
            <v>270714</v>
          </cell>
          <cell r="E5421">
            <v>41961</v>
          </cell>
          <cell r="F5421" t="str">
            <v>DIRECCION DE BOSQUES, BIODIVERSIDAD Y SERVICIOS ECOSISTEMICOS</v>
          </cell>
          <cell r="G5421">
            <v>9003703061</v>
          </cell>
          <cell r="H5421" t="str">
            <v>ASOCIACION COLOMBIANA DE ZOOLOGIA</v>
          </cell>
          <cell r="I5421" t="str">
            <v xml:space="preserve">FRA 1072 PAGO 2 DE 3 SEGÚN CERTIFICACION DEL SUPERVISOR (ENT.SIN ANIMO DE LUCRO N/A RTE FTE- N/A RTE IVA - SOLO SE APLICA RTE ICA) </v>
          </cell>
          <cell r="J5421">
            <v>25000000</v>
          </cell>
          <cell r="K5421">
            <v>9.66</v>
          </cell>
          <cell r="O5421" t="str">
            <v>RECURSO 11</v>
          </cell>
          <cell r="V5421" t="str">
            <v>CIIU 72102</v>
          </cell>
          <cell r="W5421" t="str">
            <v>Vigencia Presupuestal</v>
          </cell>
        </row>
        <row r="5422">
          <cell r="A5422">
            <v>542214</v>
          </cell>
          <cell r="B5422" t="str">
            <v>Contrato</v>
          </cell>
          <cell r="C5422">
            <v>550</v>
          </cell>
          <cell r="D5422">
            <v>8914</v>
          </cell>
          <cell r="E5422">
            <v>41961</v>
          </cell>
          <cell r="F5422" t="str">
            <v>OFICINA TECNOLOGIAS DE INFORMACION Y COMUNICACIÓN</v>
          </cell>
          <cell r="G5422">
            <v>8999991158</v>
          </cell>
          <cell r="H5422" t="str">
            <v>EMPRESA DE TELECOMUNICACIONES DE BOGOTA SA ESP</v>
          </cell>
          <cell r="I5422" t="str">
            <v>FRA 44011 PAGO 22 DE 25 PERIODO SEPTIEMBRE/14 SEGUN CERTIFICACION DEL SUPERVISOR. IVA $5,672,571</v>
          </cell>
          <cell r="J5422">
            <v>41126141</v>
          </cell>
          <cell r="M5422">
            <v>16</v>
          </cell>
          <cell r="N5422" t="str">
            <v>RECURSO 2-10</v>
          </cell>
          <cell r="W5422" t="str">
            <v>Vigencia Presupuestal</v>
          </cell>
        </row>
        <row r="5423">
          <cell r="A5423">
            <v>542314</v>
          </cell>
          <cell r="B5423" t="str">
            <v>Contrato</v>
          </cell>
          <cell r="C5423">
            <v>484</v>
          </cell>
          <cell r="D5423">
            <v>285014</v>
          </cell>
          <cell r="E5423">
            <v>41961</v>
          </cell>
          <cell r="F5423" t="str">
            <v>SUBDIRECCION ADMINISTRATIVA Y FINANCIERA</v>
          </cell>
          <cell r="G5423">
            <v>8002407403</v>
          </cell>
          <cell r="H5423" t="str">
            <v>TOYOCAR'S LTDA</v>
          </cell>
          <cell r="I5423" t="str">
            <v>FRA 16107-16108-16109-16110-16111-16112-16113-16114-16116-16117-16118-16119-16120-16121-16122-16123-16124-16125-16126-16127-16128-16129-16130-16131 SEGÚN CERTIFICACION DEL SUPERVISOR (SER.DECLARANTES 4%) REG.COMUN</v>
          </cell>
          <cell r="J5423">
            <v>8590855</v>
          </cell>
          <cell r="K5423">
            <v>9.66</v>
          </cell>
          <cell r="L5423">
            <v>4</v>
          </cell>
          <cell r="M5423">
            <v>16</v>
          </cell>
          <cell r="N5423" t="str">
            <v>RECURSO 2-10</v>
          </cell>
          <cell r="W5423" t="str">
            <v>Vigencia Presupuestal</v>
          </cell>
        </row>
        <row r="5424">
          <cell r="A5424">
            <v>542414</v>
          </cell>
          <cell r="B5424" t="str">
            <v>Comisión</v>
          </cell>
          <cell r="C5424">
            <v>20142002</v>
          </cell>
          <cell r="D5424">
            <v>269014</v>
          </cell>
          <cell r="E5424">
            <v>41962</v>
          </cell>
          <cell r="F5424" t="str">
            <v>SERVICIOS ADMINISTRATIVOS, ATENCIONA AL USUARIO, ARCHIVO Y CORRESPONDENCIA</v>
          </cell>
          <cell r="G5424">
            <v>71610890</v>
          </cell>
          <cell r="H5424" t="str">
            <v>LUIS ALFONSO ESCOBAR TRUJILLO</v>
          </cell>
          <cell r="I5424" t="str">
            <v>PAGO COMISION A SANTA MARTA EL 11 DE SEPTIEMBRE DE 2014</v>
          </cell>
          <cell r="J5424">
            <v>208068</v>
          </cell>
        </row>
        <row r="5425">
          <cell r="A5425">
            <v>542514</v>
          </cell>
          <cell r="B5425" t="str">
            <v>Contrato</v>
          </cell>
          <cell r="C5425">
            <v>334</v>
          </cell>
          <cell r="D5425">
            <v>130414</v>
          </cell>
          <cell r="E5425">
            <v>41962</v>
          </cell>
          <cell r="F5425" t="str">
            <v>GRUPO CONTRATOS</v>
          </cell>
          <cell r="G5425">
            <v>8300844337</v>
          </cell>
          <cell r="H5425" t="str">
            <v>LA SOCIEDAD CAMERAL DE CERTIFICACION DIGITAL CERTICAMARA S.A</v>
          </cell>
          <cell r="I5425" t="str">
            <v>FRA 107153 PAGO 1 DE 3 SEGÚN CERTIFICACION DEL SUPERVISOR (GC CONTRIBUYENTES Y AUTORTE, SOLO SE APLICA R/ICA)</v>
          </cell>
          <cell r="J5425">
            <v>10440000</v>
          </cell>
          <cell r="K5425">
            <v>9.66</v>
          </cell>
          <cell r="M5425">
            <v>16</v>
          </cell>
          <cell r="O5425" t="str">
            <v>RECURSO 11</v>
          </cell>
          <cell r="W5425" t="str">
            <v>Vigencia Presupuestal</v>
          </cell>
        </row>
        <row r="5426">
          <cell r="A5426">
            <v>542614</v>
          </cell>
          <cell r="B5426" t="str">
            <v>Contrato</v>
          </cell>
          <cell r="C5426">
            <v>334</v>
          </cell>
          <cell r="D5426">
            <v>130414</v>
          </cell>
          <cell r="E5426">
            <v>41962</v>
          </cell>
          <cell r="F5426" t="str">
            <v>GRUPO CONTRATOS</v>
          </cell>
          <cell r="G5426">
            <v>8300844337</v>
          </cell>
          <cell r="H5426" t="str">
            <v>LA SOCIEDAD CAMERAL DE CERTIFICACION DIGITAL CERTICAMARA S.A</v>
          </cell>
          <cell r="I5426" t="str">
            <v>FRA 108321 PAGO 2 DE 3 SEGÚN CERTIFICACION DEL SUPERVISOR (GC CONTRIBUYENTES Y AUTORTE, SOLO SE APLICA R/ICA)</v>
          </cell>
          <cell r="J5426">
            <v>3480000</v>
          </cell>
          <cell r="K5426">
            <v>9.66</v>
          </cell>
          <cell r="M5426">
            <v>16</v>
          </cell>
          <cell r="O5426" t="str">
            <v>RECURSO 11</v>
          </cell>
          <cell r="W5426" t="str">
            <v>Vigencia Presupuestal</v>
          </cell>
        </row>
        <row r="5427">
          <cell r="A5427">
            <v>542714</v>
          </cell>
          <cell r="B5427" t="str">
            <v>Contrato</v>
          </cell>
          <cell r="C5427">
            <v>431</v>
          </cell>
          <cell r="D5427">
            <v>248614</v>
          </cell>
          <cell r="E5427">
            <v>41962</v>
          </cell>
          <cell r="F5427" t="str">
            <v>SUBDIRECCION DE EDUCACION Y PARTICIPACION</v>
          </cell>
          <cell r="G5427">
            <v>35462977</v>
          </cell>
          <cell r="H5427" t="str">
            <v>MARIA CONSTANZA RAMIREZ SILVA</v>
          </cell>
          <cell r="I5427" t="str">
            <v>PAGO 3 DE 4 SEGÚN CERTIFICACION DEL SUPERVISOR (Desc Base Rte Fte por Dependientes)</v>
          </cell>
          <cell r="J5427">
            <v>8000000</v>
          </cell>
          <cell r="K5427">
            <v>9.66</v>
          </cell>
          <cell r="O5427" t="str">
            <v>RECURSO 11</v>
          </cell>
          <cell r="V5427" t="str">
            <v>Desc. X Dependientes</v>
          </cell>
          <cell r="W5427" t="str">
            <v>Vigencia Presupuestal</v>
          </cell>
        </row>
        <row r="5428">
          <cell r="A5428">
            <v>542814</v>
          </cell>
          <cell r="B5428" t="str">
            <v>Oficio</v>
          </cell>
          <cell r="C5428" t="str">
            <v>8310-3-39056</v>
          </cell>
          <cell r="D5428">
            <v>331814</v>
          </cell>
          <cell r="E5428">
            <v>41962</v>
          </cell>
          <cell r="F5428" t="str">
            <v>SUBDIRECCION ADMINISTRATIVA Y FINANCIERA</v>
          </cell>
          <cell r="G5428">
            <v>8301153951</v>
          </cell>
          <cell r="H5428" t="str">
            <v>MINISTERIO DE AMBIENTE Y DESARROLLO SOSTENIBLE</v>
          </cell>
          <cell r="I5428" t="str">
            <v>REEMBOLSO CAJA MENOR 314 CONSECUTIVO 7914-VIATICOS Y COMISIONES AL INTERIOR</v>
          </cell>
          <cell r="J5428">
            <v>16973514</v>
          </cell>
          <cell r="O5428" t="str">
            <v>RECURSO 11</v>
          </cell>
          <cell r="W5428" t="str">
            <v>Vigencia Presupuestal</v>
          </cell>
        </row>
        <row r="5429">
          <cell r="A5429">
            <v>542914</v>
          </cell>
          <cell r="B5429" t="str">
            <v>Factura</v>
          </cell>
          <cell r="C5429">
            <v>377054608</v>
          </cell>
          <cell r="D5429">
            <v>331914</v>
          </cell>
          <cell r="E5429">
            <v>41962</v>
          </cell>
          <cell r="F5429" t="str">
            <v>SERVICIOS ADMINISTRATIVOS, ATENCIONA AL USUARIO, ARCHIVO Y CORRESPONDENCIA</v>
          </cell>
          <cell r="G5429">
            <v>8300538004</v>
          </cell>
          <cell r="H5429" t="str">
            <v>TELMEX COLOMBIA S.A</v>
          </cell>
          <cell r="I5429" t="str">
            <v xml:space="preserve">PAGO SERVICIO PUBLICO TELEVISION A CLARO, FRA 3777054608 DEL 2 NOVIEMBRE AL 01 DICIEMBRE DE 2014 </v>
          </cell>
          <cell r="J5429">
            <v>53400</v>
          </cell>
          <cell r="N5429" t="str">
            <v>RECURSO 2-10</v>
          </cell>
          <cell r="W5429" t="str">
            <v>Vigencia Presupuestal</v>
          </cell>
        </row>
        <row r="5430">
          <cell r="A5430">
            <v>543014</v>
          </cell>
          <cell r="B5430" t="str">
            <v>Factura</v>
          </cell>
          <cell r="C5430">
            <v>68134163</v>
          </cell>
          <cell r="D5430">
            <v>332014</v>
          </cell>
          <cell r="E5430">
            <v>41962</v>
          </cell>
          <cell r="F5430" t="str">
            <v>SERVICIOS ADMINISTRATIVOS, ATENCIONA AL USUARIO, ARCHIVO Y CORRESPONDENCIA</v>
          </cell>
          <cell r="G5430">
            <v>8301225661</v>
          </cell>
          <cell r="H5430" t="str">
            <v>COLOMBIA TELECOMUNICACIONES S.A ESP</v>
          </cell>
          <cell r="I5430" t="str">
            <v>PAGO SERVICIO PUBLICO CELULAR A COLOMBIA TELECOMUNICACIONES, FRA EC-68134163, CTA CLIENTE 8604974 PERIODO DEL 06 DE OCTUBRE AL 05 NOVIEMBRE DE 2014</v>
          </cell>
          <cell r="J5430">
            <v>4062254</v>
          </cell>
          <cell r="N5430" t="str">
            <v>RECURSO 2-10</v>
          </cell>
          <cell r="W5430" t="str">
            <v>Vigencia Presupuestal</v>
          </cell>
        </row>
        <row r="5431">
          <cell r="A5431">
            <v>543114</v>
          </cell>
          <cell r="B5431" t="str">
            <v>Factura</v>
          </cell>
          <cell r="C5431">
            <v>196375644</v>
          </cell>
          <cell r="D5431">
            <v>332114</v>
          </cell>
          <cell r="E5431">
            <v>41962</v>
          </cell>
          <cell r="F5431" t="str">
            <v>SERVICIOS ADMINISTRATIVOS, ATENCIONA AL USUARIO, ARCHIVO Y CORRESPONDENCIA</v>
          </cell>
          <cell r="G5431">
            <v>8999991158</v>
          </cell>
          <cell r="H5431" t="str">
            <v>EMPRESA DE TELECOMUNICACIONES DE BOGOTA SA ESP</v>
          </cell>
          <cell r="I5431" t="str">
            <v>PAGO SERVICIO PUBLICO TELEFONO A ETB, FRA 000196375644. CTA CLIENTE 4363026, PERIODO DEL 1 AL 31 DE OCTUBRE DE 2014</v>
          </cell>
          <cell r="J5431">
            <v>34733770</v>
          </cell>
          <cell r="N5431" t="str">
            <v>RECURSO 2-10</v>
          </cell>
          <cell r="W5431" t="str">
            <v>Vigencia Presupuestal</v>
          </cell>
        </row>
        <row r="5432">
          <cell r="A5432">
            <v>543214</v>
          </cell>
          <cell r="B5432" t="str">
            <v>Contrato</v>
          </cell>
          <cell r="C5432">
            <v>40</v>
          </cell>
          <cell r="D5432">
            <v>5114</v>
          </cell>
          <cell r="E5432">
            <v>41962</v>
          </cell>
          <cell r="F5432" t="str">
            <v>GRUPO DE COMUNICACIONES</v>
          </cell>
          <cell r="G5432">
            <v>80443180</v>
          </cell>
          <cell r="H5432" t="str">
            <v>DIEGO MAURICIO PINEDA ROMERO</v>
          </cell>
          <cell r="I5432" t="str">
            <v>PAGO 11 DE 12 SEGÚN CERTIFICACION DEL SUPERVISOR</v>
          </cell>
          <cell r="J5432">
            <v>4283286</v>
          </cell>
          <cell r="K5432">
            <v>9.66</v>
          </cell>
          <cell r="O5432" t="str">
            <v>RECURSO 11</v>
          </cell>
          <cell r="V5432" t="str">
            <v>No tiene Dependientes</v>
          </cell>
          <cell r="W5432" t="str">
            <v>Vigencia Presupuestal</v>
          </cell>
        </row>
        <row r="5433">
          <cell r="A5433">
            <v>543314</v>
          </cell>
          <cell r="B5433" t="str">
            <v>Contrato</v>
          </cell>
          <cell r="C5433">
            <v>41</v>
          </cell>
          <cell r="D5433">
            <v>5014</v>
          </cell>
          <cell r="E5433">
            <v>41962</v>
          </cell>
          <cell r="F5433" t="str">
            <v>GRUPO DE COMUNICACIONES</v>
          </cell>
          <cell r="G5433">
            <v>79690254</v>
          </cell>
          <cell r="H5433" t="str">
            <v>GABRIEL GONZALO CLAVIJO SERRANO</v>
          </cell>
          <cell r="I5433" t="str">
            <v>PAGO 11 DE 12 SEGÚN CERTIFICACION DEL SUPERVISOR (Desc.de la Base RF x Dependientes)</v>
          </cell>
          <cell r="J5433">
            <v>4283286</v>
          </cell>
          <cell r="K5433">
            <v>9.66</v>
          </cell>
          <cell r="O5433" t="str">
            <v>RECURSO 11</v>
          </cell>
          <cell r="V5433" t="str">
            <v>Desc. 10% Dependientes - Base RF $ 4,094,538 RF $ 287,559</v>
          </cell>
          <cell r="W5433" t="str">
            <v>Vigencia Presupuestal</v>
          </cell>
        </row>
        <row r="5434">
          <cell r="A5434">
            <v>543414</v>
          </cell>
          <cell r="B5434" t="str">
            <v>Contrato</v>
          </cell>
          <cell r="C5434">
            <v>38</v>
          </cell>
          <cell r="D5434">
            <v>5314</v>
          </cell>
          <cell r="E5434">
            <v>41962</v>
          </cell>
          <cell r="F5434" t="str">
            <v>GRUPO DE COMUNICACIONES</v>
          </cell>
          <cell r="G5434">
            <v>79147965</v>
          </cell>
          <cell r="H5434" t="str">
            <v>JOSE ROBERTO ARANGO ROMERO</v>
          </cell>
          <cell r="I5434" t="str">
            <v>PAGO 11 DE 12 SEGÚN CERTIFICACION DEL SUPERVISOR (Desc.de la Base RF x Dependientes)</v>
          </cell>
          <cell r="J5434">
            <v>4283286</v>
          </cell>
          <cell r="K5434">
            <v>9.66</v>
          </cell>
          <cell r="O5434" t="str">
            <v>RECURSO 11</v>
          </cell>
          <cell r="V5434" t="str">
            <v>Desc. 10% Dependientes - Base RF $ 4,094,538 RF $ 287,559</v>
          </cell>
          <cell r="W5434" t="str">
            <v>Vigencia Presupuestal</v>
          </cell>
        </row>
        <row r="5435">
          <cell r="A5435">
            <v>543514</v>
          </cell>
          <cell r="B5435" t="str">
            <v>Contrato</v>
          </cell>
          <cell r="C5435">
            <v>152</v>
          </cell>
          <cell r="D5435">
            <v>9314</v>
          </cell>
          <cell r="E5435">
            <v>41962</v>
          </cell>
          <cell r="F5435" t="str">
            <v>SERVICIOS ADMINISTRATIVOS, ATENCIONA AL USUARIO, ARCHIVO Y CORRESPONDENCIA</v>
          </cell>
          <cell r="G5435">
            <v>8605273892</v>
          </cell>
          <cell r="H5435" t="str">
            <v>MOTOS EL CONDOR LTDA</v>
          </cell>
          <cell r="I5435" t="str">
            <v>PAGO 11 DE 12 FRA 7192 SEGÚN CERTIFICACION DEL SUPERVISOR IVA $70,985 (REG.COMUN)</v>
          </cell>
          <cell r="J5435">
            <v>559340</v>
          </cell>
          <cell r="K5435">
            <v>9.66</v>
          </cell>
          <cell r="L5435">
            <v>4</v>
          </cell>
          <cell r="M5435">
            <v>16</v>
          </cell>
          <cell r="N5435" t="str">
            <v>RECURSO 2-10</v>
          </cell>
          <cell r="W5435" t="str">
            <v>Vigencia Presupuestal</v>
          </cell>
        </row>
        <row r="5436">
          <cell r="A5436">
            <v>543614</v>
          </cell>
          <cell r="B5436" t="str">
            <v>Oficio</v>
          </cell>
          <cell r="C5436" t="str">
            <v>8320-3-39916</v>
          </cell>
          <cell r="D5436">
            <v>333214</v>
          </cell>
          <cell r="E5436">
            <v>41963</v>
          </cell>
          <cell r="F5436" t="str">
            <v>TALENTO HUMANO ACTIVO Y NO ACTIVO</v>
          </cell>
          <cell r="G5436">
            <v>8301153951</v>
          </cell>
          <cell r="H5436" t="str">
            <v>MINISTERIO DE AMBIENTE Y DESARROLLO SOSTENIBLE</v>
          </cell>
          <cell r="I5436" t="str">
            <v>MESADA PENSIONAL CORRESPONDIENTE AL MES DE NOVIEMBRE DE 2014</v>
          </cell>
          <cell r="J5436">
            <v>946135324</v>
          </cell>
          <cell r="N5436" t="str">
            <v>RECURSO 3-10</v>
          </cell>
          <cell r="Q5436" t="str">
            <v>DEDUCCIONES GENERALES</v>
          </cell>
          <cell r="R5436">
            <v>226404425</v>
          </cell>
          <cell r="W5436" t="str">
            <v>Vigencia Presupuestal</v>
          </cell>
        </row>
        <row r="5437">
          <cell r="A5437">
            <v>543714</v>
          </cell>
          <cell r="B5437" t="str">
            <v>Oficio</v>
          </cell>
          <cell r="C5437" t="str">
            <v>8314-3-38617</v>
          </cell>
          <cell r="D5437">
            <v>327714</v>
          </cell>
          <cell r="E5437">
            <v>41964</v>
          </cell>
          <cell r="F5437" t="str">
            <v>SUBDIRECCION ADMINISTRATIVA Y FINANCIERA</v>
          </cell>
          <cell r="G5437">
            <v>8301153951</v>
          </cell>
          <cell r="H5437" t="str">
            <v>MINISTERIO DE AMBIENTE Y DESARROLLO SOSTENIBLE</v>
          </cell>
          <cell r="I5437" t="str">
            <v>REEMBOLSO CAJA MENOR 114 - CONS 7714 - GASTOS GENERALES</v>
          </cell>
          <cell r="J5437">
            <v>4031153</v>
          </cell>
          <cell r="N5437" t="str">
            <v>RECURSO 2-10</v>
          </cell>
          <cell r="W5437" t="str">
            <v>Vigencia Presupuestal</v>
          </cell>
        </row>
        <row r="5438">
          <cell r="A5438">
            <v>543814</v>
          </cell>
          <cell r="B5438" t="str">
            <v>Resolución</v>
          </cell>
          <cell r="C5438">
            <v>1777</v>
          </cell>
          <cell r="D5438">
            <v>324614</v>
          </cell>
          <cell r="E5438">
            <v>41964</v>
          </cell>
          <cell r="F5438" t="str">
            <v>SUBDIRECCION ADMINISTRATIVA Y FINANCIERA</v>
          </cell>
          <cell r="G5438">
            <v>51790393</v>
          </cell>
          <cell r="H5438" t="str">
            <v>ELIZABETH GOMEZ SANCHEZ</v>
          </cell>
          <cell r="I5438" t="str">
            <v>PAGO TOTAL COMISION INTERNACIONAL A QUITO-ECUADOR DEL 12 AL 14 NOV/2014</v>
          </cell>
          <cell r="J5438">
            <v>2579530</v>
          </cell>
          <cell r="N5438" t="str">
            <v>RECURSO 2-10</v>
          </cell>
          <cell r="W5438" t="str">
            <v>Vigencia Presupuestal</v>
          </cell>
        </row>
        <row r="5439">
          <cell r="A5439">
            <v>543914</v>
          </cell>
          <cell r="B5439" t="str">
            <v>Comisión</v>
          </cell>
          <cell r="C5439">
            <v>20142368</v>
          </cell>
          <cell r="D5439">
            <v>311814</v>
          </cell>
          <cell r="E5439">
            <v>41967</v>
          </cell>
          <cell r="F5439" t="str">
            <v>SERVICIOS ADMINISTRATIVOS, ATENCIONA AL USUARIO, ARCHIVO Y CORRESPONDENCIA</v>
          </cell>
          <cell r="G5439">
            <v>35455050</v>
          </cell>
          <cell r="H5439" t="str">
            <v>SILVIA POMBO CARRILLO</v>
          </cell>
          <cell r="I5439" t="str">
            <v>COMISION A CALI EL 22 DE OCTUBRE DE 2014</v>
          </cell>
          <cell r="J5439">
            <v>208068</v>
          </cell>
          <cell r="O5439" t="str">
            <v>RECURSO 11</v>
          </cell>
          <cell r="W5439" t="str">
            <v>Vigencia Presupuestal</v>
          </cell>
        </row>
        <row r="5440">
          <cell r="A5440">
            <v>544014</v>
          </cell>
          <cell r="B5440" t="str">
            <v>Contrato</v>
          </cell>
          <cell r="C5440">
            <v>333</v>
          </cell>
          <cell r="D5440">
            <v>234214</v>
          </cell>
          <cell r="E5440">
            <v>41961</v>
          </cell>
          <cell r="F5440" t="str">
            <v>SUBDIRECCION ADMINISTRATIVA Y FINANCIERA</v>
          </cell>
          <cell r="G5440">
            <v>8604500222</v>
          </cell>
          <cell r="H5440" t="str">
            <v>ESCOBAR OSPINA Y CIA LTDA - VIAJES CALITOUR</v>
          </cell>
          <cell r="I5440" t="str">
            <v xml:space="preserve">PAGO SALDO FACTURAS VARIAS SEGUN CERTIFICACION DEL SUPERVISOR (REC 11 INVERSION) LOS SOPORTES ORIGINALES REPOSAN EN LA OP </v>
          </cell>
          <cell r="J5440">
            <v>47312547</v>
          </cell>
          <cell r="K5440">
            <v>9.66</v>
          </cell>
          <cell r="L5440">
            <v>4</v>
          </cell>
          <cell r="M5440">
            <v>16</v>
          </cell>
          <cell r="O5440" t="str">
            <v>RECURSO 11</v>
          </cell>
          <cell r="W5440" t="str">
            <v>Vigencia Presupuestal</v>
          </cell>
        </row>
        <row r="5441">
          <cell r="A5441">
            <v>544114</v>
          </cell>
          <cell r="B5441" t="str">
            <v>Contrato</v>
          </cell>
          <cell r="C5441">
            <v>52</v>
          </cell>
          <cell r="D5441">
            <v>8114</v>
          </cell>
          <cell r="E5441">
            <v>41967</v>
          </cell>
          <cell r="F5441" t="str">
            <v>DIRECCION DE ASUNTOS AMBIENTALES, SECTORIAL Y URBANA</v>
          </cell>
          <cell r="G5441">
            <v>64700784</v>
          </cell>
          <cell r="H5441" t="str">
            <v>ANDREA LUCIA ARANGO HERNANDEZ</v>
          </cell>
          <cell r="I5441" t="str">
            <v>PAGO 11 DE 12 SEGÚN CERTIFICACION DEL SUPERVISOR</v>
          </cell>
          <cell r="J5441">
            <v>6272727</v>
          </cell>
          <cell r="K5441">
            <v>9.66</v>
          </cell>
          <cell r="O5441" t="str">
            <v>RECURSO 11</v>
          </cell>
          <cell r="V5441" t="str">
            <v>No tiene Dependientes</v>
          </cell>
          <cell r="W5441" t="str">
            <v>Vigencia Presupuestal</v>
          </cell>
        </row>
        <row r="5442">
          <cell r="A5442">
            <v>544214</v>
          </cell>
        </row>
        <row r="5443">
          <cell r="A5443">
            <v>544314</v>
          </cell>
          <cell r="B5443" t="str">
            <v>Contrato</v>
          </cell>
          <cell r="C5443">
            <v>199</v>
          </cell>
          <cell r="D5443">
            <v>30614</v>
          </cell>
          <cell r="E5443">
            <v>41967</v>
          </cell>
          <cell r="F5443" t="str">
            <v>DIRECCION DE BOSQUES, BIODIVERSIDAD Y SERVICIOS ECOSISTEMICOS</v>
          </cell>
          <cell r="G5443">
            <v>1032365212</v>
          </cell>
          <cell r="H5443" t="str">
            <v>ALEXANDRA MELO ARDILA</v>
          </cell>
          <cell r="I5443" t="str">
            <v>PAGO 11 DE 12 SEGÚN CERTIFICACION DEL SUPERVISOR</v>
          </cell>
          <cell r="J5443">
            <v>5303610</v>
          </cell>
          <cell r="K5443">
            <v>9.66</v>
          </cell>
          <cell r="O5443" t="str">
            <v>RECURSO 11</v>
          </cell>
          <cell r="V5443" t="str">
            <v>No tiene Dependientes</v>
          </cell>
          <cell r="W5443" t="str">
            <v>Vigencia Presupuestal</v>
          </cell>
        </row>
        <row r="5444">
          <cell r="A5444">
            <v>544414</v>
          </cell>
          <cell r="B5444" t="str">
            <v>Contrato</v>
          </cell>
          <cell r="C5444">
            <v>240</v>
          </cell>
          <cell r="D5444">
            <v>34314</v>
          </cell>
          <cell r="E5444">
            <v>41967</v>
          </cell>
          <cell r="F5444" t="str">
            <v>DIRECCION DE BOSQUES, BIODIVERSIDAD Y SERVICIOS ECOSISTEMICOS</v>
          </cell>
          <cell r="G5444">
            <v>1010172281</v>
          </cell>
          <cell r="H5444" t="str">
            <v>ESTEFANIA ARDILA ROBLES</v>
          </cell>
          <cell r="I5444" t="str">
            <v>PAGO 11 DE 12 SEGÚN CERTIFICACION DEL SUPERVISOR</v>
          </cell>
          <cell r="J5444">
            <v>4000000</v>
          </cell>
          <cell r="K5444">
            <v>9.66</v>
          </cell>
          <cell r="O5444" t="str">
            <v>RECURSO 11</v>
          </cell>
          <cell r="V5444" t="str">
            <v>No tiene Dependientes a Cargo</v>
          </cell>
          <cell r="W5444" t="str">
            <v>Vigencia Presupuestal</v>
          </cell>
        </row>
        <row r="5445">
          <cell r="A5445">
            <v>544514</v>
          </cell>
        </row>
        <row r="5446">
          <cell r="A5446">
            <v>544614</v>
          </cell>
          <cell r="B5446" t="str">
            <v>Contrato</v>
          </cell>
          <cell r="C5446">
            <v>143</v>
          </cell>
          <cell r="D5446">
            <v>22614</v>
          </cell>
          <cell r="E5446">
            <v>41967</v>
          </cell>
          <cell r="F5446" t="str">
            <v>DIRECCION DE BOSQUES, BIODIVERSIDAD Y SERVICIOS ECOSISTEMICOS</v>
          </cell>
          <cell r="G5446">
            <v>53016588</v>
          </cell>
          <cell r="H5446" t="str">
            <v>ASTRID MILENA CARO ROA</v>
          </cell>
          <cell r="I5446" t="str">
            <v>PAGO 10 Y 11 DE 12 SEGÚN CERTIFICACION DEL SUPERVISOR</v>
          </cell>
          <cell r="J5446">
            <v>5965418</v>
          </cell>
          <cell r="K5446">
            <v>9.66</v>
          </cell>
          <cell r="O5446" t="str">
            <v>RECURSO 11</v>
          </cell>
          <cell r="V5446" t="str">
            <v>No tiene Dependientes - Firma del Contrato 30 Oct/13-Afiliación ARL 18 Nov/13- Pago Novedad ARL Dic/2013</v>
          </cell>
          <cell r="W5446" t="str">
            <v>Vigencia Presupuestal</v>
          </cell>
        </row>
        <row r="5447">
          <cell r="A5447">
            <v>544714</v>
          </cell>
          <cell r="B5447" t="str">
            <v>Contrato</v>
          </cell>
          <cell r="C5447">
            <v>409</v>
          </cell>
          <cell r="D5447">
            <v>243714</v>
          </cell>
          <cell r="E5447">
            <v>41967</v>
          </cell>
          <cell r="F5447" t="str">
            <v>DIRECCION DE ORDENAMIENTO AMBIENTAL Y COORDINACION DEL SINA</v>
          </cell>
          <cell r="G5447">
            <v>52416177</v>
          </cell>
          <cell r="H5447" t="str">
            <v>MONICA MARIA MUÑOZ B</v>
          </cell>
          <cell r="I5447" t="str">
            <v>PAGO 4 DE 5 SEGÚN CERTIFICACION DEL SUPERVISOR</v>
          </cell>
          <cell r="J5447">
            <v>7500000</v>
          </cell>
          <cell r="K5447">
            <v>9.66</v>
          </cell>
          <cell r="O5447" t="str">
            <v>RECURSO 11</v>
          </cell>
          <cell r="V5447" t="str">
            <v>No tiene Dependientes</v>
          </cell>
          <cell r="W5447" t="str">
            <v>Vigencia Presupuestal</v>
          </cell>
        </row>
        <row r="5448">
          <cell r="A5448">
            <v>544814</v>
          </cell>
          <cell r="B5448" t="str">
            <v>Contrato</v>
          </cell>
          <cell r="C5448">
            <v>212</v>
          </cell>
          <cell r="D5448">
            <v>31214</v>
          </cell>
          <cell r="E5448">
            <v>41967</v>
          </cell>
          <cell r="F5448" t="str">
            <v>DIRECCION DE BOSQUES, BIODIVERSIDAD Y SERVICIOS ECOSISTEMICOS</v>
          </cell>
          <cell r="G5448">
            <v>80544407</v>
          </cell>
          <cell r="H5448" t="str">
            <v>ANDRES FERNANDO FRANCO FANDIÑO</v>
          </cell>
          <cell r="I5448" t="str">
            <v>PAGO 11 DE 12 SEGÚN CERTIFICACION DEL SUPERVISOR (Desc.de la Base RF x Dependientes)</v>
          </cell>
          <cell r="J5448">
            <v>5214196</v>
          </cell>
          <cell r="K5448">
            <v>9.66</v>
          </cell>
          <cell r="O5448" t="str">
            <v>RECURSO 11</v>
          </cell>
          <cell r="V5448" t="str">
            <v xml:space="preserve">Desc. x Dependientes </v>
          </cell>
          <cell r="W5448" t="str">
            <v>Vigencia Presupuestal</v>
          </cell>
        </row>
        <row r="5449">
          <cell r="A5449">
            <v>544914</v>
          </cell>
          <cell r="B5449" t="str">
            <v>Contrato</v>
          </cell>
          <cell r="C5449">
            <v>245</v>
          </cell>
          <cell r="D5449">
            <v>35714</v>
          </cell>
          <cell r="E5449">
            <v>41967</v>
          </cell>
          <cell r="F5449" t="str">
            <v>DIRECCION DE BOSQUES, BIODIVERSIDAD Y SERVICIOS ECOSISTEMICOS</v>
          </cell>
          <cell r="G5449">
            <v>63395913</v>
          </cell>
          <cell r="H5449" t="str">
            <v>YUDY ALEXANDRA AVILA PARRA</v>
          </cell>
          <cell r="I5449" t="str">
            <v>PAGO 9 DE 12 SEGÚN CERTIFICACION DEL SUPERVISOR</v>
          </cell>
          <cell r="J5449">
            <v>4359600</v>
          </cell>
          <cell r="K5449">
            <v>9.66</v>
          </cell>
          <cell r="O5449" t="str">
            <v>RECURSO 11</v>
          </cell>
          <cell r="V5449" t="str">
            <v>No tiene Dependientes</v>
          </cell>
          <cell r="W5449" t="str">
            <v>Vigencia Presupuestal</v>
          </cell>
        </row>
        <row r="5450">
          <cell r="A5450">
            <v>545014</v>
          </cell>
          <cell r="B5450" t="str">
            <v>Contrato</v>
          </cell>
          <cell r="C5450">
            <v>451</v>
          </cell>
          <cell r="D5450">
            <v>262214</v>
          </cell>
          <cell r="E5450">
            <v>41967</v>
          </cell>
          <cell r="F5450" t="str">
            <v>OFICINA ASESORA JURIDICA</v>
          </cell>
          <cell r="G5450">
            <v>53000314</v>
          </cell>
          <cell r="H5450" t="str">
            <v>SYLVIA HELENA GARCIA GARCIA</v>
          </cell>
          <cell r="I5450" t="str">
            <v>PAGO 3 DE 4 SEGÚN CERTIFICACION DEL SUPERVISOR</v>
          </cell>
          <cell r="J5450">
            <v>4000000</v>
          </cell>
          <cell r="K5450">
            <v>9.66</v>
          </cell>
          <cell r="O5450" t="str">
            <v>RECURSO 11</v>
          </cell>
          <cell r="V5450" t="str">
            <v>No tiene Dependientes</v>
          </cell>
          <cell r="W5450" t="str">
            <v>Vigencia Presupuestal</v>
          </cell>
        </row>
        <row r="5451">
          <cell r="A5451">
            <v>545114</v>
          </cell>
        </row>
        <row r="5452">
          <cell r="A5452">
            <v>545214</v>
          </cell>
        </row>
        <row r="5453">
          <cell r="A5453">
            <v>545314</v>
          </cell>
          <cell r="B5453" t="str">
            <v>Contrato</v>
          </cell>
          <cell r="C5453">
            <v>50</v>
          </cell>
          <cell r="D5453">
            <v>7914</v>
          </cell>
          <cell r="E5453">
            <v>41967</v>
          </cell>
          <cell r="F5453" t="str">
            <v>DIRECCION DE ASUNTOS AMBIENTALES, SECTORIAL Y URBANA</v>
          </cell>
          <cell r="G5453">
            <v>63459707</v>
          </cell>
          <cell r="H5453" t="str">
            <v>RUTH MARGARITA OCHOA RAMIREZ</v>
          </cell>
          <cell r="I5453" t="str">
            <v>ONCE DESEMBOLSO SEGÚN CERTIFICACION DEL SUPERVISOR (Desc.de la Base RF x Dependientes)</v>
          </cell>
          <cell r="J5453">
            <v>4781212</v>
          </cell>
          <cell r="K5453">
            <v>9.66</v>
          </cell>
          <cell r="O5453" t="str">
            <v>RECURSO 11</v>
          </cell>
          <cell r="V5453" t="str">
            <v>Desc.x Dependientes</v>
          </cell>
          <cell r="W5453" t="str">
            <v>Vigencia Presupuestal</v>
          </cell>
        </row>
        <row r="5454">
          <cell r="A5454">
            <v>545414</v>
          </cell>
        </row>
        <row r="5455">
          <cell r="A5455">
            <v>545514</v>
          </cell>
        </row>
        <row r="5456">
          <cell r="A5456">
            <v>545614</v>
          </cell>
        </row>
        <row r="5457">
          <cell r="A5457">
            <v>545714</v>
          </cell>
        </row>
        <row r="5458">
          <cell r="A5458">
            <v>545814</v>
          </cell>
          <cell r="B5458" t="str">
            <v>Contrato</v>
          </cell>
          <cell r="C5458">
            <v>125</v>
          </cell>
          <cell r="D5458">
            <v>20714</v>
          </cell>
          <cell r="E5458">
            <v>41967</v>
          </cell>
          <cell r="F5458" t="str">
            <v>DIRECCION DE BOSQUES, BIODIVERSIDAD Y SERVICIOS ECOSISTEMICOS</v>
          </cell>
          <cell r="G5458">
            <v>52909876</v>
          </cell>
          <cell r="H5458" t="str">
            <v>LUZ STELLA CARRERO MORALES</v>
          </cell>
          <cell r="I5458" t="str">
            <v>PAGO 11 DE 12 SEGÚN CERTIFICACION DEL SUPERVISOR (Desc.de la Base RF x Dependientes)</v>
          </cell>
          <cell r="J5458">
            <v>4334473</v>
          </cell>
          <cell r="K5458">
            <v>9.66</v>
          </cell>
          <cell r="O5458" t="str">
            <v>RECURSO 11</v>
          </cell>
          <cell r="V5458" t="str">
            <v>Desc. 10% Dependientes</v>
          </cell>
          <cell r="W5458" t="str">
            <v>Vigencia Presupuestal</v>
          </cell>
        </row>
        <row r="5459">
          <cell r="A5459">
            <v>545914</v>
          </cell>
          <cell r="B5459" t="str">
            <v>Contrato</v>
          </cell>
          <cell r="C5459">
            <v>469</v>
          </cell>
          <cell r="D5459">
            <v>270514</v>
          </cell>
          <cell r="E5459">
            <v>41967</v>
          </cell>
          <cell r="F5459" t="str">
            <v>DIRECCION DE ASUNTOS MARINOS, COSTEROS Y RECURSOS ACUATICOS</v>
          </cell>
          <cell r="G5459">
            <v>52045292</v>
          </cell>
          <cell r="H5459" t="str">
            <v>CLAUDIA TERESA CACERES DOMINGUEZ</v>
          </cell>
          <cell r="I5459" t="str">
            <v>PAGO 3 DE 4 SEGÚN CERTIFICACION DEL SUPERVISOR (Desc Base Rte Fte por Dependientes + No presenta AFC)</v>
          </cell>
          <cell r="J5459">
            <v>7100000</v>
          </cell>
          <cell r="K5459">
            <v>9.66</v>
          </cell>
          <cell r="O5459" t="str">
            <v>RECURSO 11</v>
          </cell>
          <cell r="V5459" t="str">
            <v xml:space="preserve">NO Presento AFC+ Desc. 10% Dependientes </v>
          </cell>
          <cell r="W5459" t="str">
            <v>Vigencia Presupuestal</v>
          </cell>
        </row>
        <row r="5460">
          <cell r="A5460">
            <v>546014</v>
          </cell>
        </row>
        <row r="5461">
          <cell r="A5461">
            <v>546114</v>
          </cell>
        </row>
        <row r="5462">
          <cell r="A5462">
            <v>546214</v>
          </cell>
          <cell r="B5462" t="str">
            <v>Contrato</v>
          </cell>
          <cell r="C5462">
            <v>146</v>
          </cell>
          <cell r="D5462">
            <v>23214</v>
          </cell>
          <cell r="E5462">
            <v>41967</v>
          </cell>
          <cell r="F5462" t="str">
            <v>DIRECCION DE BOSQUES, BIODIVERSIDAD Y SERVICIOS ECOSISTEMICOS</v>
          </cell>
          <cell r="G5462">
            <v>52264205</v>
          </cell>
          <cell r="H5462" t="str">
            <v>PAULA ANDREA CASTAÑEDA GARCIA</v>
          </cell>
          <cell r="I5462" t="str">
            <v>PAGO 11 DE 12 SEGÚN CERTIFICACION DEL SUPERVISOR (Desc.de la Base RF x Dependientes)</v>
          </cell>
          <cell r="J5462">
            <v>5810392</v>
          </cell>
          <cell r="K5462">
            <v>9.66</v>
          </cell>
          <cell r="O5462" t="str">
            <v>RECURSO 11</v>
          </cell>
          <cell r="V5462" t="str">
            <v>Desc. 10% Dependientes</v>
          </cell>
          <cell r="W5462" t="str">
            <v>Vigencia Presupuestal</v>
          </cell>
        </row>
        <row r="5463">
          <cell r="A5463">
            <v>546314</v>
          </cell>
        </row>
        <row r="5464">
          <cell r="A5464">
            <v>546414</v>
          </cell>
          <cell r="B5464" t="str">
            <v>Contrato</v>
          </cell>
          <cell r="C5464">
            <v>470</v>
          </cell>
          <cell r="D5464">
            <v>270614</v>
          </cell>
          <cell r="E5464">
            <v>41967</v>
          </cell>
          <cell r="F5464" t="str">
            <v>SUBDIRECCION DE EDUCACION Y PARTICIPACION</v>
          </cell>
          <cell r="G5464">
            <v>53038369</v>
          </cell>
          <cell r="H5464" t="str">
            <v>DIANA MARCELA MENDOZA OSPINA</v>
          </cell>
          <cell r="I5464" t="str">
            <v>TERCERO DESEMBOLSO SEGÚN CERTIFICACION DEL SUPERVISOR</v>
          </cell>
          <cell r="J5464">
            <v>5850000</v>
          </cell>
          <cell r="K5464">
            <v>9.66</v>
          </cell>
          <cell r="O5464" t="str">
            <v>RECURSO 11</v>
          </cell>
          <cell r="V5464" t="str">
            <v>No tiene Dependientes</v>
          </cell>
          <cell r="W5464" t="str">
            <v>Vigencia Presupuestal</v>
          </cell>
        </row>
        <row r="5465">
          <cell r="A5465">
            <v>546514</v>
          </cell>
          <cell r="B5465" t="str">
            <v>Contrato</v>
          </cell>
          <cell r="C5465">
            <v>178</v>
          </cell>
          <cell r="D5465">
            <v>28414</v>
          </cell>
          <cell r="E5465">
            <v>41967</v>
          </cell>
          <cell r="F5465" t="str">
            <v>DIRECCION DE BOSQUES, BIODIVERSIDAD Y SERVICIOS ECOSISTEMICOS</v>
          </cell>
          <cell r="G5465">
            <v>19342385</v>
          </cell>
          <cell r="H5465" t="str">
            <v>RICARDO LINARES PRIETO</v>
          </cell>
          <cell r="I5465" t="str">
            <v xml:space="preserve">FRA 0060 PAGO 11 DE 12 SEGÚN CERTIFICACION DEL SUPERVISOR  (Desc Base Rte Fte por Dependientes) </v>
          </cell>
          <cell r="J5465">
            <v>8451479</v>
          </cell>
          <cell r="K5465">
            <v>9.66</v>
          </cell>
          <cell r="M5465">
            <v>16</v>
          </cell>
          <cell r="O5465" t="str">
            <v>RECURSO 11</v>
          </cell>
          <cell r="V5465" t="str">
            <v>Desc. X Dependientes</v>
          </cell>
          <cell r="W5465" t="str">
            <v>Vigencia Presupuestal</v>
          </cell>
        </row>
        <row r="5466">
          <cell r="A5466">
            <v>546614</v>
          </cell>
          <cell r="B5466" t="str">
            <v>Oficio</v>
          </cell>
          <cell r="C5466" t="str">
            <v>8000-3-39947</v>
          </cell>
          <cell r="E5466">
            <v>41967</v>
          </cell>
          <cell r="F5466" t="str">
            <v>SUBDIRECCION ADMINISTRATIVA Y FINANCIERA</v>
          </cell>
          <cell r="G5466">
            <v>8301153951</v>
          </cell>
          <cell r="H5466" t="str">
            <v>MINISTERIO DE AMBIENTE Y DESARROLLO SOSTENIBLE</v>
          </cell>
          <cell r="I5466" t="str">
            <v>RADICACION CAJA MENOR 214 CONSECUTIVO 8014 -DESPACHO MINISTRO</v>
          </cell>
          <cell r="J5466">
            <v>7277765</v>
          </cell>
          <cell r="K5466">
            <v>9.66</v>
          </cell>
          <cell r="O5466" t="str">
            <v>RECURSO 11</v>
          </cell>
          <cell r="V5466" t="str">
            <v>Desc. 10% Dependientes - Base RF $ 4,094,538 RF $ 287,559</v>
          </cell>
          <cell r="W5466" t="str">
            <v>Vigencia Presupuestal</v>
          </cell>
        </row>
        <row r="5467">
          <cell r="A5467">
            <v>546714</v>
          </cell>
          <cell r="B5467" t="str">
            <v>Contrato</v>
          </cell>
          <cell r="C5467">
            <v>39</v>
          </cell>
          <cell r="D5467">
            <v>5214</v>
          </cell>
          <cell r="E5467">
            <v>41967</v>
          </cell>
          <cell r="F5467" t="str">
            <v>GRUPO DE COMUNICACIONES</v>
          </cell>
          <cell r="G5467">
            <v>79949823</v>
          </cell>
          <cell r="H5467" t="str">
            <v>DIEGO ALEXANDER CUEVAS GALVIS</v>
          </cell>
          <cell r="I5467" t="str">
            <v>PAGO 11 DE 12 SEGÚN CERTIFICACION DEL SUPERVISOR (Desc.de la Base RF x Dependientes)</v>
          </cell>
          <cell r="J5467">
            <v>4119433</v>
          </cell>
          <cell r="K5467">
            <v>9.66</v>
          </cell>
          <cell r="O5467" t="str">
            <v>RECURSO 11</v>
          </cell>
          <cell r="V5467" t="str">
            <v>Desc. 10% Dependientes - Base RF $ 4,094,538 RF $ 287,559</v>
          </cell>
          <cell r="W5467" t="str">
            <v>Vigencia Presupuestal</v>
          </cell>
        </row>
        <row r="5468">
          <cell r="A5468">
            <v>546814</v>
          </cell>
          <cell r="B5468" t="str">
            <v>Contrato</v>
          </cell>
          <cell r="C5468">
            <v>11</v>
          </cell>
          <cell r="D5468">
            <v>514</v>
          </cell>
          <cell r="E5468">
            <v>41967</v>
          </cell>
          <cell r="F5468" t="str">
            <v>SUBDIRECCION ADMINISTRATIVA Y FINANCIERA</v>
          </cell>
          <cell r="G5468">
            <v>37828595</v>
          </cell>
          <cell r="H5468" t="str">
            <v xml:space="preserve">MARIA TERESA COTE DE ABRIL </v>
          </cell>
          <cell r="I5468" t="str">
            <v>PAGO 11 DE 12 SEGÚN CERTIFICACION DEL SUPERVISOR (INT.VIVIENDA $638,012) PENSIONADA</v>
          </cell>
          <cell r="J5468">
            <v>4513636</v>
          </cell>
          <cell r="K5468">
            <v>9.66</v>
          </cell>
          <cell r="O5468" t="str">
            <v>RECURSO 11</v>
          </cell>
          <cell r="V5468" t="str">
            <v>Int. Vivienda 7.656.139,39/12 $638,012 -No tiene Dependientes</v>
          </cell>
          <cell r="W5468" t="str">
            <v>Vigencia Presupuestal</v>
          </cell>
        </row>
        <row r="5469">
          <cell r="A5469">
            <v>546914</v>
          </cell>
          <cell r="B5469" t="str">
            <v>Contrato</v>
          </cell>
          <cell r="C5469">
            <v>37</v>
          </cell>
          <cell r="D5469">
            <v>4914</v>
          </cell>
          <cell r="E5469">
            <v>41967</v>
          </cell>
          <cell r="F5469" t="str">
            <v>GRUPO DE COMUNICACIONES</v>
          </cell>
          <cell r="G5469">
            <v>1032391719</v>
          </cell>
          <cell r="H5469" t="str">
            <v>JAIME ALBERTO SILVA RODRIGUEZ</v>
          </cell>
          <cell r="I5469" t="str">
            <v>PAGO 11 DE 12 SEGÚN CERTIFICACION DEL SUPERVISOR</v>
          </cell>
          <cell r="J5469">
            <v>4119433</v>
          </cell>
          <cell r="K5469">
            <v>9.66</v>
          </cell>
          <cell r="O5469" t="str">
            <v>RECURSO 11</v>
          </cell>
          <cell r="V5469" t="str">
            <v>No tiene Dependientes</v>
          </cell>
          <cell r="W5469" t="str">
            <v>Vigencia Presupuestal</v>
          </cell>
        </row>
        <row r="5470">
          <cell r="A5470">
            <v>547014</v>
          </cell>
          <cell r="B5470" t="str">
            <v>Contrato</v>
          </cell>
          <cell r="C5470">
            <v>83</v>
          </cell>
          <cell r="D5470">
            <v>14814</v>
          </cell>
          <cell r="E5470">
            <v>41967</v>
          </cell>
          <cell r="F5470" t="str">
            <v>DIRECCION DE BOSQUES, BIODIVERSIDAD Y SERVICIOS ECOSISTEMICOS</v>
          </cell>
          <cell r="G5470">
            <v>52539015</v>
          </cell>
          <cell r="H5470" t="str">
            <v>LUZ HELENA ESCOBAR MARTINEZ</v>
          </cell>
          <cell r="I5470" t="str">
            <v>PAGO 11 DE 12 SEGÚN CERTIFICACION DEL SUPERVISOR</v>
          </cell>
          <cell r="J5470">
            <v>6217000</v>
          </cell>
          <cell r="K5470">
            <v>9.66</v>
          </cell>
          <cell r="O5470" t="str">
            <v>RECURSO 11</v>
          </cell>
          <cell r="V5470" t="str">
            <v>No tiene Dependientes a Cargo</v>
          </cell>
          <cell r="W5470" t="str">
            <v>Vigencia Presupuestal</v>
          </cell>
        </row>
        <row r="5471">
          <cell r="A5471">
            <v>547114</v>
          </cell>
          <cell r="B5471" t="str">
            <v>Contrato</v>
          </cell>
          <cell r="C5471">
            <v>447</v>
          </cell>
          <cell r="D5471">
            <v>254814</v>
          </cell>
          <cell r="E5471">
            <v>41967</v>
          </cell>
          <cell r="F5471" t="str">
            <v>DESPACHO VICEMINISTRO DE AMBIENTE Y DESARROLLO SOSTENIBLE</v>
          </cell>
          <cell r="G5471">
            <v>93396818</v>
          </cell>
          <cell r="H5471" t="str">
            <v>JOSE DAVID MONCALEANO ENCIZO</v>
          </cell>
          <cell r="I5471" t="str">
            <v>PAGO 3 DE 4 SEGÚN CERTIFICACION DEL SUPERVISOR (Desc Base Rte Fte por Dependientes)</v>
          </cell>
          <cell r="J5471">
            <v>4700000</v>
          </cell>
          <cell r="K5471">
            <v>9.66</v>
          </cell>
          <cell r="O5471" t="str">
            <v>RECURSO 11</v>
          </cell>
          <cell r="V5471" t="str">
            <v>Desc. X Dependientes</v>
          </cell>
          <cell r="W5471" t="str">
            <v>Vigencia Presupuestal</v>
          </cell>
        </row>
        <row r="5472">
          <cell r="A5472">
            <v>547214</v>
          </cell>
          <cell r="B5472" t="str">
            <v>Contrato</v>
          </cell>
          <cell r="C5472">
            <v>179</v>
          </cell>
          <cell r="D5472">
            <v>28214</v>
          </cell>
          <cell r="E5472">
            <v>41967</v>
          </cell>
          <cell r="F5472" t="str">
            <v>DIRECCION DE ORDENAMIENTO AMBIENTAL Y COORDINACION DEL SINA</v>
          </cell>
          <cell r="G5472">
            <v>40022236</v>
          </cell>
          <cell r="H5472" t="str">
            <v>ANA ELVIA OCHOA JIMENEZ</v>
          </cell>
          <cell r="I5472" t="str">
            <v>PAGO 10/11 DESEMBOLSO SEGÚN CERTIFICACION DEL SUPERVISOR (Desc x dependientes)</v>
          </cell>
          <cell r="J5472">
            <v>8000000</v>
          </cell>
          <cell r="K5472">
            <v>9.66</v>
          </cell>
          <cell r="O5472" t="str">
            <v>RECURSO 11</v>
          </cell>
          <cell r="V5472" t="str">
            <v>Desc. 10% Dependientes</v>
          </cell>
          <cell r="W5472" t="str">
            <v>Vigencia Presupuestal</v>
          </cell>
        </row>
        <row r="5473">
          <cell r="A5473">
            <v>547314</v>
          </cell>
          <cell r="B5473" t="str">
            <v>Contrato</v>
          </cell>
          <cell r="C5473">
            <v>408</v>
          </cell>
          <cell r="D5473">
            <v>241414</v>
          </cell>
          <cell r="E5473">
            <v>41967</v>
          </cell>
          <cell r="F5473" t="str">
            <v>SECRETARIA GENERAL</v>
          </cell>
          <cell r="G5473">
            <v>41684879</v>
          </cell>
          <cell r="H5473" t="str">
            <v>OFELIA DIAZ SABOGAL</v>
          </cell>
          <cell r="I5473" t="str">
            <v>CUARTO DESEMBOLSO SEGÚN CERTIFICACION DEL SUPERVISOR-PENSIONADA</v>
          </cell>
          <cell r="J5473">
            <v>2800000</v>
          </cell>
          <cell r="K5473">
            <v>9.66</v>
          </cell>
          <cell r="O5473" t="str">
            <v>RECURSO 11</v>
          </cell>
          <cell r="V5473" t="str">
            <v>No tiene Dependientes</v>
          </cell>
          <cell r="W5473" t="str">
            <v>Vigencia Presupuestal</v>
          </cell>
        </row>
        <row r="5474">
          <cell r="A5474">
            <v>547414</v>
          </cell>
          <cell r="B5474" t="str">
            <v>Contrato</v>
          </cell>
          <cell r="C5474">
            <v>411</v>
          </cell>
          <cell r="D5474">
            <v>243614</v>
          </cell>
          <cell r="E5474">
            <v>41967</v>
          </cell>
          <cell r="F5474" t="str">
            <v>DIRECCION DE ORDENAMIENTO AMBIENTAL Y COORDINACION DEL SINA</v>
          </cell>
          <cell r="G5474">
            <v>43633984</v>
          </cell>
          <cell r="H5474" t="str">
            <v>DIANA ESTELA PABON GARCIA</v>
          </cell>
          <cell r="I5474" t="str">
            <v>CUARTO DESEMBOLSO SEGÚN CERTIFICACION DEL SUPERVISOR  (Desc.de la Base RF x Dependientes)</v>
          </cell>
          <cell r="J5474">
            <v>7000000</v>
          </cell>
          <cell r="K5474">
            <v>9.66</v>
          </cell>
          <cell r="O5474" t="str">
            <v>RECURSO 11</v>
          </cell>
          <cell r="V5474" t="str">
            <v>Desc. 10% Dependientes</v>
          </cell>
          <cell r="W5474" t="str">
            <v>Vigencia Presupuestal</v>
          </cell>
        </row>
        <row r="5475">
          <cell r="A5475">
            <v>547514</v>
          </cell>
          <cell r="B5475" t="str">
            <v>Contrato</v>
          </cell>
          <cell r="C5475">
            <v>183</v>
          </cell>
          <cell r="D5475">
            <v>28714</v>
          </cell>
          <cell r="E5475">
            <v>41967</v>
          </cell>
          <cell r="F5475" t="str">
            <v>SUBDIRECCION DE EDUCACION Y PARTICIPACION</v>
          </cell>
          <cell r="G5475">
            <v>52927596</v>
          </cell>
          <cell r="H5475" t="str">
            <v>SANDRA LILIANA ROJAS PAEZ</v>
          </cell>
          <cell r="I5475" t="str">
            <v>PAGO 11 DE 12  SEGÚN CERTIFICACION DEL SUPERVISOR</v>
          </cell>
          <cell r="J5475">
            <v>6500000</v>
          </cell>
          <cell r="K5475">
            <v>9.66</v>
          </cell>
          <cell r="O5475" t="str">
            <v>RECURSO 11</v>
          </cell>
          <cell r="V5475" t="str">
            <v>no tiene dependienes</v>
          </cell>
          <cell r="W5475" t="str">
            <v>Vigencia Presupuestal</v>
          </cell>
        </row>
        <row r="5476">
          <cell r="A5476">
            <v>547614</v>
          </cell>
          <cell r="B5476" t="str">
            <v>Contrato</v>
          </cell>
          <cell r="C5476">
            <v>291</v>
          </cell>
          <cell r="D5476">
            <v>42014</v>
          </cell>
          <cell r="E5476">
            <v>41967</v>
          </cell>
          <cell r="F5476" t="str">
            <v>DIRECCION DE ORDENAMIENTO AMBIENTAL Y COORDINACION DEL SINA</v>
          </cell>
          <cell r="G5476">
            <v>80761251</v>
          </cell>
          <cell r="H5476" t="str">
            <v>NICOLAS NEIRA MANOTAS</v>
          </cell>
          <cell r="I5476" t="str">
            <v xml:space="preserve">PAGO 10/11 DESEMBOLSO SEGÚN CERTIFICACION DEL SUPERVISOR </v>
          </cell>
          <cell r="J5476">
            <v>7090000</v>
          </cell>
          <cell r="K5476">
            <v>9.66</v>
          </cell>
          <cell r="O5476" t="str">
            <v>RECURSO 11</v>
          </cell>
          <cell r="V5476" t="str">
            <v xml:space="preserve">No tiene Dependientes - Base RF $ 3.226.650, RF $128.583 </v>
          </cell>
          <cell r="W5476" t="str">
            <v>Vigencia Presupuestal</v>
          </cell>
        </row>
        <row r="5477">
          <cell r="A5477">
            <v>547714</v>
          </cell>
          <cell r="B5477" t="str">
            <v>Contrato</v>
          </cell>
          <cell r="C5477">
            <v>213</v>
          </cell>
          <cell r="D5477">
            <v>30914</v>
          </cell>
          <cell r="E5477">
            <v>41967</v>
          </cell>
          <cell r="F5477" t="str">
            <v>DIRECCION DE BOSQUES, BIODIVERSIDAD Y SERVICIOS ECOSISTEMICOS</v>
          </cell>
          <cell r="G5477">
            <v>52258551</v>
          </cell>
          <cell r="H5477" t="str">
            <v>MARIA CLAUDIA ORJUELA MARQUEZ</v>
          </cell>
          <cell r="I5477" t="str">
            <v xml:space="preserve">PAGO 11 DE 12 SEGÚN CERTIFICACION DEL SUPERVISOR (Desc Base Rte Fte por Dependientes)   </v>
          </cell>
          <cell r="J5477">
            <v>6880000</v>
          </cell>
          <cell r="K5477">
            <v>9.66</v>
          </cell>
          <cell r="O5477" t="str">
            <v>RECURSO 11</v>
          </cell>
          <cell r="V5477" t="str">
            <v>Desc. 10% Dependientes RF $129,456</v>
          </cell>
          <cell r="W5477" t="str">
            <v>Vigencia Presupuestal</v>
          </cell>
        </row>
        <row r="5478">
          <cell r="A5478">
            <v>547814</v>
          </cell>
          <cell r="B5478" t="str">
            <v>Contrato</v>
          </cell>
          <cell r="C5478">
            <v>92</v>
          </cell>
          <cell r="D5478">
            <v>17214</v>
          </cell>
          <cell r="E5478">
            <v>41967</v>
          </cell>
          <cell r="F5478" t="str">
            <v>DIRECCION DE BOSQUES, BIODIVERSIDAD Y SERVICIOS ECOSISTEMICOS</v>
          </cell>
          <cell r="G5478">
            <v>21032764</v>
          </cell>
          <cell r="H5478" t="str">
            <v>LENNY HAEL GUERRERO URREGO</v>
          </cell>
          <cell r="I5478" t="str">
            <v>PAGO 11 DE 12 SEGÚN CERTIFICACION DEL SUPERVISOR-BENEFICIO MEDICINA PREPAGADA</v>
          </cell>
          <cell r="J5478">
            <v>4971181</v>
          </cell>
          <cell r="K5478">
            <v>9.66</v>
          </cell>
          <cell r="O5478" t="str">
            <v>RECURSO 11</v>
          </cell>
          <cell r="V5478" t="str">
            <v>No tiene Dependientes a Cargo - MEDICINA PREPAGADA</v>
          </cell>
          <cell r="W5478" t="str">
            <v>Vigencia Presupuestal</v>
          </cell>
        </row>
        <row r="5479">
          <cell r="A5479">
            <v>547914</v>
          </cell>
          <cell r="B5479" t="str">
            <v>Contrato</v>
          </cell>
          <cell r="C5479">
            <v>410</v>
          </cell>
          <cell r="D5479">
            <v>240414</v>
          </cell>
          <cell r="E5479">
            <v>41967</v>
          </cell>
          <cell r="F5479" t="str">
            <v>DIRECCION DE ORDENAMIENTO AMBIENTAL Y COORDINACION DEL SINA</v>
          </cell>
          <cell r="G5479">
            <v>51704327</v>
          </cell>
          <cell r="H5479" t="str">
            <v>SONIA CRISTINA FONSECA GONZALEZ</v>
          </cell>
          <cell r="I5479" t="str">
            <v>PAGO 4 DE 6 SEGÚN CERTIFICACION DEL SUPERVISOR</v>
          </cell>
          <cell r="J5479">
            <v>8000000</v>
          </cell>
          <cell r="K5479">
            <v>9.66</v>
          </cell>
          <cell r="O5479" t="str">
            <v>RECURSO 11</v>
          </cell>
          <cell r="V5479" t="str">
            <v>No tiene Dependientes a Cargo</v>
          </cell>
          <cell r="W5479" t="str">
            <v>Vigencia Presupuestal</v>
          </cell>
        </row>
        <row r="5480">
          <cell r="A5480">
            <v>548014</v>
          </cell>
          <cell r="B5480" t="str">
            <v>Contrato</v>
          </cell>
          <cell r="C5480">
            <v>192</v>
          </cell>
          <cell r="D5480">
            <v>29314</v>
          </cell>
          <cell r="E5480">
            <v>41967</v>
          </cell>
          <cell r="F5480" t="str">
            <v>DIRECCION DE ORDENAMIENTO AMBIENTAL Y COORDINACION DEL SINA</v>
          </cell>
          <cell r="G5480">
            <v>91105686</v>
          </cell>
          <cell r="H5480" t="str">
            <v>OSCAR JAVIER ACEVEDO AMAYA</v>
          </cell>
          <cell r="I5480" t="str">
            <v>NOVENO DESEMBOLSO SEGÚN CERTIFICACION DEL SUPERVISOR (Desc. Base RF x Dependientes)</v>
          </cell>
          <cell r="J5480">
            <v>5500000</v>
          </cell>
          <cell r="K5480">
            <v>9.66</v>
          </cell>
          <cell r="O5480" t="str">
            <v>RECURSO 11</v>
          </cell>
          <cell r="V5480" t="str">
            <v>Desc.x Dependientes</v>
          </cell>
          <cell r="W5480" t="str">
            <v>Vigencia Presupuestal</v>
          </cell>
        </row>
        <row r="5481">
          <cell r="A5481">
            <v>548114</v>
          </cell>
          <cell r="B5481" t="str">
            <v>Oficio</v>
          </cell>
          <cell r="C5481" t="str">
            <v>8000-3-39947</v>
          </cell>
          <cell r="D5481">
            <v>337114</v>
          </cell>
          <cell r="E5481">
            <v>41967</v>
          </cell>
          <cell r="F5481" t="str">
            <v>SUBDIRECCION ADMINISTRATIVA Y FINANCIERA</v>
          </cell>
          <cell r="G5481">
            <v>8301153951</v>
          </cell>
          <cell r="H5481" t="str">
            <v>MINISTERIO DE AMBIENTE Y DESARROLLO SOSTENIBLE</v>
          </cell>
          <cell r="I5481" t="str">
            <v>REEMBOLSO CAJA MENOR 214 - CONS 8014 - DESPACHO MINISTRO</v>
          </cell>
          <cell r="J5481">
            <v>7277765</v>
          </cell>
          <cell r="N5481" t="str">
            <v>RECURSO 2-10</v>
          </cell>
          <cell r="W5481" t="str">
            <v>Vigencia Presupuestal</v>
          </cell>
        </row>
        <row r="5482">
          <cell r="A5482">
            <v>548214</v>
          </cell>
          <cell r="B5482" t="str">
            <v>Contrato</v>
          </cell>
          <cell r="C5482">
            <v>80</v>
          </cell>
          <cell r="D5482">
            <v>14314</v>
          </cell>
          <cell r="E5482">
            <v>41967</v>
          </cell>
          <cell r="F5482" t="str">
            <v>DIRECCION DE ASUNTOS AMBIENTALES, SECTORIAL Y URBANA</v>
          </cell>
          <cell r="G5482">
            <v>18490857</v>
          </cell>
          <cell r="H5482" t="str">
            <v>CARLOS ANTONIO BELLO QUINTERO</v>
          </cell>
          <cell r="I5482" t="str">
            <v>PAGO 10 DE 11 FRA 0147 SEGÚN CERTIFICACION DEL SUPERVISOR (Desc. Base RF x Dependientes)</v>
          </cell>
          <cell r="J5482">
            <v>8000000</v>
          </cell>
          <cell r="K5482">
            <v>9.66</v>
          </cell>
          <cell r="M5482">
            <v>16</v>
          </cell>
          <cell r="O5482" t="str">
            <v>RECURSO 11</v>
          </cell>
          <cell r="V5482" t="str">
            <v>Desc.x Dependientes</v>
          </cell>
          <cell r="W5482" t="str">
            <v>Vigencia Presupuestal</v>
          </cell>
        </row>
        <row r="5483">
          <cell r="A5483">
            <v>548314</v>
          </cell>
          <cell r="B5483" t="str">
            <v>Contrato</v>
          </cell>
          <cell r="C5483">
            <v>94</v>
          </cell>
          <cell r="D5483">
            <v>17514</v>
          </cell>
          <cell r="E5483">
            <v>41967</v>
          </cell>
          <cell r="F5483" t="str">
            <v>DIRECCION DE CAMBIO CLIMATICO</v>
          </cell>
          <cell r="G5483">
            <v>42124986</v>
          </cell>
          <cell r="H5483" t="str">
            <v>KATHERINE ARCILA BURGOS</v>
          </cell>
          <cell r="I5483" t="str">
            <v>PAGO 11 DE 12 SEGÚN CERTIFICACION DEL SUPERVISOR</v>
          </cell>
          <cell r="J5483">
            <v>3000000</v>
          </cell>
          <cell r="K5483">
            <v>9.66</v>
          </cell>
          <cell r="O5483" t="str">
            <v>RECURSO 11</v>
          </cell>
          <cell r="V5483" t="str">
            <v>No tiene Dependientes</v>
          </cell>
          <cell r="W5483" t="str">
            <v>Vigencia Presupuestal</v>
          </cell>
        </row>
        <row r="5484">
          <cell r="A5484">
            <v>548414</v>
          </cell>
          <cell r="B5484" t="str">
            <v>Anulada</v>
          </cell>
          <cell r="C5484">
            <v>94</v>
          </cell>
          <cell r="D5484">
            <v>290514</v>
          </cell>
          <cell r="E5484">
            <v>41967</v>
          </cell>
          <cell r="F5484" t="str">
            <v>DIRECCION DE CAMBIO CLIMATICO</v>
          </cell>
          <cell r="G5484">
            <v>42124986</v>
          </cell>
          <cell r="H5484" t="str">
            <v>KATHERINE ARCILA BURGOS</v>
          </cell>
          <cell r="I5484" t="str">
            <v>ANULAR-CORRESPONDE PARA EL MES DE DICIEMBRE PAGO COMPLEMENTARIO 11 DE 12 SEGÚN CERTIFICACION DEL SUPERVISOR-ORIGINAL OP 548314</v>
          </cell>
          <cell r="J5484">
            <v>3000000</v>
          </cell>
          <cell r="K5484">
            <v>9.66</v>
          </cell>
          <cell r="O5484" t="str">
            <v>RECURSO 11</v>
          </cell>
          <cell r="V5484" t="str">
            <v>No tiene Dependientes</v>
          </cell>
          <cell r="W5484" t="str">
            <v>Vigencia Presupuestal</v>
          </cell>
        </row>
        <row r="5485">
          <cell r="A5485">
            <v>548514</v>
          </cell>
          <cell r="B5485" t="str">
            <v>Contrato</v>
          </cell>
          <cell r="C5485">
            <v>126</v>
          </cell>
          <cell r="D5485">
            <v>21114</v>
          </cell>
          <cell r="E5485">
            <v>41967</v>
          </cell>
          <cell r="F5485" t="str">
            <v>SUBDIRECCION ADMINISTRATIVA Y FINANCIERA</v>
          </cell>
          <cell r="G5485">
            <v>52390218</v>
          </cell>
          <cell r="H5485" t="str">
            <v>ROCIO RODRIGUEZ GRANADOS</v>
          </cell>
          <cell r="I5485" t="str">
            <v>PAGO PARCIAL 11 DE 12 SEGÚN CERTIFICACION DEL SUPERVISOR (Desc. Base RF x Dependientes)-ADICION AL CONTRATO</v>
          </cell>
          <cell r="J5485">
            <v>2475000</v>
          </cell>
          <cell r="K5485">
            <v>9.66</v>
          </cell>
          <cell r="O5485" t="str">
            <v>RECURSO 11</v>
          </cell>
          <cell r="V5485" t="str">
            <v>Desc.x Dependientes</v>
          </cell>
          <cell r="W5485" t="str">
            <v>Vigencia Presupuestal</v>
          </cell>
        </row>
        <row r="5486">
          <cell r="A5486">
            <v>548614</v>
          </cell>
          <cell r="B5486" t="str">
            <v>Contrato</v>
          </cell>
          <cell r="C5486">
            <v>126</v>
          </cell>
          <cell r="D5486">
            <v>318514</v>
          </cell>
          <cell r="E5486">
            <v>41967</v>
          </cell>
          <cell r="F5486" t="str">
            <v>SUBDIRECCION ADMINISTRATIVA Y FINANCIERA</v>
          </cell>
          <cell r="G5486">
            <v>52390218</v>
          </cell>
          <cell r="H5486" t="str">
            <v>ROCIO RODRIGUEZ GRANADOS</v>
          </cell>
          <cell r="I5486" t="str">
            <v>PAGO COMPLEMENTARIO 11 DE 12 SEGÚN CERTIFICACION DEL SUPERVISOR (Desc. Base RF x Dependientes)-ADICION AL CONTRATO</v>
          </cell>
          <cell r="J5486">
            <v>2475000</v>
          </cell>
          <cell r="K5486">
            <v>9.66</v>
          </cell>
          <cell r="O5486" t="str">
            <v>RECURSO 11</v>
          </cell>
          <cell r="V5486" t="str">
            <v>Desc.x Dependientes</v>
          </cell>
          <cell r="W5486" t="str">
            <v>Vigencia Presupuestal</v>
          </cell>
        </row>
        <row r="5487">
          <cell r="A5487">
            <v>548714</v>
          </cell>
          <cell r="B5487" t="str">
            <v>Contrato</v>
          </cell>
          <cell r="C5487">
            <v>104</v>
          </cell>
          <cell r="D5487">
            <v>19014</v>
          </cell>
          <cell r="E5487">
            <v>41967</v>
          </cell>
          <cell r="F5487" t="str">
            <v>SUBDIRECCION ADMINISTRATIVA Y FINANCIERA</v>
          </cell>
          <cell r="G5487">
            <v>20568110</v>
          </cell>
          <cell r="H5487" t="str">
            <v>MARTHA ROSA BARRETO PERILLA</v>
          </cell>
          <cell r="I5487" t="str">
            <v>PAGO 11 DE 12 DESEMBOLSO SEGÚN CERTIFICACION DEL SUPERVISOR (Desc.de la Base RF x Dependientes) - PENSIONADA</v>
          </cell>
          <cell r="J5487">
            <v>4759090</v>
          </cell>
          <cell r="K5487">
            <v>9.66</v>
          </cell>
          <cell r="O5487" t="str">
            <v>RECURSO 11</v>
          </cell>
          <cell r="V5487" t="str">
            <v>Desc. 10% Dependientes</v>
          </cell>
          <cell r="W5487" t="str">
            <v>Vigencia Presupuestal</v>
          </cell>
        </row>
        <row r="5488">
          <cell r="A5488">
            <v>548814</v>
          </cell>
          <cell r="B5488" t="str">
            <v>Contrato</v>
          </cell>
          <cell r="C5488">
            <v>176</v>
          </cell>
          <cell r="D5488">
            <v>28114</v>
          </cell>
          <cell r="E5488">
            <v>41967</v>
          </cell>
          <cell r="F5488" t="str">
            <v>SUBDIRECCION ADMINISTRATIVA Y FINANCIERA</v>
          </cell>
          <cell r="G5488">
            <v>6757664</v>
          </cell>
          <cell r="H5488" t="str">
            <v>BELISARIO NEIRA MUÑOZ</v>
          </cell>
          <cell r="I5488" t="str">
            <v>ONCE DESEMBOLSO SEGÚN CERTIFICACION DEL SUPERVISOR (Desc de la Bse por Dependientes)-PENSIONADO</v>
          </cell>
          <cell r="J5488">
            <v>5000000</v>
          </cell>
          <cell r="K5488">
            <v>9.66</v>
          </cell>
          <cell r="O5488" t="str">
            <v>RECURSO 11</v>
          </cell>
          <cell r="V5488" t="str">
            <v>Desc. 10% Dependientes</v>
          </cell>
          <cell r="W5488" t="str">
            <v>Vigencia Presupuestal</v>
          </cell>
        </row>
        <row r="5489">
          <cell r="A5489">
            <v>548914</v>
          </cell>
          <cell r="B5489" t="str">
            <v>Contrato</v>
          </cell>
          <cell r="C5489">
            <v>250</v>
          </cell>
          <cell r="D5489">
            <v>36214</v>
          </cell>
          <cell r="E5489">
            <v>41967</v>
          </cell>
          <cell r="F5489" t="str">
            <v>DIRECCION DE BOSQUES, BIODIVERSIDAD Y SERVICIOS ECOSISTEMICOS</v>
          </cell>
          <cell r="G5489">
            <v>79314746</v>
          </cell>
          <cell r="H5489" t="str">
            <v>LEONARDO MOLINA SUAREZ</v>
          </cell>
          <cell r="I5489" t="str">
            <v>PAGO 11 DE 12 SEGÚN CERTIFICACION DEL SUPERVISOR (Desc.de la Base RF x Dependientes)</v>
          </cell>
          <cell r="J5489">
            <v>6634615</v>
          </cell>
          <cell r="K5489">
            <v>9.66</v>
          </cell>
          <cell r="O5489" t="str">
            <v>RECURSO 11</v>
          </cell>
          <cell r="V5489" t="str">
            <v>Desc. 10% Dependientes</v>
          </cell>
          <cell r="W5489" t="str">
            <v>Vigencia Presupuestal</v>
          </cell>
        </row>
        <row r="5490">
          <cell r="A5490">
            <v>549014</v>
          </cell>
          <cell r="B5490" t="str">
            <v>Contrato</v>
          </cell>
          <cell r="C5490">
            <v>47</v>
          </cell>
          <cell r="D5490">
            <v>7614</v>
          </cell>
          <cell r="E5490">
            <v>41967</v>
          </cell>
          <cell r="F5490" t="str">
            <v>DIRECCION DE BOSQUES, BIODIVERSIDAD Y SERVICIOS ECOSISTEMICOS</v>
          </cell>
          <cell r="G5490">
            <v>39775923</v>
          </cell>
          <cell r="H5490" t="str">
            <v>MARIA CAROLINA CARDENAS VILLAMIL</v>
          </cell>
          <cell r="I5490" t="str">
            <v>PAGO 11 DE 12 SEGÚN CERTIFICACION DEL SUPERVISOR (Desc.de la Base RF x Dependientes)</v>
          </cell>
          <cell r="J5490">
            <v>8000000</v>
          </cell>
          <cell r="K5490">
            <v>9.66</v>
          </cell>
          <cell r="O5490" t="str">
            <v>RECURSO 11</v>
          </cell>
          <cell r="V5490" t="str">
            <v xml:space="preserve">Desc. 10% Dependientes </v>
          </cell>
          <cell r="W5490" t="str">
            <v>Vigencia Presupuestal</v>
          </cell>
        </row>
        <row r="5491">
          <cell r="A5491">
            <v>549114</v>
          </cell>
          <cell r="B5491" t="str">
            <v>Contrato</v>
          </cell>
          <cell r="C5491">
            <v>200</v>
          </cell>
          <cell r="D5491">
            <v>30314</v>
          </cell>
          <cell r="E5491">
            <v>41967</v>
          </cell>
          <cell r="F5491" t="str">
            <v>DIRECCION DE BOSQUES, BIODIVERSIDAD Y SERVICIOS ECOSISTEMICOS</v>
          </cell>
          <cell r="G5491">
            <v>63337114</v>
          </cell>
          <cell r="H5491" t="str">
            <v>CAROLINA ESLAVA GALVIS</v>
          </cell>
          <cell r="I5491" t="str">
            <v>PAGO 11 DE 12 SEGÚN CERTIFICACION DEL SUPERVISOR (Desc. Base RF x Dependientes)</v>
          </cell>
          <cell r="J5491">
            <v>7395044</v>
          </cell>
          <cell r="K5491">
            <v>9.66</v>
          </cell>
          <cell r="O5491" t="str">
            <v>RECURSO 11</v>
          </cell>
          <cell r="V5491" t="str">
            <v>Desc.x Dependientes</v>
          </cell>
          <cell r="W5491" t="str">
            <v>Vigencia Presupuestal</v>
          </cell>
        </row>
        <row r="5492">
          <cell r="A5492">
            <v>549214</v>
          </cell>
          <cell r="B5492" t="str">
            <v>Contrato</v>
          </cell>
          <cell r="C5492">
            <v>459</v>
          </cell>
          <cell r="D5492">
            <v>263814</v>
          </cell>
          <cell r="E5492">
            <v>41967</v>
          </cell>
          <cell r="F5492" t="str">
            <v>DIRECCION DE CAMBIO CLIMATICO</v>
          </cell>
          <cell r="G5492">
            <v>52396293</v>
          </cell>
          <cell r="H5492" t="str">
            <v>MARIA YINETH GARZON QUIMBAY</v>
          </cell>
          <cell r="I5492" t="str">
            <v>PAGO 3 DE 4 SEGÚN CERTIFICACION DEL SUPERVISOR (Desc Base Rte Fte por Dependientes)</v>
          </cell>
          <cell r="J5492">
            <v>4875000</v>
          </cell>
          <cell r="K5492">
            <v>9.66</v>
          </cell>
          <cell r="O5492" t="str">
            <v>RECURSO 11</v>
          </cell>
          <cell r="V5492" t="str">
            <v>Desc.x Dependientes</v>
          </cell>
          <cell r="W5492" t="str">
            <v>Vigencia Presupuestal</v>
          </cell>
        </row>
        <row r="5493">
          <cell r="A5493">
            <v>549314</v>
          </cell>
          <cell r="B5493" t="str">
            <v>Contrato</v>
          </cell>
          <cell r="C5493">
            <v>54</v>
          </cell>
          <cell r="D5493">
            <v>8314</v>
          </cell>
          <cell r="E5493">
            <v>41967</v>
          </cell>
          <cell r="F5493" t="str">
            <v>DIRECCION DE BOSQUES, BIODIVERSIDAD Y SERVICIOS ECOSISTEMICOS</v>
          </cell>
          <cell r="G5493">
            <v>52268579</v>
          </cell>
          <cell r="H5493" t="str">
            <v>GIOVANNA DEL CARMEN FERNANDEZ ORJUELA</v>
          </cell>
          <cell r="I5493" t="str">
            <v>PAGO 11 DE 12 SEGÚN CERTIFICACION DEL SUPERVISOR (Desc.de la Base RF x Dependientes)</v>
          </cell>
          <cell r="J5493">
            <v>5627256</v>
          </cell>
          <cell r="K5493">
            <v>9.66</v>
          </cell>
          <cell r="O5493" t="str">
            <v>RECURSO 11</v>
          </cell>
          <cell r="V5493" t="str">
            <v>Desc. 10% Dependientes</v>
          </cell>
          <cell r="W5493" t="str">
            <v>Vigencia Presupuestal</v>
          </cell>
        </row>
        <row r="5494">
          <cell r="A5494">
            <v>549414</v>
          </cell>
          <cell r="B5494" t="str">
            <v>Contrato</v>
          </cell>
          <cell r="C5494">
            <v>216</v>
          </cell>
          <cell r="D5494">
            <v>224414</v>
          </cell>
          <cell r="E5494">
            <v>41967</v>
          </cell>
          <cell r="F5494" t="str">
            <v>DIRECCION DE ORDENAMIENTO AMBIENTAL Y COORDINACION DEL SINA</v>
          </cell>
          <cell r="G5494">
            <v>16071055</v>
          </cell>
          <cell r="H5494" t="str">
            <v>DAVID FERNANDO ARIAS ARISTIZABAL</v>
          </cell>
          <cell r="I5494" t="str">
            <v>PAGO 9 DE 12 SEGÚN CERTIFICACION DEL SUPERVISOR</v>
          </cell>
          <cell r="J5494">
            <v>6600000</v>
          </cell>
          <cell r="K5494">
            <v>9.66</v>
          </cell>
          <cell r="O5494" t="str">
            <v>RECURSO 11</v>
          </cell>
          <cell r="V5494" t="str">
            <v>no tiene dependienes</v>
          </cell>
          <cell r="W5494" t="str">
            <v>Vigencia Presupuestal</v>
          </cell>
        </row>
        <row r="5495">
          <cell r="A5495">
            <v>549514</v>
          </cell>
          <cell r="B5495" t="str">
            <v>Contrato</v>
          </cell>
          <cell r="C5495">
            <v>371</v>
          </cell>
          <cell r="D5495">
            <v>223614</v>
          </cell>
          <cell r="E5495">
            <v>41968</v>
          </cell>
          <cell r="F5495" t="str">
            <v>SUBDIRECCION ADMINISTRATIVA Y FINANCIERA</v>
          </cell>
          <cell r="G5495">
            <v>2988852</v>
          </cell>
          <cell r="H5495" t="str">
            <v>JOSE VICENTE GARCIA AREVALO</v>
          </cell>
          <cell r="I5495" t="str">
            <v>PAGO 4 DE 5 SEGÚN CERTIFICACION DEL SUPERVISOR (Desc x dependientes)</v>
          </cell>
          <cell r="J5495">
            <v>5000000</v>
          </cell>
          <cell r="K5495">
            <v>9.66</v>
          </cell>
          <cell r="O5495" t="str">
            <v>RECURSO 11</v>
          </cell>
          <cell r="V5495" t="str">
            <v>Desc x Dependientes</v>
          </cell>
          <cell r="W5495" t="str">
            <v>Vigencia Presupuestal</v>
          </cell>
        </row>
        <row r="5496">
          <cell r="A5496">
            <v>549614</v>
          </cell>
          <cell r="B5496" t="str">
            <v>Contrato</v>
          </cell>
          <cell r="C5496">
            <v>77</v>
          </cell>
          <cell r="D5496">
            <v>15014</v>
          </cell>
          <cell r="E5496">
            <v>41968</v>
          </cell>
          <cell r="F5496" t="str">
            <v>TALENTO HUMANO ACTIVO Y NO ACTIVO</v>
          </cell>
          <cell r="G5496">
            <v>20735657</v>
          </cell>
          <cell r="H5496" t="str">
            <v>MARTHA NYDIA LOZANO PORTELA</v>
          </cell>
          <cell r="I5496" t="str">
            <v>PAGO 11 DE 12 SEGÚN CERTIFICACION DEL SUPERVISOR (Desc. Base RF x Dependientes)-PENSIONADA</v>
          </cell>
          <cell r="J5496">
            <v>6026000</v>
          </cell>
          <cell r="K5496">
            <v>9.66</v>
          </cell>
          <cell r="O5496" t="str">
            <v>RECURSO 11</v>
          </cell>
          <cell r="V5496" t="str">
            <v>Desc. X Dependientes</v>
          </cell>
          <cell r="W5496" t="str">
            <v>Vigencia Presupuestal</v>
          </cell>
        </row>
        <row r="5497">
          <cell r="A5497">
            <v>549714</v>
          </cell>
          <cell r="B5497" t="str">
            <v>Contrato</v>
          </cell>
          <cell r="C5497">
            <v>202</v>
          </cell>
          <cell r="D5497">
            <v>223814</v>
          </cell>
          <cell r="E5497">
            <v>41968</v>
          </cell>
          <cell r="F5497" t="str">
            <v>DIRECCION DE ASUNTOS MARINOS, COSTEROS Y RECURSOS ACUATICOS</v>
          </cell>
          <cell r="G5497">
            <v>18009973</v>
          </cell>
          <cell r="H5497" t="str">
            <v>LINCON CALVIN BENT LLERENA</v>
          </cell>
          <cell r="I5497" t="str">
            <v>PAGO 10 DE 10 SEGÚN CERTIFICACION DEL SUPERVISOR ( Desc de Base Rte Fte por Dependientes)</v>
          </cell>
          <cell r="J5497">
            <v>5500000</v>
          </cell>
          <cell r="K5497">
            <v>9.66</v>
          </cell>
          <cell r="O5497" t="str">
            <v>RECURSO 11</v>
          </cell>
          <cell r="V5497" t="str">
            <v>Desc. 10% Dependientes</v>
          </cell>
          <cell r="W5497" t="str">
            <v>Vigencia Presupuestal</v>
          </cell>
        </row>
        <row r="5498">
          <cell r="A5498">
            <v>549814</v>
          </cell>
          <cell r="B5498" t="str">
            <v>Contrato</v>
          </cell>
          <cell r="C5498">
            <v>386</v>
          </cell>
          <cell r="D5498">
            <v>235014</v>
          </cell>
          <cell r="E5498">
            <v>41968</v>
          </cell>
          <cell r="F5498" t="str">
            <v>DIRECCION DE GENTION INTEGRAL DEL RECURSO HIDRICO</v>
          </cell>
          <cell r="G5498">
            <v>17304849</v>
          </cell>
          <cell r="H5498" t="str">
            <v>LUIS ENRIQUE BERNAL VARGAS</v>
          </cell>
          <cell r="I5498" t="str">
            <v>PAGO 4 DE 5 SEGÚN CERTIFICACION DEL SUPERVISOR (Desc Base Rte Fte por Dependientes) - PENSIONADO</v>
          </cell>
          <cell r="J5498">
            <v>11000000</v>
          </cell>
          <cell r="K5498">
            <v>9.66</v>
          </cell>
          <cell r="O5498" t="str">
            <v>RECURSO 11</v>
          </cell>
          <cell r="V5498" t="str">
            <v xml:space="preserve">Desc. X Dependientes </v>
          </cell>
          <cell r="W5498" t="str">
            <v>Vigencia Presupuestal</v>
          </cell>
        </row>
        <row r="5499">
          <cell r="A5499">
            <v>549914</v>
          </cell>
          <cell r="B5499" t="str">
            <v>Contrato</v>
          </cell>
          <cell r="C5499">
            <v>182</v>
          </cell>
          <cell r="D5499">
            <v>28914</v>
          </cell>
          <cell r="E5499">
            <v>41968</v>
          </cell>
          <cell r="F5499" t="str">
            <v>OFICINA DE ASUNTOS INTERNACIONALES</v>
          </cell>
          <cell r="G5499">
            <v>79968625</v>
          </cell>
          <cell r="H5499" t="str">
            <v>IVAN DARIO VALENCIA RODRIGUEZ</v>
          </cell>
          <cell r="I5499" t="str">
            <v>PAGO 11 DE 12 SEGÚN CERTIFICACION DEL SUPERVISOR (Beneficio Prepagada 10/NOV/2014)</v>
          </cell>
          <cell r="J5499">
            <v>7826087</v>
          </cell>
          <cell r="K5499">
            <v>9.66</v>
          </cell>
          <cell r="O5499" t="str">
            <v>RECURSO 11</v>
          </cell>
          <cell r="V5499" t="str">
            <v>Prepagada 12/AGO/2014 - No tiene Dependientes</v>
          </cell>
          <cell r="W5499" t="str">
            <v>Vigencia Presupuestal</v>
          </cell>
        </row>
        <row r="5500">
          <cell r="A5500">
            <v>550014</v>
          </cell>
          <cell r="B5500" t="str">
            <v>Contrato</v>
          </cell>
          <cell r="C5500">
            <v>171</v>
          </cell>
          <cell r="D5500">
            <v>26314</v>
          </cell>
          <cell r="E5500">
            <v>41968</v>
          </cell>
          <cell r="F5500" t="str">
            <v>DIRECCION DE ORDENAMIENTO AMBIENTAL Y COORDINACION DEL SINA</v>
          </cell>
          <cell r="G5500">
            <v>32503855</v>
          </cell>
          <cell r="H5500" t="str">
            <v>NORA ELENA MOLINA LINCE</v>
          </cell>
          <cell r="I5500" t="str">
            <v>PAGO 10 DE 11 SEGÚN CERTIFICACION DEL SUPERVISOR (Desc. Base RF x Dependientes) PENSIONADA</v>
          </cell>
          <cell r="J5500">
            <v>7000000</v>
          </cell>
          <cell r="K5500">
            <v>9.66</v>
          </cell>
          <cell r="O5500" t="str">
            <v>RECURSO 11</v>
          </cell>
          <cell r="V5500" t="str">
            <v>Desc. 10% Dependientes</v>
          </cell>
          <cell r="W5500" t="str">
            <v>Vigencia Presupuestal</v>
          </cell>
        </row>
        <row r="5501">
          <cell r="A5501">
            <v>550114</v>
          </cell>
          <cell r="B5501" t="str">
            <v>Contrato</v>
          </cell>
          <cell r="C5501">
            <v>151</v>
          </cell>
          <cell r="D5501">
            <v>24914</v>
          </cell>
          <cell r="E5501">
            <v>41968</v>
          </cell>
          <cell r="F5501" t="str">
            <v>DIRECCION DE ASUNTOS AMBIENTALES, SECTORIAL Y URBANA</v>
          </cell>
          <cell r="G5501">
            <v>66947078</v>
          </cell>
          <cell r="H5501" t="str">
            <v>ANA MARIA OCAMPO GOMEZ</v>
          </cell>
          <cell r="I5501" t="str">
            <v>FRA 12 PAGO 11 DE 12 SEGÚN CERTIFICACION DEL SUPERVISOR</v>
          </cell>
          <cell r="J5501">
            <v>10000000</v>
          </cell>
          <cell r="K5501">
            <v>9.66</v>
          </cell>
          <cell r="M5501">
            <v>16</v>
          </cell>
          <cell r="O5501" t="str">
            <v>RECURSO 11</v>
          </cell>
          <cell r="V5501" t="str">
            <v xml:space="preserve">No tiene Dependientes </v>
          </cell>
          <cell r="W5501" t="str">
            <v>Vigencia Presupuestal</v>
          </cell>
        </row>
        <row r="5502">
          <cell r="A5502">
            <v>550214</v>
          </cell>
          <cell r="B5502" t="str">
            <v>Contrato</v>
          </cell>
          <cell r="C5502">
            <v>393</v>
          </cell>
          <cell r="D5502">
            <v>236414</v>
          </cell>
          <cell r="E5502">
            <v>41968</v>
          </cell>
          <cell r="F5502" t="str">
            <v>SUBDIRECCION ADMINISTRATIVA Y FINANCIERA</v>
          </cell>
          <cell r="G5502">
            <v>23560773</v>
          </cell>
          <cell r="H5502" t="str">
            <v>NELLY AMANDA BUITRAGO RUIZ</v>
          </cell>
          <cell r="I5502" t="str">
            <v>PAGO 4 DE 5 SEGÚN CERTIFICACION DEL SUPERVISOR - (Beneficio Tributario Prepagada 05-NOV/2014 + Desc. POR Dependientes) PENSIONADA</v>
          </cell>
          <cell r="J5502">
            <v>4500000</v>
          </cell>
          <cell r="K5502">
            <v>9.66</v>
          </cell>
          <cell r="O5502" t="str">
            <v>RECURSO 11</v>
          </cell>
          <cell r="V5502" t="str">
            <v>No tiene Dependientes + Prepagada 05 NOV/2014 -Desc. 10% Dependientes</v>
          </cell>
          <cell r="W5502" t="str">
            <v>Vigencia Presupuestal</v>
          </cell>
        </row>
        <row r="5503">
          <cell r="A5503">
            <v>550314</v>
          </cell>
          <cell r="B5503" t="str">
            <v>Contrato</v>
          </cell>
          <cell r="C5503">
            <v>263</v>
          </cell>
          <cell r="D5503">
            <v>37714</v>
          </cell>
          <cell r="E5503">
            <v>41968</v>
          </cell>
          <cell r="F5503" t="str">
            <v>DIRECCION DE BOSQUES, BIODIVERSIDAD Y SERVICIOS ECOSISTEMICOS</v>
          </cell>
          <cell r="G5503">
            <v>38227057</v>
          </cell>
          <cell r="H5503" t="str">
            <v>MARIA FANNY MONDRAGON LEONEL</v>
          </cell>
          <cell r="I5503" t="str">
            <v>PAGO 11 DE 12 SEGÚN CERTIFICACION DEL SUPERVISOR (PENSIONADA)</v>
          </cell>
          <cell r="J5503">
            <v>7990000</v>
          </cell>
          <cell r="K5503">
            <v>9.66</v>
          </cell>
          <cell r="O5503" t="str">
            <v>RECURSO 11</v>
          </cell>
          <cell r="V5503" t="str">
            <v>No tiene Dependientes a Cargo</v>
          </cell>
          <cell r="W5503" t="str">
            <v>Vigencia Presupuestal</v>
          </cell>
        </row>
        <row r="5504">
          <cell r="A5504">
            <v>550414</v>
          </cell>
          <cell r="B5504" t="str">
            <v>Contrato</v>
          </cell>
          <cell r="C5504">
            <v>274</v>
          </cell>
          <cell r="D5504">
            <v>38114</v>
          </cell>
          <cell r="E5504">
            <v>41968</v>
          </cell>
          <cell r="F5504" t="str">
            <v>OFICINA DE ASUNTOS INTERNACIONALES</v>
          </cell>
          <cell r="G5504">
            <v>51958614</v>
          </cell>
          <cell r="H5504" t="str">
            <v>JIMENA NIETO CARRASCO</v>
          </cell>
          <cell r="I5504" t="str">
            <v xml:space="preserve">PAGO 11 DE 12 SEGÚN CERTIFICACION DEL SUPERVISOR </v>
          </cell>
          <cell r="J5504">
            <v>7840909</v>
          </cell>
          <cell r="K5504">
            <v>9.66</v>
          </cell>
          <cell r="O5504" t="str">
            <v>RECURSO 11</v>
          </cell>
          <cell r="V5504" t="str">
            <v>No tiene Dependientes a Cargo</v>
          </cell>
          <cell r="W5504" t="str">
            <v>Vigencia Presupuestal</v>
          </cell>
        </row>
        <row r="5505">
          <cell r="A5505">
            <v>550514</v>
          </cell>
          <cell r="B5505" t="str">
            <v>Contrato</v>
          </cell>
          <cell r="C5505">
            <v>445</v>
          </cell>
          <cell r="D5505">
            <v>254414</v>
          </cell>
          <cell r="E5505">
            <v>41968</v>
          </cell>
          <cell r="F5505" t="str">
            <v>DESPACHO VICEMINISTRO DE AMBIENTE Y DESARROLLO SOSTENIBLE</v>
          </cell>
          <cell r="G5505">
            <v>79862588</v>
          </cell>
          <cell r="H5505" t="str">
            <v>OMAR GERARDO MARTINEZ CUERVO</v>
          </cell>
          <cell r="I5505" t="str">
            <v>FRAS 0043 PAGO 4 DE 5 SEGÚN CERTIFICACION DEL SUPERVISOR (MEDICINA PREPAGADA) IVA $1,787,586</v>
          </cell>
          <cell r="J5505">
            <v>12960000</v>
          </cell>
          <cell r="K5505">
            <v>9.66</v>
          </cell>
          <cell r="M5505">
            <v>16</v>
          </cell>
          <cell r="O5505" t="str">
            <v>RECURSO 11</v>
          </cell>
          <cell r="V5505" t="str">
            <v>No tiene Dependientes+ medicina prepagada</v>
          </cell>
          <cell r="W5505" t="str">
            <v>Vigencia Presupuestal</v>
          </cell>
        </row>
        <row r="5506">
          <cell r="A5506">
            <v>550614</v>
          </cell>
          <cell r="B5506" t="str">
            <v>Contrato</v>
          </cell>
          <cell r="C5506">
            <v>369</v>
          </cell>
          <cell r="D5506">
            <v>222514</v>
          </cell>
          <cell r="E5506">
            <v>41968</v>
          </cell>
          <cell r="F5506" t="str">
            <v>DESPACHO VICEMINISTRO DE AMBIENTE Y DESARROLLO SOSTENIBLE</v>
          </cell>
          <cell r="G5506">
            <v>20469519</v>
          </cell>
          <cell r="H5506" t="str">
            <v>ROSALINA CERQUERA ARANDA</v>
          </cell>
          <cell r="I5506" t="str">
            <v>PAGO 5 DE 6 SEGÚN CERTIFICACION DEL SUPERVISOR - PENSIONADA</v>
          </cell>
          <cell r="J5506">
            <v>8512500</v>
          </cell>
          <cell r="K5506">
            <v>9.66</v>
          </cell>
          <cell r="O5506" t="str">
            <v>RECURSO 11</v>
          </cell>
          <cell r="V5506" t="str">
            <v>No tiene Dependientes</v>
          </cell>
          <cell r="W5506" t="str">
            <v>Vigencia Presupuestal</v>
          </cell>
        </row>
        <row r="5507">
          <cell r="A5507">
            <v>550714</v>
          </cell>
          <cell r="B5507" t="str">
            <v>Contrato</v>
          </cell>
          <cell r="C5507">
            <v>453</v>
          </cell>
          <cell r="D5507">
            <v>258714</v>
          </cell>
          <cell r="E5507">
            <v>41968</v>
          </cell>
          <cell r="F5507" t="str">
            <v>DIRECCION DE BOSQUES, BIODIVERSIDAD Y SERVICIOS ECOSISTEMICOS</v>
          </cell>
          <cell r="G5507">
            <v>1032430257</v>
          </cell>
          <cell r="H5507" t="str">
            <v>YURI KATHERINE ROA BUITRAGO</v>
          </cell>
          <cell r="I5507" t="str">
            <v>PAGO 3 DE 4 SEGÚN CERTIFICACION DEL SUPERVISOR</v>
          </cell>
          <cell r="J5507">
            <v>2800000</v>
          </cell>
          <cell r="K5507">
            <v>9.66</v>
          </cell>
          <cell r="O5507" t="str">
            <v>RECURSO 11</v>
          </cell>
          <cell r="V5507" t="str">
            <v>No tiene Dependientes</v>
          </cell>
          <cell r="W5507" t="str">
            <v>Vigencia Presupuestal</v>
          </cell>
        </row>
        <row r="5508">
          <cell r="A5508">
            <v>550814</v>
          </cell>
          <cell r="B5508" t="str">
            <v>Contrato</v>
          </cell>
          <cell r="C5508">
            <v>262</v>
          </cell>
          <cell r="D5508">
            <v>37914</v>
          </cell>
          <cell r="E5508">
            <v>41968</v>
          </cell>
          <cell r="F5508" t="str">
            <v>SUBDIRECCION ADMINISTRATIVA Y FINANCIERA</v>
          </cell>
          <cell r="G5508">
            <v>80022525</v>
          </cell>
          <cell r="H5508" t="str">
            <v>CARLOS JULIO VANEGAS YUMAYUZA</v>
          </cell>
          <cell r="I5508" t="str">
            <v>PAGO 11 DE 12 SEGÚN CERTIFICACION DEL SUPERVISOR (Desc.de la Base x Dependientes) + (Desc Embargo $125,547)</v>
          </cell>
          <cell r="J5508">
            <v>1243733</v>
          </cell>
          <cell r="K5508">
            <v>9.66</v>
          </cell>
          <cell r="O5508" t="str">
            <v>RECURSO 11</v>
          </cell>
          <cell r="Q5508" t="str">
            <v>EMBARGO OF 1534</v>
          </cell>
          <cell r="R5508">
            <v>125547</v>
          </cell>
          <cell r="V5508" t="str">
            <v>Desc. X Dependientes</v>
          </cell>
          <cell r="W5508" t="str">
            <v>Vigencia Presupuestal</v>
          </cell>
        </row>
        <row r="5509">
          <cell r="A5509">
            <v>550914</v>
          </cell>
          <cell r="B5509" t="str">
            <v>Contrato</v>
          </cell>
          <cell r="C5509">
            <v>115</v>
          </cell>
          <cell r="D5509">
            <v>19914</v>
          </cell>
          <cell r="E5509">
            <v>41968</v>
          </cell>
          <cell r="F5509" t="str">
            <v>DESPACHO MINISTRO DE AMBIENTE Y DESARROLLO SOSTENIBLE</v>
          </cell>
          <cell r="G5509">
            <v>22086663</v>
          </cell>
          <cell r="H5509" t="str">
            <v>GIRLEZA DEL SOCORRO GOMEZ SIERRA</v>
          </cell>
          <cell r="I5509" t="str">
            <v>ONCE DESEMBOLSO SEGÚN CERTIFICACION DEL SUPERVISOR (PENSIONADA)</v>
          </cell>
          <cell r="J5509">
            <v>2734820</v>
          </cell>
          <cell r="K5509">
            <v>9.66</v>
          </cell>
          <cell r="O5509" t="str">
            <v>RECURSO 11</v>
          </cell>
          <cell r="V5509" t="str">
            <v>No tiene Dependientes</v>
          </cell>
          <cell r="W5509" t="str">
            <v>Vigencia Presupuestal</v>
          </cell>
        </row>
        <row r="5510">
          <cell r="A5510">
            <v>551014</v>
          </cell>
          <cell r="B5510" t="str">
            <v>Contrato</v>
          </cell>
          <cell r="C5510">
            <v>139</v>
          </cell>
          <cell r="D5510">
            <v>23814</v>
          </cell>
          <cell r="E5510">
            <v>41968</v>
          </cell>
          <cell r="F5510" t="str">
            <v>DIRECCION DE BOSQUES, BIODIVERSIDAD Y SERVICIOS ECOSISTEMICOS</v>
          </cell>
          <cell r="G5510">
            <v>40047300</v>
          </cell>
          <cell r="H5510" t="str">
            <v>MARIA FERNANDA RODRIGUEZ SANTAMARIA</v>
          </cell>
          <cell r="I5510" t="str">
            <v>PAGO 11 DE 12 SEGÚN CERTIFICACION DEL SUPERVISOR</v>
          </cell>
          <cell r="J5510">
            <v>3349582</v>
          </cell>
          <cell r="K5510">
            <v>9.66</v>
          </cell>
          <cell r="O5510" t="str">
            <v>RECURSO 11</v>
          </cell>
          <cell r="V5510" t="str">
            <v>No tiene Dependientes</v>
          </cell>
          <cell r="W5510" t="str">
            <v>Vigencia Presupuestal</v>
          </cell>
        </row>
        <row r="5511">
          <cell r="A5511">
            <v>551114</v>
          </cell>
          <cell r="B5511" t="str">
            <v>Contrato</v>
          </cell>
          <cell r="C5511">
            <v>45</v>
          </cell>
          <cell r="D5511">
            <v>7514</v>
          </cell>
          <cell r="E5511">
            <v>41968</v>
          </cell>
          <cell r="F5511" t="str">
            <v>DIRECCION DE BOSQUES, BIODIVERSIDAD YSERVICIOS ECOSISTEMICOS</v>
          </cell>
          <cell r="G5511">
            <v>91108705</v>
          </cell>
          <cell r="H5511" t="str">
            <v>HECTOR JAVIER GRISALES GOMEZ</v>
          </cell>
          <cell r="I5511" t="str">
            <v>ONCE DESEMBOLSO SEGÚN CERTIFICACION DEL SUPERVISOR (Desc.de la Base RF x Dependientes)</v>
          </cell>
          <cell r="J5511">
            <v>6124260</v>
          </cell>
          <cell r="K5511">
            <v>9.66</v>
          </cell>
          <cell r="O5511" t="str">
            <v>RECURSO 11</v>
          </cell>
          <cell r="V5511" t="str">
            <v>Desc. 10% Dependientes - Base RF $ 4,094,538 RF $ 287,559</v>
          </cell>
          <cell r="W5511" t="str">
            <v>Vigencia Presupuestal</v>
          </cell>
        </row>
        <row r="5512">
          <cell r="A5512">
            <v>551214</v>
          </cell>
          <cell r="B5512" t="str">
            <v>Contrato</v>
          </cell>
          <cell r="C5512">
            <v>436</v>
          </cell>
          <cell r="D5512">
            <v>249714</v>
          </cell>
          <cell r="E5512">
            <v>41968</v>
          </cell>
          <cell r="F5512" t="str">
            <v>OFICINA ASESORA JURIDICA</v>
          </cell>
          <cell r="G5512">
            <v>1020725064</v>
          </cell>
          <cell r="H5512" t="str">
            <v>PAOLA ANDREA GALVEZ GALLEGO</v>
          </cell>
          <cell r="I5512" t="str">
            <v>PAGO 3 DE 4 SEGÚN CERTIFICACION DEL SUPERVISOR</v>
          </cell>
          <cell r="J5512">
            <v>1700000</v>
          </cell>
          <cell r="K5512">
            <v>9.66</v>
          </cell>
          <cell r="O5512" t="str">
            <v>RECURSO 11</v>
          </cell>
          <cell r="V5512" t="str">
            <v>Desc. X Dependientes</v>
          </cell>
          <cell r="W5512" t="str">
            <v>Vigencia Presupuestal</v>
          </cell>
        </row>
        <row r="5513">
          <cell r="A5513">
            <v>551314</v>
          </cell>
          <cell r="B5513" t="str">
            <v>Contrato</v>
          </cell>
          <cell r="C5513">
            <v>418</v>
          </cell>
          <cell r="D5513">
            <v>246214</v>
          </cell>
          <cell r="E5513">
            <v>41968</v>
          </cell>
          <cell r="F5513" t="str">
            <v>DIRECCION DE ORDENAMIENTO AMBIENTAL Y COORDINACION DEL SINA</v>
          </cell>
          <cell r="G5513">
            <v>79447686</v>
          </cell>
          <cell r="H5513" t="str">
            <v>MANUEL ENRIQUE PEREZ MARTINEZ</v>
          </cell>
          <cell r="I5513" t="str">
            <v>PAGO 3 DE 4 SEGÚN CERTIFICACION DEL SUPERVISOR</v>
          </cell>
          <cell r="J5513">
            <v>6000000</v>
          </cell>
          <cell r="K5513">
            <v>9.66</v>
          </cell>
          <cell r="O5513" t="str">
            <v>RECURSO 11</v>
          </cell>
          <cell r="V5513" t="str">
            <v>No tiene Dependientes</v>
          </cell>
          <cell r="W5513" t="str">
            <v>Vigencia Presupuestal</v>
          </cell>
        </row>
        <row r="5514">
          <cell r="A5514">
            <v>551414</v>
          </cell>
          <cell r="B5514" t="str">
            <v>Contrato</v>
          </cell>
          <cell r="C5514">
            <v>206</v>
          </cell>
          <cell r="D5514">
            <v>31414</v>
          </cell>
          <cell r="E5514">
            <v>41968</v>
          </cell>
          <cell r="F5514" t="str">
            <v>OFICINA ASESORA JURIDICA</v>
          </cell>
          <cell r="G5514">
            <v>79948885</v>
          </cell>
          <cell r="H5514" t="str">
            <v>ANDRES GOMEZ REY</v>
          </cell>
          <cell r="I5514" t="str">
            <v>PAGO 11 DE 12 SEGÚN CERTIFICACION DEL SUPERVISOR (Desc Base Rte Fte por Dependientes)</v>
          </cell>
          <cell r="J5514">
            <v>7000000</v>
          </cell>
          <cell r="K5514">
            <v>9.66</v>
          </cell>
          <cell r="O5514" t="str">
            <v>RECURSO 11</v>
          </cell>
          <cell r="V5514" t="str">
            <v>Desc. 10% Dependientes</v>
          </cell>
          <cell r="W5514" t="str">
            <v>Vigencia Presupuestal</v>
          </cell>
        </row>
        <row r="5515">
          <cell r="A5515">
            <v>551514</v>
          </cell>
          <cell r="B5515" t="str">
            <v>Anulada</v>
          </cell>
          <cell r="C5515">
            <v>175</v>
          </cell>
          <cell r="D5515">
            <v>27914</v>
          </cell>
          <cell r="E5515">
            <v>41968</v>
          </cell>
          <cell r="F5515" t="str">
            <v>GRUPO DE COMUNICACIONES</v>
          </cell>
          <cell r="G5515">
            <v>79163299</v>
          </cell>
          <cell r="H5515" t="str">
            <v>LUIS HERNANDO MARROQUIN FRANCO</v>
          </cell>
          <cell r="I5515" t="str">
            <v>ANULADA ----PAGO FRA 011 ONCE DESEMBOLSO SEGÚN CERTIFICACION DEL SUPERVISOR (Desc de la Base x Dependientes)</v>
          </cell>
          <cell r="J5515">
            <v>8538760</v>
          </cell>
          <cell r="K5515">
            <v>9.66</v>
          </cell>
          <cell r="M5515">
            <v>16</v>
          </cell>
          <cell r="O5515" t="str">
            <v>RECURSO 11</v>
          </cell>
          <cell r="V5515" t="str">
            <v>Desc.x Dependientes</v>
          </cell>
          <cell r="W5515" t="str">
            <v>Vigencia Presupuestal</v>
          </cell>
        </row>
        <row r="5516">
          <cell r="A5516">
            <v>551614</v>
          </cell>
          <cell r="B5516" t="str">
            <v>Anulada</v>
          </cell>
          <cell r="C5516">
            <v>175</v>
          </cell>
          <cell r="D5516">
            <v>211114</v>
          </cell>
          <cell r="E5516">
            <v>41968</v>
          </cell>
          <cell r="F5516" t="str">
            <v>GRUPO DE COMUNICACIONES</v>
          </cell>
          <cell r="G5516">
            <v>79163299</v>
          </cell>
          <cell r="H5516" t="str">
            <v>LUIS HERNANDO MARROQUIN FRANCO</v>
          </cell>
          <cell r="I5516" t="str">
            <v>ANULADA ----PAGO PARCIAL FRA 011 ONCE DESEMBOLSO SEGÚN CERTIFICACION DEL SUPERVISOR (Desc de la Base x Dependientes)-ORIGINAL OP 564514</v>
          </cell>
          <cell r="J5516">
            <v>2630620</v>
          </cell>
          <cell r="K5516">
            <v>9.66</v>
          </cell>
          <cell r="M5516">
            <v>16</v>
          </cell>
          <cell r="O5516" t="str">
            <v>RECURSO 11</v>
          </cell>
          <cell r="V5516" t="str">
            <v>Desc.x Dependientes</v>
          </cell>
          <cell r="W5516" t="str">
            <v>Vigencia Presupuestal</v>
          </cell>
        </row>
        <row r="5517">
          <cell r="A5517">
            <v>551714</v>
          </cell>
          <cell r="B5517" t="str">
            <v>Contrato</v>
          </cell>
          <cell r="C5517">
            <v>195</v>
          </cell>
          <cell r="D5517">
            <v>29414</v>
          </cell>
          <cell r="E5517">
            <v>41968</v>
          </cell>
          <cell r="F5517" t="str">
            <v>DIRECCION DE ORDENAMIENTO AMBIENTAL Y COORDINACION DEL SINA</v>
          </cell>
          <cell r="G5517">
            <v>80083703</v>
          </cell>
          <cell r="H5517" t="str">
            <v>NICOLAI CIONTESCU CAMARGO</v>
          </cell>
          <cell r="I5517" t="str">
            <v>PAGO 10/10 SEGÚN CERTIFICACION DEL SUPERVISOR (Desc. Base RF x Dependientes)</v>
          </cell>
          <cell r="J5517">
            <v>5500000</v>
          </cell>
          <cell r="K5517">
            <v>9.66</v>
          </cell>
          <cell r="O5517" t="str">
            <v>RECURSO 11</v>
          </cell>
          <cell r="V5517" t="str">
            <v>Desc. 10% Dependientes - Base RF $4,094,550 RF $287,562</v>
          </cell>
          <cell r="W5517" t="str">
            <v>Vigencia Presupuestal</v>
          </cell>
        </row>
        <row r="5518">
          <cell r="A5518">
            <v>551814</v>
          </cell>
          <cell r="B5518" t="str">
            <v>Contrato</v>
          </cell>
          <cell r="C5518">
            <v>379</v>
          </cell>
          <cell r="D5518">
            <v>235514</v>
          </cell>
          <cell r="E5518">
            <v>41968</v>
          </cell>
          <cell r="F5518" t="str">
            <v>DIRECCION DE ORDENAMIENTO AMBIENTAL Y COORDINACION DEL SINA</v>
          </cell>
          <cell r="G5518">
            <v>79999074</v>
          </cell>
          <cell r="H5518" t="str">
            <v>CARLOS AUGUSTO MARQUEZ CHAVEZ</v>
          </cell>
          <cell r="I5518" t="str">
            <v>CUARTO DESEMBOLSO SEGÚN CERTIFICACION DEL SUPERVISOR  (Desc.de la Base RF x Dependientes)</v>
          </cell>
          <cell r="J5518">
            <v>6000000</v>
          </cell>
          <cell r="K5518">
            <v>9.66</v>
          </cell>
          <cell r="O5518" t="str">
            <v>RECURSO 11</v>
          </cell>
          <cell r="V5518" t="str">
            <v>Desc. 10% Dependientes</v>
          </cell>
          <cell r="W5518" t="str">
            <v>Vigencia Presupuestal</v>
          </cell>
        </row>
        <row r="5519">
          <cell r="A5519">
            <v>551914</v>
          </cell>
          <cell r="B5519" t="str">
            <v>Contrato</v>
          </cell>
          <cell r="C5519">
            <v>461</v>
          </cell>
          <cell r="D5519">
            <v>264214</v>
          </cell>
          <cell r="E5519">
            <v>41968</v>
          </cell>
          <cell r="F5519" t="str">
            <v>DIRECCION DE ORDENAMIENTO AMBIENTAL Y COORDINACION DEL SINA</v>
          </cell>
          <cell r="G5519">
            <v>80075951</v>
          </cell>
          <cell r="H5519" t="str">
            <v>JOSUE SANCHEZ HUERTAS</v>
          </cell>
          <cell r="I5519" t="str">
            <v>PAGO 3 DE 4 SEGÚN CERTIFICACION DEL SUPERVISOR</v>
          </cell>
          <cell r="J5519">
            <v>4000000</v>
          </cell>
          <cell r="K5519">
            <v>9.66</v>
          </cell>
          <cell r="O5519" t="str">
            <v>RECURSO 11</v>
          </cell>
          <cell r="V5519" t="str">
            <v>No tiene Dependientes a Cargo</v>
          </cell>
          <cell r="W5519" t="str">
            <v>Vigencia Presupuestal</v>
          </cell>
        </row>
        <row r="5520">
          <cell r="A5520">
            <v>552014</v>
          </cell>
          <cell r="B5520" t="str">
            <v>Contrato</v>
          </cell>
          <cell r="C5520">
            <v>76</v>
          </cell>
          <cell r="D5520">
            <v>14914</v>
          </cell>
          <cell r="E5520">
            <v>41968</v>
          </cell>
          <cell r="F5520" t="str">
            <v>DIRECCION DE GENTION INTEGRAL DEL RECURSO HIDRICO</v>
          </cell>
          <cell r="G5520">
            <v>1057918195</v>
          </cell>
          <cell r="H5520" t="str">
            <v>LIZBETH GISELLA RAMIREZ RAMIREZ</v>
          </cell>
          <cell r="I5520" t="str">
            <v>PAGO 11 DE 12 DESEMBOLSO SEGÚN CERTIFICACION DEL SUPERVISOR</v>
          </cell>
          <cell r="J5520">
            <v>4220000</v>
          </cell>
          <cell r="K5520">
            <v>9.66</v>
          </cell>
          <cell r="O5520" t="str">
            <v>RECURSO 11</v>
          </cell>
          <cell r="V5520" t="str">
            <v>No tiene Dependientes</v>
          </cell>
          <cell r="W5520" t="str">
            <v>Vigencia Presupuestal</v>
          </cell>
        </row>
        <row r="5521">
          <cell r="A5521">
            <v>552114</v>
          </cell>
        </row>
        <row r="5522">
          <cell r="A5522">
            <v>552214</v>
          </cell>
          <cell r="B5522" t="str">
            <v>Contrato</v>
          </cell>
          <cell r="C5522">
            <v>506</v>
          </cell>
          <cell r="D5522">
            <v>313114</v>
          </cell>
          <cell r="E5522">
            <v>41968</v>
          </cell>
          <cell r="F5522" t="str">
            <v>DIRECCION DE ORDENAMIENTO AMBIENTAL Y COORDINACION DEL SINA</v>
          </cell>
          <cell r="G5522">
            <v>80157043</v>
          </cell>
          <cell r="H5522" t="str">
            <v>CARLOS GIOVANNY SIMBAQUEBA</v>
          </cell>
          <cell r="I5522" t="str">
            <v>PAGO 2 DE 3 SEGÚN CERTIFICACION DEL SUPERVISOR (AJU RTE FTE S/CTAS RECIBIDAS EN EL MES OP 532014 7 NOV/2014)</v>
          </cell>
          <cell r="J5522">
            <v>4500000</v>
          </cell>
          <cell r="K5522">
            <v>9.66</v>
          </cell>
          <cell r="O5522" t="str">
            <v>RECURSO 11</v>
          </cell>
          <cell r="W5522" t="str">
            <v>Vigencia Presupuestal</v>
          </cell>
        </row>
        <row r="5523">
          <cell r="A5523">
            <v>552314</v>
          </cell>
          <cell r="B5523" t="str">
            <v>Contrato</v>
          </cell>
          <cell r="C5523">
            <v>36</v>
          </cell>
          <cell r="D5523">
            <v>4414</v>
          </cell>
          <cell r="E5523">
            <v>41968</v>
          </cell>
          <cell r="F5523" t="str">
            <v>SECRETARIA GENERAL</v>
          </cell>
          <cell r="G5523">
            <v>1094900821</v>
          </cell>
          <cell r="H5523" t="str">
            <v>PABLO ESTEBAN QUIÑONES OSORIO</v>
          </cell>
          <cell r="I5523" t="str">
            <v>PAGO 11 DE 12 SEGÚN CERTIFICACION DEL SUPERVISOR</v>
          </cell>
          <cell r="J5523">
            <v>3519553</v>
          </cell>
          <cell r="K5523">
            <v>9.66</v>
          </cell>
          <cell r="O5523" t="str">
            <v>RECURSO 11</v>
          </cell>
          <cell r="V5523" t="str">
            <v>No tiene Dependientes</v>
          </cell>
          <cell r="W5523" t="str">
            <v>Vigencia Presupuestal</v>
          </cell>
        </row>
        <row r="5524">
          <cell r="A5524">
            <v>552414</v>
          </cell>
          <cell r="B5524" t="str">
            <v>Contrato</v>
          </cell>
          <cell r="C5524">
            <v>44</v>
          </cell>
          <cell r="D5524">
            <v>7314</v>
          </cell>
          <cell r="E5524">
            <v>41968</v>
          </cell>
          <cell r="F5524" t="str">
            <v>DIRECCION DE BOSQUES, BIODIVERSIDAD Y SERVICIOS ECOSISTEMICOS</v>
          </cell>
          <cell r="G5524">
            <v>52217561</v>
          </cell>
          <cell r="H5524" t="str">
            <v>LEDYS FARLEY PARRA CUELLAR</v>
          </cell>
          <cell r="I5524" t="str">
            <v>PAGO 11 DE 12 SEGÚN CERTIFICACION DEL SUPERVISOR-MEDICINA PREPAGADA</v>
          </cell>
          <cell r="J5524">
            <v>3062130</v>
          </cell>
          <cell r="K5524">
            <v>9.66</v>
          </cell>
          <cell r="O5524" t="str">
            <v>RECURSO 11</v>
          </cell>
          <cell r="V5524" t="str">
            <v>No tiene Dependientes + MEDICINA PREPAGADA</v>
          </cell>
          <cell r="W5524" t="str">
            <v>Vigencia Presupuestal</v>
          </cell>
        </row>
        <row r="5525">
          <cell r="A5525">
            <v>552514</v>
          </cell>
          <cell r="B5525" t="str">
            <v>Contrato</v>
          </cell>
          <cell r="C5525">
            <v>287</v>
          </cell>
          <cell r="D5525">
            <v>39714</v>
          </cell>
          <cell r="E5525">
            <v>41968</v>
          </cell>
          <cell r="F5525" t="str">
            <v>DIRECCION DE BOSQUES, BIODIVERSIDAD Y SERVICIOS ECOSISTEMICOS</v>
          </cell>
          <cell r="G5525">
            <v>26431577</v>
          </cell>
          <cell r="H5525" t="str">
            <v>AZALIA INES PARRA CUELLAR</v>
          </cell>
          <cell r="I5525" t="str">
            <v>ONCE DESEMBOLSO SEGÚN CERTIFICACION DEL SUPERVISOR</v>
          </cell>
          <cell r="J5525">
            <v>2755917</v>
          </cell>
          <cell r="K5525">
            <v>9.66</v>
          </cell>
          <cell r="O5525" t="str">
            <v>RECURSO 11</v>
          </cell>
          <cell r="V5525" t="str">
            <v>No tiene Dependientes a Cargo</v>
          </cell>
          <cell r="W5525" t="str">
            <v>Vigencia Presupuestal</v>
          </cell>
        </row>
        <row r="5526">
          <cell r="A5526">
            <v>552614</v>
          </cell>
          <cell r="B5526" t="str">
            <v>Contrato</v>
          </cell>
          <cell r="C5526">
            <v>7</v>
          </cell>
          <cell r="D5526">
            <v>1514</v>
          </cell>
          <cell r="E5526">
            <v>41968</v>
          </cell>
          <cell r="F5526" t="str">
            <v>GRUPO CONTRATOS</v>
          </cell>
          <cell r="G5526">
            <v>1032431429</v>
          </cell>
          <cell r="H5526" t="str">
            <v>JUAN FRANCISCO CORREDOR ORDOÑEZ</v>
          </cell>
          <cell r="I5526" t="str">
            <v>ONCE DESEMBOLSO SEGÚN CERTIFICACION DEL SUPERVISOR (Desc. Base RF x Dependientes)</v>
          </cell>
          <cell r="J5526">
            <v>2005636</v>
          </cell>
          <cell r="K5526">
            <v>9.66</v>
          </cell>
          <cell r="O5526" t="str">
            <v>RECURSO 11</v>
          </cell>
          <cell r="V5526" t="str">
            <v>Desc. 10% Dependientes - Base RF $3,529,774 RF $388,275</v>
          </cell>
          <cell r="W5526" t="str">
            <v>Vigencia Presupuestal</v>
          </cell>
        </row>
        <row r="5527">
          <cell r="A5527">
            <v>552714</v>
          </cell>
          <cell r="B5527" t="str">
            <v>Contrato</v>
          </cell>
          <cell r="C5527">
            <v>189</v>
          </cell>
          <cell r="D5527">
            <v>234014</v>
          </cell>
          <cell r="E5527">
            <v>41968</v>
          </cell>
          <cell r="F5527" t="str">
            <v>SECRETARIA GENERAL</v>
          </cell>
          <cell r="G5527">
            <v>1014210296</v>
          </cell>
          <cell r="H5527" t="str">
            <v>CAMILA KATHERINE ROJAS</v>
          </cell>
          <cell r="I5527" t="str">
            <v>PAGO 4 DE 5 SEGÚN CERTIFICACION DEL SUPERVISOR</v>
          </cell>
          <cell r="J5527">
            <v>2000000</v>
          </cell>
          <cell r="K5527">
            <v>9.66</v>
          </cell>
          <cell r="O5527" t="str">
            <v>RECURSO 11</v>
          </cell>
          <cell r="V5527" t="str">
            <v>No tiene Dependientes</v>
          </cell>
          <cell r="W5527" t="str">
            <v>Vigencia Presupuestal</v>
          </cell>
        </row>
        <row r="5528">
          <cell r="A5528">
            <v>552814</v>
          </cell>
          <cell r="B5528" t="str">
            <v>Contrato</v>
          </cell>
          <cell r="C5528">
            <v>425</v>
          </cell>
          <cell r="D5528">
            <v>246714</v>
          </cell>
          <cell r="E5528">
            <v>41968</v>
          </cell>
          <cell r="F5528" t="str">
            <v>GRUPO CONTRATOS</v>
          </cell>
          <cell r="G5528">
            <v>1016021383</v>
          </cell>
          <cell r="H5528" t="str">
            <v>CAMILO EDUARDO PARDO SUAREZ</v>
          </cell>
          <cell r="I5528" t="str">
            <v>PAGO 4 DE 5 SEGÚN CERTIFICACION DEL SUPERVISOR</v>
          </cell>
          <cell r="J5528">
            <v>2000000</v>
          </cell>
          <cell r="K5528">
            <v>9.66</v>
          </cell>
          <cell r="O5528" t="str">
            <v>RECURSO 11</v>
          </cell>
          <cell r="V5528" t="str">
            <v>No tiene Dependientes</v>
          </cell>
          <cell r="W5528" t="str">
            <v>Vigencia Presupuestal</v>
          </cell>
        </row>
        <row r="5529">
          <cell r="A5529">
            <v>552914</v>
          </cell>
          <cell r="B5529" t="str">
            <v>Contrato</v>
          </cell>
          <cell r="C5529">
            <v>137</v>
          </cell>
          <cell r="D5529">
            <v>25014</v>
          </cell>
          <cell r="E5529">
            <v>41968</v>
          </cell>
          <cell r="F5529" t="str">
            <v>DIRECCION DE BOSQUES, BIODIVERSIDAD YSERVICIOS ECOSISTEMICOS</v>
          </cell>
          <cell r="G5529">
            <v>79866324</v>
          </cell>
          <cell r="H5529" t="str">
            <v>MANUEL DAVID CORTES PARDO</v>
          </cell>
          <cell r="I5529" t="str">
            <v>PAGO 11 DE 12 SEGÚN CERTIFICACION DEL SUPERVISOR (Desc. Base RF x Dependientes)</v>
          </cell>
          <cell r="J5529">
            <v>5166052</v>
          </cell>
          <cell r="K5529">
            <v>9.66</v>
          </cell>
          <cell r="O5529" t="str">
            <v>RECURSO 11</v>
          </cell>
          <cell r="V5529" t="str">
            <v xml:space="preserve">Desc. 10% Dependientes </v>
          </cell>
          <cell r="W5529" t="str">
            <v>Vigencia Presupuestal</v>
          </cell>
        </row>
        <row r="5530">
          <cell r="A5530">
            <v>553014</v>
          </cell>
          <cell r="B5530" t="str">
            <v>Contrato</v>
          </cell>
          <cell r="C5530">
            <v>102</v>
          </cell>
          <cell r="D5530">
            <v>18414</v>
          </cell>
          <cell r="E5530">
            <v>41968</v>
          </cell>
          <cell r="F5530" t="str">
            <v>SUBDIRECCION DE EDUCACION Y PARTICIPACION</v>
          </cell>
          <cell r="G5530">
            <v>1032392064</v>
          </cell>
          <cell r="H5530" t="str">
            <v>DORA JACQUELINE ORJUELA CALDERON</v>
          </cell>
          <cell r="I5530" t="str">
            <v>PAGO 11 DE 12 SEGÚN CERTIFICACION DEL SUPERVISOR</v>
          </cell>
          <cell r="J5530">
            <v>3000000</v>
          </cell>
          <cell r="K5530">
            <v>9.66</v>
          </cell>
          <cell r="O5530" t="str">
            <v>RECURSO 11</v>
          </cell>
          <cell r="V5530" t="str">
            <v>No tiene Dependientes</v>
          </cell>
          <cell r="W5530" t="str">
            <v>Vigencia Presupuestal</v>
          </cell>
        </row>
        <row r="5531">
          <cell r="A5531">
            <v>553114</v>
          </cell>
          <cell r="B5531" t="str">
            <v>Contrato</v>
          </cell>
          <cell r="C5531">
            <v>144</v>
          </cell>
          <cell r="D5531">
            <v>23014</v>
          </cell>
          <cell r="E5531">
            <v>41968</v>
          </cell>
          <cell r="F5531" t="str">
            <v>DIRECCION DE BOSQUES, BIODIVERSIDAD Y SERVICIOS ECOSISTEMICOS</v>
          </cell>
          <cell r="G5531">
            <v>1023863075</v>
          </cell>
          <cell r="H5531" t="str">
            <v>DAVID FERNANDO URREGO HERNANDEZ</v>
          </cell>
          <cell r="I5531" t="str">
            <v>PAGO 11 DE 12 SEGÚN CERTIFICACION DEL SUPERVISOR</v>
          </cell>
          <cell r="J5531">
            <v>2982709</v>
          </cell>
          <cell r="K5531">
            <v>9.66</v>
          </cell>
          <cell r="O5531" t="str">
            <v>RECURSO 11</v>
          </cell>
          <cell r="V5531" t="str">
            <v>No tiene Dependientes a Cargo</v>
          </cell>
          <cell r="W5531" t="str">
            <v>Vigencia Presupuestal</v>
          </cell>
        </row>
        <row r="5532">
          <cell r="A5532">
            <v>553214</v>
          </cell>
          <cell r="B5532" t="str">
            <v>Contrato</v>
          </cell>
          <cell r="C5532">
            <v>97</v>
          </cell>
          <cell r="D5532">
            <v>17914</v>
          </cell>
          <cell r="E5532">
            <v>41968</v>
          </cell>
          <cell r="F5532" t="str">
            <v>DIRECCION DE ASUNTOS MARINOS, COSTEROS Y RECURSOS ACUATICOS</v>
          </cell>
          <cell r="G5532">
            <v>79799400</v>
          </cell>
          <cell r="H5532" t="str">
            <v>ABEL BARRERA HURTADO</v>
          </cell>
          <cell r="I5532" t="str">
            <v>PAGO 11 DE 12 SEGÚN CERTIFICACION DEL SUPERVISOR</v>
          </cell>
          <cell r="J5532">
            <v>6580000</v>
          </cell>
          <cell r="K5532">
            <v>9.66</v>
          </cell>
          <cell r="O5532" t="str">
            <v>RECURSO 11</v>
          </cell>
          <cell r="V5532" t="str">
            <v>No tiene Dependientes</v>
          </cell>
          <cell r="W5532" t="str">
            <v>Vigencia Presupuestal</v>
          </cell>
        </row>
        <row r="5533">
          <cell r="A5533">
            <v>553314</v>
          </cell>
          <cell r="B5533" t="str">
            <v>Contrato</v>
          </cell>
          <cell r="C5533">
            <v>385</v>
          </cell>
          <cell r="D5533">
            <v>235114</v>
          </cell>
          <cell r="E5533">
            <v>41968</v>
          </cell>
          <cell r="F5533" t="str">
            <v>SUBDIRECCION ADMINISTRATIVA Y FINANCIERA</v>
          </cell>
          <cell r="G5533">
            <v>53080337</v>
          </cell>
          <cell r="H5533" t="str">
            <v>BRIGITTE DELGADO GARCIA</v>
          </cell>
          <cell r="I5533" t="str">
            <v>PAGO 3 DE 5 SEGÚN CERTIFICACION DEL SUPERVISOR (Desc Base Rte Fte por Dependientes)</v>
          </cell>
          <cell r="J5533">
            <v>1700000</v>
          </cell>
          <cell r="K5533">
            <v>9.66</v>
          </cell>
          <cell r="O5533" t="str">
            <v>RECURSO 11</v>
          </cell>
          <cell r="V5533" t="str">
            <v>Desc. 10% Dependientes</v>
          </cell>
          <cell r="W5533" t="str">
            <v>Vigencia Presupuestal</v>
          </cell>
        </row>
        <row r="5534">
          <cell r="A5534">
            <v>553414</v>
          </cell>
          <cell r="B5534" t="str">
            <v>Contrato</v>
          </cell>
          <cell r="C5534">
            <v>1</v>
          </cell>
          <cell r="D5534">
            <v>414</v>
          </cell>
          <cell r="E5534">
            <v>41968</v>
          </cell>
          <cell r="F5534" t="str">
            <v>SUBDIRECCION ADMINISTRATIVA Y FINANCIERA</v>
          </cell>
          <cell r="G5534">
            <v>79883661</v>
          </cell>
          <cell r="H5534" t="str">
            <v>RONALD STIVE SANCHEZ POSADA</v>
          </cell>
          <cell r="I5534" t="str">
            <v>PAGO 11 DE 12 DESEMBOLSO SEGÚN CERTIFICACION DEL SUPERVISOR (Desc.de la Base RF x Dependientes)</v>
          </cell>
          <cell r="J5534">
            <v>5015152</v>
          </cell>
          <cell r="K5534">
            <v>9.66</v>
          </cell>
          <cell r="O5534" t="str">
            <v>RECURSO 11</v>
          </cell>
          <cell r="V5534" t="str">
            <v>Desc. 10% Dependientes - Base RF $4,094,550 RF $287,562</v>
          </cell>
          <cell r="W5534" t="str">
            <v>Vigencia Presupuestal</v>
          </cell>
        </row>
        <row r="5535">
          <cell r="A5535">
            <v>553514</v>
          </cell>
          <cell r="B5535" t="str">
            <v>Contrato</v>
          </cell>
          <cell r="C5535">
            <v>380</v>
          </cell>
          <cell r="D5535">
            <v>235614</v>
          </cell>
          <cell r="E5535">
            <v>41968</v>
          </cell>
          <cell r="F5535" t="str">
            <v>SUBDIRECCION ADMINISTRATIVA Y FINANCIERA</v>
          </cell>
          <cell r="G5535">
            <v>1014216096</v>
          </cell>
          <cell r="H5535" t="str">
            <v>MARIA ANDREA ROMERO MONTEJO</v>
          </cell>
          <cell r="I5535" t="str">
            <v>PAGO 4 DE 5 SEGÚN CERTIFICACION DEL SUPERVISOR</v>
          </cell>
          <cell r="J5535">
            <v>1575000</v>
          </cell>
          <cell r="K5535">
            <v>9.66</v>
          </cell>
          <cell r="O5535" t="str">
            <v>RECURSO 11</v>
          </cell>
          <cell r="V5535" t="str">
            <v>No tiene Dependientes</v>
          </cell>
          <cell r="W5535" t="str">
            <v>Vigencia Presupuestal</v>
          </cell>
        </row>
        <row r="5536">
          <cell r="A5536">
            <v>553614</v>
          </cell>
          <cell r="B5536" t="str">
            <v>Contrato</v>
          </cell>
          <cell r="C5536">
            <v>48</v>
          </cell>
          <cell r="D5536">
            <v>7714</v>
          </cell>
          <cell r="E5536">
            <v>41968</v>
          </cell>
          <cell r="F5536" t="str">
            <v>DIRECCION DE BOSQUES, BIODIVERSIDAD YSERVICIOS ECOSISTEMICOS</v>
          </cell>
          <cell r="G5536">
            <v>80095795</v>
          </cell>
          <cell r="H5536" t="str">
            <v>DIEGO ANDRES RUIZ VILLEGAS</v>
          </cell>
          <cell r="I5536" t="str">
            <v>PAGO 11 DE 12 SEGÚN CERTIFICACION DEL SUPERVISOR</v>
          </cell>
          <cell r="J5536">
            <v>5177763</v>
          </cell>
          <cell r="K5536">
            <v>9.66</v>
          </cell>
          <cell r="O5536" t="str">
            <v>RECURSO 11</v>
          </cell>
          <cell r="V5536" t="str">
            <v>No tiene Dependientes</v>
          </cell>
          <cell r="W5536" t="str">
            <v>Vigencia Presupuestal</v>
          </cell>
        </row>
        <row r="5537">
          <cell r="A5537">
            <v>553714</v>
          </cell>
          <cell r="B5537" t="str">
            <v>Contrato</v>
          </cell>
          <cell r="C5537">
            <v>74</v>
          </cell>
          <cell r="D5537">
            <v>15614</v>
          </cell>
          <cell r="E5537">
            <v>41968</v>
          </cell>
          <cell r="F5537" t="str">
            <v>DIRECCION DE BOSQUES, BIODIVERSIDAD Y SERVICIOS ECOSISTEMICOS</v>
          </cell>
          <cell r="G5537">
            <v>52855392</v>
          </cell>
          <cell r="H5537" t="str">
            <v>YESMIN MAYERLLY VILLAMIZAR ALBARRACIN</v>
          </cell>
          <cell r="I5537" t="str">
            <v>ONCE DESEMBOLSO SEGÚN CERTIFICACION DEL SUPERVISOR (Desc.de la Base RF x Dependientes)</v>
          </cell>
          <cell r="J5537">
            <v>3438759</v>
          </cell>
          <cell r="K5537">
            <v>9.66</v>
          </cell>
          <cell r="O5537" t="str">
            <v>RECURSO 11</v>
          </cell>
          <cell r="V5537" t="str">
            <v>Desc. 10% Dependientes RF $129,456</v>
          </cell>
          <cell r="W5537" t="str">
            <v>Vigencia Presupuestal</v>
          </cell>
        </row>
        <row r="5538">
          <cell r="A5538">
            <v>553814</v>
          </cell>
          <cell r="B5538" t="str">
            <v>Contrato</v>
          </cell>
          <cell r="C5538">
            <v>167</v>
          </cell>
          <cell r="D5538">
            <v>26614</v>
          </cell>
          <cell r="E5538">
            <v>41968</v>
          </cell>
          <cell r="F5538" t="str">
            <v>DIRECCION DE ORDENAMIENTO AMBIENTAL Y COORDINACION DEL SINA</v>
          </cell>
          <cell r="G5538">
            <v>53911075</v>
          </cell>
          <cell r="H5538" t="str">
            <v>DIANA MARCELA CLAVIJO TELLEZ</v>
          </cell>
          <cell r="I5538" t="str">
            <v>PAGO 10 DE 11 SEGÚN CERTIFICACION DEL SUPERVISOR</v>
          </cell>
          <cell r="J5538">
            <v>2250000</v>
          </cell>
          <cell r="K5538">
            <v>9.66</v>
          </cell>
          <cell r="O5538" t="str">
            <v>RECURSO 11</v>
          </cell>
          <cell r="V5538" t="str">
            <v>No tiene dependientes</v>
          </cell>
          <cell r="W5538" t="str">
            <v>Vigencia Presupuestal</v>
          </cell>
        </row>
        <row r="5539">
          <cell r="A5539">
            <v>553914</v>
          </cell>
        </row>
        <row r="5540">
          <cell r="A5540">
            <v>554014</v>
          </cell>
          <cell r="B5540" t="str">
            <v>Contrato</v>
          </cell>
          <cell r="C5540">
            <v>71</v>
          </cell>
          <cell r="D5540">
            <v>15314</v>
          </cell>
          <cell r="E5540">
            <v>41967</v>
          </cell>
          <cell r="F5540" t="str">
            <v>TALENTO HUMANO ACTIVO Y NO ACTIVO</v>
          </cell>
          <cell r="G5540">
            <v>13346567</v>
          </cell>
          <cell r="H5540" t="str">
            <v>MANUEL FRANCISCO PARADA CARVAJAL</v>
          </cell>
          <cell r="I5540" t="str">
            <v>PAGO 11 DE 12 SEGÚN CERTIFICACION DEL SUPERVISOR (Desc.de la Base RF x Dependientes)-PENSIONADO</v>
          </cell>
          <cell r="J5540">
            <v>3600000</v>
          </cell>
          <cell r="K5540">
            <v>9.66</v>
          </cell>
          <cell r="O5540" t="str">
            <v>RECURSO 11</v>
          </cell>
          <cell r="V5540" t="str">
            <v>Desc. 10% Dependientes - Base RF $4,094,550 RF $287,562</v>
          </cell>
          <cell r="W5540" t="str">
            <v>Vigencia Presupuestal</v>
          </cell>
        </row>
        <row r="5541">
          <cell r="A5541">
            <v>554114</v>
          </cell>
          <cell r="B5541" t="str">
            <v>Contrato</v>
          </cell>
          <cell r="C5541">
            <v>68</v>
          </cell>
          <cell r="D5541">
            <v>14014</v>
          </cell>
          <cell r="E5541">
            <v>41967</v>
          </cell>
          <cell r="F5541" t="str">
            <v>TALENTO HUMANO ACTIVO Y NO ACTIVO</v>
          </cell>
          <cell r="G5541">
            <v>1024472818</v>
          </cell>
          <cell r="H5541" t="str">
            <v>JENIFER LADY CAMARGO PARRA</v>
          </cell>
          <cell r="I5541" t="str">
            <v>PAGO 11 DE 12 SEGÚN CERTIFICACION DEL SUPERVISOR (Desc.de la Base RF x Dependientes)</v>
          </cell>
          <cell r="J5541">
            <v>1800000</v>
          </cell>
          <cell r="K5541">
            <v>9.66</v>
          </cell>
          <cell r="O5541" t="str">
            <v>RECURSO 11</v>
          </cell>
          <cell r="V5541" t="str">
            <v>Desc. 10% Dependientes - Base RF $4,094,550 RF $287,562</v>
          </cell>
          <cell r="W5541" t="str">
            <v>Vigencia Presupuestal</v>
          </cell>
        </row>
        <row r="5542">
          <cell r="A5542">
            <v>554214</v>
          </cell>
          <cell r="B5542" t="str">
            <v>Contrato</v>
          </cell>
          <cell r="C5542">
            <v>444</v>
          </cell>
          <cell r="D5542">
            <v>253714</v>
          </cell>
          <cell r="E5542">
            <v>41967</v>
          </cell>
          <cell r="F5542" t="str">
            <v>OFICINA DE TECNOLOGIAS, INFORMACION Y COMUNICACIONES TIC</v>
          </cell>
          <cell r="G5542">
            <v>53080263</v>
          </cell>
          <cell r="H5542" t="str">
            <v>DIANA PAOLA VELASQUEZ MARTINEZ</v>
          </cell>
          <cell r="I5542" t="str">
            <v>PAGO 3 DE 4 SEGÚN CERTIFICACION DEL SUPERVISOR</v>
          </cell>
          <cell r="J5542">
            <v>3000000</v>
          </cell>
          <cell r="K5542">
            <v>9.66</v>
          </cell>
          <cell r="O5542" t="str">
            <v>RECURSO 11</v>
          </cell>
          <cell r="V5542" t="str">
            <v>No tiene Dependientes</v>
          </cell>
          <cell r="W5542" t="str">
            <v>Vigencia Presupuestal</v>
          </cell>
        </row>
        <row r="5543">
          <cell r="A5543">
            <v>554314</v>
          </cell>
          <cell r="B5543" t="str">
            <v>Contrato</v>
          </cell>
          <cell r="C5543">
            <v>443</v>
          </cell>
          <cell r="D5543">
            <v>253814</v>
          </cell>
          <cell r="E5543">
            <v>41967</v>
          </cell>
          <cell r="F5543" t="str">
            <v>OFICINA DE TECNOLOGIAS, INFORMACION Y COMUNICACIONES TIC</v>
          </cell>
          <cell r="G5543">
            <v>1018423768</v>
          </cell>
          <cell r="H5543" t="str">
            <v>JHON JAIRO PANQUEVA RODRIGUEZ</v>
          </cell>
          <cell r="I5543" t="str">
            <v>PAGO 3 DE 4 SEGÚN CERTIFICACION DEL SUPERVISOR</v>
          </cell>
          <cell r="J5543">
            <v>3500000</v>
          </cell>
          <cell r="K5543">
            <v>9.66</v>
          </cell>
          <cell r="O5543" t="str">
            <v>RECURSO 11</v>
          </cell>
          <cell r="V5543" t="str">
            <v>No tiene Dependientes</v>
          </cell>
          <cell r="W5543" t="str">
            <v>Vigencia Presupuestal</v>
          </cell>
        </row>
        <row r="5544">
          <cell r="A5544">
            <v>554414</v>
          </cell>
          <cell r="B5544" t="str">
            <v>Contrato</v>
          </cell>
          <cell r="C5544">
            <v>433</v>
          </cell>
          <cell r="D5544">
            <v>248914</v>
          </cell>
          <cell r="E5544">
            <v>41967</v>
          </cell>
          <cell r="F5544" t="str">
            <v>OFICINA ASESORA JURIDICA</v>
          </cell>
          <cell r="G5544">
            <v>52758625</v>
          </cell>
          <cell r="H5544" t="str">
            <v>BLANCA MILENA GORDILLO LUGO</v>
          </cell>
          <cell r="I5544" t="str">
            <v>PAGO 4 DE 5 SEGÚN CERTIFICACION DEL SUPERVISOR</v>
          </cell>
          <cell r="J5544">
            <v>1690000</v>
          </cell>
          <cell r="K5544">
            <v>9.66</v>
          </cell>
          <cell r="O5544" t="str">
            <v>RECURSO 11</v>
          </cell>
          <cell r="V5544" t="str">
            <v>No tiene Dependientes</v>
          </cell>
          <cell r="W5544" t="str">
            <v>Vigencia Presupuestal</v>
          </cell>
        </row>
        <row r="5545">
          <cell r="A5545">
            <v>554514</v>
          </cell>
          <cell r="B5545" t="str">
            <v>Contrato</v>
          </cell>
          <cell r="C5545">
            <v>434</v>
          </cell>
          <cell r="D5545">
            <v>248714</v>
          </cell>
          <cell r="E5545">
            <v>41967</v>
          </cell>
          <cell r="F5545" t="str">
            <v>OFICINA ASESORA JURIDICA</v>
          </cell>
          <cell r="G5545">
            <v>1032366573</v>
          </cell>
          <cell r="H5545" t="str">
            <v>KAREN XIMENA MAHECHA PEREZ</v>
          </cell>
          <cell r="I5545" t="str">
            <v>PAGO 4 DE 5 SEGÚN CERTIFICACION DEL SUPERVISOR</v>
          </cell>
          <cell r="J5545">
            <v>1800000</v>
          </cell>
          <cell r="K5545">
            <v>9.66</v>
          </cell>
          <cell r="O5545" t="str">
            <v>RECURSO 11</v>
          </cell>
          <cell r="V5545" t="str">
            <v>No tiene Dependientes</v>
          </cell>
          <cell r="W5545" t="str">
            <v>Vigencia Presupuestal</v>
          </cell>
        </row>
        <row r="5546">
          <cell r="A5546">
            <v>554614</v>
          </cell>
          <cell r="B5546" t="str">
            <v>Contrato</v>
          </cell>
          <cell r="C5546">
            <v>90</v>
          </cell>
          <cell r="D5546">
            <v>18714</v>
          </cell>
          <cell r="E5546">
            <v>41967</v>
          </cell>
          <cell r="F5546" t="str">
            <v>SUBDIRECCION DE EDUCACION Y PARTICIPACION</v>
          </cell>
          <cell r="G5546">
            <v>38222274</v>
          </cell>
          <cell r="H5546" t="str">
            <v>MARIA MERCEDES CALLEJAS</v>
          </cell>
          <cell r="I5546" t="str">
            <v>PAGO 11 DE 11 SEGÚN CERTIFICACION DEL SUPERVISOR (PENSIONADA)</v>
          </cell>
          <cell r="J5546">
            <v>2500000</v>
          </cell>
          <cell r="K5546">
            <v>9.66</v>
          </cell>
          <cell r="O5546" t="str">
            <v>RECURSO 11</v>
          </cell>
          <cell r="V5546" t="str">
            <v>No tiene Dependientes</v>
          </cell>
          <cell r="W5546" t="str">
            <v>Vigencia Presupuestal</v>
          </cell>
        </row>
        <row r="5547">
          <cell r="A5547">
            <v>554714</v>
          </cell>
          <cell r="B5547" t="str">
            <v>Contrato</v>
          </cell>
          <cell r="C5547">
            <v>288</v>
          </cell>
          <cell r="D5547">
            <v>39914</v>
          </cell>
          <cell r="E5547">
            <v>41967</v>
          </cell>
          <cell r="F5547" t="str">
            <v>SUBDIRECCION DE EDUCACION Y PARTICIPACION</v>
          </cell>
          <cell r="G5547">
            <v>52185841</v>
          </cell>
          <cell r="H5547" t="str">
            <v>ANDREA MILENA OVALLE PINZON</v>
          </cell>
          <cell r="I5547" t="str">
            <v>PAGO 11 DE 12 SEGÚN CERTIFICACION DEL SUPERVISOR (Desc Base Rte Fte por Dependientes)</v>
          </cell>
          <cell r="J5547">
            <v>3500000</v>
          </cell>
          <cell r="K5547">
            <v>9.66</v>
          </cell>
          <cell r="O5547" t="str">
            <v>RECURSO 11</v>
          </cell>
          <cell r="V5547" t="str">
            <v>Desc. 10% Dependientes</v>
          </cell>
          <cell r="W5547" t="str">
            <v>Vigencia Presupuestal</v>
          </cell>
        </row>
        <row r="5548">
          <cell r="A5548">
            <v>554814</v>
          </cell>
          <cell r="B5548" t="str">
            <v>Contrato</v>
          </cell>
          <cell r="C5548">
            <v>442</v>
          </cell>
          <cell r="D5548">
            <v>255714</v>
          </cell>
          <cell r="E5548">
            <v>41967</v>
          </cell>
          <cell r="F5548" t="str">
            <v>OFICINA DE TECNOLOGIAS, INFORMACION Y COMUNICACIONES TIC</v>
          </cell>
          <cell r="G5548">
            <v>1015395042</v>
          </cell>
          <cell r="H5548" t="str">
            <v>MARIA NATALIA PENAGOS CAÑON</v>
          </cell>
          <cell r="I5548" t="str">
            <v>PAGO 3 DE 4 SEGÚN CERTIFICACION DEL SUPERVISOR</v>
          </cell>
          <cell r="J5548">
            <v>2500000</v>
          </cell>
          <cell r="K5548">
            <v>9.66</v>
          </cell>
          <cell r="O5548" t="str">
            <v>RECURSO 11</v>
          </cell>
          <cell r="V5548" t="str">
            <v>No tiene Dependientes</v>
          </cell>
          <cell r="W5548" t="str">
            <v>Vigencia Presupuestal</v>
          </cell>
        </row>
        <row r="5549">
          <cell r="A5549">
            <v>554914</v>
          </cell>
          <cell r="B5549" t="str">
            <v>Contrato</v>
          </cell>
          <cell r="C5549">
            <v>441</v>
          </cell>
          <cell r="D5549">
            <v>253914</v>
          </cell>
          <cell r="E5549">
            <v>41967</v>
          </cell>
          <cell r="F5549" t="str">
            <v>OFICINA DE TECNOLOGIAS, INFORMACION Y COMUNICACIONES TIC</v>
          </cell>
          <cell r="G5549">
            <v>1070593074</v>
          </cell>
          <cell r="H5549" t="str">
            <v>JORGE BEDUIT TORRES SANCHEZ</v>
          </cell>
          <cell r="I5549" t="str">
            <v>PAGO 3 DE 4 SEGÚN CERTIFICACION DEL SUPERVISOR</v>
          </cell>
          <cell r="J5549">
            <v>2500000</v>
          </cell>
          <cell r="K5549">
            <v>9.66</v>
          </cell>
          <cell r="O5549" t="str">
            <v>RECURSO 11</v>
          </cell>
          <cell r="V5549" t="str">
            <v>No tiene Dependientes</v>
          </cell>
          <cell r="W5549" t="str">
            <v>Vigencia Presupuestal</v>
          </cell>
        </row>
        <row r="5550">
          <cell r="A5550">
            <v>555014</v>
          </cell>
          <cell r="B5550" t="str">
            <v>Contrato</v>
          </cell>
          <cell r="C5550">
            <v>268</v>
          </cell>
          <cell r="D5550">
            <v>38414</v>
          </cell>
          <cell r="E5550">
            <v>41967</v>
          </cell>
          <cell r="F5550" t="str">
            <v>OFICINA DE TECNOLOGIAS, INFORMACION Y COMUNICACIONES TIC</v>
          </cell>
          <cell r="G5550">
            <v>80794818</v>
          </cell>
          <cell r="H5550" t="str">
            <v>RODRIGO ANTONIO CUBILLOS SANCHEZ</v>
          </cell>
          <cell r="I5550" t="str">
            <v xml:space="preserve">PAGO 11/12 DESEMBOLSO SEGÚN CERTIFICACION DEL SUPERVISOR </v>
          </cell>
          <cell r="J5550">
            <v>3500000</v>
          </cell>
          <cell r="K5550">
            <v>9.66</v>
          </cell>
          <cell r="O5550" t="str">
            <v>RECURSO 11</v>
          </cell>
          <cell r="V5550" t="str">
            <v xml:space="preserve">No tiene Dependientes </v>
          </cell>
          <cell r="W5550" t="str">
            <v>Vigencia Presupuestal</v>
          </cell>
        </row>
        <row r="5551">
          <cell r="A5551">
            <v>555114</v>
          </cell>
          <cell r="B5551" t="str">
            <v>Contrato</v>
          </cell>
          <cell r="C5551">
            <v>458</v>
          </cell>
          <cell r="D5551">
            <v>263714</v>
          </cell>
          <cell r="E5551">
            <v>41967</v>
          </cell>
          <cell r="F5551" t="str">
            <v>OFICINA DE TECNOLOGIAS, INFORMACION Y COMUNICACIONES TIC</v>
          </cell>
          <cell r="G5551">
            <v>52538575</v>
          </cell>
          <cell r="H5551" t="str">
            <v>MARITZABEL MUÑOZ CARRERO</v>
          </cell>
          <cell r="I5551" t="str">
            <v>PAGO 3 DE 4 SEGÚN CERTIFICACION DEL SUPERVISOR (Desc.de la Base RF x Dependientes)</v>
          </cell>
          <cell r="J5551">
            <v>1700000</v>
          </cell>
          <cell r="K5551">
            <v>9.66</v>
          </cell>
          <cell r="O5551" t="str">
            <v>RECURSO 11</v>
          </cell>
          <cell r="V5551" t="str">
            <v>Desc. 10% Dependientes</v>
          </cell>
          <cell r="W5551" t="str">
            <v>Vigencia Presupuestal</v>
          </cell>
        </row>
        <row r="5552">
          <cell r="A5552">
            <v>555214</v>
          </cell>
          <cell r="B5552" t="str">
            <v>Contrato</v>
          </cell>
          <cell r="C5552">
            <v>211</v>
          </cell>
          <cell r="D5552">
            <v>31014</v>
          </cell>
          <cell r="E5552">
            <v>41967</v>
          </cell>
          <cell r="F5552" t="str">
            <v>DIRECCION DE BOSQUES, BIODIVERSIDAD Y SERVICIOS ECOSISTEMICOS</v>
          </cell>
          <cell r="G5552">
            <v>28557782</v>
          </cell>
          <cell r="H5552" t="str">
            <v>XIMENA CARRANZA HERNANDEZ</v>
          </cell>
          <cell r="I5552" t="str">
            <v>PAGO 11 DE 12 SEGÚN CERTIFICACION DEL SUPERVISOR (Desc Base Rte Fte por Dependientes)</v>
          </cell>
          <cell r="J5552">
            <v>3052000</v>
          </cell>
          <cell r="K5552">
            <v>9.66</v>
          </cell>
          <cell r="O5552" t="str">
            <v>RECURSO 11</v>
          </cell>
          <cell r="V5552" t="str">
            <v>Desc. 10% Dependientes RF $129,456</v>
          </cell>
          <cell r="W5552" t="str">
            <v>Vigencia Presupuestal</v>
          </cell>
        </row>
        <row r="5553">
          <cell r="A5553">
            <v>555314</v>
          </cell>
          <cell r="B5553" t="str">
            <v>Contrato</v>
          </cell>
          <cell r="C5553">
            <v>93</v>
          </cell>
          <cell r="D5553">
            <v>17414</v>
          </cell>
          <cell r="E5553">
            <v>41967</v>
          </cell>
          <cell r="F5553" t="str">
            <v>DIRECCION DE BOSQUES, BIODIVERSIDAD Y SERVICIOS ECOSISTEMICOS</v>
          </cell>
          <cell r="G5553">
            <v>1098678974</v>
          </cell>
          <cell r="H5553" t="str">
            <v>JOHANA MARTINEZ REYES</v>
          </cell>
          <cell r="I5553" t="str">
            <v>PAGO 11 DE12 DESEMBOLSO SEGÚN CERTIFICACION DEL SUPERVISOR</v>
          </cell>
          <cell r="J5553">
            <v>2875000</v>
          </cell>
          <cell r="K5553">
            <v>9.66</v>
          </cell>
          <cell r="O5553" t="str">
            <v>RECURSO 11</v>
          </cell>
          <cell r="V5553" t="str">
            <v>No tiene Dependientes</v>
          </cell>
          <cell r="W5553" t="str">
            <v>Vigencia Presupuestal</v>
          </cell>
        </row>
        <row r="5554">
          <cell r="A5554">
            <v>555414</v>
          </cell>
        </row>
        <row r="5555">
          <cell r="A5555">
            <v>555514</v>
          </cell>
          <cell r="B5555" t="str">
            <v>Contrato</v>
          </cell>
          <cell r="C5555">
            <v>226</v>
          </cell>
          <cell r="D5555">
            <v>35314</v>
          </cell>
          <cell r="E5555">
            <v>41967</v>
          </cell>
          <cell r="F5555" t="str">
            <v>SUBDIRECCION ADMINISTRATIVA Y FINANCIERA</v>
          </cell>
          <cell r="G5555">
            <v>52545196</v>
          </cell>
          <cell r="H5555" t="str">
            <v>OLGA LUCIA LADINO HERRERA</v>
          </cell>
          <cell r="I5555" t="str">
            <v>PAGO 11/12 DESEMBOLSO SEGÚN CERTIFICACION DEL SUPERVISOR (Desc Base Rte Fte por Dependientes)</v>
          </cell>
          <cell r="J5555">
            <v>2654545</v>
          </cell>
          <cell r="K5555">
            <v>9.66</v>
          </cell>
          <cell r="O5555" t="str">
            <v>RECURSO 11</v>
          </cell>
          <cell r="V5555" t="str">
            <v>Desc. 10% Dependientes</v>
          </cell>
          <cell r="W5555" t="str">
            <v>Vigencia Presupuestal</v>
          </cell>
        </row>
        <row r="5556">
          <cell r="A5556">
            <v>555614</v>
          </cell>
          <cell r="B5556" t="str">
            <v>Contrato</v>
          </cell>
          <cell r="C5556">
            <v>108</v>
          </cell>
          <cell r="D5556">
            <v>19814</v>
          </cell>
          <cell r="E5556">
            <v>41967</v>
          </cell>
          <cell r="F5556" t="str">
            <v>OFICINA ASESORA DE PLANEACION</v>
          </cell>
          <cell r="G5556">
            <v>39800954</v>
          </cell>
          <cell r="H5556" t="str">
            <v>DINEIDA ORTIZ ROJAS</v>
          </cell>
          <cell r="I5556" t="str">
            <v>PAGO 11/12 DESEMBOLSO SEGÚN CERTIFICACION DEL SUPERVISOR (PENSIONADA)</v>
          </cell>
          <cell r="J5556">
            <v>3300000</v>
          </cell>
          <cell r="K5556">
            <v>9.66</v>
          </cell>
          <cell r="O5556" t="str">
            <v>RECURSO 11</v>
          </cell>
          <cell r="V5556" t="str">
            <v>No tiene Dependientes</v>
          </cell>
          <cell r="W5556" t="str">
            <v>Vigencia Presupuestal</v>
          </cell>
        </row>
        <row r="5557">
          <cell r="A5557">
            <v>555714</v>
          </cell>
          <cell r="B5557" t="str">
            <v>Contrato</v>
          </cell>
          <cell r="C5557">
            <v>383</v>
          </cell>
          <cell r="D5557">
            <v>234914</v>
          </cell>
          <cell r="E5557">
            <v>41967</v>
          </cell>
          <cell r="F5557" t="str">
            <v>SUBDIRECCION ADMINISTRATIVA Y FINANCIERA</v>
          </cell>
          <cell r="G5557">
            <v>10770944</v>
          </cell>
          <cell r="H5557" t="str">
            <v>LEVER CIRON ORTIZ MORALES</v>
          </cell>
          <cell r="I5557" t="str">
            <v>PAGO 4/5 DESEMBOLSO SEGÚN CERTIFICACION DEL SUPERVISOR (Desc. Base RF x Dependientes)</v>
          </cell>
          <cell r="J5557">
            <v>1575000</v>
          </cell>
          <cell r="K5557">
            <v>9.66</v>
          </cell>
          <cell r="O5557" t="str">
            <v>RECURSO 11</v>
          </cell>
          <cell r="V5557" t="str">
            <v>Desc.x Dependientes</v>
          </cell>
          <cell r="W5557" t="str">
            <v>Vigencia Presupuestal</v>
          </cell>
        </row>
        <row r="5558">
          <cell r="A5558">
            <v>555814</v>
          </cell>
          <cell r="B5558" t="str">
            <v>Contrato</v>
          </cell>
          <cell r="C5558">
            <v>106</v>
          </cell>
          <cell r="D5558">
            <v>19214</v>
          </cell>
          <cell r="E5558">
            <v>41967</v>
          </cell>
          <cell r="F5558" t="str">
            <v>OFICINA ASESORA DE PLANEACION</v>
          </cell>
          <cell r="G5558">
            <v>1032383639</v>
          </cell>
          <cell r="H5558" t="str">
            <v>CARLOS EDUARDO ORTEGA PEÑA</v>
          </cell>
          <cell r="I5558" t="str">
            <v>PAGO 11 DE 12 SEGÚN CERTIFICACION DEL SUPERVISOR</v>
          </cell>
          <cell r="J5558">
            <v>3320000</v>
          </cell>
          <cell r="K5558">
            <v>9.66</v>
          </cell>
          <cell r="O5558" t="str">
            <v>RECURSO 11</v>
          </cell>
          <cell r="V5558" t="str">
            <v>No tiene Dependientes</v>
          </cell>
          <cell r="W5558" t="str">
            <v>Vigencia Presupuestal</v>
          </cell>
        </row>
        <row r="5559">
          <cell r="A5559">
            <v>555914</v>
          </cell>
          <cell r="B5559" t="str">
            <v>Contrato</v>
          </cell>
          <cell r="C5559">
            <v>388</v>
          </cell>
          <cell r="D5559">
            <v>235914</v>
          </cell>
          <cell r="E5559">
            <v>41967</v>
          </cell>
          <cell r="F5559" t="str">
            <v>SUBDIRECCION ADMINISTRATIVA Y FINANCIERA</v>
          </cell>
          <cell r="G5559">
            <v>80154185</v>
          </cell>
          <cell r="H5559" t="str">
            <v>JOHN RAUL APONTE CASTEBLANCO</v>
          </cell>
          <cell r="I5559" t="str">
            <v>PAGO 4 DE 5 SEGÚN CERTIFICACION DEL SUPERVISOR</v>
          </cell>
          <cell r="J5559">
            <v>1700000</v>
          </cell>
          <cell r="K5559">
            <v>9.66</v>
          </cell>
          <cell r="O5559" t="str">
            <v>RECURSO 11</v>
          </cell>
          <cell r="V5559" t="str">
            <v>No tiene Dependientes</v>
          </cell>
          <cell r="W5559" t="str">
            <v>Vigencia Presupuestal</v>
          </cell>
        </row>
        <row r="5560">
          <cell r="A5560">
            <v>556014</v>
          </cell>
          <cell r="B5560" t="str">
            <v>Contrato</v>
          </cell>
          <cell r="C5560">
            <v>155</v>
          </cell>
          <cell r="D5560">
            <v>25414</v>
          </cell>
          <cell r="E5560">
            <v>41967</v>
          </cell>
          <cell r="F5560" t="str">
            <v>DESPACHO VICEMINISTRA DE AMBIENTE Y DESARROLLO SOSTENIBLE</v>
          </cell>
          <cell r="G5560">
            <v>1140832065</v>
          </cell>
          <cell r="H5560" t="str">
            <v>JENNIFER DARLEEN CHAIN GRANADOS</v>
          </cell>
          <cell r="I5560" t="str">
            <v>PAGO 11/12 DESEMBOLSO SEGÚN CERTIFICACION DEL SUPERVISOR (Desc Base Rte Fte por Dependientes)</v>
          </cell>
          <cell r="J5560">
            <v>2660000</v>
          </cell>
          <cell r="K5560">
            <v>9.66</v>
          </cell>
          <cell r="O5560" t="str">
            <v>RECURSO 11</v>
          </cell>
          <cell r="V5560" t="str">
            <v>No tiene Dependientes</v>
          </cell>
          <cell r="W5560" t="str">
            <v>Vigencia Presupuestal</v>
          </cell>
        </row>
        <row r="5561">
          <cell r="A5561">
            <v>556114</v>
          </cell>
        </row>
        <row r="5562">
          <cell r="A5562">
            <v>556214</v>
          </cell>
          <cell r="B5562" t="str">
            <v>Contrato</v>
          </cell>
          <cell r="C5562">
            <v>499</v>
          </cell>
          <cell r="D5562">
            <v>307014</v>
          </cell>
          <cell r="E5562">
            <v>41967</v>
          </cell>
          <cell r="F5562" t="str">
            <v>DESPACHO VICEMINISTRO DE AMBIENTE Y DESARROLLO SOSTENIBLE</v>
          </cell>
          <cell r="G5562">
            <v>1015415683</v>
          </cell>
          <cell r="H5562" t="str">
            <v>LAURA YIZETH TAPIERO OLAYA</v>
          </cell>
          <cell r="I5562" t="str">
            <v>PAGO 2 DE 3  SEGÚN CERTIFICACION DEL SUPERVISOR (Desc.de la Base RF x Dependientes)</v>
          </cell>
          <cell r="J5562">
            <v>2500000</v>
          </cell>
          <cell r="K5562">
            <v>9.66</v>
          </cell>
          <cell r="O5562" t="str">
            <v>RECURSO 11</v>
          </cell>
          <cell r="V5562" t="str">
            <v>Desc. X Dependientes</v>
          </cell>
          <cell r="W5562" t="str">
            <v>Vigencia Presupuestal</v>
          </cell>
        </row>
        <row r="5563">
          <cell r="A5563">
            <v>556314</v>
          </cell>
          <cell r="B5563" t="str">
            <v>Contrato</v>
          </cell>
          <cell r="C5563">
            <v>448</v>
          </cell>
          <cell r="D5563">
            <v>254714</v>
          </cell>
          <cell r="E5563">
            <v>41967</v>
          </cell>
          <cell r="F5563" t="str">
            <v>DESPACHO VICEMINISTRO DE AMBIENTE Y DESARROLLO SOSTENIBLE</v>
          </cell>
          <cell r="G5563">
            <v>52702303</v>
          </cell>
          <cell r="H5563" t="str">
            <v>ANDREA DEL PILAR TORRES LATORRE</v>
          </cell>
          <cell r="I5563" t="str">
            <v>PAGO 3 DE 4 SEGÚN CERTIFICACION DEL SUPERVISOR</v>
          </cell>
          <cell r="J5563">
            <v>3375000</v>
          </cell>
          <cell r="K5563">
            <v>9.66</v>
          </cell>
          <cell r="O5563" t="str">
            <v>RECURSO 11</v>
          </cell>
          <cell r="V5563" t="str">
            <v>No tiene Dependientes</v>
          </cell>
          <cell r="W5563" t="str">
            <v>Vigencia Presupuestal</v>
          </cell>
        </row>
        <row r="5564">
          <cell r="A5564">
            <v>556414</v>
          </cell>
          <cell r="B5564" t="str">
            <v>Contrato</v>
          </cell>
          <cell r="C5564">
            <v>197</v>
          </cell>
          <cell r="D5564">
            <v>31814</v>
          </cell>
          <cell r="E5564">
            <v>41967</v>
          </cell>
          <cell r="F5564" t="str">
            <v>OFICINA DE ASUNTOS INTERNACIONALES</v>
          </cell>
          <cell r="G5564">
            <v>80076285</v>
          </cell>
          <cell r="H5564" t="str">
            <v>JUAN PABLO LIEVANO GAMBOA</v>
          </cell>
          <cell r="I5564" t="str">
            <v>PAGO 11 DE 12 SEGÚN CERTIFICACION DEL SUPERVISOR</v>
          </cell>
          <cell r="J5564">
            <v>3867267</v>
          </cell>
          <cell r="K5564">
            <v>9.66</v>
          </cell>
          <cell r="O5564" t="str">
            <v>RECURSO 11</v>
          </cell>
          <cell r="V5564" t="str">
            <v>No tiene Dependientes a Cargo</v>
          </cell>
          <cell r="W5564" t="str">
            <v>Vigencia Presupuestal</v>
          </cell>
        </row>
        <row r="5565">
          <cell r="A5565">
            <v>556514</v>
          </cell>
          <cell r="B5565" t="str">
            <v>Contrato</v>
          </cell>
          <cell r="C5565">
            <v>395</v>
          </cell>
          <cell r="D5565">
            <v>236514</v>
          </cell>
          <cell r="E5565">
            <v>41967</v>
          </cell>
          <cell r="F5565" t="str">
            <v>SUBDIRECCION ADMINISTRATIVA Y FINANCIERA</v>
          </cell>
          <cell r="G5565">
            <v>52544132</v>
          </cell>
          <cell r="H5565" t="str">
            <v>CLARA PAULINA MARTHA BASTIDAS</v>
          </cell>
          <cell r="I5565" t="str">
            <v>PAGO 4 DE 5 SEGÚN CERTIFICACION DEL SUPERVISOR (Desc.de la Base RF x Dependientes)</v>
          </cell>
          <cell r="J5565">
            <v>1575000</v>
          </cell>
          <cell r="K5565">
            <v>9.66</v>
          </cell>
          <cell r="O5565" t="str">
            <v>RECURSO 11</v>
          </cell>
          <cell r="V5565" t="str">
            <v>Desc. X Dependientes</v>
          </cell>
          <cell r="W5565" t="str">
            <v>Vigencia Presupuestal</v>
          </cell>
        </row>
        <row r="5566">
          <cell r="A5566">
            <v>556614</v>
          </cell>
          <cell r="B5566" t="str">
            <v>Contrato</v>
          </cell>
          <cell r="C5566">
            <v>396</v>
          </cell>
          <cell r="D5566">
            <v>236614</v>
          </cell>
          <cell r="E5566">
            <v>41967</v>
          </cell>
          <cell r="F5566" t="str">
            <v>SUBDIRECCION ADMINISTRATIVA Y FINANCIERA</v>
          </cell>
          <cell r="G5566">
            <v>1030556883</v>
          </cell>
          <cell r="H5566" t="str">
            <v>YEFERSSON ALEXANDER MELO GARCIA</v>
          </cell>
          <cell r="I5566" t="str">
            <v>PAGO 4 DE 5 SEGÚN CERTIFICACION DEL SUPERVISOR</v>
          </cell>
          <cell r="J5566">
            <v>1575000</v>
          </cell>
          <cell r="K5566">
            <v>9.66</v>
          </cell>
          <cell r="O5566" t="str">
            <v>RECURSO 11</v>
          </cell>
          <cell r="V5566" t="str">
            <v>No tiene Dependientes</v>
          </cell>
          <cell r="W5566" t="str">
            <v>Vigencia Presupuestal</v>
          </cell>
        </row>
        <row r="5567">
          <cell r="A5567">
            <v>556714</v>
          </cell>
          <cell r="B5567" t="str">
            <v>Contrato</v>
          </cell>
          <cell r="C5567">
            <v>389</v>
          </cell>
          <cell r="D5567">
            <v>236214</v>
          </cell>
          <cell r="E5567">
            <v>41967</v>
          </cell>
          <cell r="F5567" t="str">
            <v>SUBDIRECCION ADMINISTRATIVA Y FINANCIERA</v>
          </cell>
          <cell r="G5567">
            <v>1018453657</v>
          </cell>
          <cell r="H5567" t="str">
            <v>ANDRES FELIPE CABRERA RENDON</v>
          </cell>
          <cell r="I5567" t="str">
            <v>PAGO 4 DE 5 SEGÚN CERTIFICACION DEL SUPERVISOR</v>
          </cell>
          <cell r="J5567">
            <v>1662415</v>
          </cell>
          <cell r="K5567">
            <v>9.66</v>
          </cell>
          <cell r="O5567" t="str">
            <v>RECURSO 11</v>
          </cell>
          <cell r="V5567" t="str">
            <v>Desc. 10% Dependientes</v>
          </cell>
          <cell r="W5567" t="str">
            <v>Vigencia Presupuestal</v>
          </cell>
        </row>
        <row r="5568">
          <cell r="A5568">
            <v>556814</v>
          </cell>
          <cell r="B5568" t="str">
            <v>Contrato</v>
          </cell>
          <cell r="C5568">
            <v>390</v>
          </cell>
          <cell r="D5568">
            <v>236114</v>
          </cell>
          <cell r="E5568">
            <v>41967</v>
          </cell>
          <cell r="F5568" t="str">
            <v>SUBDIRECCION ADMINISTRATIVA Y FINANCIERA</v>
          </cell>
          <cell r="G5568">
            <v>1010207237</v>
          </cell>
          <cell r="H5568" t="str">
            <v>NANCY KATHERIN ARIAS GAITAN</v>
          </cell>
          <cell r="I5568" t="str">
            <v>PAGO 4 DE 5 SEGÚN CERTIFICACION DEL SUPERVISOR</v>
          </cell>
          <cell r="J5568">
            <v>1700000</v>
          </cell>
          <cell r="K5568">
            <v>9.66</v>
          </cell>
          <cell r="O5568" t="str">
            <v>RECURSO 11</v>
          </cell>
          <cell r="V5568" t="str">
            <v>No tiene Dependientes</v>
          </cell>
          <cell r="W5568" t="str">
            <v>Vigencia Presupuestal</v>
          </cell>
        </row>
        <row r="5569">
          <cell r="A5569">
            <v>556914</v>
          </cell>
          <cell r="B5569" t="str">
            <v>Contrato</v>
          </cell>
          <cell r="C5569">
            <v>398</v>
          </cell>
          <cell r="D5569">
            <v>236914</v>
          </cell>
          <cell r="E5569">
            <v>41967</v>
          </cell>
          <cell r="F5569" t="str">
            <v>SUBDIRECCION ADMINISTRATIVA Y FINANCIERA</v>
          </cell>
          <cell r="G5569">
            <v>51709470</v>
          </cell>
          <cell r="H5569" t="str">
            <v>LUZ DERI ROJAS DE MENESES</v>
          </cell>
          <cell r="I5569" t="str">
            <v>PAGO 4 DE 5 SEGÚN CERTIFICACION DEL SUPERVISOR</v>
          </cell>
          <cell r="J5569">
            <v>1575000</v>
          </cell>
          <cell r="K5569">
            <v>9.66</v>
          </cell>
          <cell r="O5569" t="str">
            <v>RECURSO 11</v>
          </cell>
          <cell r="V5569" t="str">
            <v>Desc. 10% Dependientes - Base RF $4,094,550 RF $287,562</v>
          </cell>
          <cell r="W5569" t="str">
            <v>Vigencia Presupuestal</v>
          </cell>
        </row>
        <row r="5570">
          <cell r="A5570">
            <v>557014</v>
          </cell>
          <cell r="B5570" t="str">
            <v>Contrato</v>
          </cell>
          <cell r="C5570">
            <v>96</v>
          </cell>
          <cell r="D5570">
            <v>17714</v>
          </cell>
          <cell r="E5570">
            <v>41967</v>
          </cell>
          <cell r="F5570" t="str">
            <v>DIRECCION DE ASUNTOS MARINOS, COSTEROS Y RECURSOS ACUATICOS</v>
          </cell>
          <cell r="G5570">
            <v>52794345</v>
          </cell>
          <cell r="H5570" t="str">
            <v>PAOLA ANDREA BAUTISTA DUARTE</v>
          </cell>
          <cell r="I5570" t="str">
            <v>PAGO 11 DE 12 SEGÚN CERTIFICACION DEL SUPERVISOR</v>
          </cell>
          <cell r="J5570">
            <v>2340000</v>
          </cell>
          <cell r="K5570">
            <v>9.66</v>
          </cell>
          <cell r="O5570" t="str">
            <v>RECURSO 11</v>
          </cell>
          <cell r="V5570" t="str">
            <v>No tiene Dependientes</v>
          </cell>
          <cell r="W5570" t="str">
            <v>Vigencia Presupuestal</v>
          </cell>
        </row>
        <row r="5571">
          <cell r="A5571">
            <v>557114</v>
          </cell>
          <cell r="B5571" t="str">
            <v>Contrato</v>
          </cell>
          <cell r="C5571">
            <v>82</v>
          </cell>
          <cell r="D5571">
            <v>14614</v>
          </cell>
          <cell r="E5571">
            <v>41967</v>
          </cell>
          <cell r="F5571" t="str">
            <v>OFICINA ASESORA JURIDICA</v>
          </cell>
          <cell r="G5571">
            <v>40043339</v>
          </cell>
          <cell r="H5571" t="str">
            <v>SANDRA PATRICIA ALFONSO PALACIOS</v>
          </cell>
          <cell r="I5571" t="str">
            <v>PAGO 11 DE 12 SEGÚN CERTIFICACION DEL SUPERVISOR</v>
          </cell>
          <cell r="J5571">
            <v>3500000</v>
          </cell>
          <cell r="K5571">
            <v>9.66</v>
          </cell>
          <cell r="O5571" t="str">
            <v>RECURSO 11</v>
          </cell>
          <cell r="V5571" t="str">
            <v>Desc. 10% Dependientes RF $129,456</v>
          </cell>
          <cell r="W5571" t="str">
            <v>Vigencia Presupuestal</v>
          </cell>
        </row>
        <row r="5572">
          <cell r="A5572">
            <v>557214</v>
          </cell>
          <cell r="B5572" t="str">
            <v>Contrato</v>
          </cell>
          <cell r="C5572">
            <v>13</v>
          </cell>
          <cell r="D5572">
            <v>1614</v>
          </cell>
          <cell r="E5572">
            <v>41967</v>
          </cell>
          <cell r="F5572" t="str">
            <v>SECRETARIA GENERAL</v>
          </cell>
          <cell r="G5572">
            <v>51938927</v>
          </cell>
          <cell r="H5572" t="str">
            <v>LIDIA PATRICIA TOVAR SALAMANCA</v>
          </cell>
          <cell r="I5572" t="str">
            <v>PAGO 11 DE 12 SEGÚN CERTIFICACION DEL SUPERVISOR</v>
          </cell>
          <cell r="J5572">
            <v>3519553</v>
          </cell>
          <cell r="K5572">
            <v>9.66</v>
          </cell>
          <cell r="O5572" t="str">
            <v>RECURSO 11</v>
          </cell>
          <cell r="V5572" t="str">
            <v>Desc. X Dependientes</v>
          </cell>
          <cell r="W5572" t="str">
            <v>Vigencia Presupuestal</v>
          </cell>
        </row>
        <row r="5573">
          <cell r="A5573">
            <v>557314</v>
          </cell>
          <cell r="B5573" t="str">
            <v>Contrato</v>
          </cell>
          <cell r="C5573">
            <v>397</v>
          </cell>
          <cell r="D5573">
            <v>236714</v>
          </cell>
          <cell r="E5573">
            <v>41967</v>
          </cell>
          <cell r="F5573" t="str">
            <v>SUBDIRECCION ADMINISTRATIVA Y FINANCIERA</v>
          </cell>
          <cell r="G5573">
            <v>51845216</v>
          </cell>
          <cell r="H5573" t="str">
            <v>CLAUDIA PATRICIA FORERO TELLEZ</v>
          </cell>
          <cell r="I5573" t="str">
            <v>PAGO 4/5 DESEMBOLSO SEGÚN CERTIFICACION DEL SUPERVISOR</v>
          </cell>
          <cell r="J5573">
            <v>1575000</v>
          </cell>
          <cell r="K5573">
            <v>9.66</v>
          </cell>
          <cell r="O5573" t="str">
            <v>RECURSO 11</v>
          </cell>
          <cell r="V5573" t="str">
            <v>No tiene Dependientes</v>
          </cell>
          <cell r="W5573" t="str">
            <v>Vigencia Presupuestal</v>
          </cell>
        </row>
        <row r="5574">
          <cell r="A5574">
            <v>557414</v>
          </cell>
          <cell r="B5574" t="str">
            <v>Contrato</v>
          </cell>
          <cell r="C5574">
            <v>514</v>
          </cell>
          <cell r="D5574">
            <v>321114</v>
          </cell>
          <cell r="E5574">
            <v>41967</v>
          </cell>
          <cell r="F5574" t="str">
            <v>SUBDIRECCION ADMINISTRATIVA Y FINANCIERA</v>
          </cell>
          <cell r="G5574">
            <v>52795952</v>
          </cell>
          <cell r="H5574" t="str">
            <v>LILIBETH ESCORCIA PARDO</v>
          </cell>
          <cell r="I5574" t="str">
            <v>PAGO 1/2DESEMBOLSO SEGÚN CERTIFICACION DEL SUPERVISOR</v>
          </cell>
          <cell r="J5574">
            <v>1750000</v>
          </cell>
          <cell r="K5574">
            <v>9.66</v>
          </cell>
          <cell r="O5574" t="str">
            <v>RECURSO 11</v>
          </cell>
          <cell r="V5574" t="str">
            <v>No tiene Dependientes</v>
          </cell>
          <cell r="W5574" t="str">
            <v>Vigencia Presupuestal</v>
          </cell>
        </row>
        <row r="5575">
          <cell r="A5575">
            <v>557514</v>
          </cell>
          <cell r="B5575" t="str">
            <v>Contrato</v>
          </cell>
          <cell r="C5575">
            <v>382</v>
          </cell>
          <cell r="D5575">
            <v>234814</v>
          </cell>
          <cell r="E5575">
            <v>41967</v>
          </cell>
          <cell r="F5575" t="str">
            <v>SUBDIRECCION ADMINISTRATIVA Y FINANCIERA</v>
          </cell>
          <cell r="G5575">
            <v>79221739</v>
          </cell>
          <cell r="H5575" t="str">
            <v>JOSE MANUEL MORENO MORA</v>
          </cell>
          <cell r="I5575" t="str">
            <v>PAGO 4 DE 5 SEGÚN CERTIFICACION DEL SUPERVISOR (Desc.de la Base RF x Dependientes)</v>
          </cell>
          <cell r="J5575">
            <v>1852200</v>
          </cell>
          <cell r="K5575">
            <v>9.66</v>
          </cell>
          <cell r="O5575" t="str">
            <v>RECURSO 11</v>
          </cell>
          <cell r="V5575" t="str">
            <v>Desc. X Dependientes</v>
          </cell>
          <cell r="W5575" t="str">
            <v>Vigencia Presupuestal</v>
          </cell>
        </row>
        <row r="5576">
          <cell r="A5576">
            <v>557614</v>
          </cell>
          <cell r="B5576" t="str">
            <v>Contrato</v>
          </cell>
          <cell r="C5576">
            <v>391</v>
          </cell>
          <cell r="D5576">
            <v>236014</v>
          </cell>
          <cell r="E5576">
            <v>41967</v>
          </cell>
          <cell r="F5576" t="str">
            <v>SUBDIRECCION ADMINISTRATIVA Y FINANCIERA</v>
          </cell>
          <cell r="G5576">
            <v>80121924</v>
          </cell>
          <cell r="H5576" t="str">
            <v>JONATHAN JIMENEZ ALVARADO</v>
          </cell>
          <cell r="I5576" t="str">
            <v>PAGO 4 DE 5 SEGÚN CERTIFICACION DEL SUPERVISOR</v>
          </cell>
          <cell r="J5576">
            <v>1785000</v>
          </cell>
          <cell r="K5576">
            <v>9.66</v>
          </cell>
          <cell r="O5576" t="str">
            <v>RECURSO 11</v>
          </cell>
          <cell r="V5576" t="str">
            <v>No tiene Dependientes</v>
          </cell>
          <cell r="W5576" t="str">
            <v>Vigencia Presupuestal</v>
          </cell>
        </row>
        <row r="5577">
          <cell r="A5577">
            <v>557714</v>
          </cell>
          <cell r="B5577" t="str">
            <v>Contrato</v>
          </cell>
          <cell r="C5577">
            <v>384</v>
          </cell>
          <cell r="D5577">
            <v>235314</v>
          </cell>
          <cell r="E5577">
            <v>41967</v>
          </cell>
          <cell r="F5577" t="str">
            <v>SUBDIRECCION ADMINISTRATIVA Y FINANCIERA</v>
          </cell>
          <cell r="G5577">
            <v>51699085</v>
          </cell>
          <cell r="H5577" t="str">
            <v>SILVIA PILAR RODRIGUEZ SILVA</v>
          </cell>
          <cell r="I5577" t="str">
            <v>PAGO 4 DE 5 DESEMBOLSO SEGÚN CERTIFICACION DEL SUPERVISOR (Desc.de la Base RF x Dependientes)</v>
          </cell>
          <cell r="J5577">
            <v>2047500</v>
          </cell>
          <cell r="K5577">
            <v>9.66</v>
          </cell>
          <cell r="O5577" t="str">
            <v>RECURSO 11</v>
          </cell>
          <cell r="V5577" t="str">
            <v xml:space="preserve">Desc. 10% Dependientes </v>
          </cell>
          <cell r="W5577" t="str">
            <v>Vigencia Presupuestal</v>
          </cell>
        </row>
        <row r="5578">
          <cell r="A5578">
            <v>557814</v>
          </cell>
          <cell r="B5578" t="str">
            <v>Contrato</v>
          </cell>
          <cell r="C5578">
            <v>12</v>
          </cell>
          <cell r="D5578">
            <v>814</v>
          </cell>
          <cell r="E5578">
            <v>41967</v>
          </cell>
          <cell r="F5578" t="str">
            <v>SUBDIRECCION ADMINISTRATIVA Y FINANCIERA</v>
          </cell>
          <cell r="G5578">
            <v>40610737</v>
          </cell>
          <cell r="H5578" t="str">
            <v>CAROLINA POLANCO HOLGUIN</v>
          </cell>
          <cell r="I5578" t="str">
            <v>PAGO 11 DE 12 SEGÚN CERTIFICACION DEL SUPERVISOR</v>
          </cell>
          <cell r="J5578">
            <v>3009091</v>
          </cell>
          <cell r="K5578">
            <v>9.66</v>
          </cell>
          <cell r="O5578" t="str">
            <v>RECURSO 11</v>
          </cell>
          <cell r="V5578" t="str">
            <v xml:space="preserve">Desc. 10% Dependientes </v>
          </cell>
          <cell r="W5578" t="str">
            <v>Vigencia Presupuestal</v>
          </cell>
        </row>
        <row r="5579">
          <cell r="A5579">
            <v>557914</v>
          </cell>
          <cell r="B5579" t="str">
            <v>Contrato</v>
          </cell>
          <cell r="C5579">
            <v>58</v>
          </cell>
          <cell r="D5579">
            <v>12914</v>
          </cell>
          <cell r="E5579">
            <v>41967</v>
          </cell>
          <cell r="F5579" t="str">
            <v>DIRECCION DE ASUNTOS AMBIENTALES, SECTORIAL Y URBANA</v>
          </cell>
          <cell r="G5579">
            <v>35250839</v>
          </cell>
          <cell r="H5579" t="str">
            <v>HEIDDY JOHANNA LAITON MORALES</v>
          </cell>
          <cell r="I5579" t="str">
            <v>PAGO 11 DE 12 SEGÚN CERTIFICACION DEL SUPERVISOR</v>
          </cell>
          <cell r="J5579">
            <v>3868182</v>
          </cell>
          <cell r="K5579">
            <v>9.66</v>
          </cell>
          <cell r="O5579" t="str">
            <v>RECURSO 11</v>
          </cell>
          <cell r="V5579" t="str">
            <v xml:space="preserve">Desc. 10% Dependientes </v>
          </cell>
          <cell r="W5579" t="str">
            <v>Vigencia Presupuestal</v>
          </cell>
        </row>
        <row r="5580">
          <cell r="A5580">
            <v>558014</v>
          </cell>
          <cell r="B5580" t="str">
            <v>Contrato</v>
          </cell>
          <cell r="C5580">
            <v>440</v>
          </cell>
          <cell r="D5580">
            <v>250814</v>
          </cell>
          <cell r="E5580">
            <v>41967</v>
          </cell>
          <cell r="F5580" t="str">
            <v>SUBDIRECCION ADMINISTRATIVA Y FINANCIERA</v>
          </cell>
          <cell r="G5580">
            <v>1079262664</v>
          </cell>
          <cell r="H5580" t="str">
            <v>LAURA VIVIANA HERNANDEZ MARROQUIN</v>
          </cell>
          <cell r="I5580" t="str">
            <v>PAGO 4 SEGÚN CERTIFICACION DEL SUPERVISOR (DESC  X DEPENDIENTES)</v>
          </cell>
          <cell r="J5580">
            <v>1500000</v>
          </cell>
          <cell r="K5580">
            <v>9.66</v>
          </cell>
          <cell r="O5580" t="str">
            <v>RECURSO 11</v>
          </cell>
          <cell r="V5580" t="str">
            <v>Desc. X Dependientes</v>
          </cell>
          <cell r="W5580" t="str">
            <v>Vigencia Presupuestal</v>
          </cell>
        </row>
        <row r="5581">
          <cell r="A5581">
            <v>558114</v>
          </cell>
          <cell r="B5581" t="str">
            <v>Contrato</v>
          </cell>
          <cell r="C5581">
            <v>368</v>
          </cell>
          <cell r="D5581">
            <v>221914</v>
          </cell>
          <cell r="E5581">
            <v>41967</v>
          </cell>
          <cell r="F5581" t="str">
            <v>DESPACHO VICEMINISTRA DE AMBIENTE Y DESARROLLO SOSTENIBLE</v>
          </cell>
          <cell r="G5581">
            <v>1018416839</v>
          </cell>
          <cell r="H5581" t="str">
            <v>JESSETH DAHANE TRIANA VEGA</v>
          </cell>
          <cell r="I5581" t="str">
            <v>PAGO 5 DE 5 SEGÚN CERTIFICACION DEL SUPERVISOR</v>
          </cell>
          <cell r="J5581">
            <v>3470769.25</v>
          </cell>
          <cell r="K5581">
            <v>9.66</v>
          </cell>
          <cell r="O5581" t="str">
            <v>RECURSO 11</v>
          </cell>
          <cell r="V5581" t="str">
            <v>No tiene Dependientes</v>
          </cell>
          <cell r="W5581" t="str">
            <v>Vigencia Presupuestal</v>
          </cell>
        </row>
        <row r="5582">
          <cell r="A5582">
            <v>558214</v>
          </cell>
          <cell r="B5582" t="str">
            <v>Contrato</v>
          </cell>
          <cell r="C5582">
            <v>246</v>
          </cell>
          <cell r="D5582">
            <v>35914</v>
          </cell>
          <cell r="E5582">
            <v>41967</v>
          </cell>
          <cell r="F5582" t="str">
            <v>DIRECCION DE BOSQUES, BIODIVERSIDAD Y SERVICIOS ECOSISTEMICOS</v>
          </cell>
          <cell r="G5582">
            <v>80433842</v>
          </cell>
          <cell r="H5582" t="str">
            <v>MANUEL ANTONIO ZAMBRANO GUERRERO</v>
          </cell>
          <cell r="I5582" t="str">
            <v>PAGO 11 DE 12 SEGÚN CERTIFICACION DEL SUPERVISOR</v>
          </cell>
          <cell r="J5582">
            <v>3438759</v>
          </cell>
          <cell r="K5582">
            <v>9.66</v>
          </cell>
          <cell r="O5582" t="str">
            <v>RECURSO 11</v>
          </cell>
          <cell r="V5582" t="str">
            <v>Desc. 10% Dependientes - Base RF $4,094,550 RF $287,562</v>
          </cell>
          <cell r="W5582" t="str">
            <v>Vigencia Presupuestal</v>
          </cell>
        </row>
        <row r="5583">
          <cell r="A5583">
            <v>558314</v>
          </cell>
          <cell r="B5583" t="str">
            <v>Contrato</v>
          </cell>
          <cell r="C5583">
            <v>72</v>
          </cell>
          <cell r="D5583">
            <v>15414</v>
          </cell>
          <cell r="E5583">
            <v>41967</v>
          </cell>
          <cell r="F5583" t="str">
            <v>DIRECCION DE BOSQUES, BIODIVERSIDAD Y SERVICIOS ECOSISTEMICOS</v>
          </cell>
          <cell r="G5583">
            <v>80074172</v>
          </cell>
          <cell r="H5583" t="str">
            <v>LUIS ALEJANDRO GARCIA ROMERO</v>
          </cell>
          <cell r="I5583" t="str">
            <v>PAGO 11 DE 12 SEGÚN CERTIFICACION DEL SUPERVISOR</v>
          </cell>
          <cell r="J5583">
            <v>3052000</v>
          </cell>
          <cell r="K5583">
            <v>9.66</v>
          </cell>
          <cell r="O5583" t="str">
            <v>RECURSO 11</v>
          </cell>
          <cell r="V5583" t="str">
            <v>No tiene Dependientes</v>
          </cell>
          <cell r="W5583" t="str">
            <v>Vigencia Presupuestal</v>
          </cell>
        </row>
        <row r="5584">
          <cell r="A5584">
            <v>558414</v>
          </cell>
          <cell r="B5584" t="str">
            <v>Contrato</v>
          </cell>
          <cell r="C5584">
            <v>252</v>
          </cell>
          <cell r="D5584">
            <v>135314</v>
          </cell>
          <cell r="E5584">
            <v>41967</v>
          </cell>
          <cell r="F5584" t="str">
            <v>DIRECCION DE BOSQUES, BIODIVERSIDAD Y SERVICIOS ECOSISTEMICOS</v>
          </cell>
          <cell r="G5584">
            <v>79841202</v>
          </cell>
          <cell r="H5584" t="str">
            <v>JAVIER AUGUSTO GONZALEZ VEGA</v>
          </cell>
          <cell r="I5584" t="str">
            <v>PAGO 8 DE 9 SEGÚN CERTIFICACION DEL SUPERVISOR</v>
          </cell>
          <cell r="J5584">
            <v>2723254</v>
          </cell>
          <cell r="K5584">
            <v>9.66</v>
          </cell>
          <cell r="O5584" t="str">
            <v>RECURSO 11</v>
          </cell>
          <cell r="V5584" t="str">
            <v xml:space="preserve">Desc. x Dependientes </v>
          </cell>
          <cell r="W5584" t="str">
            <v>Vigencia Presupuestal</v>
          </cell>
        </row>
        <row r="5585">
          <cell r="A5585">
            <v>558514</v>
          </cell>
          <cell r="B5585" t="str">
            <v>Contrato</v>
          </cell>
          <cell r="C5585">
            <v>394</v>
          </cell>
          <cell r="D5585">
            <v>236814</v>
          </cell>
          <cell r="E5585">
            <v>41967</v>
          </cell>
          <cell r="F5585" t="str">
            <v>SUBDIRECCION ADMINISTRATIVA Y FINANCIERA</v>
          </cell>
          <cell r="G5585">
            <v>79888249</v>
          </cell>
          <cell r="H5585" t="str">
            <v>YOHON JAIRO RODRIGUEZ CHIZABA</v>
          </cell>
          <cell r="I5585" t="str">
            <v>PAGO 4 DE 5 DESEMBOLSO SEGÚN CERTIFICACION DEL SUPERVISOR (Desc. Base RF x Dependientes)</v>
          </cell>
          <cell r="J5585">
            <v>1837500</v>
          </cell>
          <cell r="K5585">
            <v>9.66</v>
          </cell>
          <cell r="O5585" t="str">
            <v>RECURSO 11</v>
          </cell>
          <cell r="V5585" t="str">
            <v>Desc.x Dependientes</v>
          </cell>
          <cell r="W5585" t="str">
            <v>Vigencia Presupuestal</v>
          </cell>
        </row>
        <row r="5586">
          <cell r="A5586">
            <v>558614</v>
          </cell>
          <cell r="B5586" t="str">
            <v>Convenio</v>
          </cell>
          <cell r="C5586">
            <v>367</v>
          </cell>
          <cell r="D5586">
            <v>221414</v>
          </cell>
          <cell r="E5586">
            <v>41969</v>
          </cell>
          <cell r="F5586" t="str">
            <v>ORDENAMIENTO AMBIENTAL TERRITORIAL Y COORD SINA</v>
          </cell>
          <cell r="G5586">
            <v>9005197294</v>
          </cell>
          <cell r="H5586" t="str">
            <v xml:space="preserve">AUTORIDADES INDIGENAS DE COLOMBIA -AICO </v>
          </cell>
          <cell r="I5586" t="str">
            <v>PAGO 3 DE 4 SEGÚN CERTIFICACION DEL SUPERVISOR (REG ESPECIAL)</v>
          </cell>
          <cell r="J5586">
            <v>48194000</v>
          </cell>
          <cell r="O5586" t="str">
            <v>RECURSO 11</v>
          </cell>
          <cell r="W5586" t="str">
            <v>Vigencia Presupuestal</v>
          </cell>
        </row>
        <row r="5587">
          <cell r="A5587">
            <v>558714</v>
          </cell>
          <cell r="B5587" t="str">
            <v>Contrato</v>
          </cell>
          <cell r="C5587">
            <v>487</v>
          </cell>
          <cell r="D5587">
            <v>290314</v>
          </cell>
          <cell r="E5587">
            <v>41969</v>
          </cell>
          <cell r="F5587" t="str">
            <v>DIRECCION DE ASUNTOS AMBIENTALES, SECTORIAL Y URBANA</v>
          </cell>
          <cell r="G5587">
            <v>8110150839</v>
          </cell>
          <cell r="H5587" t="str">
            <v>CENTRO NACIONAL DE PRODUCCION MAS LIMPIA</v>
          </cell>
          <cell r="I5587" t="str">
            <v>FRA 3887 PAGO 1 DE 4 SEGÚN CERTIFICACION DEL SUPERVISOR (N/A Rte IVA, Reg.Especial Exentos de Rte Fte, Ubicados en Medellin Exentos de Rte ICA) IVA $0</v>
          </cell>
          <cell r="J5587">
            <v>80000000</v>
          </cell>
          <cell r="O5587" t="str">
            <v>RECURSO 11</v>
          </cell>
          <cell r="V5587" t="str">
            <v>(Se Liquida Rte IVA Unicamente, Reg.Especial Exentos de Rte Fte, Ubicados en Medellin Exentos de Rte ICA)</v>
          </cell>
          <cell r="W5587" t="str">
            <v>Vigencia Presupuestal</v>
          </cell>
        </row>
        <row r="5588">
          <cell r="A5588">
            <v>558814</v>
          </cell>
          <cell r="B5588" t="str">
            <v>Contrato</v>
          </cell>
          <cell r="C5588">
            <v>487</v>
          </cell>
          <cell r="D5588">
            <v>290314</v>
          </cell>
          <cell r="E5588">
            <v>41969</v>
          </cell>
          <cell r="F5588" t="str">
            <v>DIRECCION DE ASUNTOS AMBIENTALES, SECTORIAL Y URBANA</v>
          </cell>
          <cell r="G5588">
            <v>8110150839</v>
          </cell>
          <cell r="H5588" t="str">
            <v>CENTRO NACIONAL DE PRODUCCION MAS LIMPIA</v>
          </cell>
          <cell r="I5588" t="str">
            <v>FRA 3891 PAGO 2 DE 4 SEGÚN CERTIFICACION DEL SUPERVISOR (N/A Rte IVA, Reg.Especial Exentos de Rte Fte, Ubicados en Medellin Exentos de Rte ICA) IVA $0</v>
          </cell>
          <cell r="J5588">
            <v>140000000</v>
          </cell>
          <cell r="O5588" t="str">
            <v>RECURSO 11</v>
          </cell>
          <cell r="V5588" t="str">
            <v>(Se Liquida Rte IVA Unicamente, Reg.Especial Exentos de Rte Fte, Ubicados en Medellin Exentos de Rte ICA)</v>
          </cell>
          <cell r="W5588" t="str">
            <v>Vigencia Presupuestal</v>
          </cell>
        </row>
        <row r="5589">
          <cell r="A5589">
            <v>558914</v>
          </cell>
          <cell r="B5589" t="str">
            <v>Contrato</v>
          </cell>
          <cell r="C5589">
            <v>495</v>
          </cell>
          <cell r="D5589">
            <v>299014</v>
          </cell>
          <cell r="E5589">
            <v>41969</v>
          </cell>
          <cell r="F5589" t="str">
            <v>DIRECCION DE ORDENAMIENTO AMBIENTAL Y COORDINACION DEL SINA</v>
          </cell>
          <cell r="G5589">
            <v>9003155261</v>
          </cell>
          <cell r="H5589" t="str">
            <v>GPPG CONSULTORIA SAS</v>
          </cell>
          <cell r="I5589" t="str">
            <v>FRA 1257 PAGO 2 DE 4 SEGÚN CERTIFICACION DEL SUPERVISOR (REG.COMUN) IVA $4,098,096</v>
          </cell>
          <cell r="J5589">
            <v>29711196</v>
          </cell>
          <cell r="K5589">
            <v>6.9</v>
          </cell>
          <cell r="L5589">
            <v>11</v>
          </cell>
          <cell r="M5589">
            <v>16</v>
          </cell>
          <cell r="O5589" t="str">
            <v>RECURSO 11</v>
          </cell>
          <cell r="V5589" t="str">
            <v>CIIU 7020</v>
          </cell>
          <cell r="W5589" t="str">
            <v>Vigencia Presupuestal</v>
          </cell>
        </row>
        <row r="5590">
          <cell r="A5590">
            <v>559014</v>
          </cell>
          <cell r="B5590" t="str">
            <v>Contrato</v>
          </cell>
          <cell r="C5590">
            <v>489</v>
          </cell>
          <cell r="D5590">
            <v>295014</v>
          </cell>
          <cell r="E5590">
            <v>41969</v>
          </cell>
          <cell r="F5590" t="str">
            <v>OFICINA DE TECNOLOGIAS, INFORMACION Y COMUNICACIONES TIC</v>
          </cell>
          <cell r="G5590">
            <v>9003155261</v>
          </cell>
          <cell r="H5590" t="str">
            <v>GPPG CONSULTORIAS SAS</v>
          </cell>
          <cell r="I5590" t="str">
            <v>FRA 1258 PAGO 2 DE 3 SEGÚN CERTIFICACION DEL SUPERVISOR (REG. COMUN) IVA $8,582,240</v>
          </cell>
          <cell r="J5590">
            <v>62221240</v>
          </cell>
          <cell r="K5590">
            <v>6.9</v>
          </cell>
          <cell r="L5590">
            <v>11</v>
          </cell>
          <cell r="M5590">
            <v>16</v>
          </cell>
          <cell r="O5590" t="str">
            <v>RECURSO 11</v>
          </cell>
          <cell r="V5590" t="str">
            <v>CIIU 7020</v>
          </cell>
          <cell r="W5590" t="str">
            <v>Vigencia Presupuestal</v>
          </cell>
        </row>
        <row r="5591">
          <cell r="A5591">
            <v>559114</v>
          </cell>
          <cell r="B5591" t="str">
            <v>Contrato</v>
          </cell>
          <cell r="C5591">
            <v>346</v>
          </cell>
          <cell r="D5591">
            <v>193914</v>
          </cell>
          <cell r="E5591">
            <v>41969</v>
          </cell>
          <cell r="F5591" t="str">
            <v>DIRECCION DE ASUNTOS AMBIENTALES, SECTORIAL Y URBANA</v>
          </cell>
          <cell r="G5591">
            <v>8600019861</v>
          </cell>
          <cell r="H5591" t="str">
            <v>INGENIEROS CONSULTORES CIVILES Y ELECTRICOS S.A</v>
          </cell>
          <cell r="I5591" t="str">
            <v>FRA 19723 PAGO 2 DE 3 SEGÚN CERTIFICACION DEL SUPERVISOR (GC N/A RTE IVA SOLO SE APLICA RTE FTE Y RTE ICA)</v>
          </cell>
          <cell r="J5591">
            <v>239596701</v>
          </cell>
          <cell r="K5591">
            <v>6.9</v>
          </cell>
          <cell r="L5591">
            <v>11</v>
          </cell>
          <cell r="M5591">
            <v>16</v>
          </cell>
          <cell r="O5591" t="str">
            <v>RECURSO 11</v>
          </cell>
          <cell r="W5591" t="str">
            <v>Vigencia Presupuestal</v>
          </cell>
        </row>
        <row r="5592">
          <cell r="A5592">
            <v>559214</v>
          </cell>
          <cell r="B5592" t="str">
            <v>Contrato</v>
          </cell>
          <cell r="C5592">
            <v>464</v>
          </cell>
          <cell r="D5592">
            <v>265314</v>
          </cell>
          <cell r="E5592">
            <v>41969</v>
          </cell>
          <cell r="F5592" t="str">
            <v>DIRECCION DE ASUNTOS AMBIENTALES, SECTORIAL Y URBANA</v>
          </cell>
          <cell r="G5592">
            <v>8040070553</v>
          </cell>
          <cell r="H5592" t="str">
            <v>K2 INGENIERIA S.A.S</v>
          </cell>
          <cell r="I5592" t="str">
            <v>FRA 682 PAGO 2 DE 3 SEGÚN CERTIFICACION DEL SUPERVISOR (REG COMUN)</v>
          </cell>
          <cell r="J5592">
            <v>90000000</v>
          </cell>
          <cell r="K5592">
            <v>6.9</v>
          </cell>
          <cell r="L5592">
            <v>11</v>
          </cell>
          <cell r="M5592">
            <v>16</v>
          </cell>
          <cell r="O5592" t="str">
            <v>RECURSO 11</v>
          </cell>
          <cell r="V5592" t="str">
            <v>CIIU 71101</v>
          </cell>
          <cell r="W5592" t="str">
            <v>Vigencia Presupuestal</v>
          </cell>
        </row>
        <row r="5593">
          <cell r="A5593">
            <v>559314</v>
          </cell>
          <cell r="B5593" t="str">
            <v>Contrato</v>
          </cell>
          <cell r="C5593">
            <v>348</v>
          </cell>
          <cell r="D5593">
            <v>194814</v>
          </cell>
          <cell r="E5593">
            <v>41969</v>
          </cell>
          <cell r="F5593" t="str">
            <v>DIRECCION DE ASUNTOS AMBIENTALES, SECTORIAL Y URBANA</v>
          </cell>
          <cell r="G5593">
            <v>8002473086</v>
          </cell>
          <cell r="H5593" t="str">
            <v>AMBIENTAL CONSULTORES Y CIA LTDA</v>
          </cell>
          <cell r="I5593" t="str">
            <v>FRA 5623 PAGO 2 DE 4 SEGÚN CERTIFICACION DEL SUPERVISOR - IVA $ 13,787635 (REG.COMUN)</v>
          </cell>
          <cell r="J5593">
            <v>99960355</v>
          </cell>
          <cell r="K5593">
            <v>6.9</v>
          </cell>
          <cell r="L5593">
            <v>11</v>
          </cell>
          <cell r="M5593">
            <v>16</v>
          </cell>
          <cell r="O5593" t="str">
            <v>RECURSO 11</v>
          </cell>
          <cell r="W5593" t="str">
            <v>Vigencia Presupuestal</v>
          </cell>
        </row>
        <row r="5594">
          <cell r="A5594">
            <v>559414</v>
          </cell>
          <cell r="B5594" t="str">
            <v>Contrato</v>
          </cell>
          <cell r="C5594">
            <v>372</v>
          </cell>
          <cell r="D5594">
            <v>223914</v>
          </cell>
          <cell r="E5594">
            <v>41969</v>
          </cell>
          <cell r="F5594" t="str">
            <v>DIRECCION DE BOSQUES, BIODIVERSIDAD Y SERVICIOS ECOSISTEMICOS</v>
          </cell>
          <cell r="G5594">
            <v>8999990633</v>
          </cell>
          <cell r="H5594" t="str">
            <v xml:space="preserve">UNIVERSIDAD NACIONAL DE COLOMBIA </v>
          </cell>
          <cell r="I5594" t="str">
            <v xml:space="preserve">PAGO 3 DE 5 FRA 2017-0000528 SEGÚN CERTIFICACION DEL SUPERVISOR </v>
          </cell>
          <cell r="J5594">
            <v>22500000</v>
          </cell>
          <cell r="O5594" t="str">
            <v>RECURSO 11</v>
          </cell>
          <cell r="W5594" t="str">
            <v>Vigencia Presupuestal</v>
          </cell>
        </row>
        <row r="5595">
          <cell r="A5595">
            <v>559514</v>
          </cell>
          <cell r="B5595" t="str">
            <v>Contrato</v>
          </cell>
          <cell r="C5595">
            <v>130</v>
          </cell>
          <cell r="D5595">
            <v>235214</v>
          </cell>
          <cell r="E5595">
            <v>41969</v>
          </cell>
          <cell r="F5595" t="str">
            <v>GRUPO DE COMUNICACIONES</v>
          </cell>
          <cell r="G5595">
            <v>9000025836</v>
          </cell>
          <cell r="H5595" t="str">
            <v>RADIO Y TELEVISION NACIONAL DE COLOMBIA RTVC</v>
          </cell>
          <cell r="I5595" t="str">
            <v>PAGO PARCIAL FRA 12960 PAGO 10 DE 12 SEGÚN  CERTIFIACION DEL SUPERVISOR (ENTIDAD PUBLICA Y GRAND CONT) - IVA $25,152,886</v>
          </cell>
          <cell r="J5595">
            <v>180968512</v>
          </cell>
          <cell r="M5595">
            <v>16</v>
          </cell>
          <cell r="O5595" t="str">
            <v>RECURSO 11</v>
          </cell>
          <cell r="W5595" t="str">
            <v>Vigencia Presupuestal</v>
          </cell>
        </row>
        <row r="5596">
          <cell r="A5596">
            <v>559614</v>
          </cell>
          <cell r="B5596" t="str">
            <v>Contrato</v>
          </cell>
          <cell r="C5596">
            <v>130</v>
          </cell>
          <cell r="D5596">
            <v>235414</v>
          </cell>
          <cell r="E5596">
            <v>41969</v>
          </cell>
          <cell r="F5596" t="str">
            <v>GRUPO DE COMUNICACIONES</v>
          </cell>
          <cell r="G5596">
            <v>9000025836</v>
          </cell>
          <cell r="H5596" t="str">
            <v>RADIO Y TELEVISION NACIONAL DE COLOMBIA RTVC</v>
          </cell>
          <cell r="I5596" t="str">
            <v>PAGO SALDO FRA 12960 PAGO 10 DE 12 SEGÚN  CERTIFIACION DEL SUPERVISOR (ENTIDAD PUBLICA Y GRAND CONT) - IVA $39,315,283 - LOS SOPORTES ORIGINALES REPOSAN EN LA OP 559514 DE LA MISMA FECHA</v>
          </cell>
          <cell r="J5596">
            <v>1389913</v>
          </cell>
          <cell r="O5596" t="str">
            <v>RECURSO 11</v>
          </cell>
          <cell r="W5596" t="str">
            <v>Vigencia Presupuestal</v>
          </cell>
        </row>
        <row r="5597">
          <cell r="A5597">
            <v>559714</v>
          </cell>
          <cell r="B5597" t="str">
            <v>Contrato</v>
          </cell>
          <cell r="C5597">
            <v>244</v>
          </cell>
          <cell r="D5597">
            <v>137914</v>
          </cell>
          <cell r="E5597">
            <v>41969</v>
          </cell>
          <cell r="F5597" t="str">
            <v>SERVICIOS ADMINISTRATIVOS, ATENCIONA AL USUARIO, ARCHIVO Y CORRESPONDENCIA</v>
          </cell>
          <cell r="G5597">
            <v>8300011131</v>
          </cell>
          <cell r="H5597" t="str">
            <v>IMPRENTA NACIONAL DE COLOMBIA</v>
          </cell>
          <cell r="I5597" t="str">
            <v>FRA 79877 PAGO 20 SEGÚN CERTIFICACION DEL SUPERVISOR - ENTIDAD DEL ESTADO</v>
          </cell>
          <cell r="J5597">
            <v>2697000</v>
          </cell>
          <cell r="N5597" t="str">
            <v>RECURSO 2-10</v>
          </cell>
          <cell r="W5597" t="str">
            <v>Vigencia Presupuestal</v>
          </cell>
        </row>
        <row r="5598">
          <cell r="A5598">
            <v>559814</v>
          </cell>
          <cell r="B5598" t="str">
            <v>Contrato</v>
          </cell>
          <cell r="C5598">
            <v>96</v>
          </cell>
          <cell r="D5598">
            <v>17814</v>
          </cell>
          <cell r="E5598">
            <v>41969</v>
          </cell>
          <cell r="F5598" t="str">
            <v>DIRECCION DE ASUNTOS MARINOS, COSTEROS Y RECURSOS ACUATICOS</v>
          </cell>
          <cell r="G5598">
            <v>52794345</v>
          </cell>
          <cell r="H5598" t="str">
            <v>PAOLA ANDREA BAUTISTA DUARTE</v>
          </cell>
          <cell r="I5598" t="str">
            <v xml:space="preserve">PAGO 11 DE 12 SEGÚN CERTIFICACION DEL SUPERVISOR </v>
          </cell>
          <cell r="J5598">
            <v>2340000</v>
          </cell>
          <cell r="K5598">
            <v>9.66</v>
          </cell>
          <cell r="O5598" t="str">
            <v>RECURSO 11</v>
          </cell>
          <cell r="V5598" t="str">
            <v>No tiene Dependientes</v>
          </cell>
          <cell r="W5598" t="str">
            <v>Vigencia Presupuestal</v>
          </cell>
        </row>
        <row r="5599">
          <cell r="A5599">
            <v>559914</v>
          </cell>
          <cell r="B5599" t="str">
            <v>Resolucion</v>
          </cell>
          <cell r="C5599">
            <v>1812</v>
          </cell>
          <cell r="D5599">
            <v>337214</v>
          </cell>
          <cell r="E5599">
            <v>41969</v>
          </cell>
          <cell r="F5599" t="str">
            <v>TALENTO HUMANO ACTIVO Y NO ACTIVO</v>
          </cell>
          <cell r="G5599">
            <v>8002279406</v>
          </cell>
          <cell r="H5599" t="str">
            <v>FONDO DE PENSIONES OBLIGATORIAS COLFONDOS</v>
          </cell>
          <cell r="I5599" t="str">
            <v xml:space="preserve">RECONOCIMIENTO Y PAGO DE BONOS PENSIONALES </v>
          </cell>
          <cell r="J5599">
            <v>83629000</v>
          </cell>
          <cell r="N5599" t="str">
            <v>RECURSO 3-10</v>
          </cell>
          <cell r="W5599" t="str">
            <v>Vigencia Presupuestal</v>
          </cell>
        </row>
        <row r="5600">
          <cell r="A5600">
            <v>560014</v>
          </cell>
          <cell r="B5600" t="str">
            <v>Resolucion</v>
          </cell>
          <cell r="C5600">
            <v>1815</v>
          </cell>
          <cell r="D5600">
            <v>337314</v>
          </cell>
          <cell r="E5600">
            <v>41969</v>
          </cell>
          <cell r="F5600" t="str">
            <v>TALENTO HUMANO ACTIVO Y NO ACTIVO</v>
          </cell>
          <cell r="G5600">
            <v>111</v>
          </cell>
          <cell r="H5600">
            <v>111</v>
          </cell>
          <cell r="I5600" t="str">
            <v xml:space="preserve">RECONOCIMIENTO Y PAGO DE CUOTAS PARTES PENSIONALES </v>
          </cell>
          <cell r="J5600">
            <v>1022622</v>
          </cell>
          <cell r="N5600" t="str">
            <v>RECURSO 3-10</v>
          </cell>
          <cell r="W5600" t="str">
            <v>Vigencia Presupuestal</v>
          </cell>
        </row>
        <row r="5601">
          <cell r="A5601">
            <v>560114</v>
          </cell>
          <cell r="B5601" t="str">
            <v>Resolucion</v>
          </cell>
          <cell r="C5601">
            <v>1816</v>
          </cell>
          <cell r="D5601">
            <v>337414</v>
          </cell>
          <cell r="E5601">
            <v>41969</v>
          </cell>
          <cell r="F5601" t="str">
            <v>TALENTO HUMANO ACTIVO Y NO ACTIVO</v>
          </cell>
          <cell r="G5601">
            <v>111</v>
          </cell>
          <cell r="H5601">
            <v>111</v>
          </cell>
          <cell r="I5601" t="str">
            <v xml:space="preserve">RECONOCIMIENTO Y PAGO DE CUOTAS PARTES PENSIONALES </v>
          </cell>
          <cell r="J5601">
            <v>2590207</v>
          </cell>
          <cell r="N5601" t="str">
            <v>RECURSO 3-10</v>
          </cell>
          <cell r="W5601" t="str">
            <v>Vigencia Presupuestal</v>
          </cell>
        </row>
        <row r="5602">
          <cell r="A5602">
            <v>560214</v>
          </cell>
          <cell r="B5602" t="str">
            <v>Resolucion</v>
          </cell>
          <cell r="C5602">
            <v>1817</v>
          </cell>
          <cell r="D5602">
            <v>337514</v>
          </cell>
          <cell r="E5602">
            <v>41969</v>
          </cell>
          <cell r="F5602" t="str">
            <v>TALENTO HUMANO ACTIVO Y NO ACTIVO</v>
          </cell>
          <cell r="G5602">
            <v>111</v>
          </cell>
          <cell r="H5602">
            <v>111</v>
          </cell>
          <cell r="I5602" t="str">
            <v xml:space="preserve">RECONOCIMIENTO Y PAGO DE CUOTAS PARTES PENSIONALES </v>
          </cell>
          <cell r="J5602">
            <v>782956</v>
          </cell>
          <cell r="N5602" t="str">
            <v>RECURSO 3-10</v>
          </cell>
          <cell r="W5602" t="str">
            <v>Vigencia Presupuestal</v>
          </cell>
        </row>
        <row r="5603">
          <cell r="A5603">
            <v>560314</v>
          </cell>
          <cell r="B5603" t="str">
            <v>Resolucion</v>
          </cell>
          <cell r="C5603">
            <v>1818</v>
          </cell>
          <cell r="D5603">
            <v>337614</v>
          </cell>
          <cell r="E5603">
            <v>41969</v>
          </cell>
          <cell r="F5603" t="str">
            <v>TALENTO HUMANO ACTIVO Y NO ACTIVO</v>
          </cell>
          <cell r="G5603">
            <v>111</v>
          </cell>
          <cell r="H5603">
            <v>111</v>
          </cell>
          <cell r="I5603" t="str">
            <v xml:space="preserve">RECONOCIMIENTO Y PAGO DE CUOTAS PARTES PENSIONALES </v>
          </cell>
          <cell r="J5603">
            <v>382193</v>
          </cell>
          <cell r="N5603" t="str">
            <v>RECURSO 3-10</v>
          </cell>
          <cell r="W5603" t="str">
            <v>Vigencia Presupuestal</v>
          </cell>
        </row>
        <row r="5604">
          <cell r="A5604">
            <v>560414</v>
          </cell>
          <cell r="B5604" t="str">
            <v>Resolucion</v>
          </cell>
          <cell r="C5604">
            <v>1819</v>
          </cell>
          <cell r="D5604">
            <v>337714</v>
          </cell>
          <cell r="E5604">
            <v>41969</v>
          </cell>
          <cell r="F5604" t="str">
            <v>TALENTO HUMANO ACTIVO Y NO ACTIVO</v>
          </cell>
          <cell r="G5604">
            <v>111</v>
          </cell>
          <cell r="H5604">
            <v>111</v>
          </cell>
          <cell r="I5604" t="str">
            <v xml:space="preserve">RECONOCIMIENTO Y PAGO DE CUOTAS PARTES PENSIONALES </v>
          </cell>
          <cell r="J5604">
            <v>736783.67</v>
          </cell>
          <cell r="N5604" t="str">
            <v>RECURSO 3-10</v>
          </cell>
          <cell r="W5604" t="str">
            <v>Vigencia Presupuestal</v>
          </cell>
        </row>
        <row r="5605">
          <cell r="A5605">
            <v>560514</v>
          </cell>
          <cell r="B5605" t="str">
            <v>Resolucion</v>
          </cell>
          <cell r="C5605">
            <v>1820</v>
          </cell>
          <cell r="D5605">
            <v>337814</v>
          </cell>
          <cell r="E5605">
            <v>41969</v>
          </cell>
          <cell r="F5605" t="str">
            <v>TALENTO HUMANO ACTIVO Y NO ACTIVO</v>
          </cell>
          <cell r="G5605">
            <v>111</v>
          </cell>
          <cell r="H5605">
            <v>111</v>
          </cell>
          <cell r="I5605" t="str">
            <v xml:space="preserve">RECONOCIMIENTO Y PAGO DE CUOTAS PARTES PENSIONALES </v>
          </cell>
          <cell r="J5605">
            <v>13492</v>
          </cell>
          <cell r="N5605" t="str">
            <v>RECURSO 3-10</v>
          </cell>
          <cell r="W5605" t="str">
            <v>Vigencia Presupuestal</v>
          </cell>
        </row>
        <row r="5606">
          <cell r="A5606">
            <v>560614</v>
          </cell>
          <cell r="B5606" t="str">
            <v>Resolucion</v>
          </cell>
          <cell r="C5606">
            <v>1821</v>
          </cell>
          <cell r="D5606">
            <v>337914</v>
          </cell>
          <cell r="E5606">
            <v>41969</v>
          </cell>
          <cell r="F5606" t="str">
            <v>TALENTO HUMANO ACTIVO Y NO ACTIVO</v>
          </cell>
          <cell r="G5606">
            <v>111</v>
          </cell>
          <cell r="H5606">
            <v>111</v>
          </cell>
          <cell r="I5606" t="str">
            <v xml:space="preserve">RECONOCIMIENTO Y PAGO DE CUOTAS PARTES PENSIONALES </v>
          </cell>
          <cell r="J5606">
            <v>337914</v>
          </cell>
          <cell r="N5606" t="str">
            <v>RECURSO 3-10</v>
          </cell>
          <cell r="W5606" t="str">
            <v>Vigencia Presupuestal</v>
          </cell>
        </row>
        <row r="5607">
          <cell r="A5607">
            <v>560714</v>
          </cell>
          <cell r="B5607" t="str">
            <v>Resolucion</v>
          </cell>
          <cell r="C5607">
            <v>1822</v>
          </cell>
          <cell r="D5607">
            <v>338014</v>
          </cell>
          <cell r="E5607">
            <v>41969</v>
          </cell>
          <cell r="F5607" t="str">
            <v>TALENTO HUMANO ACTIVO Y NO ACTIVO</v>
          </cell>
          <cell r="G5607">
            <v>111</v>
          </cell>
          <cell r="H5607">
            <v>111</v>
          </cell>
          <cell r="I5607" t="str">
            <v xml:space="preserve">RECONOCIMIENTO Y PAGO DE CUOTAS PARTES PENSIONALES </v>
          </cell>
          <cell r="J5607">
            <v>2576235</v>
          </cell>
          <cell r="N5607" t="str">
            <v>RECURSO 3-10</v>
          </cell>
          <cell r="W5607" t="str">
            <v>Vigencia Presupuestal</v>
          </cell>
        </row>
        <row r="5608">
          <cell r="A5608">
            <v>560814</v>
          </cell>
          <cell r="B5608" t="str">
            <v>Resolucion</v>
          </cell>
          <cell r="C5608">
            <v>1823</v>
          </cell>
          <cell r="D5608">
            <v>338114</v>
          </cell>
          <cell r="E5608">
            <v>41969</v>
          </cell>
          <cell r="F5608" t="str">
            <v>TALENTO HUMANO ACTIVO Y NO ACTIVO</v>
          </cell>
          <cell r="G5608">
            <v>111</v>
          </cell>
          <cell r="H5608">
            <v>111</v>
          </cell>
          <cell r="I5608" t="str">
            <v xml:space="preserve">RECONOCIMIENTO Y PAGO DE CUOTAS PARTES PENSIONALES </v>
          </cell>
          <cell r="J5608">
            <v>30156021</v>
          </cell>
          <cell r="N5608" t="str">
            <v>RECURSO 3-10</v>
          </cell>
          <cell r="W5608" t="str">
            <v>Vigencia Presupuestal</v>
          </cell>
        </row>
        <row r="5609">
          <cell r="A5609">
            <v>560914</v>
          </cell>
          <cell r="B5609" t="str">
            <v>Resolucion</v>
          </cell>
          <cell r="C5609">
            <v>1823</v>
          </cell>
          <cell r="D5609">
            <v>338214</v>
          </cell>
          <cell r="E5609">
            <v>41969</v>
          </cell>
          <cell r="F5609" t="str">
            <v>TALENTO HUMANO ACTIVO Y NO ACTIVO</v>
          </cell>
          <cell r="G5609">
            <v>111</v>
          </cell>
          <cell r="H5609">
            <v>111</v>
          </cell>
          <cell r="I5609" t="str">
            <v xml:space="preserve">RECONOCIMIENTO Y PAGO DE CUOTAS PARTES PENSIONALES </v>
          </cell>
          <cell r="J5609">
            <v>3197709</v>
          </cell>
          <cell r="N5609" t="str">
            <v>RECURSO 3-10</v>
          </cell>
          <cell r="W5609" t="str">
            <v>Vigencia Presupuestal</v>
          </cell>
        </row>
        <row r="5610">
          <cell r="A5610">
            <v>561014</v>
          </cell>
          <cell r="B5610" t="str">
            <v>Resolucion</v>
          </cell>
          <cell r="C5610">
            <v>1825</v>
          </cell>
          <cell r="D5610">
            <v>338314</v>
          </cell>
          <cell r="E5610">
            <v>41969</v>
          </cell>
          <cell r="F5610" t="str">
            <v>TALENTO HUMANO ACTIVO Y NO ACTIVO</v>
          </cell>
          <cell r="G5610">
            <v>111</v>
          </cell>
          <cell r="H5610">
            <v>111</v>
          </cell>
          <cell r="I5610" t="str">
            <v xml:space="preserve">RECONOCIMIENTO Y PAGO DE CUOTAS PARTES PENSIONALES </v>
          </cell>
          <cell r="J5610">
            <v>1221549.6299999999</v>
          </cell>
          <cell r="N5610" t="str">
            <v>RECURSO 3-10</v>
          </cell>
          <cell r="W5610" t="str">
            <v>Vigencia Presupuestal</v>
          </cell>
        </row>
        <row r="5611">
          <cell r="A5611">
            <v>561114</v>
          </cell>
          <cell r="B5611" t="str">
            <v>Resolucion</v>
          </cell>
          <cell r="C5611">
            <v>1826</v>
          </cell>
          <cell r="D5611">
            <v>338414</v>
          </cell>
          <cell r="E5611">
            <v>41969</v>
          </cell>
          <cell r="F5611" t="str">
            <v>TALENTO HUMANO ACTIVO Y NO ACTIVO</v>
          </cell>
          <cell r="G5611">
            <v>111</v>
          </cell>
          <cell r="H5611">
            <v>111</v>
          </cell>
          <cell r="I5611" t="str">
            <v xml:space="preserve">RECONOCIMIENTO Y PAGO DE CUOTAS PARTES PENSIONALES </v>
          </cell>
          <cell r="J5611">
            <v>50472818.520000003</v>
          </cell>
          <cell r="N5611" t="str">
            <v>RECURSO 3-10</v>
          </cell>
          <cell r="W5611" t="str">
            <v>Vigencia Presupuestal</v>
          </cell>
        </row>
        <row r="5612">
          <cell r="A5612">
            <v>561214</v>
          </cell>
          <cell r="B5612" t="str">
            <v>Resolucion</v>
          </cell>
          <cell r="C5612">
            <v>1827</v>
          </cell>
          <cell r="D5612">
            <v>338514</v>
          </cell>
          <cell r="E5612">
            <v>41969</v>
          </cell>
          <cell r="F5612" t="str">
            <v>TALENTO HUMANO ACTIVO Y NO ACTIVO</v>
          </cell>
          <cell r="G5612">
            <v>111</v>
          </cell>
          <cell r="H5612">
            <v>111</v>
          </cell>
          <cell r="I5612" t="str">
            <v xml:space="preserve">RECONOCIMIENTO Y PAGO DE CUOTAS PARTES PENSIONALES </v>
          </cell>
          <cell r="J5612">
            <v>426807</v>
          </cell>
          <cell r="N5612" t="str">
            <v>RECURSO 3-10</v>
          </cell>
          <cell r="W5612" t="str">
            <v>Vigencia Presupuestal</v>
          </cell>
        </row>
        <row r="5613">
          <cell r="A5613">
            <v>561314</v>
          </cell>
          <cell r="B5613" t="str">
            <v>Resolucion</v>
          </cell>
          <cell r="C5613">
            <v>1828</v>
          </cell>
          <cell r="D5613">
            <v>338614</v>
          </cell>
          <cell r="E5613">
            <v>41969</v>
          </cell>
          <cell r="F5613" t="str">
            <v>TALENTO HUMANO ACTIVO Y NO ACTIVO</v>
          </cell>
          <cell r="G5613">
            <v>111</v>
          </cell>
          <cell r="H5613">
            <v>111</v>
          </cell>
          <cell r="I5613" t="str">
            <v xml:space="preserve">RECONOCIMIENTO Y PAGO DE CUOTAS PARTES PENSIONALES </v>
          </cell>
          <cell r="J5613">
            <v>1449113.83</v>
          </cell>
          <cell r="N5613" t="str">
            <v>RECURSO 3-10</v>
          </cell>
          <cell r="W5613" t="str">
            <v>Vigencia Presupuestal</v>
          </cell>
        </row>
        <row r="5614">
          <cell r="A5614">
            <v>561414</v>
          </cell>
          <cell r="B5614" t="str">
            <v>Resolucion</v>
          </cell>
          <cell r="C5614">
            <v>1829</v>
          </cell>
          <cell r="D5614">
            <v>338714</v>
          </cell>
          <cell r="E5614">
            <v>41969</v>
          </cell>
          <cell r="F5614" t="str">
            <v>TALENTO HUMANO ACTIVO Y NO ACTIVO</v>
          </cell>
          <cell r="G5614">
            <v>111</v>
          </cell>
          <cell r="H5614">
            <v>111</v>
          </cell>
          <cell r="I5614" t="str">
            <v xml:space="preserve">RECONOCIMIENTO Y PAGO DE CUOTAS PARTES PENSIONALES </v>
          </cell>
          <cell r="J5614">
            <v>1449368.76</v>
          </cell>
          <cell r="N5614" t="str">
            <v>RECURSO 3-10</v>
          </cell>
          <cell r="W5614" t="str">
            <v>Vigencia Presupuestal</v>
          </cell>
        </row>
        <row r="5615">
          <cell r="A5615">
            <v>561514</v>
          </cell>
          <cell r="B5615" t="str">
            <v>Contrato</v>
          </cell>
          <cell r="C5615">
            <v>134</v>
          </cell>
          <cell r="D5615">
            <v>24414</v>
          </cell>
          <cell r="E5615">
            <v>41969</v>
          </cell>
          <cell r="F5615" t="str">
            <v>DIRECCION DE BOSQUES, BIODIVERSIDAD Y SERVICIOS ECOSISTEMICOS</v>
          </cell>
          <cell r="G5615">
            <v>38070121</v>
          </cell>
          <cell r="H5615" t="str">
            <v>TANIA ROCIO OSPINA DELGADO</v>
          </cell>
          <cell r="I5615" t="str">
            <v>PAGO 11 DE 12 SEGÚN CERTIFICACION DEL SUPERVISOR</v>
          </cell>
          <cell r="J5615">
            <v>5166052</v>
          </cell>
          <cell r="K5615">
            <v>9.66</v>
          </cell>
          <cell r="O5615" t="str">
            <v>RECURSO 11</v>
          </cell>
          <cell r="V5615" t="str">
            <v>No tiene Dependientes a Cargo</v>
          </cell>
          <cell r="W5615" t="str">
            <v>Vigencia Presupuestal</v>
          </cell>
        </row>
        <row r="5616">
          <cell r="A5616">
            <v>561614</v>
          </cell>
          <cell r="B5616" t="str">
            <v>Contrato</v>
          </cell>
          <cell r="C5616">
            <v>89</v>
          </cell>
          <cell r="D5616">
            <v>18614</v>
          </cell>
          <cell r="E5616">
            <v>41969</v>
          </cell>
          <cell r="F5616" t="str">
            <v>DIRECCION DE BOSQUES, BIODIVERSIDAD Y SERVICIOS ECOSISTEMICOS</v>
          </cell>
          <cell r="G5616">
            <v>52258642</v>
          </cell>
          <cell r="H5616" t="str">
            <v>EUGENIA MENDEZ REYEZ</v>
          </cell>
          <cell r="I5616" t="str">
            <v>FRA XX PAGO 11 DE 12 SEGÚN CERTIFICACION DEL SUPERVISOR (DESC BASE POR DEPENDIENTES)</v>
          </cell>
          <cell r="J5616">
            <v>10000000</v>
          </cell>
          <cell r="K5616">
            <v>9.66</v>
          </cell>
          <cell r="M5616">
            <v>16</v>
          </cell>
          <cell r="O5616" t="str">
            <v>RECURSO 11</v>
          </cell>
          <cell r="V5616" t="str">
            <v>Desc. X Dependientes</v>
          </cell>
          <cell r="W5616" t="str">
            <v>Vigencia Presupuestal</v>
          </cell>
        </row>
        <row r="5617">
          <cell r="A5617">
            <v>561714</v>
          </cell>
          <cell r="B5617" t="str">
            <v>Contrato</v>
          </cell>
          <cell r="C5617">
            <v>4</v>
          </cell>
          <cell r="D5617">
            <v>614</v>
          </cell>
          <cell r="E5617">
            <v>41969</v>
          </cell>
          <cell r="F5617" t="str">
            <v>SUBDIRECCION ADMINISTRATIVA Y FINANCIERA</v>
          </cell>
          <cell r="G5617">
            <v>51995430</v>
          </cell>
          <cell r="H5617" t="str">
            <v>LILIANA DEL PILAR BECERRA CANDIA</v>
          </cell>
          <cell r="I5617" t="str">
            <v>PAGO 11/12  DESEMBOLSO SEGÚN CERTIFICACION DEL SUPERVISOR (DESC BASE RF DEPENDIENTES)</v>
          </cell>
          <cell r="J5617">
            <v>5015152</v>
          </cell>
          <cell r="K5617">
            <v>9.66</v>
          </cell>
          <cell r="O5617" t="str">
            <v>RECURSO 11</v>
          </cell>
          <cell r="V5617" t="str">
            <v>Desc. 10% Dependientes - Base RF $3,529,774 RF $388,275</v>
          </cell>
          <cell r="W5617" t="str">
            <v>Vigencia Presupuestal</v>
          </cell>
        </row>
        <row r="5618">
          <cell r="A5618">
            <v>561814</v>
          </cell>
          <cell r="B5618" t="str">
            <v>Contrato</v>
          </cell>
          <cell r="C5618">
            <v>135</v>
          </cell>
          <cell r="D5618">
            <v>24514</v>
          </cell>
          <cell r="E5618">
            <v>41969</v>
          </cell>
          <cell r="F5618" t="str">
            <v>DIRECCION DE BOSQUES, BIODIVERSIDAD Y SERVICIOS ECOSISTEMICOS</v>
          </cell>
          <cell r="G5618">
            <v>52411563</v>
          </cell>
          <cell r="H5618" t="str">
            <v>MARIA STELLA SACHICA ALVAREZ</v>
          </cell>
          <cell r="I5618" t="str">
            <v>PAGO 10 DE 12 SEGÚN CERTIFICACION DEL SUPERVISOR</v>
          </cell>
          <cell r="J5618">
            <v>7703805</v>
          </cell>
          <cell r="K5618">
            <v>9.66</v>
          </cell>
          <cell r="O5618" t="str">
            <v>RECURSO 11</v>
          </cell>
          <cell r="V5618" t="str">
            <v>No tiene Dependientes a Cargo</v>
          </cell>
          <cell r="W5618" t="str">
            <v>Vigencia Presupuestal</v>
          </cell>
        </row>
        <row r="5619">
          <cell r="A5619">
            <v>561914</v>
          </cell>
          <cell r="B5619" t="str">
            <v>Contrato</v>
          </cell>
          <cell r="C5619">
            <v>336</v>
          </cell>
          <cell r="D5619">
            <v>139414</v>
          </cell>
          <cell r="E5619">
            <v>41969</v>
          </cell>
          <cell r="F5619" t="str">
            <v>OFICINA ASESORA JURIDICA</v>
          </cell>
          <cell r="G5619">
            <v>8020191628</v>
          </cell>
          <cell r="H5619" t="str">
            <v>LUPA JURIDICA S.A.S</v>
          </cell>
          <cell r="I5619" t="str">
            <v>FRA 2360 PAGO 6 DE 9 SEGÚN CERTIFICIACION DEL SUPERVISOR IVA $ 483,067 (REG.COMUN)</v>
          </cell>
          <cell r="J5619">
            <v>3502237</v>
          </cell>
          <cell r="K5619">
            <v>9.66</v>
          </cell>
          <cell r="L5619">
            <v>11</v>
          </cell>
          <cell r="M5619">
            <v>16</v>
          </cell>
          <cell r="O5619" t="str">
            <v>RECURSO 11</v>
          </cell>
          <cell r="W5619" t="str">
            <v>Vigencia Presupuestal</v>
          </cell>
        </row>
        <row r="5620">
          <cell r="A5620">
            <v>562014</v>
          </cell>
          <cell r="B5620" t="str">
            <v>Contrato</v>
          </cell>
          <cell r="C5620">
            <v>154</v>
          </cell>
          <cell r="D5620">
            <v>25214</v>
          </cell>
          <cell r="E5620">
            <v>41969</v>
          </cell>
          <cell r="F5620" t="str">
            <v>OFICINA ASESORA JURIDICA</v>
          </cell>
          <cell r="G5620">
            <v>9005832525</v>
          </cell>
          <cell r="H5620" t="str">
            <v>VELEÑO ORREGO MARTINEZ DIAZ ABOGADOS  ASOCIADOS</v>
          </cell>
          <cell r="I5620" t="str">
            <v>FRA 110 OCTAVO DESEMBOLSO SEGÚN CERTIFICACION DEL SUPERVISOR</v>
          </cell>
          <cell r="J5620">
            <v>8181818</v>
          </cell>
          <cell r="K5620">
            <v>9.66</v>
          </cell>
          <cell r="L5620">
            <v>11</v>
          </cell>
          <cell r="M5620">
            <v>16</v>
          </cell>
          <cell r="O5620" t="str">
            <v>RECURSO 11</v>
          </cell>
          <cell r="W5620" t="str">
            <v>Vigencia Presupuestal</v>
          </cell>
        </row>
        <row r="5621">
          <cell r="A5621">
            <v>562114</v>
          </cell>
          <cell r="B5621" t="str">
            <v>Contrato</v>
          </cell>
          <cell r="C5621">
            <v>154</v>
          </cell>
          <cell r="D5621">
            <v>25214</v>
          </cell>
          <cell r="E5621">
            <v>41969</v>
          </cell>
          <cell r="F5621" t="str">
            <v>OFICINA ASESORA JURIDICA</v>
          </cell>
          <cell r="G5621">
            <v>9005832525</v>
          </cell>
          <cell r="H5621" t="str">
            <v>VELEÑO ORREGO MARTINEZ DIAZ ABOGADOS  ASOCIADOS</v>
          </cell>
          <cell r="I5621" t="str">
            <v>FRA 112 NOVENO DESEMBOLSO SEGÚN CERTIFICACION DEL SUPERVISOR</v>
          </cell>
          <cell r="J5621">
            <v>8181818</v>
          </cell>
          <cell r="K5621">
            <v>9.66</v>
          </cell>
          <cell r="L5621">
            <v>11</v>
          </cell>
          <cell r="M5621">
            <v>16</v>
          </cell>
          <cell r="O5621" t="str">
            <v>RECURSO 11</v>
          </cell>
          <cell r="W5621" t="str">
            <v>Vigencia Presupuestal</v>
          </cell>
        </row>
        <row r="5622">
          <cell r="A5622">
            <v>562214</v>
          </cell>
          <cell r="B5622" t="str">
            <v>Contrato</v>
          </cell>
          <cell r="C5622">
            <v>497</v>
          </cell>
          <cell r="D5622">
            <v>303514</v>
          </cell>
          <cell r="E5622">
            <v>41969</v>
          </cell>
          <cell r="F5622" t="str">
            <v>SUBDIRECCION ADMINISTRATIVA Y FINANCIERA</v>
          </cell>
          <cell r="G5622">
            <v>1013587978</v>
          </cell>
          <cell r="H5622" t="str">
            <v>DIEGO ALEJANDRO RESTREPO SALAZAR</v>
          </cell>
          <cell r="I5622" t="str">
            <v>PAGO 2 DE 3 SEGÚN CERTIFICACION DEL SUPERVISOR</v>
          </cell>
          <cell r="J5622">
            <v>3500000</v>
          </cell>
          <cell r="K5622">
            <v>9.66</v>
          </cell>
          <cell r="O5622" t="str">
            <v>RECURSO 11</v>
          </cell>
          <cell r="V5622" t="str">
            <v>No tiene Dependientes</v>
          </cell>
          <cell r="W5622" t="str">
            <v>Vigencia Presupuestal</v>
          </cell>
        </row>
        <row r="5623">
          <cell r="A5623">
            <v>562314</v>
          </cell>
          <cell r="B5623" t="str">
            <v>Contrato</v>
          </cell>
          <cell r="C5623">
            <v>392</v>
          </cell>
          <cell r="D5623">
            <v>236314</v>
          </cell>
          <cell r="E5623">
            <v>41969</v>
          </cell>
          <cell r="F5623" t="str">
            <v>SUBDIRECCION ADMINISTRATIVA Y FINANCIERA</v>
          </cell>
          <cell r="G5623">
            <v>41658292</v>
          </cell>
          <cell r="H5623" t="str">
            <v>CARMEN LILIA GUIO MARTINEZ</v>
          </cell>
          <cell r="I5623" t="str">
            <v>PAGO 4 DE 5 SEGÚN CERTIFICACION DEL SUPERVISOR - PENSIONADA</v>
          </cell>
          <cell r="J5623">
            <v>4500000</v>
          </cell>
          <cell r="K5623">
            <v>9.66</v>
          </cell>
          <cell r="O5623" t="str">
            <v>RECURSO 11</v>
          </cell>
          <cell r="V5623" t="str">
            <v>No tiene Dependientes</v>
          </cell>
          <cell r="W5623" t="str">
            <v>Vigencia Presupuestal</v>
          </cell>
        </row>
        <row r="5624">
          <cell r="A5624">
            <v>562414</v>
          </cell>
          <cell r="B5624" t="str">
            <v>Contrato</v>
          </cell>
          <cell r="C5624">
            <v>23</v>
          </cell>
          <cell r="D5624">
            <v>3414</v>
          </cell>
          <cell r="E5624">
            <v>41969</v>
          </cell>
          <cell r="F5624" t="str">
            <v>SECRETARIA GENERAL</v>
          </cell>
          <cell r="G5624">
            <v>39538743</v>
          </cell>
          <cell r="H5624" t="str">
            <v>DAISSY YAMILE PATIÑO POVEDA</v>
          </cell>
          <cell r="I5624" t="str">
            <v>PAGO 10 DE 12 FRA 0104 SEGÚN CERTIFICACION DEL SUPERVISOR (PENSIONADA) - AJU RTE FTE S/CTA RECIBIDAS EN EL MES OP 521714 DEL 7 NOV/2014</v>
          </cell>
          <cell r="J5624">
            <v>6800000</v>
          </cell>
          <cell r="K5624">
            <v>9.66</v>
          </cell>
          <cell r="M5624">
            <v>16</v>
          </cell>
          <cell r="O5624" t="str">
            <v>RECURSO 11</v>
          </cell>
          <cell r="V5624" t="str">
            <v>No tiene Dependientes</v>
          </cell>
          <cell r="W5624" t="str">
            <v>Vigencia Presupuestal</v>
          </cell>
        </row>
        <row r="5625">
          <cell r="A5625">
            <v>562514</v>
          </cell>
          <cell r="B5625" t="str">
            <v>Contrato</v>
          </cell>
          <cell r="C5625">
            <v>482</v>
          </cell>
          <cell r="D5625">
            <v>276714</v>
          </cell>
          <cell r="E5625">
            <v>41969</v>
          </cell>
          <cell r="F5625" t="str">
            <v>ASUNTOS MARINOS Y COSTEROS</v>
          </cell>
          <cell r="G5625">
            <v>9003864502</v>
          </cell>
          <cell r="H5625" t="str">
            <v>ECORAL</v>
          </cell>
          <cell r="I5625" t="str">
            <v>FRA 36 PAGO 1 DE 3 SEGÚN CERTIFICACION DEL SUPERVISOR</v>
          </cell>
          <cell r="J5625">
            <v>45000000</v>
          </cell>
          <cell r="K5625">
            <v>9.66</v>
          </cell>
          <cell r="L5625">
            <v>11</v>
          </cell>
          <cell r="M5625">
            <v>16</v>
          </cell>
          <cell r="O5625" t="str">
            <v>RECURSO 11</v>
          </cell>
          <cell r="W5625" t="str">
            <v>Vigencia Presupuestal</v>
          </cell>
        </row>
        <row r="5626">
          <cell r="A5626">
            <v>562614</v>
          </cell>
          <cell r="B5626" t="str">
            <v>Contrato</v>
          </cell>
          <cell r="C5626">
            <v>482</v>
          </cell>
          <cell r="D5626">
            <v>276714</v>
          </cell>
          <cell r="E5626">
            <v>41969</v>
          </cell>
          <cell r="F5626" t="str">
            <v>ASUNTOS MARINOS Y COSTEROS</v>
          </cell>
          <cell r="G5626">
            <v>9003864502</v>
          </cell>
          <cell r="H5626" t="str">
            <v>ECORAL</v>
          </cell>
          <cell r="I5626" t="str">
            <v>FRA 34 PAGO 2 DE 3 SEGÚN CERTIFICACION DEL SUPERVISOR</v>
          </cell>
          <cell r="J5626">
            <v>60000000</v>
          </cell>
          <cell r="K5626">
            <v>9.66</v>
          </cell>
          <cell r="L5626">
            <v>11</v>
          </cell>
          <cell r="M5626">
            <v>16</v>
          </cell>
          <cell r="O5626" t="str">
            <v>RECURSO 11</v>
          </cell>
          <cell r="W5626" t="str">
            <v>Vigencia Presupuestal</v>
          </cell>
        </row>
        <row r="5627">
          <cell r="A5627">
            <v>562714</v>
          </cell>
          <cell r="B5627" t="str">
            <v>Convenio</v>
          </cell>
          <cell r="C5627">
            <v>494</v>
          </cell>
          <cell r="D5627">
            <v>299914</v>
          </cell>
          <cell r="E5627">
            <v>41969</v>
          </cell>
          <cell r="F5627" t="str">
            <v>DIRECCION DE GENTION INTEGRAL DEL RECURSO HIDRICO</v>
          </cell>
          <cell r="G5627">
            <v>8909800408</v>
          </cell>
          <cell r="H5627" t="str">
            <v>UNIVERSIDAD DE ANTIOQUIA - UDEA</v>
          </cell>
          <cell r="I5627" t="str">
            <v>FRA 194914 PAGO 1 DE 3 SEGÚN CERTIFICACION DEL SUPERVISOR (institucion oficial)</v>
          </cell>
          <cell r="J5627">
            <v>98695500</v>
          </cell>
          <cell r="O5627" t="str">
            <v>RECURSO 11</v>
          </cell>
          <cell r="W5627" t="str">
            <v>Vigencia Presupuestal</v>
          </cell>
        </row>
        <row r="5628">
          <cell r="A5628">
            <v>562814</v>
          </cell>
          <cell r="B5628" t="str">
            <v>Convenio</v>
          </cell>
          <cell r="C5628">
            <v>430</v>
          </cell>
          <cell r="D5628">
            <v>247614</v>
          </cell>
          <cell r="E5628">
            <v>41969</v>
          </cell>
          <cell r="F5628" t="str">
            <v>DIRECCION DE ASUNTOS MARINOS, COSTEROS Y RECURSOS ACUATICOS</v>
          </cell>
          <cell r="G5628">
            <v>8912223222</v>
          </cell>
          <cell r="H5628" t="str">
            <v>CORPONARIÑO - CORPORACION AUTONOMA REGIONAL DE NARIÑO</v>
          </cell>
          <cell r="I5628" t="str">
            <v>PAGO 2 DE 3 CTA CBO  SEGUN CERTIFICACION DEL SUPERVISOR</v>
          </cell>
          <cell r="J5628">
            <v>85000000</v>
          </cell>
          <cell r="O5628" t="str">
            <v>RECURSO 11</v>
          </cell>
          <cell r="W5628" t="str">
            <v>Vigencia Presupuestal</v>
          </cell>
        </row>
        <row r="5629">
          <cell r="A5629">
            <v>562914</v>
          </cell>
          <cell r="B5629" t="str">
            <v>Contrato</v>
          </cell>
          <cell r="C5629">
            <v>475</v>
          </cell>
          <cell r="D5629">
            <v>275714</v>
          </cell>
          <cell r="E5629">
            <v>41969</v>
          </cell>
          <cell r="F5629" t="str">
            <v>OFICINA DE TECNOLOGIAS, INFORMACION Y COMUNICACIONES TIC</v>
          </cell>
          <cell r="G5629">
            <v>9007687159</v>
          </cell>
          <cell r="H5629" t="str">
            <v>UNION TEMPORAL SIAC</v>
          </cell>
          <cell r="I5629" t="str">
            <v>FRA 1 PAGO1 DE 3 SEGÚN CERTIFICACION DEL SUPERVISOR</v>
          </cell>
          <cell r="J5629">
            <v>38499999.799999997</v>
          </cell>
          <cell r="K5629">
            <v>9.66</v>
          </cell>
          <cell r="L5629">
            <v>11</v>
          </cell>
          <cell r="M5629">
            <v>16</v>
          </cell>
          <cell r="O5629" t="str">
            <v>RECURSO 11</v>
          </cell>
          <cell r="W5629" t="str">
            <v>Vigencia Presupuestal</v>
          </cell>
        </row>
        <row r="5630">
          <cell r="A5630">
            <v>563014</v>
          </cell>
          <cell r="B5630" t="str">
            <v>Convenio</v>
          </cell>
          <cell r="C5630">
            <v>204</v>
          </cell>
          <cell r="D5630">
            <v>224014</v>
          </cell>
          <cell r="E5630">
            <v>41969</v>
          </cell>
          <cell r="F5630" t="str">
            <v>DIRECCION DE ASUNTOS MARINOS, COSTEROS Y RECURSOS ACUATICOS</v>
          </cell>
          <cell r="G5630">
            <v>8605141875</v>
          </cell>
          <cell r="H5630" t="str">
            <v>CAEM - CORPORACION AMBIENTAL EMPRESARIAL</v>
          </cell>
          <cell r="I5630" t="str">
            <v>FRA 7546 PAGO 5 DE 5 SEGÚN CERTIFICACION DEL SUPERVISOR - (ENT SIN ANIMO DE LUCRO N/A RF-NO CONTRIBUY.ICA-N/A R/IVA)</v>
          </cell>
          <cell r="J5630">
            <v>20000000</v>
          </cell>
          <cell r="O5630" t="str">
            <v>RECURSO 11</v>
          </cell>
          <cell r="W5630" t="str">
            <v>Vigencia Presupuestal</v>
          </cell>
        </row>
        <row r="5631">
          <cell r="A5631">
            <v>563114</v>
          </cell>
          <cell r="B5631" t="str">
            <v>Convenio</v>
          </cell>
          <cell r="C5631">
            <v>180</v>
          </cell>
          <cell r="D5631">
            <v>180913</v>
          </cell>
          <cell r="E5631">
            <v>41969</v>
          </cell>
          <cell r="F5631" t="str">
            <v>DIRECCION DE BOSQUES, BIODIVERSIDAD Y SERVICIOS ECOSISTEMICOS</v>
          </cell>
          <cell r="G5631">
            <v>8915018854</v>
          </cell>
          <cell r="H5631" t="str">
            <v>CRC - CORPORACION AUTONOMA REGIONAL DEL CAUCA</v>
          </cell>
          <cell r="I5631" t="str">
            <v>CTA CBO PAGO 3 DE 3 SEGÚN CERTIFICACION DEL SUPERVISOR</v>
          </cell>
          <cell r="J5631">
            <v>62000000</v>
          </cell>
          <cell r="O5631" t="str">
            <v>RECURSO 11</v>
          </cell>
          <cell r="W5631" t="str">
            <v>Reserva Presupuestal</v>
          </cell>
        </row>
        <row r="5632">
          <cell r="A5632">
            <v>563214</v>
          </cell>
          <cell r="B5632" t="str">
            <v>Contrato</v>
          </cell>
          <cell r="C5632">
            <v>446</v>
          </cell>
          <cell r="D5632">
            <v>254914</v>
          </cell>
          <cell r="E5632">
            <v>41969</v>
          </cell>
          <cell r="F5632" t="str">
            <v>TALENTO HUMANO ACTIVO Y NO ACTIVO</v>
          </cell>
          <cell r="G5632">
            <v>8600135703</v>
          </cell>
          <cell r="H5632" t="str">
            <v>CAJA DE COMPENSACION FAMILIAR CAFAM</v>
          </cell>
          <cell r="I5632" t="str">
            <v>FRA 662572 PAGO 2 DE 3 SEGÚN CERTIFICACION DEL SUPERVISOR (GC Y AUTORETENEDORES N/A NINGUN TIPO DE RETENCION)</v>
          </cell>
          <cell r="J5632">
            <v>1201900</v>
          </cell>
          <cell r="N5632" t="str">
            <v>RECURSO 2-10</v>
          </cell>
          <cell r="W5632" t="str">
            <v>Vigencia Presupuestal</v>
          </cell>
        </row>
        <row r="5633">
          <cell r="A5633">
            <v>563314</v>
          </cell>
          <cell r="B5633" t="str">
            <v>Anulada</v>
          </cell>
          <cell r="H5633" t="str">
            <v>ANULADA</v>
          </cell>
          <cell r="I5633" t="str">
            <v>ANULADA</v>
          </cell>
        </row>
        <row r="5634">
          <cell r="A5634">
            <v>563414</v>
          </cell>
        </row>
        <row r="5635">
          <cell r="A5635">
            <v>563514</v>
          </cell>
        </row>
        <row r="5636">
          <cell r="A5636">
            <v>563614</v>
          </cell>
          <cell r="B5636" t="str">
            <v>Contrato</v>
          </cell>
          <cell r="C5636">
            <v>123</v>
          </cell>
          <cell r="D5636">
            <v>20414</v>
          </cell>
          <cell r="E5636">
            <v>41969</v>
          </cell>
          <cell r="F5636" t="str">
            <v>DIRECCION DE BOSQUES, BIODIVERSIDAD Y SERVICIOS ECOSISTEMICOS</v>
          </cell>
          <cell r="G5636">
            <v>52887997</v>
          </cell>
          <cell r="H5636" t="str">
            <v>INGRID REVOLLO CASTAÑEDA</v>
          </cell>
          <cell r="I5636" t="str">
            <v>PAGO 11 DE 12 SEGÚN CERTIFICACION DEL SUPERVISOR (Desc Base Rte Fte por Dependientes)</v>
          </cell>
          <cell r="J5636">
            <v>5659690</v>
          </cell>
          <cell r="K5636">
            <v>9.66</v>
          </cell>
          <cell r="O5636" t="str">
            <v>RECURSO 11</v>
          </cell>
          <cell r="V5636" t="str">
            <v>Desc. 10% Dependientes RF $129,456</v>
          </cell>
          <cell r="W5636" t="str">
            <v>Vigencia Presupuestal</v>
          </cell>
        </row>
        <row r="5637">
          <cell r="A5637">
            <v>563714</v>
          </cell>
        </row>
        <row r="5638">
          <cell r="A5638">
            <v>563814</v>
          </cell>
        </row>
        <row r="5639">
          <cell r="A5639">
            <v>563914</v>
          </cell>
        </row>
        <row r="5640">
          <cell r="A5640">
            <v>564014</v>
          </cell>
        </row>
        <row r="5641">
          <cell r="A5641">
            <v>564114</v>
          </cell>
        </row>
        <row r="5642">
          <cell r="A5642">
            <v>564214</v>
          </cell>
        </row>
        <row r="5643">
          <cell r="A5643">
            <v>564314</v>
          </cell>
        </row>
        <row r="5644">
          <cell r="A5644">
            <v>564414</v>
          </cell>
        </row>
        <row r="5645">
          <cell r="A5645">
            <v>564514</v>
          </cell>
          <cell r="B5645" t="str">
            <v>Contrato</v>
          </cell>
          <cell r="C5645">
            <v>175</v>
          </cell>
          <cell r="D5645">
            <v>27914</v>
          </cell>
          <cell r="E5645">
            <v>41969</v>
          </cell>
          <cell r="F5645" t="str">
            <v>GRUPO DE COMUNICACIONES</v>
          </cell>
          <cell r="G5645">
            <v>79163299</v>
          </cell>
          <cell r="H5645" t="str">
            <v>LUIS HERNANDO MARROQUIN FRANCO</v>
          </cell>
          <cell r="I5645" t="str">
            <v>PAGO PARCIAL FRA 011 DECIMO PRIMER DESEMBOLSO SEGÚN CERTIFICACION DEL SUPERVISOR (Desc de la Base x Dependientes)-IVA$ 1,540,604 DOCUMENTOS ORIGINAL OP 564514</v>
          </cell>
          <cell r="J5645">
            <v>8538760</v>
          </cell>
          <cell r="K5645">
            <v>9.66</v>
          </cell>
          <cell r="M5645">
            <v>16</v>
          </cell>
          <cell r="O5645" t="str">
            <v>RECURSO 11</v>
          </cell>
          <cell r="V5645" t="str">
            <v>Desc.x Dependientes</v>
          </cell>
          <cell r="W5645" t="str">
            <v>Vigencia Presupuestal</v>
          </cell>
        </row>
        <row r="5646">
          <cell r="A5646">
            <v>564614</v>
          </cell>
        </row>
        <row r="5647">
          <cell r="A5647">
            <v>564714</v>
          </cell>
        </row>
        <row r="5648">
          <cell r="A5648">
            <v>564814</v>
          </cell>
        </row>
        <row r="5649">
          <cell r="A5649">
            <v>564914</v>
          </cell>
        </row>
        <row r="5650">
          <cell r="A5650">
            <v>565014</v>
          </cell>
        </row>
        <row r="5651">
          <cell r="A5651">
            <v>565114</v>
          </cell>
          <cell r="B5651" t="str">
            <v>Contrato</v>
          </cell>
          <cell r="C5651">
            <v>175</v>
          </cell>
          <cell r="D5651">
            <v>211114</v>
          </cell>
          <cell r="E5651">
            <v>41969</v>
          </cell>
          <cell r="F5651" t="str">
            <v>GRUPO DE COMUNICACIONES</v>
          </cell>
          <cell r="G5651">
            <v>79163299</v>
          </cell>
          <cell r="H5651" t="str">
            <v>LUIS HERNANDO MARROQUIN FRANCO</v>
          </cell>
          <cell r="I5651" t="str">
            <v>PAGO FRA 011 ONCE DESEMBOLSO SEGÚN CERTIFICACION DEL SUPERVISOR (Desc de la Base x Dependientes)-DOCUMENTOS ORIGINAL OP 564514</v>
          </cell>
          <cell r="J5651">
            <v>2630620</v>
          </cell>
          <cell r="O5651" t="str">
            <v>RECURSO 11</v>
          </cell>
          <cell r="V5651" t="str">
            <v>Desc.x Dependientes</v>
          </cell>
          <cell r="W5651" t="str">
            <v>Vigencia Presupuestal</v>
          </cell>
        </row>
        <row r="5652">
          <cell r="A5652">
            <v>565214</v>
          </cell>
        </row>
        <row r="5653">
          <cell r="A5653">
            <v>565314</v>
          </cell>
          <cell r="B5653" t="str">
            <v>Contrato</v>
          </cell>
          <cell r="C5653">
            <v>75</v>
          </cell>
          <cell r="D5653">
            <v>15114</v>
          </cell>
          <cell r="E5653">
            <v>41969</v>
          </cell>
          <cell r="F5653" t="str">
            <v>OFICINA ASESORA DE PLANEACION</v>
          </cell>
          <cell r="G5653">
            <v>88213055</v>
          </cell>
          <cell r="H5653" t="str">
            <v>JOSE EDUARDO PATIÑO SANTAFE</v>
          </cell>
          <cell r="I5653" t="str">
            <v>PAGO 11 DE 12 SEGÚN CERTIFICACION DEL SUPERVISOR (Desc x Dependientes+ Int.Vivienda $542.465+ Retencion Contingente AFC AV Villas $85,669)</v>
          </cell>
          <cell r="J5653">
            <v>5900000</v>
          </cell>
          <cell r="K5653">
            <v>9.66</v>
          </cell>
          <cell r="O5653" t="str">
            <v>RECURSO 11</v>
          </cell>
          <cell r="Q5653" t="str">
            <v>AFC AV VILLAS</v>
          </cell>
          <cell r="R5653">
            <v>900000</v>
          </cell>
          <cell r="V5653" t="str">
            <v>Desc X Dependientes+ Int.Vivienda $542.465+AFC Av Villas)</v>
          </cell>
          <cell r="W5653" t="str">
            <v>Vigencia Presupuestal</v>
          </cell>
        </row>
        <row r="5654">
          <cell r="A5654">
            <v>565414</v>
          </cell>
          <cell r="B5654" t="str">
            <v>Contrato</v>
          </cell>
          <cell r="C5654">
            <v>261</v>
          </cell>
          <cell r="D5654">
            <v>37114</v>
          </cell>
          <cell r="E5654">
            <v>41969</v>
          </cell>
          <cell r="F5654" t="str">
            <v>DIRECCION DE ORDENAMIENTO AMBIENTAL Y COORDINACION DEL SINA</v>
          </cell>
          <cell r="G5654">
            <v>51714629</v>
          </cell>
          <cell r="H5654" t="str">
            <v>MARIA TERESA PALACIOS LOZANO</v>
          </cell>
          <cell r="I5654" t="str">
            <v>FRA 063 PAGO 10 DE 11 SEGÚN CERTIFICACION DEL SUPERVISOR (Desc. Base RF x Dependientes)</v>
          </cell>
          <cell r="J5654">
            <v>7100000</v>
          </cell>
          <cell r="K5654">
            <v>9.66</v>
          </cell>
          <cell r="M5654">
            <v>16</v>
          </cell>
          <cell r="O5654" t="str">
            <v>RECURSO 11</v>
          </cell>
          <cell r="V5654" t="str">
            <v>Desc x Dependientes</v>
          </cell>
          <cell r="W5654" t="str">
            <v>Vigencia Presupuestal</v>
          </cell>
        </row>
        <row r="5655">
          <cell r="A5655">
            <v>565514</v>
          </cell>
        </row>
        <row r="5656">
          <cell r="A5656">
            <v>565614</v>
          </cell>
        </row>
        <row r="5657">
          <cell r="A5657">
            <v>565714</v>
          </cell>
        </row>
        <row r="5658">
          <cell r="A5658">
            <v>565814</v>
          </cell>
        </row>
        <row r="5659">
          <cell r="A5659">
            <v>565914</v>
          </cell>
          <cell r="B5659" t="str">
            <v>Contrato</v>
          </cell>
          <cell r="C5659">
            <v>98</v>
          </cell>
          <cell r="D5659">
            <v>18014</v>
          </cell>
          <cell r="E5659">
            <v>41970</v>
          </cell>
          <cell r="F5659" t="str">
            <v>OFICINA DE ASUNTOS INTERNACIONALES</v>
          </cell>
          <cell r="G5659">
            <v>52437472</v>
          </cell>
          <cell r="H5659" t="str">
            <v>VIVIANA ANGELICA CASTRO PORRAS</v>
          </cell>
          <cell r="I5659" t="str">
            <v>PAGO 10 DE 12 SEGÚN CERTIFICACION DEL SUPERVISOR (Desc de la Bse por Dependientes + No PRESENTA AFC FNA Beneficio $0)</v>
          </cell>
          <cell r="J5659">
            <v>6580000</v>
          </cell>
          <cell r="K5659">
            <v>9.66</v>
          </cell>
          <cell r="O5659" t="str">
            <v>RECURSO 11</v>
          </cell>
          <cell r="Q5659" t="str">
            <v>AFC FNA</v>
          </cell>
          <cell r="R5659">
            <v>0</v>
          </cell>
          <cell r="V5659" t="str">
            <v xml:space="preserve">AFC FNA 30/10/2014 $1,300,000 + Desc. X Dependientes </v>
          </cell>
          <cell r="W5659" t="str">
            <v>Vigencia Presupuestal</v>
          </cell>
        </row>
        <row r="5660">
          <cell r="A5660">
            <v>566014</v>
          </cell>
          <cell r="B5660" t="str">
            <v>Contrato</v>
          </cell>
          <cell r="C5660">
            <v>264</v>
          </cell>
          <cell r="D5660">
            <v>37614</v>
          </cell>
          <cell r="E5660">
            <v>41969</v>
          </cell>
          <cell r="F5660" t="str">
            <v>DIRECCION DE BOSQUES, BIODIVERSIDAD Y SERVICIOS ECOSISTEMICOS</v>
          </cell>
          <cell r="G5660">
            <v>79699715</v>
          </cell>
          <cell r="H5660" t="str">
            <v>MARCEL CORZO GARCIA</v>
          </cell>
          <cell r="I5660" t="str">
            <v>PAGO 11 DE 12 SEGÚN CERTIFICACION DEL SUPERVISOR (Desc.de la Base RF x Dependientes)</v>
          </cell>
          <cell r="J5660">
            <v>6124260</v>
          </cell>
          <cell r="K5660">
            <v>9.66</v>
          </cell>
          <cell r="O5660" t="str">
            <v>RECURSO 11</v>
          </cell>
          <cell r="V5660" t="str">
            <v>Desc.x Dependientes</v>
          </cell>
          <cell r="W5660" t="str">
            <v>Vigencia Presupuestal</v>
          </cell>
        </row>
        <row r="5661">
          <cell r="A5661">
            <v>566114</v>
          </cell>
          <cell r="B5661" t="str">
            <v>Contrato</v>
          </cell>
          <cell r="C5661">
            <v>254</v>
          </cell>
          <cell r="D5661">
            <v>313414</v>
          </cell>
          <cell r="E5661">
            <v>41969</v>
          </cell>
          <cell r="F5661" t="str">
            <v>DIRECCION DE ASUNTOS MARINOS, COSTEROS Y RECURSOS ACUATICOS</v>
          </cell>
          <cell r="G5661">
            <v>42867515</v>
          </cell>
          <cell r="H5661" t="str">
            <v>BLANCA OLIVA POSADA POSADA</v>
          </cell>
          <cell r="I5661" t="str">
            <v>FRA 01 PAGO 10 DE 11 SEGÚN CERTIFICACION DEL SUPERVISOR - PENSIONADA</v>
          </cell>
          <cell r="J5661">
            <v>9500000</v>
          </cell>
          <cell r="K5661">
            <v>9.66</v>
          </cell>
          <cell r="M5661">
            <v>16</v>
          </cell>
          <cell r="O5661" t="str">
            <v>RECURSO 11</v>
          </cell>
          <cell r="V5661" t="str">
            <v>No tiene Dependientes-PENSIONADA</v>
          </cell>
          <cell r="W5661" t="str">
            <v>Vigencia Presupuestal</v>
          </cell>
        </row>
        <row r="5662">
          <cell r="A5662">
            <v>566214</v>
          </cell>
          <cell r="B5662" t="str">
            <v>Contrato</v>
          </cell>
          <cell r="C5662">
            <v>109</v>
          </cell>
          <cell r="D5662">
            <v>20214</v>
          </cell>
          <cell r="E5662">
            <v>41969</v>
          </cell>
          <cell r="F5662" t="str">
            <v>OFICINA ASESORA DE PLANEACION</v>
          </cell>
          <cell r="G5662">
            <v>80111519</v>
          </cell>
          <cell r="H5662" t="str">
            <v>DIEGO ALEJANDRO MORENO BARCO</v>
          </cell>
          <cell r="I5662" t="str">
            <v>PAGO 11 DE 12 SEGÚN CERTIFICACION DEL SUPERVISOR (Desc de la Bse por Dependientes)</v>
          </cell>
          <cell r="J5662">
            <v>4000000</v>
          </cell>
          <cell r="K5662">
            <v>9.66</v>
          </cell>
          <cell r="O5662" t="str">
            <v>RECURSO 11</v>
          </cell>
          <cell r="V5662" t="str">
            <v>Desc. 10% Dependientes</v>
          </cell>
          <cell r="W5662" t="str">
            <v>Vigencia Presupuestal</v>
          </cell>
        </row>
        <row r="5663">
          <cell r="A5663">
            <v>566314</v>
          </cell>
        </row>
        <row r="5664">
          <cell r="A5664">
            <v>566414</v>
          </cell>
        </row>
        <row r="5665">
          <cell r="A5665">
            <v>566514</v>
          </cell>
          <cell r="B5665" t="str">
            <v>Contrato</v>
          </cell>
          <cell r="C5665">
            <v>354</v>
          </cell>
          <cell r="D5665">
            <v>204614</v>
          </cell>
          <cell r="E5665">
            <v>41969</v>
          </cell>
          <cell r="F5665" t="str">
            <v>OFICINA ASESORA DE PLANEACION</v>
          </cell>
          <cell r="G5665">
            <v>79062119</v>
          </cell>
          <cell r="H5665" t="str">
            <v>LUIS IDINAEL LONDOÑO PARGA</v>
          </cell>
          <cell r="I5665" t="str">
            <v>PAGO 6 DE 7 SEGÚN CERTIFICACION DEL SUPERVISOR (Desc x dependientes)</v>
          </cell>
          <cell r="J5665">
            <v>8125000</v>
          </cell>
          <cell r="K5665">
            <v>9.66</v>
          </cell>
          <cell r="O5665" t="str">
            <v>RECURSO 11</v>
          </cell>
          <cell r="V5665" t="str">
            <v>Desc. 10% Dependientes</v>
          </cell>
          <cell r="W5665" t="str">
            <v>Vigencia Presupuestal</v>
          </cell>
        </row>
        <row r="5666">
          <cell r="A5666">
            <v>566614</v>
          </cell>
          <cell r="B5666" t="str">
            <v>Contrato</v>
          </cell>
          <cell r="C5666">
            <v>360</v>
          </cell>
          <cell r="D5666">
            <v>214714</v>
          </cell>
          <cell r="E5666">
            <v>41969</v>
          </cell>
          <cell r="F5666" t="str">
            <v>OFICINA ASESORA DE PLANEACION</v>
          </cell>
          <cell r="G5666">
            <v>1049611291</v>
          </cell>
          <cell r="H5666" t="str">
            <v>RODULFO EXNEYDER VELASCO BURGOS</v>
          </cell>
          <cell r="I5666" t="str">
            <v>PAGO 5 DE 6 SEGÚN CERTIFICACION DEL SUPERVISOR (Desc x dependientes)</v>
          </cell>
          <cell r="J5666">
            <v>5133333</v>
          </cell>
          <cell r="K5666">
            <v>9.66</v>
          </cell>
          <cell r="O5666" t="str">
            <v>RECURSO 11</v>
          </cell>
          <cell r="V5666" t="str">
            <v>Desc.x Dependientes</v>
          </cell>
          <cell r="W5666" t="str">
            <v>Vigencia Presupuestal</v>
          </cell>
        </row>
        <row r="5667">
          <cell r="A5667">
            <v>566714</v>
          </cell>
          <cell r="B5667" t="str">
            <v>Contrato</v>
          </cell>
          <cell r="C5667">
            <v>353</v>
          </cell>
          <cell r="D5667">
            <v>204514</v>
          </cell>
          <cell r="E5667">
            <v>41969</v>
          </cell>
          <cell r="F5667" t="str">
            <v>OFICINA ASESORA DE PLANEACION</v>
          </cell>
          <cell r="G5667">
            <v>53905320</v>
          </cell>
          <cell r="H5667" t="str">
            <v>JENNY ADRIANA RODRIGUEZ FRANCO</v>
          </cell>
          <cell r="I5667" t="str">
            <v>PAGO 6 DE 7 SEGÚN CERTIFICACION DEL SUPERVISOR (DESC X DEPENDIENTES)</v>
          </cell>
          <cell r="J5667">
            <v>5958333</v>
          </cell>
          <cell r="K5667">
            <v>9.66</v>
          </cell>
          <cell r="O5667" t="str">
            <v>RECURSO 11</v>
          </cell>
          <cell r="V5667" t="str">
            <v>Desc. X Dependientes</v>
          </cell>
          <cell r="W5667" t="str">
            <v>Vigencia Presupuestal</v>
          </cell>
        </row>
        <row r="5668">
          <cell r="A5668">
            <v>566814</v>
          </cell>
        </row>
        <row r="5669">
          <cell r="A5669">
            <v>566914</v>
          </cell>
        </row>
        <row r="5670">
          <cell r="A5670">
            <v>567014</v>
          </cell>
        </row>
        <row r="5671">
          <cell r="A5671">
            <v>567114</v>
          </cell>
        </row>
        <row r="5672">
          <cell r="A5672">
            <v>567214</v>
          </cell>
        </row>
        <row r="5673">
          <cell r="A5673">
            <v>567314</v>
          </cell>
        </row>
        <row r="5674">
          <cell r="A5674">
            <v>567414</v>
          </cell>
        </row>
        <row r="5675">
          <cell r="A5675">
            <v>567514</v>
          </cell>
        </row>
        <row r="5676">
          <cell r="A5676">
            <v>567614</v>
          </cell>
        </row>
        <row r="5677">
          <cell r="A5677">
            <v>567714</v>
          </cell>
        </row>
        <row r="5678">
          <cell r="A5678">
            <v>567814</v>
          </cell>
        </row>
        <row r="5679">
          <cell r="A5679">
            <v>567914</v>
          </cell>
          <cell r="B5679" t="str">
            <v>Contrato</v>
          </cell>
          <cell r="C5679">
            <v>241</v>
          </cell>
          <cell r="D5679">
            <v>34914</v>
          </cell>
          <cell r="E5679">
            <v>41969</v>
          </cell>
          <cell r="F5679" t="str">
            <v>DIRECCION DE ASUNTOS AMBIENTALES, SECTORIAL Y URBANA</v>
          </cell>
          <cell r="G5679">
            <v>73096641</v>
          </cell>
          <cell r="H5679" t="str">
            <v>WILLIAM BATISTA JINETE</v>
          </cell>
          <cell r="I5679" t="str">
            <v>PAGO 5 Y 6 DE 11 SEGÚN CERTIFICACION DEL SUPERVISOR (Desc Base x Dependientes)</v>
          </cell>
          <cell r="J5679">
            <v>16000000</v>
          </cell>
          <cell r="K5679">
            <v>9.66</v>
          </cell>
          <cell r="O5679" t="str">
            <v>RECURSO 11</v>
          </cell>
          <cell r="V5679" t="str">
            <v xml:space="preserve">Desc. X Dependientes </v>
          </cell>
          <cell r="W5679" t="str">
            <v>Vigencia Presupuestal</v>
          </cell>
        </row>
        <row r="5680">
          <cell r="A5680">
            <v>568014</v>
          </cell>
          <cell r="B5680" t="str">
            <v>Contrato</v>
          </cell>
          <cell r="C5680">
            <v>140</v>
          </cell>
          <cell r="D5680">
            <v>9214</v>
          </cell>
          <cell r="E5680">
            <v>41969</v>
          </cell>
          <cell r="F5680" t="str">
            <v>SERVICIOS ADMINISTRATIVOS, ATENCIONA AL USUARIO, ARCHIVO Y CORRESPONDENCIA</v>
          </cell>
          <cell r="G5680">
            <v>8604038353</v>
          </cell>
          <cell r="H5680" t="str">
            <v>MANTENIMIENTO DE ELEVADORES SAS</v>
          </cell>
          <cell r="I5680" t="str">
            <v>FRA 5528 PAGO 19 SEGÚN CERTIFICACION DEL SUPERVISOR (REGIMEN COMUN) IVA $50,435 (RTE FTE SERVICIOS EN GENERAL DECLARANTE DE RENTA)</v>
          </cell>
          <cell r="J5680">
            <v>365650</v>
          </cell>
          <cell r="K5680">
            <v>9.66</v>
          </cell>
          <cell r="L5680">
            <v>4</v>
          </cell>
          <cell r="M5680">
            <v>16</v>
          </cell>
          <cell r="N5680" t="str">
            <v>RECURSO 2-10</v>
          </cell>
          <cell r="W5680" t="str">
            <v>Vigencia Presupuestal</v>
          </cell>
        </row>
        <row r="5681">
          <cell r="A5681">
            <v>568114</v>
          </cell>
          <cell r="B5681" t="str">
            <v>Contrato</v>
          </cell>
          <cell r="C5681">
            <v>43</v>
          </cell>
          <cell r="D5681">
            <v>224114</v>
          </cell>
          <cell r="E5681">
            <v>41970</v>
          </cell>
          <cell r="F5681" t="str">
            <v>DIRECCION DE BOSQUES, BIODIVERSIDAD Y SERVICIOS ECOSISTEMICOS</v>
          </cell>
          <cell r="G5681">
            <v>43616404</v>
          </cell>
          <cell r="H5681" t="str">
            <v>VALENTINA CASTELLANOS BERNAL</v>
          </cell>
          <cell r="I5681" t="str">
            <v>PAGO 2 DE 6 SEGÚN CERTIFICACION DEL SUPERVISOR - RETENCION CONTINGENTE AFC COLPATRIA $321,939</v>
          </cell>
          <cell r="J5681">
            <v>6492848</v>
          </cell>
          <cell r="K5681">
            <v>9.66</v>
          </cell>
          <cell r="O5681" t="str">
            <v>RECURSO 11</v>
          </cell>
          <cell r="Q5681" t="str">
            <v>AFC COLPATRIA</v>
          </cell>
          <cell r="R5681">
            <v>1900000</v>
          </cell>
          <cell r="V5681" t="str">
            <v>No tiene dependientes + AFC Colpatria</v>
          </cell>
          <cell r="W5681" t="str">
            <v>Vigencia Presupuestal</v>
          </cell>
        </row>
        <row r="5682">
          <cell r="A5682">
            <v>538214</v>
          </cell>
          <cell r="B5682" t="str">
            <v>Contrato</v>
          </cell>
          <cell r="C5682">
            <v>234</v>
          </cell>
          <cell r="D5682">
            <v>34414</v>
          </cell>
          <cell r="E5682">
            <v>41970</v>
          </cell>
          <cell r="F5682" t="str">
            <v>DIRECCION DE BOSQUES, BIODIVERSIDAD YSERVICIOS ECOSISTEMICOS</v>
          </cell>
          <cell r="G5682">
            <v>52714435</v>
          </cell>
          <cell r="H5682" t="str">
            <v>JOHANNA ALEXANDRA RUIZ HERNANDEZ</v>
          </cell>
          <cell r="I5682" t="str">
            <v xml:space="preserve">PAGO 10 DE 12 SEGÚN CERTIFICACION DEL SUPERVISOR </v>
          </cell>
          <cell r="J5682">
            <v>4438072</v>
          </cell>
          <cell r="K5682">
            <v>9.66</v>
          </cell>
          <cell r="O5682" t="str">
            <v>RECURSO 11</v>
          </cell>
          <cell r="V5682" t="str">
            <v>No tiene desc x dependientes</v>
          </cell>
          <cell r="W5682" t="str">
            <v>Vigencia Presupuestal</v>
          </cell>
        </row>
        <row r="5683">
          <cell r="A5683">
            <v>568314</v>
          </cell>
          <cell r="B5683" t="str">
            <v>Contrato</v>
          </cell>
          <cell r="C5683">
            <v>243</v>
          </cell>
          <cell r="D5683">
            <v>35414</v>
          </cell>
          <cell r="E5683">
            <v>41970</v>
          </cell>
          <cell r="F5683" t="str">
            <v>DIRECCION DE BOSQUES, BIODIVERSIDAD Y SERVICIOS ECOSISTEMICOS</v>
          </cell>
          <cell r="G5683">
            <v>80769799</v>
          </cell>
          <cell r="H5683" t="str">
            <v>DEVIS REYES GONZALEZ</v>
          </cell>
          <cell r="I5683" t="str">
            <v>PAGO 8 DE 12 SEGÚN CERTIFICACION DEL SUPERVISOR (Desc de la Base x Dependientes)</v>
          </cell>
          <cell r="J5683">
            <v>4359600</v>
          </cell>
          <cell r="K5683">
            <v>9.66</v>
          </cell>
          <cell r="O5683" t="str">
            <v>RECURSO 11</v>
          </cell>
          <cell r="V5683" t="str">
            <v>Desc de la Base x Dependientes</v>
          </cell>
          <cell r="W5683" t="str">
            <v>Vigencia Presupuestal</v>
          </cell>
        </row>
        <row r="5684">
          <cell r="A5684">
            <v>568414</v>
          </cell>
          <cell r="B5684" t="str">
            <v>Contrato</v>
          </cell>
          <cell r="C5684">
            <v>153</v>
          </cell>
          <cell r="D5684">
            <v>24714</v>
          </cell>
          <cell r="E5684">
            <v>41970</v>
          </cell>
          <cell r="F5684" t="str">
            <v>DIRECCION DE ASUNTOS AMBIENTALES, SECTORIAL Y URBANA</v>
          </cell>
          <cell r="G5684">
            <v>52410498</v>
          </cell>
          <cell r="H5684" t="str">
            <v>CAROLINA GONZALEZ BARRETO</v>
          </cell>
          <cell r="I5684" t="str">
            <v>PAGO 11 DE 12 SEGÚN CERTIFICACION DEL SUPERVISOR (Desc. Base RF x Dependientes) AJU RTE FTE S/CTAS RECIBIDAS EN EL MES OP 531514 DEL 7 NOV/2014)</v>
          </cell>
          <cell r="J5684">
            <v>8000000</v>
          </cell>
          <cell r="K5684">
            <v>9.66</v>
          </cell>
          <cell r="O5684" t="str">
            <v>RECURSO 11</v>
          </cell>
          <cell r="V5684" t="str">
            <v>Desc.x Dependientes+No presento AFC XX XXX 2014 $0)</v>
          </cell>
          <cell r="W5684" t="str">
            <v>Vigencia Presupuestal</v>
          </cell>
        </row>
        <row r="5685">
          <cell r="A5685">
            <v>568514</v>
          </cell>
          <cell r="B5685" t="str">
            <v>Contrato</v>
          </cell>
          <cell r="C5685">
            <v>244</v>
          </cell>
          <cell r="D5685">
            <v>35514</v>
          </cell>
          <cell r="E5685">
            <v>41970</v>
          </cell>
          <cell r="F5685" t="str">
            <v>DIRECCION DE BOSQUES, BIODIVERSIDAD Y SERVICIOS ECOSISTEMICOS</v>
          </cell>
          <cell r="G5685">
            <v>7180263</v>
          </cell>
          <cell r="H5685" t="str">
            <v>DAVID ORLANDO HERNANEZ REYES</v>
          </cell>
          <cell r="I5685" t="str">
            <v xml:space="preserve">PAGO 9 DE 12 SEGÚN CERTIFICACION DEL SUPERVISOR (Desc.de la Base x Dependientes) </v>
          </cell>
          <cell r="J5685">
            <v>4438072</v>
          </cell>
          <cell r="K5685">
            <v>9.66</v>
          </cell>
          <cell r="O5685" t="str">
            <v>RECURSO 11</v>
          </cell>
          <cell r="V5685" t="str">
            <v xml:space="preserve">Desc. 10% Dependientes </v>
          </cell>
          <cell r="W5685" t="str">
            <v>Vigencia Presupuestal</v>
          </cell>
        </row>
        <row r="5686">
          <cell r="A5686">
            <v>568614</v>
          </cell>
          <cell r="B5686" t="str">
            <v>Contrato</v>
          </cell>
          <cell r="C5686">
            <v>133</v>
          </cell>
          <cell r="D5686">
            <v>24114</v>
          </cell>
          <cell r="E5686">
            <v>41970</v>
          </cell>
          <cell r="F5686" t="str">
            <v>DIRECCION DE ASUNTOS AMBIENTALES, SECTORIAL Y URBANA</v>
          </cell>
          <cell r="G5686">
            <v>5946720</v>
          </cell>
          <cell r="H5686" t="str">
            <v>LUIS ERNESTO LOMBANA ARROYAVE</v>
          </cell>
          <cell r="I5686" t="str">
            <v>PAGO 10 DE 12 SEGÚN CERTIFICACION DEL SUPERVISOR</v>
          </cell>
          <cell r="J5686">
            <v>6500000</v>
          </cell>
          <cell r="K5686">
            <v>9.66</v>
          </cell>
          <cell r="O5686" t="str">
            <v>RECURSO 11</v>
          </cell>
          <cell r="V5686" t="str">
            <v>No tiene Dependientes</v>
          </cell>
          <cell r="W5686" t="str">
            <v>Vigencia Presupuestal</v>
          </cell>
        </row>
        <row r="5687">
          <cell r="A5687">
            <v>568714</v>
          </cell>
          <cell r="B5687" t="str">
            <v>Contrato</v>
          </cell>
          <cell r="C5687">
            <v>248</v>
          </cell>
          <cell r="D5687">
            <v>36614</v>
          </cell>
          <cell r="E5687">
            <v>41970</v>
          </cell>
          <cell r="F5687" t="str">
            <v>DIRECCION DE BOSQUES, BIODIVERSIDAD Y SERVICIOS ECOSISTEMICOS</v>
          </cell>
          <cell r="G5687">
            <v>65778539</v>
          </cell>
          <cell r="H5687" t="str">
            <v>LEDY NOHEMY TRUJILLO ORTIZ</v>
          </cell>
          <cell r="I5687" t="str">
            <v>PAGO 11 DE 12 SEGÚN CERTIFICACION DEL SUPERVISOR</v>
          </cell>
          <cell r="J5687">
            <v>5100000</v>
          </cell>
          <cell r="K5687">
            <v>9.66</v>
          </cell>
          <cell r="O5687" t="str">
            <v>RECURSO 11</v>
          </cell>
          <cell r="V5687" t="str">
            <v>No tiene Dependientes a Cargo</v>
          </cell>
          <cell r="W5687" t="str">
            <v>Vigencia Presupuestal</v>
          </cell>
        </row>
        <row r="5688">
          <cell r="A5688">
            <v>568814</v>
          </cell>
          <cell r="B5688" t="str">
            <v>Contrato</v>
          </cell>
          <cell r="C5688">
            <v>476</v>
          </cell>
          <cell r="D5688">
            <v>275614</v>
          </cell>
          <cell r="E5688">
            <v>41970</v>
          </cell>
          <cell r="F5688" t="str">
            <v>DIRECCION DE BOSQUES, BIODIVERSIDAD Y SERVICIOS ECOSISTEMICOS</v>
          </cell>
          <cell r="G5688">
            <v>8300944053</v>
          </cell>
          <cell r="H5688" t="str">
            <v xml:space="preserve">ONF ANDINA SUCURSAL COLOMBIA DE ONF INTERNATIONAL </v>
          </cell>
          <cell r="I5688" t="str">
            <v>FRA 564 PAGO 2 DE 3 SEGÚN CERTIFICACION DEL SUPERVISOR (NO APLICA NINGUNA RETENCION - APORTES AUNAR ESFUERZOS)</v>
          </cell>
          <cell r="J5688">
            <v>209660279</v>
          </cell>
          <cell r="O5688" t="str">
            <v>RECURSO 11</v>
          </cell>
          <cell r="V5688" t="str">
            <v>CIIU 72201 - Investigaciones y desarrollo experimental en el campo de las ciencias sociales y las humanidades como consultoría profesional 6,9 ------ REGIMEN COMUN - N/A NINGUNA RETENCION YA QUE LOS DINEROS SON APORTES Y NO PAGOS SOBRE UNA CONTRAPRESTACION - NO SON INGRESOS Contadora Amanda Robles arobles@onfandina.com.</v>
          </cell>
          <cell r="W5688" t="str">
            <v>Vigencia Presupuestal</v>
          </cell>
        </row>
        <row r="5689">
          <cell r="A5689">
            <v>568914</v>
          </cell>
          <cell r="B5689" t="str">
            <v>Contrato</v>
          </cell>
          <cell r="C5689">
            <v>376</v>
          </cell>
          <cell r="D5689">
            <v>232214</v>
          </cell>
          <cell r="E5689">
            <v>41970</v>
          </cell>
          <cell r="F5689" t="str">
            <v>DIRECCION DE CAMBIO CLIMATICO</v>
          </cell>
          <cell r="G5689">
            <v>9001398671</v>
          </cell>
          <cell r="H5689" t="str">
            <v>ENVIROMENTAL BUSINESS AND TECNOLOGI LTDA</v>
          </cell>
          <cell r="I5689" t="str">
            <v>FRA 205 PAGO 3 DE 3 SEGÚN CERTIFICACION DEL SUPERVISOR</v>
          </cell>
          <cell r="J5689">
            <v>85762350</v>
          </cell>
          <cell r="K5689">
            <v>6.9</v>
          </cell>
          <cell r="L5689">
            <v>11</v>
          </cell>
          <cell r="M5689">
            <v>16</v>
          </cell>
          <cell r="O5689" t="str">
            <v>RECURSO 11</v>
          </cell>
          <cell r="V5689" t="str">
            <v>CIIU 71101</v>
          </cell>
          <cell r="W5689" t="str">
            <v>Vigencia Presupuestal</v>
          </cell>
        </row>
        <row r="5690">
          <cell r="A5690">
            <v>569014</v>
          </cell>
          <cell r="B5690" t="str">
            <v>Contrato</v>
          </cell>
          <cell r="C5690">
            <v>356</v>
          </cell>
          <cell r="D5690">
            <v>204714</v>
          </cell>
          <cell r="E5690">
            <v>41970</v>
          </cell>
          <cell r="F5690" t="str">
            <v>DIRECCION DE CAMBIO CLIMATICO</v>
          </cell>
          <cell r="G5690">
            <v>9001398671</v>
          </cell>
          <cell r="H5690" t="str">
            <v>ENVIROMENTAL BUSINESS AND TECNOLOGI LTDA</v>
          </cell>
          <cell r="I5690" t="str">
            <v>FRA 206 PAGO 3 DE 4 SEGÚN CERTIFICACION DEL SUPERVISOR</v>
          </cell>
          <cell r="J5690">
            <v>53359250</v>
          </cell>
          <cell r="K5690">
            <v>6.9</v>
          </cell>
          <cell r="L5690">
            <v>11</v>
          </cell>
          <cell r="M5690">
            <v>16</v>
          </cell>
          <cell r="O5690" t="str">
            <v>RECURSO 11</v>
          </cell>
          <cell r="V5690" t="str">
            <v>CIIU 71101</v>
          </cell>
          <cell r="W5690" t="str">
            <v>Vigencia Presupuestal</v>
          </cell>
        </row>
        <row r="5691">
          <cell r="A5691">
            <v>569114</v>
          </cell>
          <cell r="B5691" t="str">
            <v>Convenio</v>
          </cell>
          <cell r="C5691">
            <v>219</v>
          </cell>
          <cell r="D5691">
            <v>33314</v>
          </cell>
          <cell r="E5691">
            <v>41970</v>
          </cell>
          <cell r="F5691" t="str">
            <v>ASUNTOS MARINOS Y COSTEROS</v>
          </cell>
          <cell r="G5691">
            <v>8999990633</v>
          </cell>
          <cell r="H5691" t="str">
            <v>UNIVERSIDAD NACIONAL DE COLOMBIA - SEDE MEDELLIN FAC MINAS</v>
          </cell>
          <cell r="I5691" t="str">
            <v>FRA 3065-000498 PAGO 4 DE 5 SEGÚN CERTIFICACION DEL SUPERVISOR</v>
          </cell>
          <cell r="J5691">
            <v>20000000</v>
          </cell>
          <cell r="O5691" t="str">
            <v>RECURSO 11</v>
          </cell>
          <cell r="W5691" t="str">
            <v>Vigencia Presupuestal</v>
          </cell>
        </row>
        <row r="5692">
          <cell r="A5692">
            <v>569214</v>
          </cell>
          <cell r="B5692" t="str">
            <v>Convenio</v>
          </cell>
          <cell r="C5692">
            <v>257</v>
          </cell>
          <cell r="D5692">
            <v>37214</v>
          </cell>
          <cell r="E5692">
            <v>41970</v>
          </cell>
          <cell r="F5692" t="str">
            <v>DIRECCION DE BOSQUES, BIODIVERSIDAD Y SERVICIOS ECOSISTEMICOS</v>
          </cell>
          <cell r="G5692">
            <v>8600611103</v>
          </cell>
          <cell r="H5692" t="str">
            <v>INSTITUTO AMAZONICO DE INVESTIGACIONES CIENTIFICAS SINCHI</v>
          </cell>
          <cell r="I5692" t="str">
            <v>PAGO 4 DE 4 SEGÚN CERTIFICACION DEL SUPERVISOR</v>
          </cell>
          <cell r="J5692">
            <v>30000000</v>
          </cell>
          <cell r="O5692" t="str">
            <v>RECURSO 11</v>
          </cell>
          <cell r="W5692" t="str">
            <v>Vigencia Presupuestal</v>
          </cell>
        </row>
        <row r="5693">
          <cell r="A5693">
            <v>569314</v>
          </cell>
          <cell r="B5693" t="str">
            <v>Contrato</v>
          </cell>
          <cell r="C5693">
            <v>401</v>
          </cell>
          <cell r="D5693">
            <v>240714</v>
          </cell>
          <cell r="E5693">
            <v>41970</v>
          </cell>
          <cell r="F5693" t="str">
            <v>OFICINA TECNOLOGIAS DE INFORMACION Y COMUNICACIÓN</v>
          </cell>
          <cell r="G5693">
            <v>8000424718</v>
          </cell>
          <cell r="H5693" t="str">
            <v>COMPUREDES</v>
          </cell>
          <cell r="I5693" t="str">
            <v>FRA 29272 PAGO UNICO SEGÚN CERTIFICACION DEL SUPERVISOR (GC - AUTORRET Y UBICADOS EN MEDELLIN NO SE APLICA NINGUNA RETENCION)</v>
          </cell>
          <cell r="J5693">
            <v>80000000</v>
          </cell>
          <cell r="M5693">
            <v>16</v>
          </cell>
          <cell r="O5693" t="str">
            <v>RECURSO 11</v>
          </cell>
          <cell r="W5693" t="str">
            <v>Vigencia Presupuestal</v>
          </cell>
        </row>
        <row r="5694">
          <cell r="A5694">
            <v>569414</v>
          </cell>
          <cell r="B5694" t="str">
            <v>Contrato</v>
          </cell>
          <cell r="C5694">
            <v>375</v>
          </cell>
          <cell r="D5694">
            <v>232414</v>
          </cell>
          <cell r="E5694">
            <v>41970</v>
          </cell>
          <cell r="F5694" t="str">
            <v>OFICINA TECNOLOGIAS DE INFORMACION Y COMUNICACIÓN</v>
          </cell>
          <cell r="G5694">
            <v>9000923859</v>
          </cell>
          <cell r="H5694" t="str">
            <v>UNE EPM TELECOMUNICACIONES</v>
          </cell>
          <cell r="I5694" t="str">
            <v>FRA 264069 PAGO 3 DE 05 SERVICIO DE INTERNET MES SEPTIEMBRE 2014 IVA $2,275,848</v>
          </cell>
          <cell r="J5694">
            <v>16499900</v>
          </cell>
          <cell r="M5694">
            <v>16</v>
          </cell>
          <cell r="N5694" t="str">
            <v>RECURSO 2-10</v>
          </cell>
          <cell r="W5694" t="str">
            <v>Vigencia Presupuestal</v>
          </cell>
        </row>
        <row r="5695">
          <cell r="A5695">
            <v>569514</v>
          </cell>
          <cell r="B5695" t="str">
            <v>Contrato</v>
          </cell>
          <cell r="C5695">
            <v>467</v>
          </cell>
          <cell r="D5695">
            <v>276114</v>
          </cell>
          <cell r="E5695">
            <v>41970</v>
          </cell>
          <cell r="F5695" t="str">
            <v>OFICINA DE TECNOLOGIAS, INFORMACION Y COMUNICACIONES TIC</v>
          </cell>
          <cell r="G5695">
            <v>9001753168</v>
          </cell>
          <cell r="H5695" t="str">
            <v>PASSWORD CONSULTING SERVICES LTDA</v>
          </cell>
          <cell r="I5695" t="str">
            <v>FRA 93 PAGO 2 DE 3 SEGÚN CERTIFICACION DEL SUPERVISOR (SER GRALES DECLARANTES 4%)</v>
          </cell>
          <cell r="J5695">
            <v>36000000</v>
          </cell>
          <cell r="K5695">
            <v>6.9</v>
          </cell>
          <cell r="L5695">
            <v>4</v>
          </cell>
          <cell r="M5695">
            <v>16</v>
          </cell>
          <cell r="O5695" t="str">
            <v>RECURSO 11</v>
          </cell>
          <cell r="W5695" t="str">
            <v>Vigencia Presupuestal</v>
          </cell>
        </row>
        <row r="5696">
          <cell r="A5696">
            <v>569614</v>
          </cell>
          <cell r="B5696" t="str">
            <v>Contrato</v>
          </cell>
          <cell r="C5696">
            <v>347</v>
          </cell>
          <cell r="D5696">
            <v>193814</v>
          </cell>
          <cell r="E5696">
            <v>41970</v>
          </cell>
          <cell r="F5696" t="str">
            <v>DIRECCION DE ASUNTOS AMBIENTALES, SECTORIAL Y URBANA</v>
          </cell>
          <cell r="G5696">
            <v>8110150839</v>
          </cell>
          <cell r="H5696" t="str">
            <v>CENTRO NACIONAL DE PRODUCCION MAS LIMPIA</v>
          </cell>
          <cell r="I5696" t="str">
            <v>FRA 3892 PAGO 4 DE 4 SEGÚN CERTIFICACION DEL SUPERVISOR (Se Liquida Rte IVA Unicamente, Reg.Especial Exentos de Rte Fte, Ubicados en Medellin Exentos de Rte ICA)</v>
          </cell>
          <cell r="J5696">
            <v>31963568</v>
          </cell>
          <cell r="M5696">
            <v>16</v>
          </cell>
          <cell r="O5696" t="str">
            <v>RECURSO 11</v>
          </cell>
          <cell r="V5696" t="str">
            <v>(Se Liquida Rte IVA Unicamente, Reg.Especial Exentos de Rte Fte, Ubicados en Medellin Exentos de Rte ICA)</v>
          </cell>
          <cell r="W5696" t="str">
            <v>Vigencia Presupuestal</v>
          </cell>
        </row>
        <row r="5697">
          <cell r="A5697">
            <v>569714</v>
          </cell>
          <cell r="B5697" t="str">
            <v>Convenio</v>
          </cell>
          <cell r="C5697">
            <v>435</v>
          </cell>
          <cell r="D5697">
            <v>249014</v>
          </cell>
          <cell r="E5697">
            <v>41970</v>
          </cell>
          <cell r="F5697" t="str">
            <v>DIRECCION DE BOSQUES, BIODIVERSIDAD Y SERVICIOS ECOSISTEMICOS</v>
          </cell>
          <cell r="G5697">
            <v>8909800408</v>
          </cell>
          <cell r="H5697" t="str">
            <v>UNIVERSIDAD DE ANTIOQUIA</v>
          </cell>
          <cell r="I5697" t="str">
            <v xml:space="preserve">PAGO 2 DE 3 FRA 193418 SEGÚN CERTIFICACION DEL SUPERVISOR </v>
          </cell>
          <cell r="J5697">
            <v>16000000</v>
          </cell>
          <cell r="O5697" t="str">
            <v>RECURSO 11</v>
          </cell>
          <cell r="W5697" t="str">
            <v>Vigencia Presupuestal</v>
          </cell>
        </row>
        <row r="5698">
          <cell r="A5698">
            <v>569814</v>
          </cell>
          <cell r="B5698" t="str">
            <v>Contrato</v>
          </cell>
          <cell r="C5698">
            <v>140</v>
          </cell>
          <cell r="D5698">
            <v>9214</v>
          </cell>
          <cell r="E5698">
            <v>41970</v>
          </cell>
          <cell r="F5698" t="str">
            <v>SERVICIOS ADMINISTRATIVOS, ATENCIONA AL USUARIO, ARCHIVO Y CORRESPONDENCIA</v>
          </cell>
          <cell r="G5698">
            <v>8604038353</v>
          </cell>
          <cell r="H5698" t="str">
            <v>MANTENIMIENTO DE ELEVADORES SAS</v>
          </cell>
          <cell r="I5698" t="str">
            <v>PAGO PARCIAL FRA 5509 PAGO 18 SEGÚN CERTIFICACION DEL SUPERVISOR (REGIMEN COMUN) IVA $1,360,645 (RTE FTE SERVICIOS EN GENERAL DECLARANTE DE RENTA)</v>
          </cell>
          <cell r="J5698">
            <v>2238050</v>
          </cell>
          <cell r="N5698" t="str">
            <v>RECURSO 2-10</v>
          </cell>
          <cell r="W5698" t="str">
            <v>Vigencia Presupuestal</v>
          </cell>
        </row>
        <row r="5699">
          <cell r="A5699">
            <v>569914</v>
          </cell>
          <cell r="B5699" t="str">
            <v>Convenio</v>
          </cell>
          <cell r="C5699">
            <v>319</v>
          </cell>
          <cell r="D5699">
            <v>13714</v>
          </cell>
          <cell r="E5699">
            <v>41970</v>
          </cell>
          <cell r="F5699" t="str">
            <v>DIRECCION DE GENTION INTEGRAL DEL RECURSO HIDRICO</v>
          </cell>
          <cell r="G5699">
            <v>8270000319</v>
          </cell>
          <cell r="H5699" t="str">
            <v>CORALINA</v>
          </cell>
          <cell r="I5699" t="str">
            <v>FRA 1375 PAGO 3 DE 4 SEGÚN CERTIFICACION DEL SUPERVISOR (ENTIDAD OFICIAL)</v>
          </cell>
          <cell r="J5699">
            <v>240000000</v>
          </cell>
          <cell r="O5699" t="str">
            <v>RECURSO 11</v>
          </cell>
          <cell r="W5699" t="str">
            <v>Vigencia Presupuestal</v>
          </cell>
        </row>
        <row r="5700">
          <cell r="A5700">
            <v>570014</v>
          </cell>
          <cell r="B5700" t="str">
            <v>Contrato</v>
          </cell>
          <cell r="C5700">
            <v>140</v>
          </cell>
          <cell r="D5700">
            <v>233814</v>
          </cell>
          <cell r="E5700">
            <v>41970</v>
          </cell>
          <cell r="F5700" t="str">
            <v>SERVICIOS ADMINISTRATIVOS, ATENCIONA AL USUARIO, ARCHIVO Y CORRESPONDENCIA</v>
          </cell>
          <cell r="G5700">
            <v>8604038353</v>
          </cell>
          <cell r="H5700" t="str">
            <v>MANTENIMIENTO DE ELEVADORES SAS</v>
          </cell>
          <cell r="I5700" t="str">
            <v>PAGO SALDO FRA 5509 PAGO 18 SEGÚN CERTIFICACION DEL SUPERVISOR (REGIMEN COMUN) IVA $1,360,645 (RTE FTE SERVICIOS EN GENERAL DECLARANTE DE RENTA) LOS ORIGINALES REPOSAN EN LA OP 569814</v>
          </cell>
          <cell r="J5700">
            <v>7626625</v>
          </cell>
          <cell r="K5700">
            <v>9.66</v>
          </cell>
          <cell r="L5700">
            <v>4</v>
          </cell>
          <cell r="M5700">
            <v>16</v>
          </cell>
          <cell r="N5700" t="str">
            <v>RECURSO 2-10</v>
          </cell>
          <cell r="W5700" t="str">
            <v>Vigencia Presupuestal</v>
          </cell>
        </row>
        <row r="5701">
          <cell r="A5701">
            <v>570114</v>
          </cell>
          <cell r="B5701" t="str">
            <v>Contrato</v>
          </cell>
          <cell r="C5701">
            <v>498</v>
          </cell>
          <cell r="D5701">
            <v>308814</v>
          </cell>
          <cell r="E5701">
            <v>41970</v>
          </cell>
          <cell r="F5701" t="str">
            <v>DESPACHO VICEMINISTRO DE AMBIENTE Y DESARROLLO SOSTENIBLE</v>
          </cell>
          <cell r="G5701">
            <v>9007077989</v>
          </cell>
          <cell r="H5701" t="str">
            <v>WORL LANGUAGES COMMUNICATIONS INC</v>
          </cell>
          <cell r="I5701" t="str">
            <v>FRA 002 PAGO1 DE 2 SEGÚN CERTIFICACION DEL SUPERVISOR</v>
          </cell>
          <cell r="J5701">
            <v>55538660</v>
          </cell>
          <cell r="K5701">
            <v>9.66</v>
          </cell>
          <cell r="L5701">
            <v>11</v>
          </cell>
          <cell r="M5701">
            <v>16</v>
          </cell>
          <cell r="O5701" t="str">
            <v>RECURSO 11</v>
          </cell>
          <cell r="W5701" t="str">
            <v>Vigencia Presupuestal</v>
          </cell>
        </row>
        <row r="5702">
          <cell r="A5702">
            <v>570214</v>
          </cell>
          <cell r="B5702" t="str">
            <v>Contrato</v>
          </cell>
          <cell r="C5702">
            <v>280</v>
          </cell>
          <cell r="D5702">
            <v>228714</v>
          </cell>
          <cell r="E5702">
            <v>41970</v>
          </cell>
          <cell r="F5702" t="str">
            <v>SERVICIOS ADMINISTRATIVOS, ATENCIONA AL USUARIO, ARCHIVO Y CORRESPONDENCIA</v>
          </cell>
          <cell r="G5702">
            <v>8300350374</v>
          </cell>
          <cell r="H5702" t="str">
            <v>EMINSER - EMPRESA DE SERVICIOS INTEGRALES S.A.S</v>
          </cell>
          <cell r="I5702" t="str">
            <v xml:space="preserve">PAGO No.13 FRA 0302 SEGÚN CERTIFICACION DEL SUPERVISOR  (REG. COMUN) - IVA $1,510,068 (RTE FTE 2% SERVICIO DE ASEO) </v>
          </cell>
          <cell r="J5702">
            <v>31413141</v>
          </cell>
          <cell r="K5702">
            <v>9.66</v>
          </cell>
          <cell r="L5702">
            <v>2</v>
          </cell>
          <cell r="M5702">
            <v>16</v>
          </cell>
          <cell r="N5702" t="str">
            <v>RECURSO 2-10</v>
          </cell>
          <cell r="W5702" t="str">
            <v>Vigencia Presupuestal</v>
          </cell>
        </row>
        <row r="5703">
          <cell r="A5703">
            <v>570314</v>
          </cell>
          <cell r="B5703" t="str">
            <v>Contrato</v>
          </cell>
          <cell r="C5703">
            <v>333</v>
          </cell>
          <cell r="D5703">
            <v>234214</v>
          </cell>
          <cell r="E5703">
            <v>41970</v>
          </cell>
          <cell r="F5703" t="str">
            <v>SUBDIRECCION ADMINISTRATIVA Y FINANCIERA</v>
          </cell>
          <cell r="G5703">
            <v>8604500222</v>
          </cell>
          <cell r="H5703" t="str">
            <v>ESCOBAR OSPINA Y CIA LTDA - VIAJES CALITOUR</v>
          </cell>
          <cell r="I5703" t="str">
            <v xml:space="preserve">PAGO SALDO FACTURAS VARIAS SEGUN CERTIFICACION DEL SUPERVISOR (REC 11 INVERSION) LOS SOPORTES ORIGINALES REPOSAN EN LA OP </v>
          </cell>
          <cell r="J5703">
            <v>19514382</v>
          </cell>
          <cell r="K5703">
            <v>9.66</v>
          </cell>
          <cell r="L5703">
            <v>4</v>
          </cell>
          <cell r="M5703">
            <v>16</v>
          </cell>
          <cell r="O5703" t="str">
            <v>RECURSO 11</v>
          </cell>
          <cell r="W5703" t="str">
            <v>Vigencia Presupuestal</v>
          </cell>
        </row>
        <row r="5704">
          <cell r="A5704">
            <v>570414</v>
          </cell>
          <cell r="B5704" t="str">
            <v>Contrato</v>
          </cell>
          <cell r="C5704">
            <v>333</v>
          </cell>
          <cell r="D5704">
            <v>129614</v>
          </cell>
          <cell r="E5704">
            <v>41970</v>
          </cell>
          <cell r="F5704" t="str">
            <v>SUBDIRECCION ADMINISTRATIVA Y FINANCIERA</v>
          </cell>
          <cell r="G5704">
            <v>8604500222</v>
          </cell>
          <cell r="H5704" t="str">
            <v>ESCOBAR OSPINA Y CIA LTDA - VIAJES CALITOUR</v>
          </cell>
          <cell r="I5704" t="str">
            <v xml:space="preserve">PAGO SALDO FACTURAS VARIAS SEGUN CERTIFICACION DEL SUPERVISOR (REC 11 INVERSION) LOS SOPORTES ORIGINALES REPOSAN EN LA OP </v>
          </cell>
          <cell r="J5704">
            <v>13435616</v>
          </cell>
          <cell r="K5704">
            <v>9.66</v>
          </cell>
          <cell r="L5704">
            <v>4</v>
          </cell>
          <cell r="M5704">
            <v>16</v>
          </cell>
          <cell r="O5704" t="str">
            <v>RECURSO 11</v>
          </cell>
          <cell r="W5704" t="str">
            <v>Vigencia Presupuestal</v>
          </cell>
        </row>
        <row r="5705">
          <cell r="A5705">
            <v>570514</v>
          </cell>
          <cell r="B5705" t="str">
            <v>Contrato</v>
          </cell>
          <cell r="C5705">
            <v>333</v>
          </cell>
          <cell r="D5705">
            <v>129614</v>
          </cell>
          <cell r="E5705">
            <v>41970</v>
          </cell>
          <cell r="F5705" t="str">
            <v>SUBDIRECCION ADMINISTRATIVA Y FINANCIERA</v>
          </cell>
          <cell r="G5705">
            <v>8604500222</v>
          </cell>
          <cell r="H5705" t="str">
            <v>ESCOBAR OSPINA Y CIA LTDA - VIAJES CALITOUR</v>
          </cell>
          <cell r="I5705" t="str">
            <v xml:space="preserve">PAGO SALDO FACTURAS VARIAS SEGUN CERTIFICACION DEL SUPERVISOR (REC 11 INVERSION) LOS SOPORTES ORIGINALES REPOSAN EN LA OP </v>
          </cell>
          <cell r="J5705">
            <v>12913278</v>
          </cell>
          <cell r="K5705">
            <v>9.66</v>
          </cell>
          <cell r="L5705">
            <v>4</v>
          </cell>
          <cell r="M5705">
            <v>16</v>
          </cell>
          <cell r="O5705" t="str">
            <v>RECURSO 11</v>
          </cell>
        </row>
        <row r="5706">
          <cell r="A5706">
            <v>570614</v>
          </cell>
          <cell r="B5706" t="str">
            <v>Contrato</v>
          </cell>
          <cell r="C5706">
            <v>333</v>
          </cell>
          <cell r="D5706">
            <v>234214</v>
          </cell>
          <cell r="E5706">
            <v>41970</v>
          </cell>
          <cell r="F5706" t="str">
            <v>SUBDIRECCION ADMINISTRATIVA Y FINANCIERA</v>
          </cell>
          <cell r="G5706">
            <v>8604500222</v>
          </cell>
          <cell r="H5706" t="str">
            <v>ESCOBAR OSPINA Y CIA LTDA - VIAJES CALITOUR</v>
          </cell>
          <cell r="I5706" t="str">
            <v xml:space="preserve">PAGO SALDO FACTURAS VARIAS SEGUN CERTIFICACION DEL SUPERVISOR (REC 11 INVERSION) LOS SOPORTES ORIGINALES REPOSAN EN LA OP </v>
          </cell>
          <cell r="J5706">
            <v>47312547</v>
          </cell>
          <cell r="K5706">
            <v>9.66</v>
          </cell>
          <cell r="L5706">
            <v>4</v>
          </cell>
          <cell r="M5706">
            <v>16</v>
          </cell>
          <cell r="O5706" t="str">
            <v>RECURSO 11</v>
          </cell>
        </row>
        <row r="5707">
          <cell r="A5707">
            <v>570714</v>
          </cell>
          <cell r="B5707" t="str">
            <v>Convenio</v>
          </cell>
          <cell r="C5707">
            <v>400</v>
          </cell>
          <cell r="D5707">
            <v>240614</v>
          </cell>
          <cell r="E5707">
            <v>41970</v>
          </cell>
          <cell r="F5707" t="str">
            <v>DIRECCION DE GENTION INTEGRAL DEL RECURSO HIDRICO</v>
          </cell>
          <cell r="G5707">
            <v>9002195695</v>
          </cell>
          <cell r="H5707" t="str">
            <v>FULECOL - FUNDACION SIN ANIMO DE LUCRO ECOLOGICA</v>
          </cell>
          <cell r="I5707" t="str">
            <v>PAGO 2 DE 4 FRA 10337 SEGUN CERTIFICACION DEL SUPERVISOR (REG.COMUN - ENT S/ANIMO LUCRO N/A RF- SOLO SE APLICA RICA Y RIVA)</v>
          </cell>
          <cell r="J5707">
            <v>138040000</v>
          </cell>
          <cell r="K5707">
            <v>9.66</v>
          </cell>
          <cell r="M5707">
            <v>16</v>
          </cell>
          <cell r="O5707" t="str">
            <v>RECURSO 11</v>
          </cell>
          <cell r="W5707" t="str">
            <v>Vigencia Presupuestal</v>
          </cell>
        </row>
        <row r="5708">
          <cell r="A5708">
            <v>570814</v>
          </cell>
          <cell r="B5708" t="str">
            <v>Contrato</v>
          </cell>
          <cell r="C5708">
            <v>490</v>
          </cell>
          <cell r="D5708">
            <v>295314</v>
          </cell>
          <cell r="E5708">
            <v>41970</v>
          </cell>
          <cell r="F5708" t="str">
            <v>SUBDIRECCION ADMINISTRATIVA Y FINANCIERA</v>
          </cell>
          <cell r="G5708">
            <v>8999991624</v>
          </cell>
          <cell r="H5708" t="str">
            <v>AGENCIA LOGISTICA DE LAS FUERZAS MILITARES</v>
          </cell>
          <cell r="I5708" t="str">
            <v>FRA 1649-1544-1538 PAGO 1-2 Y 3 SEGÚN CERTIFICACION DEL SUPERVISOR</v>
          </cell>
          <cell r="J5708">
            <v>21066007</v>
          </cell>
          <cell r="K5708">
            <v>9.66</v>
          </cell>
          <cell r="L5708">
            <v>4</v>
          </cell>
          <cell r="M5708">
            <v>16</v>
          </cell>
          <cell r="N5708" t="str">
            <v>RECURSO 2-10</v>
          </cell>
          <cell r="W5708" t="str">
            <v>Vigencia Presupuestal</v>
          </cell>
        </row>
        <row r="5709">
          <cell r="A5709">
            <v>570914</v>
          </cell>
          <cell r="B5709" t="str">
            <v>Contrato</v>
          </cell>
          <cell r="C5709">
            <v>417</v>
          </cell>
          <cell r="D5709">
            <v>244114</v>
          </cell>
          <cell r="E5709">
            <v>41970</v>
          </cell>
          <cell r="F5709" t="str">
            <v>DIRECCION DE GENTION INTEGRAL DEL RECURSO HIDRICO</v>
          </cell>
          <cell r="G5709">
            <v>9007575732</v>
          </cell>
          <cell r="H5709" t="str">
            <v xml:space="preserve">UNION TEMPORAL MINDSHARE-MEC 2014 </v>
          </cell>
          <cell r="I5709" t="str">
            <v>PAGO 3 DE 4 FRA 3 SEGÚN CERTIFICACION DEL SUPERVISOR</v>
          </cell>
          <cell r="J5709">
            <v>105000000</v>
          </cell>
          <cell r="K5709">
            <v>9.66</v>
          </cell>
          <cell r="L5709">
            <v>11</v>
          </cell>
          <cell r="M5709">
            <v>16</v>
          </cell>
          <cell r="O5709" t="str">
            <v>RECURSO 11</v>
          </cell>
          <cell r="W5709" t="str">
            <v>Vigencia Presupuestal</v>
          </cell>
        </row>
        <row r="5710">
          <cell r="A5710">
            <v>571014</v>
          </cell>
        </row>
        <row r="5711">
          <cell r="A5711">
            <v>571114</v>
          </cell>
        </row>
        <row r="5712">
          <cell r="A5712">
            <v>571214</v>
          </cell>
        </row>
        <row r="5713">
          <cell r="A5713">
            <v>571314</v>
          </cell>
          <cell r="B5713" t="str">
            <v>Contrato</v>
          </cell>
          <cell r="C5713">
            <v>53</v>
          </cell>
          <cell r="D5713">
            <v>8214</v>
          </cell>
          <cell r="E5713">
            <v>41970</v>
          </cell>
          <cell r="F5713" t="str">
            <v>DIRECCION DE ASUNTOS AMBIENTALES, SECTORIAL Y URBANA</v>
          </cell>
          <cell r="G5713">
            <v>341036</v>
          </cell>
          <cell r="H5713" t="str">
            <v>GREGORIO RODRIGUEZ</v>
          </cell>
          <cell r="I5713" t="str">
            <v>PAGO 9 DE 12 DESEMBOLSO SEGÚN CERTIFICACION DEL SUPERVISOR (Desc.de la Base RF x Dependientes)</v>
          </cell>
          <cell r="J5713">
            <v>8000000</v>
          </cell>
          <cell r="K5713">
            <v>9.66</v>
          </cell>
          <cell r="O5713" t="str">
            <v>RECURSO 11</v>
          </cell>
          <cell r="V5713" t="str">
            <v>Desc. X Dependientes</v>
          </cell>
          <cell r="W5713" t="str">
            <v>Vigencia Presupuestal</v>
          </cell>
        </row>
        <row r="5714">
          <cell r="A5714">
            <v>571414</v>
          </cell>
          <cell r="B5714" t="str">
            <v>Contrato</v>
          </cell>
          <cell r="C5714">
            <v>53</v>
          </cell>
          <cell r="D5714">
            <v>8214</v>
          </cell>
          <cell r="E5714">
            <v>41970</v>
          </cell>
          <cell r="F5714" t="str">
            <v>DIRECCION DE ASUNTOS AMBIENTALES, SECTORIAL Y URBANA</v>
          </cell>
          <cell r="G5714">
            <v>341036</v>
          </cell>
          <cell r="H5714" t="str">
            <v>GREGORIO RODRIGUEZ</v>
          </cell>
          <cell r="I5714" t="str">
            <v>PAGO 8 DE 12 DESEMBOLSO SEGÚN CERTIFICACION DEL SUPERVISOR (Desc.de la Base RF x Dependientes) AJU RTE FTE S/CTAS RECIBIDAS EN EL MES OP 571314 DE LA MISMA FECHA</v>
          </cell>
          <cell r="J5714">
            <v>8000000</v>
          </cell>
          <cell r="K5714">
            <v>9.66</v>
          </cell>
          <cell r="O5714" t="str">
            <v>RECURSO 11</v>
          </cell>
          <cell r="V5714" t="str">
            <v>Desc. X Dependientes</v>
          </cell>
          <cell r="W5714" t="str">
            <v>Vigencia Presupuestal</v>
          </cell>
        </row>
        <row r="5715">
          <cell r="A5715">
            <v>571514</v>
          </cell>
          <cell r="B5715" t="str">
            <v>Oficio</v>
          </cell>
          <cell r="C5715" t="str">
            <v>8320-3-40766</v>
          </cell>
          <cell r="D5715">
            <v>342514</v>
          </cell>
          <cell r="E5715">
            <v>41974</v>
          </cell>
          <cell r="F5715" t="str">
            <v>TALENTO HUMANO ACTIVO Y NO ACTIVO</v>
          </cell>
          <cell r="G5715">
            <v>8301153951</v>
          </cell>
          <cell r="H5715" t="str">
            <v>MINISTERIO DE AMBIENTE Y DESARROLLO SOSTENIBLE</v>
          </cell>
          <cell r="I5715" t="str">
            <v>PAGO MESADA PENSIONAL ADICIONAL 2014</v>
          </cell>
          <cell r="J5715">
            <v>941331056</v>
          </cell>
          <cell r="N5715" t="str">
            <v>RECURSO 3-10</v>
          </cell>
          <cell r="Q5715" t="str">
            <v>DEDUCCIONES</v>
          </cell>
          <cell r="R5715">
            <v>973478</v>
          </cell>
          <cell r="W5715" t="str">
            <v>Vigencia Presupuestal</v>
          </cell>
        </row>
        <row r="5716">
          <cell r="A5716">
            <v>571614</v>
          </cell>
          <cell r="B5716" t="str">
            <v>Oficio</v>
          </cell>
          <cell r="C5716" t="str">
            <v>8000-3-40807</v>
          </cell>
          <cell r="E5716">
            <v>41974</v>
          </cell>
          <cell r="F5716" t="str">
            <v>SUBDIRECCION ADMINISTRATIVA Y FINANCIERA</v>
          </cell>
          <cell r="G5716">
            <v>8301153951</v>
          </cell>
          <cell r="H5716" t="str">
            <v>MINISTERIO DE AMBIENTE Y DESARROLLO SOSTENIBLE</v>
          </cell>
          <cell r="I5716" t="str">
            <v>RADICACION CAJA MENOR 214 CONSECUTIVO 8214 VIATICOS DESPACHO MINISTRO</v>
          </cell>
          <cell r="J5716">
            <v>3944961</v>
          </cell>
          <cell r="O5716" t="str">
            <v>RECURSO 11</v>
          </cell>
          <cell r="W5716" t="str">
            <v>Vigencia Presupuestal</v>
          </cell>
        </row>
        <row r="5717">
          <cell r="A5717">
            <v>571714</v>
          </cell>
          <cell r="B5717" t="str">
            <v>Contrato</v>
          </cell>
          <cell r="C5717">
            <v>437</v>
          </cell>
          <cell r="D5717">
            <v>249814</v>
          </cell>
          <cell r="E5717">
            <v>41974</v>
          </cell>
          <cell r="F5717" t="str">
            <v>OFICINA DE TECNOLOGIAS, INFORMACION Y COMUNICACIONES TIC</v>
          </cell>
          <cell r="G5717">
            <v>52271543</v>
          </cell>
          <cell r="H5717" t="str">
            <v>MARTHA CECILIA BOHORQUEZ ISAZA</v>
          </cell>
          <cell r="I5717" t="str">
            <v>PAGO 4 DE 5 SEGÚN CERTIFICACION DEL SUPERVISOR (AJU RTE FTE OP 425414, OB 415814 $15,651 NO SE DESCONTO EL VR DE LA RETENCION EN LA OBLIGACION)</v>
          </cell>
          <cell r="J5717">
            <v>5000000</v>
          </cell>
          <cell r="K5717">
            <v>9.66</v>
          </cell>
          <cell r="O5717" t="str">
            <v>RECURSO 11</v>
          </cell>
          <cell r="V5717" t="str">
            <v>No tiene Dependientes</v>
          </cell>
          <cell r="W5717" t="str">
            <v>Vigencia Presupuestal</v>
          </cell>
        </row>
        <row r="5718">
          <cell r="A5718">
            <v>571814</v>
          </cell>
          <cell r="B5718" t="str">
            <v>Oficio</v>
          </cell>
          <cell r="C5718" t="str">
            <v>8320-3-40620</v>
          </cell>
          <cell r="D5718">
            <v>341114</v>
          </cell>
          <cell r="E5718">
            <v>41974</v>
          </cell>
          <cell r="F5718" t="str">
            <v>TALENTO HUMANO ACTIVO Y NO ACTIVO</v>
          </cell>
          <cell r="G5718">
            <v>8301153951</v>
          </cell>
          <cell r="H5718" t="str">
            <v>MINISTERIO DE AMBIENTE Y DESARROLLO SOSTENIBLE</v>
          </cell>
          <cell r="I5718" t="str">
            <v>PAGO PRIMA FUNCIONARIOS 2DO SEMESTRE 2014</v>
          </cell>
          <cell r="J5718">
            <v>1334799503</v>
          </cell>
          <cell r="N5718" t="str">
            <v>RECURSO 3-10</v>
          </cell>
          <cell r="Q5718" t="str">
            <v>DEDUCCIONES</v>
          </cell>
          <cell r="R5718">
            <v>30076162</v>
          </cell>
          <cell r="W5718" t="str">
            <v>Vigencia Presupuestal</v>
          </cell>
        </row>
        <row r="5719">
          <cell r="A5719">
            <v>571914</v>
          </cell>
          <cell r="B5719" t="str">
            <v>Resolución</v>
          </cell>
          <cell r="C5719">
            <v>1867</v>
          </cell>
          <cell r="D5719">
            <v>340914</v>
          </cell>
          <cell r="E5719">
            <v>41974</v>
          </cell>
          <cell r="F5719" t="str">
            <v>TALENTO HUMANO ACTIVO Y NO ACTIVO</v>
          </cell>
          <cell r="G5719">
            <v>8002297390</v>
          </cell>
          <cell r="H5719" t="str">
            <v>FONDO DE PENSIONES OBLIGATORIAS PROTECCION</v>
          </cell>
          <cell r="I5719" t="str">
            <v xml:space="preserve">RECONOCIMIENTO Y PAGO DE BONOS PENSIONALES </v>
          </cell>
          <cell r="J5719">
            <v>20619000</v>
          </cell>
          <cell r="N5719" t="str">
            <v>RECURSO 3-10</v>
          </cell>
          <cell r="W5719" t="str">
            <v>Vigencia Presupuestal</v>
          </cell>
        </row>
        <row r="5720">
          <cell r="A5720">
            <v>572014</v>
          </cell>
          <cell r="B5720" t="str">
            <v>Oficio</v>
          </cell>
          <cell r="C5720" t="str">
            <v>8314-3-41129</v>
          </cell>
          <cell r="E5720">
            <v>41974</v>
          </cell>
          <cell r="F5720" t="str">
            <v>SUBDIRECCION ADMINISTRATIVA Y FINANCIERA</v>
          </cell>
          <cell r="G5720">
            <v>8301153951</v>
          </cell>
          <cell r="H5720" t="str">
            <v>MINISTERIO DE AMBIENTE Y DESARROLLO SOSTENIBLE</v>
          </cell>
          <cell r="I5720" t="str">
            <v>RADICACION CAJA MENOR 114 CONSECUTIVO 8514 GASTOS GENERALES SERV.ADMINISTRATIVOS</v>
          </cell>
          <cell r="J5720">
            <v>3461104</v>
          </cell>
          <cell r="N5720" t="str">
            <v>RECURSO 2-10</v>
          </cell>
          <cell r="W5720" t="str">
            <v>Vigencia Presupuestal</v>
          </cell>
        </row>
        <row r="5721">
          <cell r="A5721">
            <v>572114</v>
          </cell>
          <cell r="B5721" t="str">
            <v>Resolución</v>
          </cell>
          <cell r="C5721">
            <v>1605</v>
          </cell>
          <cell r="D5721">
            <v>341014</v>
          </cell>
          <cell r="E5721">
            <v>41974</v>
          </cell>
          <cell r="F5721" t="str">
            <v>TALENTO HUMANO ACTIVO Y NO ACTIVO</v>
          </cell>
          <cell r="G5721">
            <v>52906922</v>
          </cell>
          <cell r="H5721" t="str">
            <v>DIANA CAROLINA BARBA PATIÑO</v>
          </cell>
          <cell r="I5721" t="str">
            <v>RECONOCIMIENTO Y PAGO DE PRESTACIONES SOCIALES + RETENCION EN LA FUENTE $278,000 + FAMISANAR $4,014 Y PROTECCION $ 4,013</v>
          </cell>
          <cell r="J5721">
            <v>9963033</v>
          </cell>
          <cell r="N5721" t="str">
            <v>RECURSO 1-10</v>
          </cell>
          <cell r="Q5721" t="str">
            <v>SEGURIDAD SOCIAL</v>
          </cell>
          <cell r="R5721">
            <v>8026</v>
          </cell>
          <cell r="W5721" t="str">
            <v>Vigencia Presupuestal</v>
          </cell>
        </row>
        <row r="5722">
          <cell r="A5722">
            <v>572214</v>
          </cell>
          <cell r="B5722" t="str">
            <v>Contrato</v>
          </cell>
          <cell r="C5722">
            <v>177</v>
          </cell>
          <cell r="D5722">
            <v>28314</v>
          </cell>
          <cell r="E5722">
            <v>41974</v>
          </cell>
          <cell r="F5722" t="str">
            <v>SUBDIRECCION ADMINISTRATIVA Y FINANCIERA</v>
          </cell>
          <cell r="G5722">
            <v>35325209</v>
          </cell>
          <cell r="H5722" t="str">
            <v>LUZ ESMERALDA MANRIQUE DIAZ</v>
          </cell>
          <cell r="I5722" t="str">
            <v>PAGO 11 DE 12 SEGÚN CERTIFICACION DEL SUPERVISOR (PENSIONADA)</v>
          </cell>
          <cell r="J5722">
            <v>6000000</v>
          </cell>
          <cell r="K5722">
            <v>9.66</v>
          </cell>
          <cell r="O5722" t="str">
            <v>RECURSO 11</v>
          </cell>
          <cell r="V5722" t="str">
            <v>No tiene Dependientes</v>
          </cell>
          <cell r="W5722" t="str">
            <v>Vigencia Presupuestal</v>
          </cell>
        </row>
        <row r="5723">
          <cell r="A5723">
            <v>572314</v>
          </cell>
          <cell r="B5723" t="str">
            <v>Contrato</v>
          </cell>
          <cell r="C5723">
            <v>70</v>
          </cell>
          <cell r="D5723">
            <v>15214</v>
          </cell>
          <cell r="E5723">
            <v>41974</v>
          </cell>
          <cell r="F5723" t="str">
            <v>DIRECCION DE GENTION INTEGRAL DEL RECURSO HIDRICO</v>
          </cell>
          <cell r="G5723">
            <v>51987138</v>
          </cell>
          <cell r="H5723" t="str">
            <v>LINDA IRENE GOMEZ FERNANDEZ</v>
          </cell>
          <cell r="I5723" t="str">
            <v>PAGO 10 DE12 SEGÚN CERTIFICACION DEL SUPERVISOR (Desc. De la Base rte fte Por Dependientes)</v>
          </cell>
          <cell r="J5723">
            <v>5290000</v>
          </cell>
          <cell r="K5723">
            <v>9.66</v>
          </cell>
          <cell r="O5723" t="str">
            <v>RECURSO 11</v>
          </cell>
          <cell r="V5723" t="str">
            <v xml:space="preserve">Desc. 10% Dependientes </v>
          </cell>
          <cell r="W5723" t="str">
            <v>Vigencia Presupuestal</v>
          </cell>
        </row>
        <row r="5724">
          <cell r="A5724">
            <v>572414</v>
          </cell>
          <cell r="B5724" t="str">
            <v>Contrato</v>
          </cell>
          <cell r="C5724">
            <v>207</v>
          </cell>
          <cell r="D5724">
            <v>31314</v>
          </cell>
          <cell r="E5724">
            <v>41974</v>
          </cell>
          <cell r="F5724" t="str">
            <v>DIRECCION DE GENTION INTEGRAL DEL RECURSO HIDRICO</v>
          </cell>
          <cell r="G5724">
            <v>10527523</v>
          </cell>
          <cell r="H5724" t="str">
            <v>GUSTAVO WILCHES CHAUX</v>
          </cell>
          <cell r="I5724" t="str">
            <v>FRA 332 PAGO 11 DE 11 SEGÚN CERTIFICACION DEL SUPERVISOR (PENSIONADO) - MEDICINA PREPAGADA COOMEVA</v>
          </cell>
          <cell r="J5724">
            <v>5000000</v>
          </cell>
          <cell r="K5724">
            <v>9.66</v>
          </cell>
          <cell r="M5724">
            <v>16</v>
          </cell>
          <cell r="O5724" t="str">
            <v>RECURSO 11</v>
          </cell>
          <cell r="V5724" t="str">
            <v>No tiene Dependientes</v>
          </cell>
          <cell r="W5724" t="str">
            <v>Vigencia Presupuestal</v>
          </cell>
        </row>
        <row r="5725">
          <cell r="A5725">
            <v>572514</v>
          </cell>
          <cell r="B5725" t="str">
            <v>Contrato</v>
          </cell>
          <cell r="C5725">
            <v>214</v>
          </cell>
          <cell r="D5725">
            <v>30814</v>
          </cell>
          <cell r="E5725">
            <v>41974</v>
          </cell>
          <cell r="F5725" t="str">
            <v>DIRECCION DE ORDENAMIENTO AMBIENTAL Y COORDINACION DEL SINA</v>
          </cell>
          <cell r="G5725">
            <v>79297849</v>
          </cell>
          <cell r="H5725" t="str">
            <v>KLAUS HERBERT SCHUTZA PAEZ</v>
          </cell>
          <cell r="I5725" t="str">
            <v>PAGO 9 DE 11 SEGÚN CERTIFICACION DEL SUPERVISOR (Desc. Base RF x Dependientes)-SUSPENSION DEL CONTRATO DEL 6-20 OCTUBRE 2014 MEDIANTE ACTA FIRMADA EL 03-OCT-2014</v>
          </cell>
          <cell r="J5725">
            <v>4000000</v>
          </cell>
          <cell r="K5725">
            <v>9.66</v>
          </cell>
          <cell r="O5725" t="str">
            <v>RECURSO 11</v>
          </cell>
          <cell r="V5725" t="str">
            <v xml:space="preserve">Desc. X Dependientes </v>
          </cell>
          <cell r="W5725" t="str">
            <v>Vigencia Presupuestal</v>
          </cell>
        </row>
        <row r="5726">
          <cell r="A5726">
            <v>572614</v>
          </cell>
          <cell r="B5726" t="str">
            <v>Convenio</v>
          </cell>
          <cell r="C5726">
            <v>432</v>
          </cell>
          <cell r="D5726">
            <v>248814</v>
          </cell>
          <cell r="E5726">
            <v>41974</v>
          </cell>
          <cell r="F5726" t="str">
            <v>DIRECCION DE BOSQUES, BIODIVERSIDAD Y SERVICIOS ECOSISTEMICOS</v>
          </cell>
          <cell r="G5726">
            <v>8600611103</v>
          </cell>
          <cell r="H5726" t="str">
            <v>SINCHI - INSTITUTO AMAZONICO DE INVESTIGACIONES CIENTIFICAS</v>
          </cell>
          <cell r="I5726" t="str">
            <v xml:space="preserve">PAGO 2 DE 3 CTA CBO SEGÚN CERTIFICACION DEL SUPERVISOR </v>
          </cell>
          <cell r="J5726">
            <v>56710000</v>
          </cell>
          <cell r="O5726" t="str">
            <v>RECURSO 11</v>
          </cell>
          <cell r="W5726" t="str">
            <v>Vigencia Presupuestal</v>
          </cell>
        </row>
        <row r="5727">
          <cell r="A5727">
            <v>572714</v>
          </cell>
          <cell r="B5727" t="str">
            <v>Contrato</v>
          </cell>
          <cell r="C5727">
            <v>235</v>
          </cell>
          <cell r="D5727">
            <v>34114</v>
          </cell>
          <cell r="E5727">
            <v>41974</v>
          </cell>
          <cell r="F5727" t="str">
            <v>OFICINA DE ASUNTOS INTERNACIONALES</v>
          </cell>
          <cell r="G5727">
            <v>80821039</v>
          </cell>
          <cell r="H5727" t="str">
            <v>FABIAN NAVARRETE LE BAS</v>
          </cell>
          <cell r="I5727" t="str">
            <v>PAGO FRA 24 PAGO 11 DE 12 SEGÚN CERTIFICACION DEL SUPERVISOR - (DESC.DE LA BASE RF X DEPENDIENTES) (BASE $8,620,690 IVA $1,379,310)</v>
          </cell>
          <cell r="J5727">
            <v>10000000</v>
          </cell>
          <cell r="K5727">
            <v>9.66</v>
          </cell>
          <cell r="M5727">
            <v>16</v>
          </cell>
          <cell r="O5727" t="str">
            <v>RECURSO 11</v>
          </cell>
          <cell r="V5727" t="str">
            <v>Desc.x Dependientes</v>
          </cell>
          <cell r="W5727" t="str">
            <v>Vigencia Presupuestal</v>
          </cell>
        </row>
        <row r="5728">
          <cell r="A5728">
            <v>572814</v>
          </cell>
          <cell r="B5728" t="str">
            <v>Contrato</v>
          </cell>
          <cell r="C5728">
            <v>169</v>
          </cell>
          <cell r="D5728">
            <v>26914</v>
          </cell>
          <cell r="E5728">
            <v>41974</v>
          </cell>
          <cell r="F5728" t="str">
            <v>DIRECCION DE ASUNTOS AMBIENTALES, SECTORIAL Y URBANA</v>
          </cell>
          <cell r="G5728">
            <v>10317177</v>
          </cell>
          <cell r="H5728" t="str">
            <v>DIMER YASMANI SOTELO ZEMANATE</v>
          </cell>
          <cell r="I5728" t="str">
            <v>PAGO PARCIAL PAGO 11 DE 12 SEGÚN CERTIFICACION DEL SUPERVISOR - OTRO SI - ADICION AL CONTRATO-VER OP 572914 - BASE RETENCIONES $4,000,000(RET ICA $34,154 Y RET FTE $7,726 TOTAL RETENCIONES $41,880)</v>
          </cell>
          <cell r="J5728">
            <v>2800000</v>
          </cell>
          <cell r="K5728">
            <v>9.66</v>
          </cell>
          <cell r="O5728" t="str">
            <v>RECURSO 11</v>
          </cell>
          <cell r="V5728" t="str">
            <v>No tiene Dependientes</v>
          </cell>
          <cell r="W5728" t="str">
            <v>Vigencia Presupuestal</v>
          </cell>
        </row>
        <row r="5729">
          <cell r="A5729">
            <v>572914</v>
          </cell>
          <cell r="B5729" t="str">
            <v>Contrato</v>
          </cell>
          <cell r="C5729">
            <v>169</v>
          </cell>
          <cell r="D5729">
            <v>335114</v>
          </cell>
          <cell r="E5729">
            <v>41974</v>
          </cell>
          <cell r="F5729" t="str">
            <v>DIRECCION DE ASUNTOS AMBIENTALES, SECTORIAL Y URBANA</v>
          </cell>
          <cell r="G5729">
            <v>10317177</v>
          </cell>
          <cell r="H5729" t="str">
            <v>DIMER YASMANI SOTELO ZEMANATE</v>
          </cell>
          <cell r="I5729" t="str">
            <v>PAGO COMPLEMENTARIO PAGO 11 DE 12 SEGÚN CERTIFICACION DEL SUPERVISOR - OTRO SI - ADICION AL CONTRATO-ORIGINALES EN LA OP 572814-LIQUIDACION RETENCIONES EN LA OP 572814</v>
          </cell>
          <cell r="J5729">
            <v>1200000</v>
          </cell>
          <cell r="O5729" t="str">
            <v>RECURSO 11</v>
          </cell>
          <cell r="V5729" t="str">
            <v>No tiene Dependientes</v>
          </cell>
          <cell r="W5729" t="str">
            <v>Vigencia Presupuestal</v>
          </cell>
        </row>
        <row r="5730">
          <cell r="A5730">
            <v>573014</v>
          </cell>
          <cell r="B5730" t="str">
            <v>Contrato</v>
          </cell>
          <cell r="C5730">
            <v>136</v>
          </cell>
          <cell r="D5730">
            <v>24814</v>
          </cell>
          <cell r="E5730">
            <v>41974</v>
          </cell>
          <cell r="F5730" t="str">
            <v>DIRECCION DE BOSQUES, BIODIVERSIDAD Y SERVICIOS ECOSISTEMICOS</v>
          </cell>
          <cell r="G5730">
            <v>52994360</v>
          </cell>
          <cell r="H5730" t="str">
            <v>MONICA BORRAS ULLOA</v>
          </cell>
          <cell r="I5730" t="str">
            <v>PAGO 11 DE 12 SEGÚN CERTIFICACION DEL SUPERVISOR</v>
          </cell>
          <cell r="J5730">
            <v>5000000</v>
          </cell>
          <cell r="K5730">
            <v>9.66</v>
          </cell>
          <cell r="O5730" t="str">
            <v>RECURSO 11</v>
          </cell>
          <cell r="V5730" t="str">
            <v>No tiene Dependientes a Cargo</v>
          </cell>
          <cell r="W5730" t="str">
            <v>Vigencia Presupuestal</v>
          </cell>
        </row>
        <row r="5731">
          <cell r="A5731">
            <v>573114</v>
          </cell>
          <cell r="B5731" t="str">
            <v>Contrato</v>
          </cell>
          <cell r="C5731">
            <v>233</v>
          </cell>
          <cell r="D5731">
            <v>34514</v>
          </cell>
          <cell r="E5731">
            <v>41974</v>
          </cell>
          <cell r="F5731" t="str">
            <v>DIRECCION DE BOSQUES, BIODIVERSIDAD Y SERVICIOS ECOSISTEMICOS</v>
          </cell>
          <cell r="G5731">
            <v>80244702</v>
          </cell>
          <cell r="H5731" t="str">
            <v>FRANCISCO BELTRAN CARRASCO</v>
          </cell>
          <cell r="I5731" t="str">
            <v>PAGO 11 DE 12 SEGÚN CERTIFICACION DEL SUPERVISOR</v>
          </cell>
          <cell r="J5731">
            <v>6634615</v>
          </cell>
          <cell r="K5731">
            <v>9.66</v>
          </cell>
          <cell r="O5731" t="str">
            <v>RECURSO 11</v>
          </cell>
          <cell r="V5731" t="str">
            <v>No tiene Dependientes a Cargo</v>
          </cell>
          <cell r="W5731" t="str">
            <v>Vigencia Presupuestal</v>
          </cell>
        </row>
        <row r="5732">
          <cell r="A5732">
            <v>573214</v>
          </cell>
          <cell r="B5732" t="str">
            <v>Contrato</v>
          </cell>
          <cell r="C5732">
            <v>512</v>
          </cell>
          <cell r="D5732">
            <v>319314</v>
          </cell>
          <cell r="E5732">
            <v>41974</v>
          </cell>
          <cell r="F5732" t="str">
            <v>DIRECCION DE CAMBIO CLIMATICO</v>
          </cell>
          <cell r="G5732">
            <v>52214458</v>
          </cell>
          <cell r="H5732" t="str">
            <v>MONICA PINZON SALAVARRIETA</v>
          </cell>
          <cell r="I5732" t="str">
            <v>PAGO 1 DE 2 SEGÚN CERTIFICACION DEL SUPERVISOR - (DESC.DE LA BASE RF X DEPENDIENTES)</v>
          </cell>
          <cell r="J5732">
            <v>7666000</v>
          </cell>
          <cell r="K5732">
            <v>9.66</v>
          </cell>
          <cell r="O5732" t="str">
            <v>RECURSO 11</v>
          </cell>
          <cell r="V5732" t="str">
            <v xml:space="preserve">Desc. X Dependientes </v>
          </cell>
          <cell r="W5732" t="str">
            <v>Vigencia Presupuestal</v>
          </cell>
        </row>
        <row r="5733">
          <cell r="A5733">
            <v>573314</v>
          </cell>
          <cell r="B5733" t="str">
            <v>Contrato</v>
          </cell>
          <cell r="C5733">
            <v>110</v>
          </cell>
          <cell r="D5733">
            <v>21814</v>
          </cell>
          <cell r="E5733">
            <v>41974</v>
          </cell>
          <cell r="F5733" t="str">
            <v>DIRECCION DE CAMBIO CLIMATICO</v>
          </cell>
          <cell r="G5733">
            <v>53125079</v>
          </cell>
          <cell r="H5733" t="str">
            <v>DIANA CATALINA QUINTERO PINZON</v>
          </cell>
          <cell r="I5733" t="str">
            <v>PAGO 11 DE 12 SEGÚN CERTIFICACION DEL SUPERVISOR</v>
          </cell>
          <cell r="J5733">
            <v>4090909</v>
          </cell>
          <cell r="K5733">
            <v>9.66</v>
          </cell>
          <cell r="O5733" t="str">
            <v>RECURSO 11</v>
          </cell>
          <cell r="V5733" t="str">
            <v>No tiene Dependientes</v>
          </cell>
          <cell r="W5733" t="str">
            <v>Vigencia Presupuestal</v>
          </cell>
        </row>
        <row r="5734">
          <cell r="A5734">
            <v>573414</v>
          </cell>
          <cell r="B5734" t="str">
            <v>Contrato</v>
          </cell>
          <cell r="C5734" t="str">
            <v>07F</v>
          </cell>
          <cell r="D5734">
            <v>3113</v>
          </cell>
          <cell r="E5734">
            <v>41974</v>
          </cell>
          <cell r="F5734" t="str">
            <v>DIRECCION DE BOSQUES, BIODIVERSIDAD Y SERVICIOS ECOSISTEMICOS</v>
          </cell>
          <cell r="G5734">
            <v>8999990626</v>
          </cell>
          <cell r="H5734" t="str">
            <v>CORPORACION AUTONOMA REGIONAL DE CUNDINAMARCA CAR</v>
          </cell>
          <cell r="I5734" t="str">
            <v>PAGO 3 DE 3 SEGÚN CERTIFICACION DEL SUPERVISOR</v>
          </cell>
          <cell r="J5734">
            <v>18555397</v>
          </cell>
          <cell r="O5734" t="str">
            <v>RECURSO 11</v>
          </cell>
          <cell r="W5734" t="str">
            <v>Reserva Presupuestal</v>
          </cell>
        </row>
        <row r="5735">
          <cell r="A5735">
            <v>573514</v>
          </cell>
          <cell r="B5735" t="str">
            <v>Convenio</v>
          </cell>
          <cell r="C5735">
            <v>501</v>
          </cell>
          <cell r="D5735">
            <v>307414</v>
          </cell>
          <cell r="E5735">
            <v>41974</v>
          </cell>
          <cell r="F5735" t="str">
            <v>DIRECCION DE BOSQUES, BIODIVERSIDAD Y SERVICIOS ECOSISTEMICOS</v>
          </cell>
          <cell r="G5735">
            <v>9000647497</v>
          </cell>
          <cell r="H5735" t="str">
            <v>PATRIMONIO NATURAL</v>
          </cell>
          <cell r="I5735" t="str">
            <v>FRA 373 PAGO 1 DE 3 SEGÚN CERTIFICACION DEL SUPERVISOR (ENTIDAD SIN ANIMO DE LUCRO NO SE PRACTICA RET FTE DE RENTA)</v>
          </cell>
          <cell r="J5735">
            <v>30000000</v>
          </cell>
          <cell r="K5735">
            <v>9.66</v>
          </cell>
          <cell r="O5735" t="str">
            <v>RECURSO 11</v>
          </cell>
          <cell r="W5735" t="str">
            <v>Vigencia Presupuestal</v>
          </cell>
        </row>
        <row r="5736">
          <cell r="A5736">
            <v>573614</v>
          </cell>
          <cell r="B5736" t="str">
            <v>Convenio</v>
          </cell>
          <cell r="C5736">
            <v>163</v>
          </cell>
          <cell r="D5736">
            <v>32614</v>
          </cell>
          <cell r="E5736">
            <v>41974</v>
          </cell>
          <cell r="F5736" t="str">
            <v>DIRECCION DE ASUNTOS MARINOS, COSTEROS Y RECURSOS ACUATICOS</v>
          </cell>
          <cell r="G5736">
            <v>8999992385</v>
          </cell>
          <cell r="H5736" t="str">
            <v>CODECHO - CORPORACION AUTONOMA REGIONAL PARA EL DESARROLLO</v>
          </cell>
          <cell r="I5736" t="str">
            <v>PAGO 3 DE 4 CTA BRO SEGÚN CERTIFICACION DEL SUPERVISOR</v>
          </cell>
          <cell r="J5736">
            <v>30000000</v>
          </cell>
          <cell r="O5736" t="str">
            <v>RECURSO 11</v>
          </cell>
          <cell r="W5736" t="str">
            <v>Vigencia Presupuestal</v>
          </cell>
        </row>
        <row r="5737">
          <cell r="A5737">
            <v>573714</v>
          </cell>
          <cell r="B5737" t="str">
            <v>Convenio</v>
          </cell>
          <cell r="C5737">
            <v>260</v>
          </cell>
          <cell r="D5737">
            <v>288613</v>
          </cell>
          <cell r="E5737">
            <v>41974</v>
          </cell>
          <cell r="F5737" t="str">
            <v>DIRECCION DE ORDENAMIENTO AMBIENTAL T Y COORD.  SINA</v>
          </cell>
          <cell r="G5737">
            <v>8605218081</v>
          </cell>
          <cell r="H5737" t="str">
            <v>ORGANIZACIÓN NACIONAL INDIGENA DE COLOMBIA</v>
          </cell>
          <cell r="I5737" t="str">
            <v>PAGO 3 DE 3 SEGÚN CERTIFICACION DEL SUPERVISOR</v>
          </cell>
          <cell r="J5737">
            <v>320000000</v>
          </cell>
          <cell r="N5737" t="str">
            <v>RECURSO 3-11</v>
          </cell>
          <cell r="W5737" t="str">
            <v>Reserva Presupuestal</v>
          </cell>
        </row>
        <row r="5738">
          <cell r="A5738">
            <v>573814</v>
          </cell>
          <cell r="B5738" t="str">
            <v>Contrato</v>
          </cell>
          <cell r="C5738">
            <v>265</v>
          </cell>
          <cell r="D5738">
            <v>295213</v>
          </cell>
          <cell r="E5738">
            <v>41974</v>
          </cell>
          <cell r="F5738" t="str">
            <v>DIRECCION DE ORDENAMIENTO AMBIENTAL Y COORDINACION DEL SINA</v>
          </cell>
          <cell r="G5738">
            <v>8020003390</v>
          </cell>
          <cell r="H5738" t="str">
            <v>CORPORACION AUTONOMA REGIONAL DEL ATLANTICO -CRA</v>
          </cell>
          <cell r="I5738" t="str">
            <v>PAGO 4 DE 4 SEGÚN CERTIFICACION DEL SUPERVISOR</v>
          </cell>
          <cell r="J5738">
            <v>1689420000</v>
          </cell>
          <cell r="O5738" t="str">
            <v>RECURSO 11</v>
          </cell>
          <cell r="W5738" t="str">
            <v>Reserva Presupuestal</v>
          </cell>
        </row>
        <row r="5739">
          <cell r="A5739">
            <v>573914</v>
          </cell>
          <cell r="B5739" t="str">
            <v>Contrato</v>
          </cell>
          <cell r="C5739">
            <v>117</v>
          </cell>
          <cell r="D5739">
            <v>20114</v>
          </cell>
          <cell r="E5739">
            <v>41974</v>
          </cell>
          <cell r="F5739" t="str">
            <v>DIRECCION DE ASUNTOS AMBIENTALES, SECTORIAL Y URBANA</v>
          </cell>
          <cell r="G5739">
            <v>91235347</v>
          </cell>
          <cell r="H5739" t="str">
            <v>ELIAS PINTO MARTINEZ</v>
          </cell>
          <cell r="I5739" t="str">
            <v>PAGO FRA 120 PAGO 11 DE 12 SEGÚN CERTIFICACION DEL SUPERVISOR</v>
          </cell>
          <cell r="J5739">
            <v>10800000</v>
          </cell>
          <cell r="K5739">
            <v>9.66</v>
          </cell>
          <cell r="M5739">
            <v>16</v>
          </cell>
          <cell r="O5739" t="str">
            <v>RECURSO 11</v>
          </cell>
          <cell r="V5739" t="str">
            <v>No tiene Dependientes</v>
          </cell>
          <cell r="W5739" t="str">
            <v>Vigencia Presupuestal</v>
          </cell>
        </row>
        <row r="5740">
          <cell r="A5740">
            <v>574014</v>
          </cell>
          <cell r="B5740" t="str">
            <v>Contrato</v>
          </cell>
          <cell r="C5740">
            <v>509</v>
          </cell>
          <cell r="D5740">
            <v>314814</v>
          </cell>
          <cell r="E5740">
            <v>41974</v>
          </cell>
          <cell r="F5740" t="str">
            <v>DESPACHO MINISTRO DE AMBIENTE Y DESARROLLO SOSTENIBLE</v>
          </cell>
          <cell r="G5740">
            <v>52416225</v>
          </cell>
          <cell r="H5740" t="str">
            <v>ANA CRISTINA SANCHEZ THORIN</v>
          </cell>
          <cell r="I5740" t="str">
            <v>PAGO 2 DE 2 SEGÚN CERTIFICACION DEL SUPERVISOR - Beneficio AFC Bancolombia $506,272</v>
          </cell>
          <cell r="J5740">
            <v>13400000</v>
          </cell>
          <cell r="K5740">
            <v>9.66</v>
          </cell>
          <cell r="O5740" t="str">
            <v>RECURSO 11</v>
          </cell>
          <cell r="Q5740" t="str">
            <v>AFC BANCOLOMBIA</v>
          </cell>
          <cell r="R5740">
            <v>2500000</v>
          </cell>
          <cell r="V5740" t="str">
            <v>No tiene Dependientes +  Beneficio AFC $506,272</v>
          </cell>
          <cell r="W5740" t="str">
            <v>Vigencia Presupuestal</v>
          </cell>
        </row>
        <row r="5741">
          <cell r="A5741">
            <v>574114</v>
          </cell>
        </row>
        <row r="5742">
          <cell r="A5742">
            <v>574214</v>
          </cell>
        </row>
        <row r="5743">
          <cell r="A5743">
            <v>574314</v>
          </cell>
          <cell r="B5743" t="str">
            <v>Contrato</v>
          </cell>
          <cell r="C5743">
            <v>222</v>
          </cell>
          <cell r="D5743">
            <v>32714</v>
          </cell>
          <cell r="E5743">
            <v>41974</v>
          </cell>
          <cell r="F5743" t="str">
            <v>SUBDIRECCION ADMINISTRATIVA Y FINANCIERA</v>
          </cell>
          <cell r="G5743">
            <v>79626003</v>
          </cell>
          <cell r="H5743" t="str">
            <v>CARLOS ERNESTO FUENTES TASCON</v>
          </cell>
          <cell r="I5743" t="str">
            <v>PAGO 11 DE 12 SEGÚN CERTIFICACION DEL SUPERVISOR</v>
          </cell>
          <cell r="J5743">
            <v>1800000</v>
          </cell>
          <cell r="K5743">
            <v>9.66</v>
          </cell>
          <cell r="O5743" t="str">
            <v>RECURSO 11</v>
          </cell>
          <cell r="V5743" t="str">
            <v>No tiene Dependientes a Cargo</v>
          </cell>
          <cell r="W5743" t="str">
            <v>Vigencia Presupuestal</v>
          </cell>
        </row>
        <row r="5744">
          <cell r="A5744">
            <v>574414</v>
          </cell>
        </row>
        <row r="5745">
          <cell r="A5745">
            <v>574514</v>
          </cell>
        </row>
        <row r="5746">
          <cell r="A5746">
            <v>574614</v>
          </cell>
        </row>
        <row r="5747">
          <cell r="A5747">
            <v>574714</v>
          </cell>
        </row>
        <row r="5748">
          <cell r="A5748">
            <v>574814</v>
          </cell>
        </row>
        <row r="5749">
          <cell r="A5749">
            <v>574914</v>
          </cell>
        </row>
        <row r="5750">
          <cell r="A5750">
            <v>575014</v>
          </cell>
        </row>
        <row r="5751">
          <cell r="A5751">
            <v>575114</v>
          </cell>
        </row>
        <row r="5752">
          <cell r="A5752">
            <v>575214</v>
          </cell>
        </row>
        <row r="5753">
          <cell r="A5753">
            <v>575314</v>
          </cell>
        </row>
        <row r="5754">
          <cell r="A5754">
            <v>575414</v>
          </cell>
        </row>
        <row r="5755">
          <cell r="A5755">
            <v>575514</v>
          </cell>
        </row>
        <row r="5756">
          <cell r="A5756">
            <v>575614</v>
          </cell>
        </row>
        <row r="5757">
          <cell r="A5757">
            <v>575714</v>
          </cell>
        </row>
        <row r="5758">
          <cell r="A5758">
            <v>575814</v>
          </cell>
        </row>
        <row r="5759">
          <cell r="A5759">
            <v>575914</v>
          </cell>
        </row>
        <row r="5760">
          <cell r="A5760">
            <v>576014</v>
          </cell>
          <cell r="B5760" t="str">
            <v>Oficio</v>
          </cell>
          <cell r="C5760" t="str">
            <v>8320-2-41031</v>
          </cell>
          <cell r="D5760">
            <v>347314</v>
          </cell>
          <cell r="E5760">
            <v>41975</v>
          </cell>
          <cell r="F5760" t="str">
            <v>TALENTO HUMANO ACTIVO Y NO ACTIVO</v>
          </cell>
          <cell r="G5760">
            <v>8999992844</v>
          </cell>
          <cell r="H5760" t="str">
            <v>FONDO NACIONAL DEL AHORRO</v>
          </cell>
          <cell r="I5760" t="str">
            <v>APORTE FNA CESANTIAS PERIODO NOVIEMBRE/2014</v>
          </cell>
          <cell r="J5760">
            <v>117903856</v>
          </cell>
          <cell r="N5760" t="str">
            <v>RECURSO 1-10</v>
          </cell>
          <cell r="W5760" t="str">
            <v>Vigencia Presupuestal</v>
          </cell>
        </row>
        <row r="5761">
          <cell r="A5761">
            <v>576114</v>
          </cell>
          <cell r="B5761" t="str">
            <v>Oficio</v>
          </cell>
          <cell r="C5761" t="str">
            <v>8320-3-37620</v>
          </cell>
          <cell r="D5761">
            <v>317014</v>
          </cell>
          <cell r="E5761">
            <v>41947</v>
          </cell>
          <cell r="F5761" t="str">
            <v>TALENTO HUMANO ACTIVO Y NO ACTIVO</v>
          </cell>
          <cell r="G5761" t="str">
            <v>900.156.264-2</v>
          </cell>
          <cell r="H5761" t="str">
            <v>NUEVA EPS</v>
          </cell>
          <cell r="I5761" t="str">
            <v>PAGO SEGURIDAD SOCIAL NOVIEMBRE 2014</v>
          </cell>
          <cell r="J5761">
            <v>6815574</v>
          </cell>
        </row>
        <row r="5762">
          <cell r="A5762">
            <v>576214</v>
          </cell>
          <cell r="B5762" t="str">
            <v>Oficio</v>
          </cell>
          <cell r="C5762" t="str">
            <v>8320-3-37620</v>
          </cell>
          <cell r="D5762">
            <v>316214</v>
          </cell>
          <cell r="E5762">
            <v>41947</v>
          </cell>
          <cell r="F5762" t="str">
            <v>TALENTO HUMANO ACTIVO Y NO ACTIVO</v>
          </cell>
          <cell r="G5762" t="str">
            <v>830.113.831-0</v>
          </cell>
          <cell r="H5762" t="str">
            <v>ALIANSALUD EPS - Colmena</v>
          </cell>
          <cell r="I5762" t="str">
            <v>PAGO SEGURIDAD SOCIAL NOVIEMBREBRE 2014</v>
          </cell>
          <cell r="J5762">
            <v>10013759</v>
          </cell>
        </row>
        <row r="5763">
          <cell r="A5763">
            <v>576314</v>
          </cell>
          <cell r="B5763" t="str">
            <v>Oficio</v>
          </cell>
          <cell r="C5763" t="str">
            <v>8320-3-37620</v>
          </cell>
          <cell r="D5763">
            <v>317314</v>
          </cell>
          <cell r="E5763">
            <v>41947</v>
          </cell>
          <cell r="F5763" t="str">
            <v>TALENTO HUMANO ACTIVO Y NO ACTIVO</v>
          </cell>
          <cell r="G5763" t="str">
            <v>800,251,440-6</v>
          </cell>
          <cell r="H5763" t="str">
            <v>SANITAS EPS</v>
          </cell>
          <cell r="I5763" t="str">
            <v>PAGO SEGURIDAD SOCIAL NOVIEMBREBRE 2014</v>
          </cell>
          <cell r="J5763">
            <v>22619207</v>
          </cell>
        </row>
        <row r="5764">
          <cell r="A5764">
            <v>576414</v>
          </cell>
          <cell r="B5764" t="str">
            <v>Oficio</v>
          </cell>
          <cell r="C5764" t="str">
            <v>8320-3-37620</v>
          </cell>
          <cell r="D5764">
            <v>316314</v>
          </cell>
          <cell r="E5764">
            <v>41947</v>
          </cell>
          <cell r="F5764" t="str">
            <v>TALENTO HUMANO ACTIVO Y NO ACTIVO</v>
          </cell>
          <cell r="G5764" t="str">
            <v>800,140,949-6</v>
          </cell>
          <cell r="H5764" t="str">
            <v>CAFESALUD EPS</v>
          </cell>
          <cell r="I5764" t="str">
            <v>PAGO SEGURIDAD SOCIAL NOVIEMBREBRE 2014</v>
          </cell>
          <cell r="J5764">
            <v>4496472</v>
          </cell>
        </row>
        <row r="5765">
          <cell r="A5765">
            <v>576514</v>
          </cell>
          <cell r="B5765" t="str">
            <v>Oficio</v>
          </cell>
          <cell r="C5765" t="str">
            <v>8320-3-37620</v>
          </cell>
          <cell r="D5765">
            <v>316814</v>
          </cell>
          <cell r="E5765">
            <v>41947</v>
          </cell>
          <cell r="F5765" t="str">
            <v>TALENTO HUMANO ACTIVO Y NO ACTIVO</v>
          </cell>
          <cell r="G5765" t="str">
            <v>900.047.282-8</v>
          </cell>
          <cell r="H5765" t="str">
            <v>UNISALUD -  FOSYGA</v>
          </cell>
          <cell r="I5765" t="str">
            <v>PAGO SEGURIDAD SOCIAL NOVIEMBREBRE 2014</v>
          </cell>
          <cell r="J5765">
            <v>720075</v>
          </cell>
        </row>
        <row r="5766">
          <cell r="A5766">
            <v>576614</v>
          </cell>
          <cell r="B5766" t="str">
            <v>Oficio</v>
          </cell>
          <cell r="C5766" t="str">
            <v>8320-3-37620</v>
          </cell>
          <cell r="D5766">
            <v>316414</v>
          </cell>
          <cell r="E5766">
            <v>41947</v>
          </cell>
          <cell r="F5766" t="str">
            <v>TALENTO HUMANO ACTIVO Y NO ACTIVO</v>
          </cell>
          <cell r="G5766" t="str">
            <v>860,066,942-7</v>
          </cell>
          <cell r="H5766" t="str">
            <v>COMPENSAR EPS</v>
          </cell>
          <cell r="I5766" t="str">
            <v>PAGO SEGURIDAD SOCIAL NOVIEMBREBRE 2014</v>
          </cell>
          <cell r="J5766">
            <v>29005083</v>
          </cell>
        </row>
        <row r="5767">
          <cell r="A5767">
            <v>576714</v>
          </cell>
          <cell r="B5767" t="str">
            <v>Oficio</v>
          </cell>
          <cell r="C5767" t="str">
            <v>8320-3-37620</v>
          </cell>
          <cell r="D5767">
            <v>317214</v>
          </cell>
          <cell r="E5767">
            <v>41947</v>
          </cell>
          <cell r="F5767" t="str">
            <v>TALENTO HUMANO ACTIVO Y NO ACTIVO</v>
          </cell>
          <cell r="G5767" t="str">
            <v>800.250.119-1</v>
          </cell>
          <cell r="H5767" t="str">
            <v xml:space="preserve">SALUDCOOP </v>
          </cell>
          <cell r="I5767" t="str">
            <v>PAGO SEGURIDAD SOCIAL NOVIEMBREBRE 2014</v>
          </cell>
          <cell r="J5767">
            <v>7280816</v>
          </cell>
        </row>
        <row r="5768">
          <cell r="A5768">
            <v>576814</v>
          </cell>
          <cell r="B5768" t="str">
            <v>Oficio</v>
          </cell>
          <cell r="C5768" t="str">
            <v>8320-3-37620</v>
          </cell>
          <cell r="D5768">
            <v>317414</v>
          </cell>
          <cell r="E5768">
            <v>41947</v>
          </cell>
          <cell r="F5768" t="str">
            <v>TALENTO HUMANO ACTIVO Y NO ACTIVO</v>
          </cell>
          <cell r="G5768" t="str">
            <v>800.088.702-2</v>
          </cell>
          <cell r="H5768" t="str">
            <v>SUSALUD EPS -SURA</v>
          </cell>
          <cell r="I5768" t="str">
            <v>PAGO SEGURIDAD SOCIAL NOVIEMBREBRE 2014</v>
          </cell>
          <cell r="J5768">
            <v>5575203</v>
          </cell>
        </row>
        <row r="5769">
          <cell r="A5769">
            <v>576914</v>
          </cell>
          <cell r="B5769" t="str">
            <v>Oficio</v>
          </cell>
          <cell r="C5769" t="str">
            <v>8320-3-37620</v>
          </cell>
          <cell r="D5769">
            <v>316714</v>
          </cell>
          <cell r="E5769">
            <v>41947</v>
          </cell>
          <cell r="F5769" t="str">
            <v>TALENTO HUMANO ACTIVO Y NO ACTIVO</v>
          </cell>
          <cell r="G5769" t="str">
            <v>830.003.564-7</v>
          </cell>
          <cell r="H5769" t="str">
            <v>FAMISANAR EPS</v>
          </cell>
          <cell r="I5769" t="str">
            <v>PAGO SEGURIDAD SOCIAL NOVIEMBREBRE 2014</v>
          </cell>
          <cell r="J5769">
            <v>12762588</v>
          </cell>
        </row>
        <row r="5770">
          <cell r="A5770">
            <v>577014</v>
          </cell>
          <cell r="B5770" t="str">
            <v>Oficio</v>
          </cell>
          <cell r="C5770" t="str">
            <v>8320-3-37620</v>
          </cell>
          <cell r="D5770">
            <v>316614</v>
          </cell>
          <cell r="E5770">
            <v>41947</v>
          </cell>
          <cell r="F5770" t="str">
            <v>TALENTO HUMANO ACTIVO Y NO ACTIVO</v>
          </cell>
          <cell r="G5770" t="str">
            <v>830.009.783-0</v>
          </cell>
          <cell r="H5770" t="str">
            <v>CRUZ BLANCA E.P.S. S.A.</v>
          </cell>
          <cell r="I5770" t="str">
            <v>PAGO SEGURIDAD SOCIAL NOVIEMBREBRE 2014</v>
          </cell>
          <cell r="J5770">
            <v>1417217</v>
          </cell>
        </row>
        <row r="5771">
          <cell r="A5771">
            <v>577114</v>
          </cell>
          <cell r="B5771" t="str">
            <v>Oficio</v>
          </cell>
          <cell r="C5771" t="str">
            <v>8320-3-37620</v>
          </cell>
          <cell r="D5771">
            <v>316514</v>
          </cell>
          <cell r="E5771">
            <v>41947</v>
          </cell>
          <cell r="F5771" t="str">
            <v>TALENTO HUMANO ACTIVO Y NO ACTIVO</v>
          </cell>
          <cell r="G5771" t="str">
            <v>805.000.427-1</v>
          </cell>
          <cell r="H5771" t="str">
            <v>COOMEVA E.P.S.</v>
          </cell>
          <cell r="I5771" t="str">
            <v>PAGO SEGURIDAD SOCIAL NOVIEMBREBRE 2014</v>
          </cell>
          <cell r="J5771">
            <v>8303172</v>
          </cell>
        </row>
        <row r="5772">
          <cell r="A5772">
            <v>577214</v>
          </cell>
          <cell r="B5772" t="str">
            <v>Oficio</v>
          </cell>
          <cell r="C5772" t="str">
            <v>8320-3-37620</v>
          </cell>
          <cell r="D5772">
            <v>317114</v>
          </cell>
          <cell r="E5772">
            <v>41947</v>
          </cell>
          <cell r="F5772" t="str">
            <v>TALENTO HUMANO ACTIVO Y NO ACTIVO</v>
          </cell>
          <cell r="G5772" t="str">
            <v>800.130.907-4</v>
          </cell>
          <cell r="H5772" t="str">
            <v>SALUD TOTAL  EPS</v>
          </cell>
          <cell r="I5772" t="str">
            <v>PAGO SEGURIDAD SOCIAL NOVIEMBREBRE 2014</v>
          </cell>
          <cell r="J5772">
            <v>3146798</v>
          </cell>
        </row>
        <row r="5773">
          <cell r="A5773">
            <v>577314</v>
          </cell>
          <cell r="B5773" t="str">
            <v>Oficio</v>
          </cell>
          <cell r="C5773" t="str">
            <v>8320-3-37620</v>
          </cell>
          <cell r="D5773">
            <v>316914</v>
          </cell>
          <cell r="E5773">
            <v>41947</v>
          </cell>
          <cell r="F5773" t="str">
            <v>TALENTO HUMANO ACTIVO Y NO ACTIVO</v>
          </cell>
          <cell r="G5773" t="str">
            <v>900.074.992.3</v>
          </cell>
          <cell r="H5773" t="str">
            <v>GOLDEN GROUP EPS</v>
          </cell>
          <cell r="I5773" t="str">
            <v>PAGO SEGURIDAD SOCIAL NOVIEMBREBRE 2014</v>
          </cell>
          <cell r="J5773">
            <v>131645</v>
          </cell>
        </row>
        <row r="5774">
          <cell r="A5774">
            <v>577414</v>
          </cell>
          <cell r="B5774" t="str">
            <v>Oficio</v>
          </cell>
          <cell r="C5774" t="str">
            <v>8320-3-37620</v>
          </cell>
          <cell r="D5774">
            <v>316114</v>
          </cell>
          <cell r="E5774">
            <v>41947</v>
          </cell>
          <cell r="F5774" t="str">
            <v>TALENTO HUMANO ACTIVO Y NO ACTIVO</v>
          </cell>
          <cell r="G5774" t="str">
            <v>900,336,004-7</v>
          </cell>
          <cell r="H5774" t="str">
            <v>I.S.S PENS - COLPENSIONES</v>
          </cell>
          <cell r="I5774" t="str">
            <v>PAGO SEGURIDAD SOCIAL NOVIEMBREBRE 2014</v>
          </cell>
          <cell r="J5774">
            <v>70707852</v>
          </cell>
        </row>
        <row r="5775">
          <cell r="A5775">
            <v>577514</v>
          </cell>
          <cell r="B5775" t="str">
            <v>Oficio</v>
          </cell>
          <cell r="C5775" t="str">
            <v>8320-3-37620</v>
          </cell>
          <cell r="D5775">
            <v>317614</v>
          </cell>
          <cell r="E5775">
            <v>41947</v>
          </cell>
          <cell r="F5775" t="str">
            <v>TALENTO HUMANO ACTIVO Y NO ACTIVO</v>
          </cell>
          <cell r="G5775" t="str">
            <v>800.224.808-8</v>
          </cell>
          <cell r="H5775" t="str">
            <v>PORVENIR PENSIONES Y CESANTIAS</v>
          </cell>
          <cell r="I5775" t="str">
            <v>PAGO SEGURIDAD SOCIAL NOVIEMBREBRE 2014</v>
          </cell>
          <cell r="J5775">
            <v>36142115</v>
          </cell>
        </row>
        <row r="5776">
          <cell r="A5776">
            <v>577614</v>
          </cell>
          <cell r="B5776" t="str">
            <v>Oficio</v>
          </cell>
          <cell r="C5776" t="str">
            <v>8320-3-37620</v>
          </cell>
          <cell r="D5776">
            <v>317514</v>
          </cell>
          <cell r="E5776">
            <v>41947</v>
          </cell>
          <cell r="F5776" t="str">
            <v>TALENTO HUMANO ACTIVO Y NO ACTIVO</v>
          </cell>
          <cell r="G5776" t="str">
            <v>800.227.940-6</v>
          </cell>
          <cell r="H5776" t="str">
            <v>COLFONDOS PENSIONES Y CESANTIAS</v>
          </cell>
          <cell r="I5776" t="str">
            <v>PAGO SEGURIDAD SOCIAL NOVIEMBREBRE 2014</v>
          </cell>
          <cell r="J5776">
            <v>9178672</v>
          </cell>
        </row>
        <row r="5777">
          <cell r="A5777">
            <v>577714</v>
          </cell>
          <cell r="B5777" t="str">
            <v>Oficio</v>
          </cell>
          <cell r="C5777" t="str">
            <v>8320-3-37620</v>
          </cell>
          <cell r="D5777">
            <v>317714</v>
          </cell>
          <cell r="E5777">
            <v>41947</v>
          </cell>
          <cell r="F5777" t="str">
            <v>TALENTO HUMANO ACTIVO Y NO ACTIVO</v>
          </cell>
          <cell r="G5777" t="str">
            <v>800.229.739-0</v>
          </cell>
          <cell r="H5777" t="str">
            <v>PROTECCION PENSION Y CESANTIAS</v>
          </cell>
          <cell r="I5777" t="str">
            <v>PAGO SEGURIDAD SOCIAL NOVIEMBREBRE 2014</v>
          </cell>
          <cell r="J5777">
            <v>32201045</v>
          </cell>
        </row>
        <row r="5778">
          <cell r="A5778">
            <v>577814</v>
          </cell>
          <cell r="B5778" t="str">
            <v>Oficio</v>
          </cell>
          <cell r="C5778" t="str">
            <v>8320-3-37620</v>
          </cell>
          <cell r="D5778">
            <v>317814</v>
          </cell>
          <cell r="E5778">
            <v>41947</v>
          </cell>
          <cell r="F5778" t="str">
            <v>TALENTO HUMANO ACTIVO Y NO ACTIVO</v>
          </cell>
          <cell r="G5778" t="str">
            <v>800.253.055-2</v>
          </cell>
          <cell r="H5778" t="str">
            <v>SKANDIA -OLD MUTUAL FONDO DE PENSIONES</v>
          </cell>
          <cell r="I5778" t="str">
            <v>PAGO SEGURIDAD SOCIAL NOVIEMBREBRE 2014</v>
          </cell>
          <cell r="J5778">
            <v>9274635</v>
          </cell>
        </row>
        <row r="5779">
          <cell r="A5779">
            <v>577914</v>
          </cell>
          <cell r="B5779" t="str">
            <v>Oficio</v>
          </cell>
          <cell r="C5779" t="str">
            <v>8320-3-37620</v>
          </cell>
          <cell r="D5779">
            <v>317914</v>
          </cell>
          <cell r="E5779">
            <v>41947</v>
          </cell>
          <cell r="F5779" t="str">
            <v>TALENTO HUMANO ACTIVO Y NO ACTIVO</v>
          </cell>
          <cell r="G5779" t="str">
            <v>860.011.153-6</v>
          </cell>
          <cell r="H5779" t="str">
            <v>POSITIVA CIA DE SEGUROS - ARP</v>
          </cell>
          <cell r="I5779" t="str">
            <v>PAGO SEGURIDAD SOCIAL NOVIEMBREBRE 2014</v>
          </cell>
          <cell r="J5779">
            <v>6384100</v>
          </cell>
        </row>
        <row r="5780">
          <cell r="A5780">
            <v>578014</v>
          </cell>
          <cell r="B5780" t="str">
            <v>Oficio</v>
          </cell>
          <cell r="C5780" t="str">
            <v>8320-3-37620</v>
          </cell>
          <cell r="D5780">
            <v>318014</v>
          </cell>
          <cell r="E5780">
            <v>41947</v>
          </cell>
          <cell r="F5780" t="str">
            <v>TALENTO HUMANO ACTIVO Y NO ACTIVO</v>
          </cell>
          <cell r="G5780" t="str">
            <v>860,007,336-1</v>
          </cell>
          <cell r="H5780" t="str">
            <v>CCF COLSUBSIDIO</v>
          </cell>
          <cell r="I5780" t="str">
            <v>PAGO SEGURIDAD SOCIAL NOVIEMBREBRE 2014</v>
          </cell>
          <cell r="J5780">
            <v>53397300</v>
          </cell>
        </row>
        <row r="5781">
          <cell r="A5781">
            <v>578114</v>
          </cell>
          <cell r="B5781" t="str">
            <v>Oficio</v>
          </cell>
          <cell r="C5781" t="str">
            <v>8320-3-37620</v>
          </cell>
          <cell r="D5781">
            <v>318414</v>
          </cell>
          <cell r="E5781">
            <v>41947</v>
          </cell>
          <cell r="F5781" t="str">
            <v>TALENTO HUMANO ACTIVO Y NO ACTIVO</v>
          </cell>
          <cell r="G5781" t="str">
            <v>899.999.034-1</v>
          </cell>
          <cell r="H5781" t="str">
            <v>SENA</v>
          </cell>
          <cell r="I5781" t="str">
            <v>PAGO SEGURIDAD SOCIAL NOVIEMBREBRE 2014</v>
          </cell>
          <cell r="J5781">
            <v>6671000</v>
          </cell>
        </row>
        <row r="5782">
          <cell r="A5782">
            <v>578214</v>
          </cell>
          <cell r="B5782" t="str">
            <v>Oficio</v>
          </cell>
          <cell r="C5782" t="str">
            <v>8320-3-37620</v>
          </cell>
          <cell r="D5782">
            <v>318314</v>
          </cell>
          <cell r="E5782">
            <v>41947</v>
          </cell>
          <cell r="F5782" t="str">
            <v>TALENTO HUMANO ACTIVO Y NO ACTIVO</v>
          </cell>
          <cell r="G5782" t="str">
            <v>899.999.239-2</v>
          </cell>
          <cell r="H5782" t="str">
            <v>ICBF</v>
          </cell>
          <cell r="I5782" t="str">
            <v>PAGO SEGURIDAD SOCIAL NOVIEMBREBRE 2014</v>
          </cell>
          <cell r="J5782">
            <v>40044100</v>
          </cell>
        </row>
        <row r="5783">
          <cell r="A5783">
            <v>578314</v>
          </cell>
          <cell r="B5783" t="str">
            <v>Oficio</v>
          </cell>
          <cell r="C5783" t="str">
            <v>8320-3-37620</v>
          </cell>
          <cell r="D5783">
            <v>318114</v>
          </cell>
          <cell r="E5783">
            <v>41947</v>
          </cell>
          <cell r="F5783" t="str">
            <v>TALENTO HUMANO ACTIVO Y NO ACTIVO</v>
          </cell>
          <cell r="G5783" t="str">
            <v>899.999.054-7</v>
          </cell>
          <cell r="H5783" t="str">
            <v>ESAP</v>
          </cell>
          <cell r="I5783" t="str">
            <v>PAGO SEGURIDAD SOCIAL NOVIEMBREBRE 2014</v>
          </cell>
          <cell r="J5783">
            <v>6671000</v>
          </cell>
        </row>
        <row r="5784">
          <cell r="A5784">
            <v>578414</v>
          </cell>
          <cell r="B5784" t="str">
            <v>Oficio</v>
          </cell>
          <cell r="C5784" t="str">
            <v>8320-3-37620</v>
          </cell>
          <cell r="D5784">
            <v>318214</v>
          </cell>
          <cell r="E5784">
            <v>41947</v>
          </cell>
          <cell r="F5784" t="str">
            <v>TALENTO HUMANO ACTIVO Y NO ACTIVO</v>
          </cell>
          <cell r="G5784" t="str">
            <v>899.999.001-7</v>
          </cell>
          <cell r="H5784" t="str">
            <v>ESCUELAS E INSTITUTOS</v>
          </cell>
          <cell r="I5784" t="str">
            <v>PAGO SEGURIDAD SOCIAL NOVIEMBREBRE 2014</v>
          </cell>
          <cell r="J5784">
            <v>13347200</v>
          </cell>
        </row>
        <row r="5785">
          <cell r="A5785">
            <v>578514</v>
          </cell>
          <cell r="B5785" t="str">
            <v>Oficio</v>
          </cell>
          <cell r="C5785" t="str">
            <v>8000-3-40807</v>
          </cell>
          <cell r="E5785">
            <v>41975</v>
          </cell>
          <cell r="F5785" t="str">
            <v>SUBDIRECCION ADMINISTRATIVA Y FINANCIERA</v>
          </cell>
          <cell r="G5785">
            <v>8301153951</v>
          </cell>
          <cell r="H5785" t="str">
            <v>MINISTERIO DE AMBIENTE Y DESARROLLO SOSTENIBLE</v>
          </cell>
          <cell r="I5785" t="str">
            <v xml:space="preserve">RADICACION CAJA MENOR 314 CONSECUTIVO 8414 VIATICOS Y COMISIONES AL INTERIOR </v>
          </cell>
          <cell r="J5785">
            <v>17888197</v>
          </cell>
          <cell r="O5785" t="str">
            <v>RECURSO 11</v>
          </cell>
          <cell r="W5785" t="str">
            <v>Vigencia Presupuestal</v>
          </cell>
        </row>
        <row r="5786">
          <cell r="A5786">
            <v>578614</v>
          </cell>
        </row>
        <row r="5787">
          <cell r="A5787">
            <v>578714</v>
          </cell>
        </row>
        <row r="5788">
          <cell r="A5788">
            <v>578814</v>
          </cell>
        </row>
        <row r="5789">
          <cell r="A5789">
            <v>578914</v>
          </cell>
        </row>
        <row r="5790">
          <cell r="A5790">
            <v>579014</v>
          </cell>
        </row>
        <row r="5791">
          <cell r="A5791">
            <v>579114</v>
          </cell>
        </row>
        <row r="5792">
          <cell r="A5792">
            <v>579214</v>
          </cell>
        </row>
        <row r="5793">
          <cell r="A5793">
            <v>579314</v>
          </cell>
        </row>
        <row r="5794">
          <cell r="A5794">
            <v>579414</v>
          </cell>
        </row>
        <row r="5795">
          <cell r="A5795">
            <v>579514</v>
          </cell>
        </row>
        <row r="5796">
          <cell r="A5796">
            <v>579614</v>
          </cell>
        </row>
        <row r="5797">
          <cell r="A5797">
            <v>579714</v>
          </cell>
        </row>
        <row r="5798">
          <cell r="A5798">
            <v>579814</v>
          </cell>
        </row>
        <row r="5799">
          <cell r="A5799">
            <v>579914</v>
          </cell>
        </row>
        <row r="5800">
          <cell r="A5800">
            <v>580014</v>
          </cell>
        </row>
        <row r="5801">
          <cell r="A5801">
            <v>580114</v>
          </cell>
        </row>
        <row r="5802">
          <cell r="A5802">
            <v>580214</v>
          </cell>
        </row>
        <row r="5803">
          <cell r="A5803">
            <v>580314</v>
          </cell>
        </row>
        <row r="5804">
          <cell r="A5804">
            <v>580414</v>
          </cell>
        </row>
        <row r="5805">
          <cell r="A5805">
            <v>580514</v>
          </cell>
        </row>
        <row r="5806">
          <cell r="A5806">
            <v>580614</v>
          </cell>
        </row>
        <row r="5807">
          <cell r="A5807">
            <v>580714</v>
          </cell>
        </row>
        <row r="5808">
          <cell r="A5808">
            <v>580814</v>
          </cell>
        </row>
        <row r="5809">
          <cell r="A5809">
            <v>580914</v>
          </cell>
        </row>
        <row r="5810">
          <cell r="A5810">
            <v>581014</v>
          </cell>
        </row>
        <row r="5811">
          <cell r="A5811">
            <v>581114</v>
          </cell>
        </row>
        <row r="5812">
          <cell r="A5812">
            <v>581214</v>
          </cell>
        </row>
        <row r="5813">
          <cell r="A5813">
            <v>581314</v>
          </cell>
        </row>
        <row r="5814">
          <cell r="A5814">
            <v>581414</v>
          </cell>
        </row>
        <row r="5815">
          <cell r="A5815">
            <v>581514</v>
          </cell>
        </row>
        <row r="5816">
          <cell r="A5816">
            <v>581614</v>
          </cell>
        </row>
        <row r="5817">
          <cell r="A5817">
            <v>581714</v>
          </cell>
        </row>
        <row r="5818">
          <cell r="A5818">
            <v>581814</v>
          </cell>
        </row>
        <row r="5819">
          <cell r="A5819">
            <v>581914</v>
          </cell>
          <cell r="B5819" t="str">
            <v>Resolucion</v>
          </cell>
          <cell r="C5819">
            <v>1884</v>
          </cell>
          <cell r="D5819">
            <v>347714</v>
          </cell>
          <cell r="E5819">
            <v>41975</v>
          </cell>
          <cell r="F5819" t="str">
            <v>SUBDIRECCION ADMINISTRATIVA Y FINANCIERA</v>
          </cell>
          <cell r="G5819">
            <v>80425046</v>
          </cell>
          <cell r="H5819" t="str">
            <v>MAURICIO JOSE MIRA PONTO</v>
          </cell>
          <cell r="I5819" t="str">
            <v>PAGO PARCIAL COMISION INTERNACIONAL A LIMA - PERU DEL 3 AL  12 DIC 2014</v>
          </cell>
          <cell r="J5819">
            <v>2139742</v>
          </cell>
          <cell r="O5819" t="str">
            <v>RECURSO 11</v>
          </cell>
          <cell r="W5819" t="str">
            <v>Vigencia Presupuestal</v>
          </cell>
        </row>
        <row r="5820">
          <cell r="A5820">
            <v>582014</v>
          </cell>
          <cell r="B5820" t="str">
            <v>Factura</v>
          </cell>
          <cell r="C5820">
            <v>107751875</v>
          </cell>
          <cell r="D5820">
            <v>342714</v>
          </cell>
          <cell r="E5820">
            <v>41976</v>
          </cell>
          <cell r="F5820" t="str">
            <v>SERVICIOS ADMINISTRATIVOS, ATENCIONA AL USUARIO, ARCHIVO Y CORRESPONDENCIA</v>
          </cell>
          <cell r="G5820">
            <v>8999990941</v>
          </cell>
          <cell r="H5820" t="str">
            <v>EMPRESA DE ACUEDUCTO Y ALCANTARILLADO DE BOGOTA ESP</v>
          </cell>
          <cell r="I5820" t="str">
            <v>PAGO SERVICIO DE ASEO A E.A.B.-ESP, DEL 1 DE SEPTIEMBRE AL 31 DE OCTUBRE DE 2014, FRA. 1411-1077518-75, CTA CONTRATO N.11442908</v>
          </cell>
          <cell r="J5820">
            <v>4316820</v>
          </cell>
          <cell r="N5820" t="str">
            <v>RECURSO 2-10</v>
          </cell>
          <cell r="W5820" t="str">
            <v>Vigencia Presupuestal</v>
          </cell>
        </row>
        <row r="5821">
          <cell r="A5821">
            <v>582114</v>
          </cell>
        </row>
        <row r="5822">
          <cell r="A5822">
            <v>582214</v>
          </cell>
          <cell r="B5822" t="str">
            <v>Oficio</v>
          </cell>
          <cell r="C5822" t="str">
            <v>8000-3-40807</v>
          </cell>
          <cell r="D5822">
            <v>347914</v>
          </cell>
          <cell r="E5822">
            <v>41976</v>
          </cell>
          <cell r="F5822" t="str">
            <v>SUBDIRECCION ADMINISTRATIVA Y FINANCIERA</v>
          </cell>
          <cell r="G5822">
            <v>8301153951</v>
          </cell>
          <cell r="H5822" t="str">
            <v>MINISTERIO DE AMBIENTE Y DESARROLLO SOSTENIBLE</v>
          </cell>
          <cell r="I5822" t="str">
            <v>REEMBOLSO CAJA MENOR 214 - CONSECUTIVO 8214 - DESPACHO MINISTRO</v>
          </cell>
          <cell r="J5822">
            <v>3944961</v>
          </cell>
          <cell r="N5822" t="str">
            <v>RECURSO 2-10</v>
          </cell>
          <cell r="W5822" t="str">
            <v>Vigencia Presupuestal</v>
          </cell>
        </row>
        <row r="5823">
          <cell r="A5823">
            <v>582314</v>
          </cell>
          <cell r="B5823" t="str">
            <v>Oficio</v>
          </cell>
          <cell r="C5823" t="str">
            <v>8314-3-41129</v>
          </cell>
          <cell r="D5823">
            <v>347814</v>
          </cell>
          <cell r="E5823">
            <v>41976</v>
          </cell>
          <cell r="F5823" t="str">
            <v>SUBDIRECCION ADMINISTRATIVA Y FINANCIERA</v>
          </cell>
          <cell r="G5823">
            <v>8301153951</v>
          </cell>
          <cell r="H5823" t="str">
            <v>MINISTERIO DE AMBIENTE Y DESARROLLO SOSTENIBLE</v>
          </cell>
          <cell r="I5823" t="str">
            <v>REEMBOLSO CAJA MENOR 114 - CONSECUTIVO 8514 - GASTOS GENERALES-ADMINISTRATIVA</v>
          </cell>
          <cell r="J5823">
            <v>3461104</v>
          </cell>
          <cell r="N5823" t="str">
            <v>RECURSO 2-10</v>
          </cell>
          <cell r="W5823" t="str">
            <v>Vigencia Presupuestal</v>
          </cell>
        </row>
        <row r="5824">
          <cell r="A5824">
            <v>582414</v>
          </cell>
          <cell r="B5824" t="str">
            <v>comision</v>
          </cell>
          <cell r="C5824" t="str">
            <v>2014-1-0860</v>
          </cell>
          <cell r="D5824">
            <v>308214</v>
          </cell>
          <cell r="E5824">
            <v>41976</v>
          </cell>
          <cell r="F5824" t="str">
            <v>SUBDIRECCION ADMINISTRATIVA Y FINANCIERA</v>
          </cell>
          <cell r="G5824">
            <v>78034306</v>
          </cell>
          <cell r="H5824" t="str">
            <v>JUAN CARVAJAL COGOLLO</v>
          </cell>
          <cell r="I5824" t="str">
            <v>COMISION A BARRANQUILLA OCTUBRE 30 DE 2014</v>
          </cell>
          <cell r="J5824">
            <v>145648</v>
          </cell>
          <cell r="L5824">
            <v>11</v>
          </cell>
          <cell r="O5824" t="str">
            <v>RECURSO 11</v>
          </cell>
          <cell r="W5824" t="str">
            <v xml:space="preserve">Vigencia </v>
          </cell>
        </row>
        <row r="5825">
          <cell r="A5825">
            <v>582514</v>
          </cell>
          <cell r="B5825" t="str">
            <v>comision</v>
          </cell>
          <cell r="C5825" t="str">
            <v>2014-1-0863</v>
          </cell>
          <cell r="D5825">
            <v>313314</v>
          </cell>
          <cell r="E5825">
            <v>41976</v>
          </cell>
          <cell r="F5825" t="str">
            <v>SUBDIRECCION ADMINISTRATIVA Y FINANCIERA</v>
          </cell>
          <cell r="G5825">
            <v>341036</v>
          </cell>
          <cell r="H5825" t="str">
            <v>GREGORIO RODRIGUEZ</v>
          </cell>
          <cell r="I5825" t="str">
            <v>COMISION A VILLAVICENCIO 23-25 OCTUBRE 2014</v>
          </cell>
          <cell r="J5825">
            <v>770238</v>
          </cell>
          <cell r="L5825">
            <v>11</v>
          </cell>
          <cell r="O5825" t="str">
            <v>RECURSO 11</v>
          </cell>
          <cell r="W5825" t="str">
            <v xml:space="preserve">Vigencia </v>
          </cell>
        </row>
        <row r="5826">
          <cell r="A5826">
            <v>582614</v>
          </cell>
          <cell r="B5826" t="str">
            <v>comision</v>
          </cell>
          <cell r="C5826" t="str">
            <v>2014-1-0877</v>
          </cell>
          <cell r="D5826">
            <v>320514</v>
          </cell>
          <cell r="E5826">
            <v>41976</v>
          </cell>
          <cell r="F5826" t="str">
            <v>SUBDIRECCION ADMINISTRATIVA Y FINANCIERA</v>
          </cell>
          <cell r="G5826">
            <v>65778539</v>
          </cell>
          <cell r="H5826" t="str">
            <v>LEDY NOHEMY TRUJILLO ORTIZ</v>
          </cell>
          <cell r="I5826" t="str">
            <v>COMISION A MEDELLIN 5-7 NOVIEMBRE 2014</v>
          </cell>
          <cell r="J5826">
            <v>415261</v>
          </cell>
          <cell r="L5826">
            <v>11</v>
          </cell>
          <cell r="O5826" t="str">
            <v>RECURSO 11</v>
          </cell>
          <cell r="W5826" t="str">
            <v xml:space="preserve">Vigencia </v>
          </cell>
        </row>
        <row r="5827">
          <cell r="A5827">
            <v>582714</v>
          </cell>
          <cell r="B5827" t="str">
            <v>comision</v>
          </cell>
          <cell r="C5827" t="str">
            <v>2014-1-0893</v>
          </cell>
          <cell r="D5827">
            <v>325014</v>
          </cell>
          <cell r="E5827">
            <v>41976</v>
          </cell>
          <cell r="F5827" t="str">
            <v>SUBDIRECCION ADMINISTRATIVA Y FINANCIERA</v>
          </cell>
          <cell r="G5827">
            <v>79153840</v>
          </cell>
          <cell r="H5827" t="str">
            <v>JAVIER CORREAL PIZARRO</v>
          </cell>
          <cell r="I5827" t="str">
            <v>COMISION A CARTAGENA BQUILLA 10 NOVIEMBRE 2014</v>
          </cell>
          <cell r="J5827">
            <v>728238</v>
          </cell>
          <cell r="L5827">
            <v>11</v>
          </cell>
          <cell r="O5827" t="str">
            <v>RECURSO 11</v>
          </cell>
          <cell r="W5827" t="str">
            <v xml:space="preserve">Vigencia </v>
          </cell>
        </row>
        <row r="5828">
          <cell r="A5828">
            <v>582814</v>
          </cell>
          <cell r="B5828" t="str">
            <v>comision</v>
          </cell>
          <cell r="C5828" t="str">
            <v>2014-1-0895</v>
          </cell>
          <cell r="D5828">
            <v>323614</v>
          </cell>
          <cell r="E5828">
            <v>41976</v>
          </cell>
          <cell r="F5828" t="str">
            <v>SUBDIRECCION ADMINISTRATIVA Y FINANCIERA</v>
          </cell>
          <cell r="G5828">
            <v>65778539</v>
          </cell>
          <cell r="H5828" t="str">
            <v>LEDY NOHEMY TRUJILLO ORTIZ</v>
          </cell>
          <cell r="I5828" t="str">
            <v>COMISION A CALI 12-13 NOVIEMBRE 2014</v>
          </cell>
          <cell r="J5828">
            <v>249157</v>
          </cell>
          <cell r="L5828">
            <v>11</v>
          </cell>
          <cell r="O5828" t="str">
            <v>RECURSO 11</v>
          </cell>
          <cell r="W5828" t="str">
            <v xml:space="preserve">Vigencia </v>
          </cell>
        </row>
        <row r="5829">
          <cell r="A5829">
            <v>582914</v>
          </cell>
          <cell r="B5829" t="str">
            <v>comision</v>
          </cell>
          <cell r="C5829" t="str">
            <v>2014-1-0908</v>
          </cell>
          <cell r="D5829">
            <v>329314</v>
          </cell>
          <cell r="E5829">
            <v>41976</v>
          </cell>
          <cell r="F5829" t="str">
            <v>SUBDIRECCION ADMINISTRATIVA Y FINANCIERA</v>
          </cell>
          <cell r="G5829">
            <v>74180161</v>
          </cell>
          <cell r="H5829" t="str">
            <v>ANDRES BALCAZAR</v>
          </cell>
          <cell r="I5829" t="str">
            <v>COMISION A TUNJA 18 NOVIEMBRE 2014</v>
          </cell>
          <cell r="J5829">
            <v>145648</v>
          </cell>
          <cell r="L5829">
            <v>11</v>
          </cell>
          <cell r="O5829" t="str">
            <v>RECURSO 11</v>
          </cell>
          <cell r="W5829" t="str">
            <v xml:space="preserve">Vigencia </v>
          </cell>
        </row>
        <row r="5830">
          <cell r="A5830">
            <v>583014</v>
          </cell>
          <cell r="B5830" t="str">
            <v>comision</v>
          </cell>
          <cell r="C5830" t="str">
            <v>2014-1-0916</v>
          </cell>
          <cell r="D5830">
            <v>331614</v>
          </cell>
          <cell r="E5830">
            <v>41976</v>
          </cell>
          <cell r="F5830" t="str">
            <v>SUBDIRECCION ADMINISTRATIVA Y FINANCIERA</v>
          </cell>
          <cell r="G5830">
            <v>19370198</v>
          </cell>
          <cell r="H5830" t="str">
            <v>ANGEL GUSTAVO ZAPATA FERRO</v>
          </cell>
          <cell r="I5830" t="str">
            <v>COMISION A UBATE 18 NOVIEMBRE 2014</v>
          </cell>
          <cell r="J5830">
            <v>68375</v>
          </cell>
          <cell r="L5830">
            <v>11</v>
          </cell>
          <cell r="O5830" t="str">
            <v>RECURSO 11</v>
          </cell>
          <cell r="W5830" t="str">
            <v xml:space="preserve">Vigencia </v>
          </cell>
        </row>
        <row r="5831">
          <cell r="A5831">
            <v>583114</v>
          </cell>
          <cell r="B5831" t="str">
            <v>comision</v>
          </cell>
          <cell r="C5831" t="str">
            <v>2014-1-0924</v>
          </cell>
          <cell r="D5831">
            <v>334214</v>
          </cell>
          <cell r="E5831">
            <v>41976</v>
          </cell>
          <cell r="F5831" t="str">
            <v>SUBDIRECCION ADMINISTRATIVA Y FINANCIERA</v>
          </cell>
          <cell r="G5831">
            <v>40043339</v>
          </cell>
          <cell r="H5831" t="str">
            <v>SANDRA P. ALFONSO PALACIOS</v>
          </cell>
          <cell r="I5831" t="str">
            <v>COMISION A TUNJA 24 NOVIEMBRE 2014</v>
          </cell>
          <cell r="J5831">
            <v>148375</v>
          </cell>
          <cell r="L5831">
            <v>11</v>
          </cell>
          <cell r="O5831" t="str">
            <v>RECURSO 11</v>
          </cell>
          <cell r="W5831" t="str">
            <v xml:space="preserve">Vigencia </v>
          </cell>
        </row>
        <row r="5832">
          <cell r="A5832">
            <v>583214</v>
          </cell>
        </row>
        <row r="5833">
          <cell r="A5833">
            <v>583314</v>
          </cell>
        </row>
        <row r="5834">
          <cell r="A5834">
            <v>583414</v>
          </cell>
        </row>
        <row r="5835">
          <cell r="A5835">
            <v>583514</v>
          </cell>
        </row>
        <row r="5836">
          <cell r="A5836">
            <v>583614</v>
          </cell>
        </row>
        <row r="5837">
          <cell r="A5837">
            <v>583714</v>
          </cell>
        </row>
        <row r="5838">
          <cell r="A5838">
            <v>583814</v>
          </cell>
        </row>
        <row r="5839">
          <cell r="A5839">
            <v>583914</v>
          </cell>
        </row>
        <row r="5840">
          <cell r="A5840">
            <v>584014</v>
          </cell>
        </row>
        <row r="5841">
          <cell r="A5841">
            <v>584114</v>
          </cell>
        </row>
        <row r="5842">
          <cell r="A5842">
            <v>584214</v>
          </cell>
          <cell r="B5842" t="str">
            <v>Resolucion</v>
          </cell>
          <cell r="C5842">
            <v>2427</v>
          </cell>
          <cell r="D5842">
            <v>351614</v>
          </cell>
          <cell r="E5842">
            <v>41976</v>
          </cell>
          <cell r="F5842" t="str">
            <v>SUBDIRECCION ADMINISTRATIVA Y FINANCIERA</v>
          </cell>
          <cell r="G5842">
            <v>10273177</v>
          </cell>
          <cell r="H5842" t="str">
            <v>GABRIEL VALLEJO LOPEZ</v>
          </cell>
          <cell r="I5842" t="str">
            <v>PAGO PARCIAL COMISION INTERNACIONAL A LIMA-PERU DEL 6 AL 12 DICIEMBRE 2014-DECRETO 2427 DEL 2-12-2014</v>
          </cell>
          <cell r="J5842">
            <v>3279662</v>
          </cell>
          <cell r="N5842" t="str">
            <v>RECURSO 2-10</v>
          </cell>
          <cell r="W5842" t="str">
            <v>Vigencia Presupuestal</v>
          </cell>
        </row>
        <row r="5843">
          <cell r="A5843">
            <v>584314</v>
          </cell>
          <cell r="B5843" t="str">
            <v>Resolucion</v>
          </cell>
          <cell r="C5843">
            <v>1898</v>
          </cell>
          <cell r="D5843">
            <v>351014</v>
          </cell>
          <cell r="E5843">
            <v>41976</v>
          </cell>
          <cell r="F5843" t="str">
            <v>SUBDIRECCION ADMINISTRATIVA Y FINANCIERA</v>
          </cell>
          <cell r="G5843">
            <v>79778817</v>
          </cell>
          <cell r="H5843" t="str">
            <v>PABLO ABBA VIEIRA SAMPER</v>
          </cell>
          <cell r="I5843" t="str">
            <v>PAGO PARCIAL COMISION INTERNACIONAL A LIMA-PERU DEL 8 AL 12 DICIEMBRE 2014-RESOLUCION 1898 DEL 28 DE NOV DE 2014</v>
          </cell>
          <cell r="J5843">
            <v>2322138</v>
          </cell>
          <cell r="O5843" t="str">
            <v>RECURSO 11</v>
          </cell>
          <cell r="W5843" t="str">
            <v>Vigencia Presupuestal</v>
          </cell>
        </row>
        <row r="5844">
          <cell r="A5844">
            <v>584414</v>
          </cell>
          <cell r="B5844" t="str">
            <v>Anulada</v>
          </cell>
          <cell r="C5844">
            <v>299</v>
          </cell>
          <cell r="D5844">
            <v>13414</v>
          </cell>
          <cell r="E5844">
            <v>41977</v>
          </cell>
          <cell r="F5844" t="str">
            <v>DIRECCION DE GENTION INTEGRAL DEL RECURSO HIDRICO</v>
          </cell>
          <cell r="G5844">
            <v>8910006270</v>
          </cell>
          <cell r="H5844" t="str">
            <v>CVS - CORPORACION AUTONOMA REGIONAL DE LOS VALLES DEL SINU Y SAN JORGE</v>
          </cell>
          <cell r="I5844" t="str">
            <v>ANULADA ----- PAGO 3 DE 4 CTA CBO SEGÚN CERTIFICACION DEL SUPERVISOR</v>
          </cell>
          <cell r="J5844">
            <v>298400000</v>
          </cell>
          <cell r="O5844" t="str">
            <v>RECURSO 11</v>
          </cell>
          <cell r="W5844" t="str">
            <v>Vigencia Presupuestal</v>
          </cell>
        </row>
        <row r="5845">
          <cell r="A5845">
            <v>584514</v>
          </cell>
          <cell r="B5845" t="str">
            <v>Convenio</v>
          </cell>
          <cell r="C5845">
            <v>162</v>
          </cell>
          <cell r="D5845">
            <v>143914</v>
          </cell>
          <cell r="E5845">
            <v>41977</v>
          </cell>
          <cell r="F5845" t="str">
            <v>DIRECCION DE ASUNTOS MARINOS, COSTEROS Y RECURSOS ACUATICOS</v>
          </cell>
          <cell r="G5845">
            <v>8180001568</v>
          </cell>
          <cell r="H5845" t="str">
            <v>INST.INVEST.AMBIENTALES DEL PACIFICO JOHN VON NEUMAN</v>
          </cell>
          <cell r="I5845" t="str">
            <v>PAGO 4 DE 4 SEGÚN CERTIFICACION DEL SUPERVISOR</v>
          </cell>
          <cell r="J5845">
            <v>15000000</v>
          </cell>
          <cell r="O5845" t="str">
            <v>RECURSO 11</v>
          </cell>
          <cell r="W5845" t="str">
            <v>Vigencia Presupuestal</v>
          </cell>
        </row>
        <row r="5846">
          <cell r="A5846">
            <v>584614</v>
          </cell>
          <cell r="B5846" t="str">
            <v>Convenio</v>
          </cell>
          <cell r="C5846">
            <v>104</v>
          </cell>
          <cell r="D5846">
            <v>13314</v>
          </cell>
          <cell r="E5846">
            <v>41977</v>
          </cell>
          <cell r="F5846" t="str">
            <v>DIRECCION DE BOSQUES, BIODIVERSIDAD Y SERVICIOS ECOSISTEMICOS</v>
          </cell>
          <cell r="G5846">
            <v>8200001422</v>
          </cell>
          <cell r="H5846" t="str">
            <v>INST.INVEST.RECURSO BIOLOGICO ALEXANDER VON HUMBOLDT</v>
          </cell>
          <cell r="I5846" t="str">
            <v>PAGO 7 DE 7 SEGÚN CERTIFIACION DEL SUPERVISOR</v>
          </cell>
          <cell r="J5846">
            <v>24858174</v>
          </cell>
          <cell r="O5846" t="str">
            <v>RECURSO 11</v>
          </cell>
          <cell r="W5846" t="str">
            <v>Vigencia Presupuestal</v>
          </cell>
        </row>
        <row r="5847">
          <cell r="A5847">
            <v>584714</v>
          </cell>
          <cell r="B5847" t="str">
            <v>Convenio</v>
          </cell>
          <cell r="C5847">
            <v>438</v>
          </cell>
          <cell r="D5847">
            <v>250914</v>
          </cell>
          <cell r="E5847">
            <v>41977</v>
          </cell>
          <cell r="F5847" t="str">
            <v>SUBDIRECCION DE EDUCACION Y PARTICIPACION</v>
          </cell>
          <cell r="G5847">
            <v>8301266453</v>
          </cell>
          <cell r="H5847" t="str">
            <v xml:space="preserve">BISA - BUSINESS INTELLIGENCE SOFTWARE ASSESSOR CORPORATION LTDA </v>
          </cell>
          <cell r="I5847" t="str">
            <v>FRA 193 PAGO 2 DE 4 SEGÚN CERTIFICACION DEL SUPERVISOR  (REG COMUN)</v>
          </cell>
          <cell r="J5847">
            <v>47220000</v>
          </cell>
          <cell r="K5847">
            <v>9.66</v>
          </cell>
          <cell r="L5847">
            <v>11</v>
          </cell>
          <cell r="M5847">
            <v>16</v>
          </cell>
          <cell r="O5847" t="str">
            <v>RECURSO 11</v>
          </cell>
          <cell r="V5847" t="str">
            <v>CIIU 6201 - Actividades de desarrollo de sistemasinformáticos (planificación, análisis,diseño, programación,pruebas) 9,66</v>
          </cell>
          <cell r="W5847" t="str">
            <v>Vigencia Presupuestal</v>
          </cell>
        </row>
        <row r="5848">
          <cell r="A5848">
            <v>584814</v>
          </cell>
          <cell r="B5848" t="str">
            <v>Contrato</v>
          </cell>
          <cell r="C5848">
            <v>100</v>
          </cell>
          <cell r="D5848">
            <v>18214</v>
          </cell>
          <cell r="E5848">
            <v>41950</v>
          </cell>
          <cell r="F5848" t="str">
            <v>DIRECCION DE BOSQUES, BIODIVERSIDAD Y SERVICIOS ECOSISTEMICOS</v>
          </cell>
          <cell r="G5848">
            <v>6768778</v>
          </cell>
          <cell r="H5848" t="str">
            <v>SAMUEL LOZANO BARON</v>
          </cell>
          <cell r="I5848" t="str">
            <v>FRA 16 PAGO 11 DE 12 SEGÚN CERTIFICACION DEL SUPERVISOR (Desc.de la Base RF x Dependientes+Benefic.x Int. Vivienda/2013+ Beneficio AFC) RETENCION MINIMA ART 384</v>
          </cell>
          <cell r="J5848">
            <v>8502514</v>
          </cell>
          <cell r="K5848">
            <v>9.66</v>
          </cell>
          <cell r="M5848">
            <v>16</v>
          </cell>
          <cell r="O5848" t="str">
            <v>RECURSO 11</v>
          </cell>
          <cell r="R5848">
            <v>0</v>
          </cell>
          <cell r="V5848" t="str">
            <v xml:space="preserve">Presento AFC+Beneficio Int. Vivienda $10,729,620/12meses $894,135- Desc. 10% Dependientes </v>
          </cell>
          <cell r="W5848" t="str">
            <v>Vigencia Presupuestal</v>
          </cell>
        </row>
        <row r="5849">
          <cell r="A5849">
            <v>584914</v>
          </cell>
        </row>
        <row r="5850">
          <cell r="A5850">
            <v>585014</v>
          </cell>
        </row>
        <row r="5851">
          <cell r="A5851">
            <v>585114</v>
          </cell>
        </row>
        <row r="5852">
          <cell r="A5852">
            <v>585214</v>
          </cell>
        </row>
        <row r="5853">
          <cell r="A5853">
            <v>585314</v>
          </cell>
        </row>
        <row r="5854">
          <cell r="A5854">
            <v>585414</v>
          </cell>
        </row>
        <row r="5855">
          <cell r="A5855">
            <v>585514</v>
          </cell>
          <cell r="B5855" t="str">
            <v>Contrato</v>
          </cell>
          <cell r="C5855">
            <v>362</v>
          </cell>
          <cell r="D5855">
            <v>215014</v>
          </cell>
          <cell r="E5855">
            <v>41977</v>
          </cell>
          <cell r="F5855" t="str">
            <v>OFICINA DE TECNOLOGIAS, INFORMACION Y COMUNICACIONES TIC</v>
          </cell>
          <cell r="G5855">
            <v>8000155831</v>
          </cell>
          <cell r="H5855" t="str">
            <v>COLOMBIA DE SOFTWARE Y HARDWARE - COLSOF S.A</v>
          </cell>
          <cell r="I5855" t="str">
            <v>FRA 386332 PAGO 2 DE 5 SEGÚN CERTIFICACION DEL SUPERVISOR (GC RTE IVA N/A - UBICADOS EN TENJO RTE ICA N/A - AUTORETE. RTE FTE N/A)</v>
          </cell>
          <cell r="J5855">
            <v>7981818</v>
          </cell>
          <cell r="M5855">
            <v>16</v>
          </cell>
          <cell r="O5855" t="str">
            <v>RECURSO 11</v>
          </cell>
          <cell r="W5855" t="str">
            <v>Vigencia Presupuestal</v>
          </cell>
        </row>
        <row r="5856">
          <cell r="A5856">
            <v>585614</v>
          </cell>
          <cell r="B5856" t="str">
            <v>Contrato</v>
          </cell>
          <cell r="C5856">
            <v>475</v>
          </cell>
          <cell r="D5856">
            <v>275714</v>
          </cell>
          <cell r="E5856">
            <v>41977</v>
          </cell>
          <cell r="F5856" t="str">
            <v>OFICINA DE TECNOLOGIAS, INFORMACION Y COMUNICACIONES TIC</v>
          </cell>
          <cell r="G5856">
            <v>9007687159</v>
          </cell>
          <cell r="H5856" t="str">
            <v>UNION TEMPORAL SIAC</v>
          </cell>
          <cell r="I5856" t="str">
            <v>FRA 2 PAGO 2 DE 3 SEGÚN CERTIFICACION DEL SUPERVISOR</v>
          </cell>
          <cell r="J5856">
            <v>53900000.200000003</v>
          </cell>
          <cell r="K5856">
            <v>9.66</v>
          </cell>
          <cell r="L5856">
            <v>11</v>
          </cell>
          <cell r="M5856">
            <v>16</v>
          </cell>
          <cell r="O5856" t="str">
            <v>RECURSO 11</v>
          </cell>
          <cell r="W5856" t="str">
            <v>Vigencia Presupuestal</v>
          </cell>
        </row>
        <row r="5857">
          <cell r="A5857">
            <v>585714</v>
          </cell>
          <cell r="B5857" t="str">
            <v>Contrato</v>
          </cell>
          <cell r="C5857">
            <v>338</v>
          </cell>
          <cell r="D5857">
            <v>148614</v>
          </cell>
          <cell r="E5857">
            <v>41977</v>
          </cell>
          <cell r="F5857" t="str">
            <v>TALENTO HUMANO ACTIVO Y NO ACTIVO</v>
          </cell>
          <cell r="G5857">
            <v>8001267857</v>
          </cell>
          <cell r="H5857" t="str">
            <v>EMERMEDICA</v>
          </cell>
          <cell r="I5857" t="str">
            <v>FRA 173155 PAGO 6 DE 8 SEGÚN CERTIFICACION DEL SUPERVISOR (RTE FTE SERVICIOS EN GENERAL DECLARANTE DE RENTA)</v>
          </cell>
          <cell r="J5857">
            <v>7221900</v>
          </cell>
          <cell r="K5857">
            <v>9.66</v>
          </cell>
          <cell r="L5857">
            <v>4</v>
          </cell>
          <cell r="M5857">
            <v>5</v>
          </cell>
          <cell r="N5857" t="str">
            <v>RECURSO 2-10</v>
          </cell>
          <cell r="V5857" t="str">
            <v>Se aplican todos los Impuestos Fte, Iva e Ica  ya que el provvedor no da Aclaración sobre el tipo de regimen al q pertenece</v>
          </cell>
          <cell r="W5857" t="str">
            <v>Vigencia Presupuestal</v>
          </cell>
        </row>
        <row r="5858">
          <cell r="A5858">
            <v>585814</v>
          </cell>
          <cell r="B5858" t="str">
            <v>Contrato</v>
          </cell>
          <cell r="C5858">
            <v>358</v>
          </cell>
          <cell r="D5858">
            <v>210914</v>
          </cell>
          <cell r="E5858">
            <v>41977</v>
          </cell>
          <cell r="F5858" t="str">
            <v>OFICINA DE TECNOLOGIAS, INFORMACION Y COMUNICACIONES TIC</v>
          </cell>
          <cell r="G5858">
            <v>8300857461</v>
          </cell>
          <cell r="H5858" t="str">
            <v>ITS SOLUCIONES ESTRATEGICAS SAS</v>
          </cell>
          <cell r="I5858" t="str">
            <v>FRA 461 PAGO 2 de 5 SEGÚN CERTIFICACION DEL SUPERVISOR - REGIMEN COMUN  IVA $1,703,448 (RTE FTE COMPRAS GENERALES-DECLARANTES)</v>
          </cell>
          <cell r="J5858">
            <v>24700000</v>
          </cell>
          <cell r="K5858">
            <v>9.66</v>
          </cell>
          <cell r="L5858">
            <v>2.5</v>
          </cell>
          <cell r="M5858">
            <v>16</v>
          </cell>
          <cell r="O5858" t="str">
            <v>RECURSO 11</v>
          </cell>
          <cell r="V5858" t="str">
            <v>CIIU 6201</v>
          </cell>
          <cell r="W5858" t="str">
            <v>Vigencia Presupuestal</v>
          </cell>
        </row>
        <row r="5859">
          <cell r="A5859">
            <v>585914</v>
          </cell>
          <cell r="B5859" t="str">
            <v>Contrato</v>
          </cell>
          <cell r="C5859">
            <v>131</v>
          </cell>
          <cell r="D5859">
            <v>23514</v>
          </cell>
          <cell r="E5859">
            <v>41977</v>
          </cell>
          <cell r="F5859" t="str">
            <v>DIRECCION DE CAMBIO CLIMATICO</v>
          </cell>
          <cell r="G5859">
            <v>52515167</v>
          </cell>
          <cell r="H5859" t="str">
            <v>ASTRID EUGENIA CRUZ JIMENEZ</v>
          </cell>
          <cell r="I5859" t="str">
            <v xml:space="preserve">PAGO PARCIAL 11 DE 12 SEGÚN CERTIFICACION DEL SUPERVISOR - Int Vivienda Davivienda $201,182 - LOS SOPORTES ORIGINALES Y LOS IMPUESTOS ESTAN EN LA OP </v>
          </cell>
          <cell r="J5859">
            <v>3000000</v>
          </cell>
          <cell r="O5859" t="str">
            <v>RECURSO 11</v>
          </cell>
          <cell r="V5859" t="str">
            <v>Int Vivienda Davivienda $2414187,36/12= $201,182 -No tiene Dependientes a Cargo</v>
          </cell>
          <cell r="W5859" t="str">
            <v>Vigencia Presupuestal</v>
          </cell>
        </row>
        <row r="5860">
          <cell r="A5860">
            <v>586014</v>
          </cell>
          <cell r="B5860" t="str">
            <v>Contrato</v>
          </cell>
          <cell r="C5860">
            <v>131</v>
          </cell>
          <cell r="D5860">
            <v>322514</v>
          </cell>
          <cell r="E5860">
            <v>41977</v>
          </cell>
          <cell r="F5860" t="str">
            <v>DIRECCION DE CAMBIO CLIMATICO</v>
          </cell>
          <cell r="G5860">
            <v>52515167</v>
          </cell>
          <cell r="H5860" t="str">
            <v>ASTRID EUGENIA CRUZ JIMENEZ</v>
          </cell>
          <cell r="I5860" t="str">
            <v>PAGO SALDO 11 DE 12 SEGÚN CERTIFICACION DEL SUPERVISOR - Int Vivienda Davivienda $201,182</v>
          </cell>
          <cell r="J5860">
            <v>3000000</v>
          </cell>
          <cell r="K5860">
            <v>9.66</v>
          </cell>
          <cell r="O5860" t="str">
            <v>RECURSO 11</v>
          </cell>
          <cell r="V5860" t="str">
            <v>Int Vivienda Davivienda $2414187,36/12= $201,182 -No tiene Dependientes a Cargo</v>
          </cell>
          <cell r="W5860" t="str">
            <v>Vigencia Presupuestal</v>
          </cell>
        </row>
        <row r="5861">
          <cell r="A5861">
            <v>586114</v>
          </cell>
          <cell r="B5861" t="str">
            <v>Contrato</v>
          </cell>
          <cell r="C5861">
            <v>114</v>
          </cell>
          <cell r="D5861">
            <v>19714</v>
          </cell>
          <cell r="E5861">
            <v>41977</v>
          </cell>
          <cell r="F5861" t="str">
            <v>DIRECCION DE CAMBIO CLIMATICO</v>
          </cell>
          <cell r="G5861">
            <v>1020759690</v>
          </cell>
          <cell r="H5861" t="str">
            <v>JENNY ANDREA ACOSTA GIRALDO</v>
          </cell>
          <cell r="I5861" t="str">
            <v>PAGO PARCIAL 11 DE 12 SEGÚN CERTIFICACION DEL SUPERVISOR - OTRO SI ADICION Y PRORROGA AL CONTRATO - LOS SOPORTES ORIGINALES Y LOS IMPUESTOS REPOSAN EN LA OP 586214 DE LA MISMA FECHA</v>
          </cell>
          <cell r="J5861">
            <v>1450000</v>
          </cell>
          <cell r="K5861">
            <v>9.66</v>
          </cell>
          <cell r="O5861" t="str">
            <v>RECURSO 11</v>
          </cell>
          <cell r="V5861" t="str">
            <v>No tiene Dependientes</v>
          </cell>
          <cell r="W5861" t="str">
            <v>Vigencia Presupuestal</v>
          </cell>
        </row>
        <row r="5862">
          <cell r="A5862">
            <v>586214</v>
          </cell>
          <cell r="B5862" t="str">
            <v>Contrato</v>
          </cell>
          <cell r="C5862">
            <v>114</v>
          </cell>
          <cell r="D5862">
            <v>321614</v>
          </cell>
          <cell r="E5862">
            <v>41977</v>
          </cell>
          <cell r="F5862" t="str">
            <v>DIRECCION DE CAMBIO CLIMATICO</v>
          </cell>
          <cell r="G5862">
            <v>1020759690</v>
          </cell>
          <cell r="H5862" t="str">
            <v>JENNY ANDREA ACOSTA GIRALDO</v>
          </cell>
          <cell r="I5862" t="str">
            <v>PAGO SALDO 11 DE 12 SEGÚN CERTIFICACION DEL SUPERVISOR - OTRO SI ADICION Y PRORROGA AL CONTRATO - LOS SOPORTES ORIGINALES Y LOS IMPUESTOS REPOSAN EN LA OP 586214 DE LA MISMA FECHA</v>
          </cell>
          <cell r="J5862">
            <v>1450000</v>
          </cell>
          <cell r="K5862">
            <v>9.66</v>
          </cell>
          <cell r="O5862" t="str">
            <v>RECURSO 11</v>
          </cell>
          <cell r="V5862" t="str">
            <v>No tiene Dependientes</v>
          </cell>
          <cell r="W5862" t="str">
            <v>Vigencia Presupuestal</v>
          </cell>
        </row>
        <row r="5863">
          <cell r="A5863">
            <v>586314</v>
          </cell>
          <cell r="B5863" t="str">
            <v>Contrato</v>
          </cell>
          <cell r="C5863">
            <v>112</v>
          </cell>
          <cell r="D5863">
            <v>19614</v>
          </cell>
          <cell r="E5863">
            <v>41978</v>
          </cell>
          <cell r="F5863" t="str">
            <v>DIRECCION DE CAMBIO CLIMATICO</v>
          </cell>
          <cell r="G5863">
            <v>1020727432</v>
          </cell>
          <cell r="H5863" t="str">
            <v>DIANA CAMILA RODIGUEZ VARGAS</v>
          </cell>
          <cell r="I5863" t="str">
            <v>PAGO 11 DE 12 SEGÚN CERTIFICACION DEL SUPERVISOR</v>
          </cell>
          <cell r="J5863">
            <v>3500000</v>
          </cell>
          <cell r="K5863">
            <v>9.66</v>
          </cell>
          <cell r="O5863" t="str">
            <v>RECURSO 11</v>
          </cell>
          <cell r="W5863" t="str">
            <v>Vigencia</v>
          </cell>
        </row>
        <row r="5864">
          <cell r="A5864">
            <v>586414</v>
          </cell>
          <cell r="B5864" t="str">
            <v>Contrato</v>
          </cell>
          <cell r="C5864">
            <v>444</v>
          </cell>
          <cell r="D5864">
            <v>253714</v>
          </cell>
          <cell r="E5864">
            <v>41978</v>
          </cell>
          <cell r="F5864" t="str">
            <v>OFICINA TECNOLOGIA DE LA INFORMACION Y COMUNICACIÓN</v>
          </cell>
          <cell r="G5864">
            <v>53080263</v>
          </cell>
          <cell r="H5864" t="str">
            <v>DIANA PAOLA VELASQUEZ MARTINEZ</v>
          </cell>
          <cell r="I5864" t="str">
            <v>PAGO 4 DE 4 SEGÚN CERTIFICACION DEL SUPERVISOR</v>
          </cell>
          <cell r="J5864">
            <v>3000000</v>
          </cell>
          <cell r="K5864">
            <v>9.66</v>
          </cell>
          <cell r="O5864" t="str">
            <v>RECURSO 11</v>
          </cell>
          <cell r="W5864" t="str">
            <v>Vigencia</v>
          </cell>
        </row>
        <row r="5865">
          <cell r="A5865">
            <v>586514</v>
          </cell>
          <cell r="B5865" t="str">
            <v>Contrato</v>
          </cell>
          <cell r="C5865">
            <v>441</v>
          </cell>
          <cell r="D5865">
            <v>253914</v>
          </cell>
          <cell r="E5865">
            <v>41978</v>
          </cell>
          <cell r="F5865" t="str">
            <v>OFICINA TECNOLOGIA DE LA INFORMACION Y COMUNICACIÓN</v>
          </cell>
          <cell r="G5865">
            <v>1070593074</v>
          </cell>
          <cell r="H5865" t="str">
            <v>JORGE BEDUIT TORRES SANCHEZ</v>
          </cell>
          <cell r="I5865" t="str">
            <v>PAGO 4 DE 4 SEGÚN CERTIFICACION DEL SUPERVISOR</v>
          </cell>
          <cell r="J5865">
            <v>2500000</v>
          </cell>
          <cell r="K5865">
            <v>9.66</v>
          </cell>
          <cell r="O5865" t="str">
            <v>RECURSO 11</v>
          </cell>
          <cell r="W5865" t="str">
            <v>Vigencia</v>
          </cell>
        </row>
        <row r="5866">
          <cell r="A5866">
            <v>586614</v>
          </cell>
          <cell r="B5866" t="str">
            <v>Contrato</v>
          </cell>
          <cell r="C5866">
            <v>443</v>
          </cell>
          <cell r="D5866">
            <v>253814</v>
          </cell>
          <cell r="E5866">
            <v>41978</v>
          </cell>
          <cell r="F5866" t="str">
            <v>OFICINA TECNOLOGIA DE LA INFORMACION Y COMUNICACIÓN</v>
          </cell>
          <cell r="G5866">
            <v>1018423768</v>
          </cell>
          <cell r="H5866" t="str">
            <v>JHON JAIRO PANQUEVA RODRIGUEZ</v>
          </cell>
          <cell r="I5866" t="str">
            <v>PAGO 4 DE 4 SEGÚN CERTIFICACION DEL SUPERVISOR</v>
          </cell>
          <cell r="J5866">
            <v>3500000</v>
          </cell>
          <cell r="K5866">
            <v>9.66</v>
          </cell>
          <cell r="O5866" t="str">
            <v>RECURSO 11</v>
          </cell>
          <cell r="W5866" t="str">
            <v>Vigencia</v>
          </cell>
        </row>
        <row r="5867">
          <cell r="A5867">
            <v>586714</v>
          </cell>
          <cell r="B5867" t="str">
            <v>Contrato</v>
          </cell>
          <cell r="C5867">
            <v>442</v>
          </cell>
          <cell r="D5867">
            <v>255714</v>
          </cell>
          <cell r="E5867">
            <v>41978</v>
          </cell>
          <cell r="F5867" t="str">
            <v>OFICINA TECNOLOGIA DE LA INFORMACION Y COMUNICACIÓN</v>
          </cell>
          <cell r="G5867">
            <v>1015395042</v>
          </cell>
          <cell r="H5867" t="str">
            <v>MARIA NATALIA PENAGOS CAÑON</v>
          </cell>
          <cell r="I5867" t="str">
            <v>PAGO 4 DE 4 SEGÚN CERTIFICACION DEL SUPERVISOR</v>
          </cell>
          <cell r="J5867">
            <v>2500000</v>
          </cell>
          <cell r="K5867">
            <v>9.66</v>
          </cell>
          <cell r="O5867" t="str">
            <v>RECURSO 11</v>
          </cell>
          <cell r="W5867" t="str">
            <v>Vigencia</v>
          </cell>
        </row>
        <row r="5868">
          <cell r="A5868">
            <v>586814</v>
          </cell>
          <cell r="B5868" t="str">
            <v>Contrato</v>
          </cell>
          <cell r="C5868">
            <v>458</v>
          </cell>
          <cell r="D5868">
            <v>263714</v>
          </cell>
          <cell r="E5868">
            <v>41978</v>
          </cell>
          <cell r="F5868" t="str">
            <v>OFICINA TECNOLOGIA DE LA INFORMACION Y COMUNICACIÓN</v>
          </cell>
          <cell r="G5868">
            <v>52538575</v>
          </cell>
          <cell r="H5868" t="str">
            <v>MARITZABEL MUÑOZ CARRERO</v>
          </cell>
          <cell r="I5868" t="str">
            <v>PAGO 4 DE 4 SEGÚN CERTIFICACION DEL SUPERVISOR</v>
          </cell>
          <cell r="J5868">
            <v>1700000</v>
          </cell>
          <cell r="K5868">
            <v>9.66</v>
          </cell>
          <cell r="O5868" t="str">
            <v>RECURSO 11</v>
          </cell>
          <cell r="W5868" t="str">
            <v>Vigencia</v>
          </cell>
        </row>
        <row r="5869">
          <cell r="A5869">
            <v>586914</v>
          </cell>
          <cell r="B5869" t="str">
            <v>Contrato</v>
          </cell>
          <cell r="C5869">
            <v>55</v>
          </cell>
          <cell r="D5869">
            <v>240514</v>
          </cell>
          <cell r="E5869">
            <v>41978</v>
          </cell>
          <cell r="F5869" t="str">
            <v>DESPACHO VICEMINISTRO DE AMBIENTE Y DESARROLLO SOSTENIBLE</v>
          </cell>
          <cell r="G5869">
            <v>52416225</v>
          </cell>
          <cell r="H5869" t="str">
            <v>ANA CRISTINA SANCHEZ THORIN</v>
          </cell>
          <cell r="I5869" t="str">
            <v>PAGO 10 DE 10 SEGÚN CERTIFICACION DEL SUPERVISOR</v>
          </cell>
          <cell r="J5869">
            <v>1974300</v>
          </cell>
          <cell r="K5869">
            <v>9.66</v>
          </cell>
          <cell r="O5869" t="str">
            <v>RECURSO 11</v>
          </cell>
          <cell r="W5869" t="str">
            <v>Vigencia</v>
          </cell>
        </row>
        <row r="5870">
          <cell r="A5870">
            <v>587014</v>
          </cell>
        </row>
        <row r="5871">
          <cell r="A5871">
            <v>587114</v>
          </cell>
        </row>
        <row r="5872">
          <cell r="A5872">
            <v>587214</v>
          </cell>
          <cell r="B5872" t="str">
            <v>Contrato</v>
          </cell>
          <cell r="C5872">
            <v>410</v>
          </cell>
          <cell r="D5872">
            <v>240414</v>
          </cell>
          <cell r="E5872">
            <v>41978</v>
          </cell>
          <cell r="F5872" t="str">
            <v>DIRECCION DE ORDENAMIENTO AMBIENTAL Y COORDINACION DEL SINA</v>
          </cell>
          <cell r="G5872">
            <v>51704327</v>
          </cell>
          <cell r="H5872" t="str">
            <v>SONIA CRISTINA FONSECA GONZALEZ</v>
          </cell>
          <cell r="I5872" t="str">
            <v>PAGO 5 DE 6 SEGÚN CERTIFICACION DEL SUPERVISOR</v>
          </cell>
          <cell r="J5872">
            <v>8000000</v>
          </cell>
          <cell r="K5872">
            <v>9.66</v>
          </cell>
          <cell r="O5872" t="str">
            <v>RECURSO 11</v>
          </cell>
          <cell r="V5872" t="str">
            <v>No tiene Dependientes a Cargo</v>
          </cell>
          <cell r="W5872" t="str">
            <v>Vigencia Presupuestal</v>
          </cell>
        </row>
        <row r="5873">
          <cell r="A5873">
            <v>587314</v>
          </cell>
        </row>
        <row r="5874">
          <cell r="A5874">
            <v>587414</v>
          </cell>
        </row>
        <row r="5875">
          <cell r="A5875">
            <v>587514</v>
          </cell>
          <cell r="B5875" t="str">
            <v>Convenio</v>
          </cell>
          <cell r="C5875">
            <v>103</v>
          </cell>
          <cell r="D5875">
            <v>365513</v>
          </cell>
          <cell r="E5875">
            <v>41982</v>
          </cell>
          <cell r="F5875" t="str">
            <v>ASUNTOS MARINOS</v>
          </cell>
          <cell r="G5875">
            <v>8300272757</v>
          </cell>
          <cell r="H5875" t="str">
            <v>ASOCARS - ASOCIACION DE CORPORACIONES AUTONOMAS REGIONALES Y DE DESARROLLO SOSTENIBLE</v>
          </cell>
          <cell r="I5875" t="str">
            <v>PAGO PARCIAL QUINTO DESEMBOLSO AL CONVENIO SEGÚN  CERTIFICACION DEL SUPERVISOR</v>
          </cell>
          <cell r="J5875">
            <v>9600000</v>
          </cell>
          <cell r="O5875" t="str">
            <v>RECURSO 11</v>
          </cell>
          <cell r="W5875" t="str">
            <v>Reserva Presupuestal</v>
          </cell>
        </row>
        <row r="5876">
          <cell r="A5876">
            <v>587614</v>
          </cell>
          <cell r="B5876" t="str">
            <v>Convenio</v>
          </cell>
          <cell r="C5876">
            <v>103</v>
          </cell>
          <cell r="D5876">
            <v>365613</v>
          </cell>
          <cell r="E5876">
            <v>41982</v>
          </cell>
          <cell r="F5876" t="str">
            <v>ASUNTOS MARINOS</v>
          </cell>
          <cell r="G5876">
            <v>8300272757</v>
          </cell>
          <cell r="H5876" t="str">
            <v>ASOCARS - ASOCIACION DE CORPORACIONES AUTONOMAS REGIONALES Y DE DESARROLLO SOSTENIBLE</v>
          </cell>
          <cell r="I5876" t="str">
            <v>PAGO PARCIAL QUINTO DESEMBOLSO AL CONVENIO SEGÚN  CERTIFICACION DEL SUPERVISOR - LOS SOPORTES ORIGINALES  ESTAN ENLA OP 587514 DE LA MISMA FECHA</v>
          </cell>
          <cell r="J5876">
            <v>64000000</v>
          </cell>
          <cell r="O5876" t="str">
            <v>RECURSO 11</v>
          </cell>
          <cell r="W5876" t="str">
            <v>Reserva Presupuestal</v>
          </cell>
        </row>
        <row r="5877">
          <cell r="A5877">
            <v>587714</v>
          </cell>
          <cell r="B5877" t="str">
            <v>Convenio</v>
          </cell>
          <cell r="C5877">
            <v>103</v>
          </cell>
          <cell r="D5877">
            <v>365713</v>
          </cell>
          <cell r="E5877">
            <v>41982</v>
          </cell>
          <cell r="F5877" t="str">
            <v>ASUNTOS MARINOS</v>
          </cell>
          <cell r="G5877">
            <v>8300272757</v>
          </cell>
          <cell r="H5877" t="str">
            <v>ASOCARS - ASOCIACION DE CORPORACIONES AUTONOMAS REGIONALES Y DE DESARROLLO SOSTENIBLE</v>
          </cell>
          <cell r="I5877" t="str">
            <v>PAGO SALDO QUINTO DESEMBOLSO AL CONVENIO SEGÚN  CERTIFICACION DEL SUPERVISOR - LOS SOPORTES ORIGINALES  ESTAN ENLA OP 587514 DE LA MISMA FECHA</v>
          </cell>
          <cell r="J5877">
            <v>25000000</v>
          </cell>
          <cell r="O5877" t="str">
            <v>RECURSO 11</v>
          </cell>
          <cell r="W5877" t="str">
            <v>Reserva Presupuestal</v>
          </cell>
        </row>
        <row r="5878">
          <cell r="A5878">
            <v>587814</v>
          </cell>
          <cell r="B5878" t="str">
            <v>Resolucion</v>
          </cell>
          <cell r="C5878">
            <v>1894</v>
          </cell>
          <cell r="D5878">
            <v>352114</v>
          </cell>
          <cell r="E5878">
            <v>41982</v>
          </cell>
          <cell r="F5878" t="str">
            <v>TALENTO HUMANO ACTIVO Y NO ACTIVO</v>
          </cell>
          <cell r="G5878">
            <v>53001128</v>
          </cell>
          <cell r="H5878" t="str">
            <v>DIANA ALEJANDRA VINCHERY DURAN</v>
          </cell>
          <cell r="I5878" t="str">
            <v>RECONOCIMIENTO Y PAGO DE PRESTACIONES SOCIALES (ALIANSALUD $25,249 + PORVENIR $25,249)</v>
          </cell>
          <cell r="J5878">
            <v>5229290</v>
          </cell>
          <cell r="N5878" t="str">
            <v>RECURSO 1-10</v>
          </cell>
          <cell r="Q5878" t="str">
            <v>APORTES SEGURIDAD SOCIAL</v>
          </cell>
          <cell r="R5878">
            <v>50498</v>
          </cell>
          <cell r="W5878" t="str">
            <v>Vigencia Presupuestal</v>
          </cell>
        </row>
        <row r="5879">
          <cell r="A5879">
            <v>587914</v>
          </cell>
          <cell r="B5879" t="str">
            <v>Resolucion</v>
          </cell>
          <cell r="C5879">
            <v>1568</v>
          </cell>
          <cell r="D5879">
            <v>352214</v>
          </cell>
          <cell r="E5879">
            <v>41982</v>
          </cell>
          <cell r="F5879" t="str">
            <v>TALENTO HUMANO ACTIVO Y NO ACTIVO</v>
          </cell>
          <cell r="G5879">
            <v>8605176475</v>
          </cell>
          <cell r="H5879" t="str">
            <v>UNIVERSIDAD MANUELA BELTRAN U M B</v>
          </cell>
          <cell r="I5879" t="str">
            <v>RECONOCIMIENTO Y PAGO DE AUXILIO EDUCATIVO PARA EL FUNCIONARIO JOSUE CEPEDA CIFUENTES</v>
          </cell>
          <cell r="J5879">
            <v>1848000</v>
          </cell>
          <cell r="N5879" t="str">
            <v>RECURSO 2-10</v>
          </cell>
          <cell r="W5879" t="str">
            <v>Vigencia Presupuestal</v>
          </cell>
        </row>
        <row r="5880">
          <cell r="A5880">
            <v>588014</v>
          </cell>
          <cell r="B5880" t="str">
            <v>Resolucion</v>
          </cell>
          <cell r="C5880">
            <v>1890</v>
          </cell>
          <cell r="D5880">
            <v>352314</v>
          </cell>
          <cell r="E5880">
            <v>41982</v>
          </cell>
          <cell r="F5880" t="str">
            <v>TALENTO HUMANO ACTIVO Y NO ACTIVO</v>
          </cell>
          <cell r="G5880">
            <v>89999923007</v>
          </cell>
          <cell r="H5880" t="str">
            <v>UNIVERSIDAD DISTRITAL FRANCISCO JOSE DE CALDAS</v>
          </cell>
          <cell r="I5880" t="str">
            <v>RECONOCIMIENTO Y PAGO DE AUXILIO EDUCATIVO PARA EL FUNCIONARIO NESTOR ROBERTO GARZON CADENA</v>
          </cell>
          <cell r="J5880">
            <v>1848000</v>
          </cell>
          <cell r="N5880" t="str">
            <v>RECURSO 2-10</v>
          </cell>
          <cell r="W5880" t="str">
            <v>Vigencia Presupuestal</v>
          </cell>
        </row>
        <row r="5881">
          <cell r="A5881">
            <v>588114</v>
          </cell>
          <cell r="B5881" t="str">
            <v>Contrato</v>
          </cell>
          <cell r="C5881">
            <v>73</v>
          </cell>
          <cell r="D5881">
            <v>15514</v>
          </cell>
          <cell r="E5881">
            <v>41982</v>
          </cell>
          <cell r="F5881" t="str">
            <v>DIRECCION DE ASUNTOS AMBIENTALES, SECTORIAL Y URBANA</v>
          </cell>
          <cell r="G5881">
            <v>53152846</v>
          </cell>
          <cell r="H5881" t="str">
            <v>YUDY LIZETH CANTOR CANTOR</v>
          </cell>
          <cell r="I5881" t="str">
            <v>PAGO PARCIAL 11 DE 12 SEGÚN CERTIFICACION DEL SUPERVISOR - EL SALDO $2,860,000 SE PAGA CON LA OP 588214 DE LA MISMA FECHA - LA LIQUIDACION TOTAL DE RETENCIONES SE HACE SOBRE LA OP 588214</v>
          </cell>
          <cell r="J5881">
            <v>3740000</v>
          </cell>
          <cell r="O5881" t="str">
            <v>RECURSO 11</v>
          </cell>
          <cell r="V5881" t="str">
            <v>No tiene Dependientes</v>
          </cell>
          <cell r="W5881" t="str">
            <v>Vigencia Presupuestal</v>
          </cell>
        </row>
        <row r="5882">
          <cell r="A5882">
            <v>588214</v>
          </cell>
          <cell r="B5882" t="str">
            <v>Contrato</v>
          </cell>
          <cell r="C5882">
            <v>73</v>
          </cell>
          <cell r="D5882">
            <v>333014</v>
          </cell>
          <cell r="E5882">
            <v>41982</v>
          </cell>
          <cell r="F5882" t="str">
            <v>DIRECCION DE ASUNTOS AMBIENTALES, SECTORIAL Y URBANA</v>
          </cell>
          <cell r="G5882">
            <v>53152846</v>
          </cell>
          <cell r="H5882" t="str">
            <v>YUDY LIZETH CANTOR CANTOR</v>
          </cell>
          <cell r="I5882" t="str">
            <v>PAGO SALDO 11 DE 12 SEGÚN CERTIFICACION DEL SUPERVISOR -  LOS SOPORTES ORIGINALES REPOSAN EN LA OP 588114 DE LA MISMA FECHA - LA LIQUIDACION TOTAL DE RETENCIONES SE HACE SOBRE ESTA ORDEN DE PAGO</v>
          </cell>
          <cell r="J5882">
            <v>2860000</v>
          </cell>
          <cell r="K5882">
            <v>9.66</v>
          </cell>
          <cell r="O5882" t="str">
            <v>RECURSO 11</v>
          </cell>
          <cell r="V5882" t="str">
            <v>No tiene Dependientes</v>
          </cell>
          <cell r="W5882" t="str">
            <v>Vigencia Presupuestal</v>
          </cell>
        </row>
        <row r="5883">
          <cell r="A5883">
            <v>588314</v>
          </cell>
          <cell r="B5883" t="str">
            <v>Convenio</v>
          </cell>
          <cell r="C5883">
            <v>159</v>
          </cell>
          <cell r="D5883">
            <v>25614</v>
          </cell>
          <cell r="E5883">
            <v>41982</v>
          </cell>
          <cell r="F5883" t="str">
            <v>OFICINA DE NEGOCIOS VERDES Y SOSTENIBLES</v>
          </cell>
          <cell r="G5883">
            <v>8180001568</v>
          </cell>
          <cell r="H5883" t="str">
            <v>INST.INVEST.AMBIENTALES DEL PACIFICO JOHN VON NEUMAN</v>
          </cell>
          <cell r="I5883" t="str">
            <v>PAGO 3 DE 4 SEGÚN CERTIFICACION DEL SUPERVISOR</v>
          </cell>
          <cell r="J5883">
            <v>69680000</v>
          </cell>
          <cell r="O5883" t="str">
            <v>RECURSO 11</v>
          </cell>
          <cell r="W5883" t="str">
            <v>Vigencia Presupuestal</v>
          </cell>
        </row>
        <row r="5884">
          <cell r="A5884">
            <v>588414</v>
          </cell>
          <cell r="B5884" t="str">
            <v>Contrato</v>
          </cell>
          <cell r="C5884">
            <v>121</v>
          </cell>
          <cell r="D5884">
            <v>20814</v>
          </cell>
          <cell r="E5884">
            <v>41982</v>
          </cell>
          <cell r="F5884" t="str">
            <v>DIRECCION DE BOSQUES, BIODIVERSIDAD Y SERVICIOS ECOSISTEMICOS</v>
          </cell>
          <cell r="G5884">
            <v>80111644</v>
          </cell>
          <cell r="H5884" t="str">
            <v>JAVIER EDUARDO ROJAS CALA</v>
          </cell>
          <cell r="I5884" t="str">
            <v>PAGO 11 DE 12 SEGÚN CERTIFICACION DEL SUPERVISOR</v>
          </cell>
          <cell r="J5884">
            <v>2500000</v>
          </cell>
          <cell r="K5884">
            <v>9.66</v>
          </cell>
          <cell r="O5884" t="str">
            <v>RECURSO 11</v>
          </cell>
          <cell r="V5884" t="str">
            <v>No tiene Dependientes</v>
          </cell>
          <cell r="W5884" t="str">
            <v>Vigencia Presupuestal</v>
          </cell>
        </row>
        <row r="5885">
          <cell r="A5885">
            <v>588514</v>
          </cell>
          <cell r="B5885" t="str">
            <v>Convenio</v>
          </cell>
          <cell r="C5885">
            <v>98</v>
          </cell>
          <cell r="D5885">
            <v>2013</v>
          </cell>
          <cell r="E5885">
            <v>41982</v>
          </cell>
          <cell r="F5885" t="str">
            <v>DIRECCION DE BOSQUES, BIODIVERSIDAD Y SERVICIOS ECOSISTEMICOS</v>
          </cell>
          <cell r="G5885">
            <v>8909851383</v>
          </cell>
          <cell r="H5885" t="str">
            <v>CORNARE - CORPORACION AUTONOMA REGIONAL DE LAS CUENCAS DE LOS RIOS NEGRO Y NARE</v>
          </cell>
          <cell r="I5885" t="str">
            <v>PAGO 3 DE 3 SEGÚN CERTIFICACION DEL SUPERVISOR</v>
          </cell>
          <cell r="J5885">
            <v>184545747.16</v>
          </cell>
          <cell r="O5885" t="str">
            <v>RECURSO 11</v>
          </cell>
          <cell r="W5885" t="str">
            <v>Reserva Presupuestal</v>
          </cell>
        </row>
        <row r="5886">
          <cell r="A5886">
            <v>588614</v>
          </cell>
          <cell r="B5886" t="str">
            <v>Contrato</v>
          </cell>
          <cell r="C5886">
            <v>230</v>
          </cell>
          <cell r="D5886">
            <v>35114</v>
          </cell>
          <cell r="E5886">
            <v>41950</v>
          </cell>
          <cell r="F5886" t="str">
            <v>DIRECCION DE BOSQUES, BIODIVERSIDAD Y SERVICIOS ECOSISTEMICOS</v>
          </cell>
          <cell r="G5886">
            <v>93238609</v>
          </cell>
          <cell r="H5886" t="str">
            <v>ALEXANDER IBAGON MONTES</v>
          </cell>
          <cell r="I5886" t="str">
            <v>PAGO 11 DE 12 SEGÚN CERTIFICACION DEL SUPERVISOR</v>
          </cell>
          <cell r="J5886">
            <v>4359600</v>
          </cell>
          <cell r="K5886">
            <v>9.66</v>
          </cell>
          <cell r="O5886" t="str">
            <v>RECURSO 11</v>
          </cell>
          <cell r="V5886" t="str">
            <v>No tiene Dependientes a Cargo</v>
          </cell>
          <cell r="W5886" t="str">
            <v>Vigencia Presupuestal</v>
          </cell>
        </row>
        <row r="5887">
          <cell r="A5887">
            <v>588714</v>
          </cell>
        </row>
        <row r="5888">
          <cell r="A5888">
            <v>588814</v>
          </cell>
          <cell r="B5888" t="str">
            <v>Contrato</v>
          </cell>
          <cell r="C5888">
            <v>257</v>
          </cell>
          <cell r="D5888">
            <v>232314</v>
          </cell>
          <cell r="E5888">
            <v>41982</v>
          </cell>
          <cell r="F5888" t="str">
            <v>GRUPO DE GESTION DOCUMENTAL</v>
          </cell>
          <cell r="G5888">
            <v>9000629179</v>
          </cell>
          <cell r="H5888" t="str">
            <v>SERVICIOS POSTALES NACIONALES</v>
          </cell>
          <cell r="I5888" t="str">
            <v>PAGO FRA 20476 DECIMO PRIMER DESEMBOLSO SEGUN CERTIFICACION DEL SUPERVISOR - ENTIDAD PUBLICA, AUTORRETENEDORES Y GC</v>
          </cell>
          <cell r="J5888">
            <v>908172</v>
          </cell>
          <cell r="N5888" t="str">
            <v>RECURSO 2-10</v>
          </cell>
          <cell r="W5888" t="str">
            <v>Vigencia Presupuestal</v>
          </cell>
        </row>
        <row r="5889">
          <cell r="A5889">
            <v>588914</v>
          </cell>
        </row>
        <row r="5890">
          <cell r="A5890">
            <v>589014</v>
          </cell>
        </row>
        <row r="5891">
          <cell r="A5891">
            <v>589114</v>
          </cell>
          <cell r="B5891" t="str">
            <v>Contrato</v>
          </cell>
          <cell r="C5891">
            <v>485</v>
          </cell>
          <cell r="D5891">
            <v>295114</v>
          </cell>
          <cell r="E5891">
            <v>41982</v>
          </cell>
          <cell r="F5891" t="str">
            <v>DIRECCION DE CAMBIO CLIMATICO</v>
          </cell>
          <cell r="G5891">
            <v>9007728288</v>
          </cell>
          <cell r="H5891" t="str">
            <v>UNION TEMPORAL OPTIM CONSULT - CONIF</v>
          </cell>
          <cell r="I5891" t="str">
            <v>FRA 02 PAGO 2 DE 3 SEGUNCERTIFICACION DEL SUPERVISOR (REG. COMUN)</v>
          </cell>
          <cell r="J5891">
            <v>31132079.399999999</v>
          </cell>
          <cell r="K5891">
            <v>9.66</v>
          </cell>
          <cell r="L5891">
            <v>11</v>
          </cell>
          <cell r="M5891">
            <v>16</v>
          </cell>
          <cell r="O5891" t="str">
            <v>RECURSO 11</v>
          </cell>
          <cell r="V5891" t="str">
            <v>CIIU 7110</v>
          </cell>
          <cell r="W5891" t="str">
            <v>Vigencia Presupuestal</v>
          </cell>
        </row>
        <row r="5892">
          <cell r="A5892">
            <v>589214</v>
          </cell>
        </row>
        <row r="5893">
          <cell r="A5893">
            <v>589314</v>
          </cell>
          <cell r="B5893" t="str">
            <v>Contrato</v>
          </cell>
          <cell r="C5893">
            <v>275</v>
          </cell>
          <cell r="D5893">
            <v>38314</v>
          </cell>
          <cell r="E5893">
            <v>41982</v>
          </cell>
          <cell r="F5893" t="str">
            <v>DIRECCION DE BOSQUES, BIODIVERSIDAD Y SERVICIOS ECOSISTEMICOS</v>
          </cell>
          <cell r="G5893">
            <v>80116715</v>
          </cell>
          <cell r="H5893" t="str">
            <v>WILSON ALEXANDER GUTIERREZ VANEGAS</v>
          </cell>
          <cell r="I5893" t="str">
            <v>PAGO 11 Y 12  DE 12 SEGÚN CERTIFICACION DEL SUPERVISOR (Desc Base por Dependientes)</v>
          </cell>
          <cell r="J5893">
            <v>5511834</v>
          </cell>
          <cell r="K5893">
            <v>9.66</v>
          </cell>
          <cell r="O5893" t="str">
            <v>RECURSO 11</v>
          </cell>
          <cell r="V5893" t="str">
            <v>Desc.x Dependientes</v>
          </cell>
          <cell r="W5893" t="str">
            <v>Vigencia Presupuestal</v>
          </cell>
        </row>
        <row r="5894">
          <cell r="A5894">
            <v>589414</v>
          </cell>
          <cell r="B5894" t="str">
            <v>Contrato</v>
          </cell>
          <cell r="C5894">
            <v>116</v>
          </cell>
          <cell r="D5894">
            <v>20014</v>
          </cell>
          <cell r="E5894">
            <v>41967</v>
          </cell>
          <cell r="F5894" t="str">
            <v>DESPACHO MINISTRO DE AMBIENTE Y DESARROLLO SOSTENIBLE</v>
          </cell>
          <cell r="G5894">
            <v>35472517</v>
          </cell>
          <cell r="H5894" t="str">
            <v>ROSA ESMERALDA HOYOS BAZURTO</v>
          </cell>
          <cell r="I5894" t="str">
            <v>PAGO 12 DE 12 SEGÚN CERTIFICACION DEL SUPERVISOR</v>
          </cell>
          <cell r="J5894">
            <v>2734820</v>
          </cell>
          <cell r="K5894">
            <v>9.66</v>
          </cell>
          <cell r="O5894" t="str">
            <v>RECURSO 11</v>
          </cell>
          <cell r="V5894" t="str">
            <v>No tiene Dependientes</v>
          </cell>
          <cell r="W5894" t="str">
            <v>Vigencia Presupuestal</v>
          </cell>
        </row>
        <row r="5895">
          <cell r="A5895">
            <v>589514</v>
          </cell>
          <cell r="B5895" t="str">
            <v>Contrato</v>
          </cell>
          <cell r="C5895">
            <v>115</v>
          </cell>
          <cell r="D5895">
            <v>19914</v>
          </cell>
          <cell r="E5895">
            <v>41935</v>
          </cell>
          <cell r="F5895" t="str">
            <v>DESPACHO MINISTRO DE AMBIENTE Y DESARROLLO SOSTENIBLE</v>
          </cell>
          <cell r="G5895">
            <v>22086663</v>
          </cell>
          <cell r="H5895" t="str">
            <v>GIRLEZA DEL SOCORRO GOMEZ SIERRA</v>
          </cell>
          <cell r="I5895" t="str">
            <v>DOCEAVO  DESEMBOLSO SEGÚN CERTIFICACION DEL SUPERVISOR (PENSIONADA)</v>
          </cell>
          <cell r="J5895">
            <v>2734820</v>
          </cell>
          <cell r="K5895">
            <v>9.66</v>
          </cell>
          <cell r="O5895" t="str">
            <v>RECURSO 11</v>
          </cell>
          <cell r="V5895" t="str">
            <v>No tiene Dependientes</v>
          </cell>
          <cell r="W5895" t="str">
            <v>Vigencia Presupuestal</v>
          </cell>
        </row>
        <row r="5896">
          <cell r="A5896">
            <v>589614</v>
          </cell>
          <cell r="B5896" t="str">
            <v>Contrato</v>
          </cell>
          <cell r="C5896">
            <v>468</v>
          </cell>
          <cell r="D5896">
            <v>270414</v>
          </cell>
          <cell r="E5896">
            <v>41967</v>
          </cell>
          <cell r="F5896" t="str">
            <v>DIRECCION DE ASUNTOS MARINOS, COSTEROS Y RECURSOS ACUATICOS</v>
          </cell>
          <cell r="G5896">
            <v>1094881514</v>
          </cell>
          <cell r="H5896" t="str">
            <v>JULIANA ALEJANDRA MEDINA HOYOS</v>
          </cell>
          <cell r="I5896" t="str">
            <v>PAGO 4 DE 4 SEGÚN CERTIFICACION DEL SUPERVISOR</v>
          </cell>
          <cell r="J5896">
            <v>3000000</v>
          </cell>
          <cell r="K5896">
            <v>9.66</v>
          </cell>
          <cell r="O5896" t="str">
            <v>RECURSO 11</v>
          </cell>
          <cell r="V5896" t="str">
            <v>No tiene Dependientes</v>
          </cell>
          <cell r="W5896" t="str">
            <v>Vigencia Presupuestal</v>
          </cell>
        </row>
        <row r="5897">
          <cell r="A5897">
            <v>589714</v>
          </cell>
          <cell r="B5897" t="str">
            <v>Contrato</v>
          </cell>
          <cell r="C5897">
            <v>336</v>
          </cell>
          <cell r="D5897">
            <v>139414</v>
          </cell>
          <cell r="E5897">
            <v>41982</v>
          </cell>
          <cell r="F5897" t="str">
            <v>OFICINA ASESORA JURIDICA</v>
          </cell>
          <cell r="G5897">
            <v>8020191628</v>
          </cell>
          <cell r="H5897" t="str">
            <v>LUPA JURIDICA S.A.S</v>
          </cell>
          <cell r="I5897" t="str">
            <v>FRA 2787 PAGO 8 DE 9 SEGÚN CERTIFICIACION DEL SUPERVISOR IVA $ 516,945 (REG.COMUN)</v>
          </cell>
          <cell r="J5897">
            <v>3747849</v>
          </cell>
          <cell r="K5897">
            <v>9.66</v>
          </cell>
          <cell r="L5897">
            <v>11</v>
          </cell>
          <cell r="M5897">
            <v>16</v>
          </cell>
          <cell r="O5897" t="str">
            <v>RECURSO 11</v>
          </cell>
          <cell r="W5897" t="str">
            <v>Vigencia Presupuestal</v>
          </cell>
        </row>
        <row r="5898">
          <cell r="A5898">
            <v>589814</v>
          </cell>
          <cell r="B5898" t="str">
            <v>Contrato</v>
          </cell>
          <cell r="C5898">
            <v>462</v>
          </cell>
          <cell r="D5898">
            <v>265714</v>
          </cell>
          <cell r="E5898">
            <v>41982</v>
          </cell>
          <cell r="F5898" t="str">
            <v>DIRECCION DE CAMBIO CLIMATICO</v>
          </cell>
          <cell r="G5898">
            <v>8300534871</v>
          </cell>
          <cell r="H5898" t="str">
            <v>ECONAT LTDA</v>
          </cell>
          <cell r="I5898" t="str">
            <v>FRA 272 PAGO 2 DE 4 SEGÚN CERTIFICACION DEL SUPERVISOR -IVA $11,915,279</v>
          </cell>
          <cell r="J5898">
            <v>86385773</v>
          </cell>
          <cell r="K5898">
            <v>6.9</v>
          </cell>
          <cell r="L5898">
            <v>11</v>
          </cell>
          <cell r="M5898">
            <v>16</v>
          </cell>
          <cell r="O5898" t="str">
            <v>RECURSO 11</v>
          </cell>
          <cell r="V5898" t="str">
            <v>CIIU 70101 - Actividades de administración
empresarial como consultoría profesional - 6,9</v>
          </cell>
          <cell r="W5898" t="str">
            <v>Vigencia Presupuestal</v>
          </cell>
        </row>
        <row r="5899">
          <cell r="A5899">
            <v>589914</v>
          </cell>
          <cell r="B5899" t="str">
            <v>Contrato</v>
          </cell>
          <cell r="C5899">
            <v>142</v>
          </cell>
          <cell r="D5899">
            <v>24314</v>
          </cell>
          <cell r="E5899">
            <v>41982</v>
          </cell>
          <cell r="F5899" t="str">
            <v>DIRECCION DE BOSQUES, BIODIVERSIDAD Y SERVICIOS ECOSISTEMICOS</v>
          </cell>
          <cell r="G5899">
            <v>51993845</v>
          </cell>
          <cell r="H5899" t="str">
            <v xml:space="preserve">EMILCE MORA JAIME </v>
          </cell>
          <cell r="I5899" t="str">
            <v>PAGO 11 DE 12 SEGÚN CERTIFICACION DEL SUPERVISOR</v>
          </cell>
          <cell r="J5899">
            <v>6000000</v>
          </cell>
          <cell r="K5899">
            <v>9.66</v>
          </cell>
          <cell r="O5899" t="str">
            <v>RECURSO 11</v>
          </cell>
          <cell r="V5899" t="str">
            <v>No tiene Dependientes a Cargo</v>
          </cell>
          <cell r="W5899" t="str">
            <v>Vigencia Presupuestal</v>
          </cell>
        </row>
        <row r="5900">
          <cell r="A5900">
            <v>590014</v>
          </cell>
          <cell r="B5900" t="str">
            <v>Contrato</v>
          </cell>
          <cell r="C5900">
            <v>190</v>
          </cell>
          <cell r="D5900">
            <v>200313</v>
          </cell>
          <cell r="E5900">
            <v>41982</v>
          </cell>
          <cell r="F5900" t="str">
            <v>DIRECCION DE BOSQUES, BIODIVERSIDAD Y SERVICIOS ECOSISTEMICOS</v>
          </cell>
          <cell r="G5900">
            <v>8380000096</v>
          </cell>
          <cell r="H5900" t="str">
            <v>CORPORACION PARA EL DESARROLLO SOSTENIBLE DEL NORTE Y EL ORIENTE AMAZONICO - CDA</v>
          </cell>
          <cell r="I5900" t="str">
            <v>PAGO 4 DE 4 CTA CBR SEGÚN CERTIFICACION DEL SUPERVISOR</v>
          </cell>
          <cell r="J5900">
            <v>11204019</v>
          </cell>
          <cell r="O5900" t="str">
            <v>RECURSO 11</v>
          </cell>
          <cell r="W5900" t="str">
            <v>Reserva Presupuestal</v>
          </cell>
        </row>
        <row r="5901">
          <cell r="A5901">
            <v>590114</v>
          </cell>
          <cell r="B5901" t="str">
            <v>Convenio</v>
          </cell>
          <cell r="C5901">
            <v>96</v>
          </cell>
          <cell r="D5901">
            <v>2413</v>
          </cell>
          <cell r="E5901">
            <v>41982</v>
          </cell>
          <cell r="F5901" t="str">
            <v>DIRECCION DE BOSQUES, BIODIVERSIDAD Y SERVICIOS ECOSISTEMICOS</v>
          </cell>
          <cell r="G5901">
            <v>8907045367</v>
          </cell>
          <cell r="H5901" t="str">
            <v>CORTOLINA - CORPORACION AUTONOMA REGIONAL DEL TOLIMA</v>
          </cell>
          <cell r="I5901" t="str">
            <v>PAGO 3 DE 3 SEGÚN CERTIFICACION DEL SUPERVISOR</v>
          </cell>
          <cell r="J5901">
            <v>204080736</v>
          </cell>
          <cell r="O5901" t="str">
            <v>RECURSO 11</v>
          </cell>
          <cell r="W5901" t="str">
            <v>Reserva Presupuestal</v>
          </cell>
        </row>
        <row r="5902">
          <cell r="A5902">
            <v>590214</v>
          </cell>
        </row>
        <row r="5903">
          <cell r="A5903">
            <v>590314</v>
          </cell>
        </row>
        <row r="5904">
          <cell r="A5904">
            <v>590414</v>
          </cell>
        </row>
        <row r="5905">
          <cell r="A5905">
            <v>590514</v>
          </cell>
        </row>
        <row r="5906">
          <cell r="A5906">
            <v>590614</v>
          </cell>
        </row>
        <row r="5907">
          <cell r="A5907">
            <v>590714</v>
          </cell>
        </row>
        <row r="5908">
          <cell r="A5908">
            <v>590814</v>
          </cell>
        </row>
        <row r="5909">
          <cell r="A5909">
            <v>590914</v>
          </cell>
        </row>
        <row r="5910">
          <cell r="A5910">
            <v>591014</v>
          </cell>
        </row>
        <row r="5911">
          <cell r="A5911">
            <v>591114</v>
          </cell>
        </row>
        <row r="5912">
          <cell r="A5912">
            <v>591214</v>
          </cell>
          <cell r="B5912" t="str">
            <v>Contrato</v>
          </cell>
          <cell r="C5912">
            <v>97</v>
          </cell>
          <cell r="D5912">
            <v>17914</v>
          </cell>
          <cell r="E5912">
            <v>41983</v>
          </cell>
          <cell r="F5912" t="str">
            <v>DIRECCION DE ASUNTOS MARINOS, COSTEROS Y RECURSOS ACUATICOS</v>
          </cell>
          <cell r="G5912">
            <v>79799400</v>
          </cell>
          <cell r="H5912" t="str">
            <v>ABEL BARRERA HURTADO</v>
          </cell>
          <cell r="I5912" t="str">
            <v>PAGO 12 DE 12 SEGÚN CERTIFICACION DEL SUPERVISOR</v>
          </cell>
          <cell r="J5912">
            <v>3290000</v>
          </cell>
          <cell r="K5912">
            <v>9.66</v>
          </cell>
          <cell r="O5912" t="str">
            <v>RECURSO 11</v>
          </cell>
          <cell r="V5912" t="str">
            <v>No tiene Dependientes</v>
          </cell>
          <cell r="W5912" t="str">
            <v>Vigencia Presupuestal</v>
          </cell>
        </row>
        <row r="5913">
          <cell r="A5913">
            <v>591314</v>
          </cell>
          <cell r="B5913" t="str">
            <v>Contrato</v>
          </cell>
          <cell r="C5913">
            <v>453</v>
          </cell>
          <cell r="D5913">
            <v>258714</v>
          </cell>
          <cell r="E5913">
            <v>41983</v>
          </cell>
          <cell r="F5913" t="str">
            <v>DIRECCION DE BOSQUES, BIODIVERSIDAD Y SERVICIOS ECOSISTEMICOS</v>
          </cell>
          <cell r="G5913">
            <v>1032430257</v>
          </cell>
          <cell r="H5913" t="str">
            <v>YURI KATHERINE ROA BUITRAGO</v>
          </cell>
          <cell r="I5913" t="str">
            <v>PAGO 4 DE 4 SEGÚN CERTIFICACION DEL SUPERVISOR</v>
          </cell>
          <cell r="J5913">
            <v>2800000</v>
          </cell>
          <cell r="K5913">
            <v>9.66</v>
          </cell>
          <cell r="O5913" t="str">
            <v>RECURSO 11</v>
          </cell>
          <cell r="V5913" t="str">
            <v>No tiene Dependientes</v>
          </cell>
          <cell r="W5913" t="str">
            <v>Vigencia Presupuestal</v>
          </cell>
        </row>
        <row r="5914">
          <cell r="A5914">
            <v>591414</v>
          </cell>
          <cell r="B5914" t="str">
            <v>Contrato</v>
          </cell>
          <cell r="C5914">
            <v>98</v>
          </cell>
          <cell r="D5914">
            <v>18014</v>
          </cell>
          <cell r="E5914">
            <v>41983</v>
          </cell>
          <cell r="F5914" t="str">
            <v>OFICINA DE ASUNTOS INTERNACIONALES</v>
          </cell>
          <cell r="G5914">
            <v>52437472</v>
          </cell>
          <cell r="H5914" t="str">
            <v>VIVIANA ANGELICA CASTRO PORRAS</v>
          </cell>
          <cell r="I5914" t="str">
            <v>PAGO 12 DE 12 SEGÚN CERTIFICACION DEL SUPERVISOR (Desc de la Bse por Dependientes) - CAMBIA A RIESGO 1 CERTIFICADO POR LA ARL POSITIVA CON FECHA 11 DE DIC DE 2014</v>
          </cell>
          <cell r="J5914">
            <v>3290000</v>
          </cell>
          <cell r="K5914">
            <v>9.66</v>
          </cell>
          <cell r="O5914" t="str">
            <v>RECURSO 11</v>
          </cell>
          <cell r="V5914" t="str">
            <v>NO PRESENTA AFC FNA + Desc. X Dependientes + CAMBIA A RIESGO 1 ARL CERTIFICA ARL POSITIVA</v>
          </cell>
          <cell r="W5914" t="str">
            <v>Vigencia Presupuestal</v>
          </cell>
        </row>
        <row r="5915">
          <cell r="A5915">
            <v>591514</v>
          </cell>
          <cell r="B5915" t="str">
            <v>Contrato</v>
          </cell>
          <cell r="C5915">
            <v>93</v>
          </cell>
          <cell r="D5915">
            <v>17414</v>
          </cell>
          <cell r="E5915">
            <v>41983</v>
          </cell>
          <cell r="F5915" t="str">
            <v>DIRECCION DE BOSQUES, BIODIVERSIDAD Y SERVICIOS ECOSISTEMICOS</v>
          </cell>
          <cell r="G5915">
            <v>1098678974</v>
          </cell>
          <cell r="H5915" t="str">
            <v>JOHANA MARTINEZ REYES</v>
          </cell>
          <cell r="I5915" t="str">
            <v>PAGO 12 DE12 DESEMBOLSO SEGÚN CERTIFICACION DEL SUPERVISOR</v>
          </cell>
          <cell r="J5915">
            <v>2875000</v>
          </cell>
          <cell r="K5915">
            <v>9.66</v>
          </cell>
          <cell r="O5915" t="str">
            <v>RECURSO 11</v>
          </cell>
          <cell r="V5915" t="str">
            <v>No tiene Dependientes</v>
          </cell>
          <cell r="W5915" t="str">
            <v>Vigencia Presupuestal</v>
          </cell>
        </row>
        <row r="5916">
          <cell r="A5916">
            <v>591614</v>
          </cell>
          <cell r="B5916" t="str">
            <v>Contrato</v>
          </cell>
          <cell r="C5916">
            <v>356</v>
          </cell>
          <cell r="D5916">
            <v>204714</v>
          </cell>
          <cell r="E5916">
            <v>41983</v>
          </cell>
          <cell r="F5916" t="str">
            <v>DIRECCION DE CAMBIO CLIMATICO</v>
          </cell>
          <cell r="G5916">
            <v>9001398671</v>
          </cell>
          <cell r="H5916" t="str">
            <v>ENVIROMENTAL BUSINESS AND TECNOLOGI LTDA</v>
          </cell>
          <cell r="I5916" t="str">
            <v>FRA 210 PAGO 4 DE 4 SEGÚN CERTIFICACION DEL SUPERVISOR</v>
          </cell>
          <cell r="J5916">
            <v>53359250</v>
          </cell>
          <cell r="K5916">
            <v>6.9</v>
          </cell>
          <cell r="L5916">
            <v>11</v>
          </cell>
          <cell r="M5916">
            <v>16</v>
          </cell>
          <cell r="O5916" t="str">
            <v>RECURSO 11</v>
          </cell>
          <cell r="V5916" t="str">
            <v>CIIU 71101</v>
          </cell>
          <cell r="W5916" t="str">
            <v>Vigencia Presupuestal</v>
          </cell>
        </row>
        <row r="5917">
          <cell r="A5917">
            <v>591714</v>
          </cell>
          <cell r="B5917" t="str">
            <v>Resolucion</v>
          </cell>
          <cell r="C5917">
            <v>1875</v>
          </cell>
          <cell r="D5917">
            <v>348214</v>
          </cell>
          <cell r="E5917">
            <v>41983</v>
          </cell>
          <cell r="F5917" t="str">
            <v>TALENTO HUMANO ACTIVO Y NO ACTIVO</v>
          </cell>
          <cell r="G5917">
            <v>8300733474</v>
          </cell>
          <cell r="H5917" t="str">
            <v xml:space="preserve">INSTITUTO DE AUDITORES INTERNOS DE COLOMBIA </v>
          </cell>
          <cell r="I5917" t="str">
            <v xml:space="preserve">PAGO FRA 8913 SEGUN RESOLUCION 1875 DEL 25 NOV/2014 (ENT.SIN ANIMO DE LUCRO - NO SUJETA IND.Y CIO - SOLO SE APLICA R/IVA) </v>
          </cell>
          <cell r="J5917">
            <v>2610000</v>
          </cell>
          <cell r="M5917">
            <v>16</v>
          </cell>
          <cell r="O5917" t="str">
            <v>RECURSO 11</v>
          </cell>
          <cell r="W5917" t="str">
            <v>Vigencia Presupuestal</v>
          </cell>
        </row>
        <row r="5918">
          <cell r="A5918">
            <v>591814</v>
          </cell>
          <cell r="B5918" t="str">
            <v>Contrato</v>
          </cell>
          <cell r="C5918">
            <v>235</v>
          </cell>
          <cell r="D5918">
            <v>34114</v>
          </cell>
          <cell r="E5918">
            <v>41983</v>
          </cell>
          <cell r="F5918" t="str">
            <v>OFICINA DE ASUNTOS INTERNACIONALES</v>
          </cell>
          <cell r="G5918">
            <v>80821039</v>
          </cell>
          <cell r="H5918" t="str">
            <v>FABIAN NAVARRETE LE BAS</v>
          </cell>
          <cell r="I5918" t="str">
            <v>PAGO FRA 26 PAGO 12 DE 12 SEGÚN CERTIFICACION DEL SUPERVISOR - (DESC.DE LA BASE RF X DEPENDIENTES) (BASE $8,620,690 IVA $1,379,310)</v>
          </cell>
          <cell r="J5918">
            <v>10000000</v>
          </cell>
          <cell r="K5918">
            <v>9.66</v>
          </cell>
          <cell r="M5918">
            <v>16</v>
          </cell>
          <cell r="O5918" t="str">
            <v>RECURSO 11</v>
          </cell>
          <cell r="V5918" t="str">
            <v>Desc.x Dependientes</v>
          </cell>
          <cell r="W5918" t="str">
            <v>Vigencia Presupuestal</v>
          </cell>
        </row>
        <row r="5919">
          <cell r="A5919">
            <v>591914</v>
          </cell>
          <cell r="B5919" t="str">
            <v>Contrato</v>
          </cell>
          <cell r="C5919">
            <v>249</v>
          </cell>
          <cell r="D5919">
            <v>36314</v>
          </cell>
          <cell r="E5919">
            <v>41983</v>
          </cell>
          <cell r="F5919" t="str">
            <v>DIRECCION DE BOSQUES, BIODIVERSIDAD Y SERVICIOS ECOSISTEMICOS</v>
          </cell>
          <cell r="G5919">
            <v>52771733</v>
          </cell>
          <cell r="H5919" t="str">
            <v>MARIA ALEXANDRA GARZON PATIÑO</v>
          </cell>
          <cell r="I5919" t="str">
            <v>PAGO 12 DE 12 SEGÚN CERTIFICACION DEL SUPERVISOR</v>
          </cell>
          <cell r="J5919">
            <v>2723254</v>
          </cell>
          <cell r="K5919">
            <v>9.66</v>
          </cell>
          <cell r="O5919" t="str">
            <v>RECURSO 11</v>
          </cell>
          <cell r="V5919" t="str">
            <v>Desc.x Dependientes</v>
          </cell>
          <cell r="W5919" t="str">
            <v>Vigencia Presupuestal</v>
          </cell>
        </row>
        <row r="5920">
          <cell r="A5920">
            <v>592014</v>
          </cell>
          <cell r="B5920" t="str">
            <v>Contrato</v>
          </cell>
          <cell r="C5920">
            <v>390</v>
          </cell>
          <cell r="D5920">
            <v>236114</v>
          </cell>
          <cell r="E5920">
            <v>41983</v>
          </cell>
          <cell r="F5920" t="str">
            <v>SUBDIRECCION ADMINISTRATIVA Y FINANCIERA</v>
          </cell>
          <cell r="G5920">
            <v>1010207237</v>
          </cell>
          <cell r="H5920" t="str">
            <v>NANCY KATHERIN ARIAS GAITAN</v>
          </cell>
          <cell r="I5920" t="str">
            <v>PAGO 5 DE 5 SEGÚN CERTIFICACION DEL SUPERVISOR</v>
          </cell>
          <cell r="J5920">
            <v>1700000</v>
          </cell>
          <cell r="K5920">
            <v>9.66</v>
          </cell>
          <cell r="O5920" t="str">
            <v>RECURSO 11</v>
          </cell>
          <cell r="V5920" t="str">
            <v>No tiene Dependientes</v>
          </cell>
          <cell r="W5920" t="str">
            <v>Vigencia Presupuestal</v>
          </cell>
        </row>
        <row r="5921">
          <cell r="A5921">
            <v>592114</v>
          </cell>
          <cell r="B5921" t="str">
            <v>Contrato</v>
          </cell>
          <cell r="C5921">
            <v>383</v>
          </cell>
          <cell r="D5921">
            <v>234914</v>
          </cell>
          <cell r="E5921">
            <v>41983</v>
          </cell>
          <cell r="F5921" t="str">
            <v>SUBDIRECCION ADMINISTRATIVA Y FINANCIERA</v>
          </cell>
          <cell r="G5921">
            <v>10770944</v>
          </cell>
          <cell r="H5921" t="str">
            <v>LEVER CIRON ORTIZ MORALES</v>
          </cell>
          <cell r="I5921" t="str">
            <v>PAGO 5/5 DESEMBOLSO SEGÚN CERTIFICACION DEL SUPERVISOR (Desc. Base RF x Dependientes)</v>
          </cell>
          <cell r="J5921">
            <v>1575000</v>
          </cell>
          <cell r="K5921">
            <v>9.66</v>
          </cell>
          <cell r="O5921" t="str">
            <v>RECURSO 11</v>
          </cell>
          <cell r="V5921" t="str">
            <v>Desc.x Dependientes</v>
          </cell>
          <cell r="W5921" t="str">
            <v>Vigencia Presupuestal</v>
          </cell>
        </row>
        <row r="5922">
          <cell r="A5922">
            <v>592214</v>
          </cell>
          <cell r="B5922" t="str">
            <v>Contrato</v>
          </cell>
          <cell r="C5922">
            <v>395</v>
          </cell>
          <cell r="D5922">
            <v>236514</v>
          </cell>
          <cell r="E5922">
            <v>41983</v>
          </cell>
          <cell r="F5922" t="str">
            <v>SUBDIRECCION ADMINISTRATIVA Y FINANCIERA</v>
          </cell>
          <cell r="G5922">
            <v>52544132</v>
          </cell>
          <cell r="H5922" t="str">
            <v>CLARA PAULINA MARTHA BASTIDAS</v>
          </cell>
          <cell r="I5922" t="str">
            <v>PAGO 5 DE 5 SEGÚN CERTIFICACION DEL SUPERVISOR (Desc.de la Base RF x Dependientes)</v>
          </cell>
          <cell r="J5922">
            <v>1575000</v>
          </cell>
          <cell r="K5922">
            <v>9.66</v>
          </cell>
          <cell r="O5922" t="str">
            <v>RECURSO 11</v>
          </cell>
          <cell r="V5922" t="str">
            <v>Desc. X Dependientes</v>
          </cell>
          <cell r="W5922" t="str">
            <v>Vigencia Presupuestal</v>
          </cell>
        </row>
        <row r="5923">
          <cell r="A5923">
            <v>592314</v>
          </cell>
          <cell r="B5923" t="str">
            <v>Contrato</v>
          </cell>
          <cell r="C5923">
            <v>384</v>
          </cell>
          <cell r="D5923">
            <v>235314</v>
          </cell>
          <cell r="E5923">
            <v>41983</v>
          </cell>
          <cell r="F5923" t="str">
            <v>SUBDIRECCION ADMINISTRATIVA Y FINANCIERA</v>
          </cell>
          <cell r="G5923">
            <v>51699085</v>
          </cell>
          <cell r="H5923" t="str">
            <v>SILVIA PILAR RODRIGUEZ SILVA</v>
          </cell>
          <cell r="I5923" t="str">
            <v>PAGO 5 DE 5 DESEMBOLSO SEGÚN CERTIFICACION DEL SUPERVISOR (Desc.de la Base RF x Dependientes)</v>
          </cell>
          <cell r="J5923">
            <v>2047500</v>
          </cell>
          <cell r="K5923">
            <v>9.66</v>
          </cell>
          <cell r="O5923" t="str">
            <v>RECURSO 11</v>
          </cell>
          <cell r="V5923" t="str">
            <v xml:space="preserve">Desc. 10% Dependientes </v>
          </cell>
          <cell r="W5923" t="str">
            <v>Vigencia Presupuestal</v>
          </cell>
        </row>
        <row r="5924">
          <cell r="A5924">
            <v>592414</v>
          </cell>
          <cell r="B5924" t="str">
            <v>Contrato</v>
          </cell>
          <cell r="C5924">
            <v>146</v>
          </cell>
          <cell r="D5924">
            <v>23214</v>
          </cell>
          <cell r="E5924">
            <v>41983</v>
          </cell>
          <cell r="F5924" t="str">
            <v>DIRECCION DE BOSQUES, BIODIVERSIDAD Y SERVICIOS ECOSISTEMICOS</v>
          </cell>
          <cell r="G5924">
            <v>52264205</v>
          </cell>
          <cell r="H5924" t="str">
            <v>PAULA ANDREA CASTAÑEDA GARCIA</v>
          </cell>
          <cell r="I5924" t="str">
            <v>PAGO 12 DE 12 SEGÚN CERTIFICACION DEL SUPERVISOR (Desc.de la Base RF x Dependientes)</v>
          </cell>
          <cell r="J5924">
            <v>5810392</v>
          </cell>
          <cell r="K5924">
            <v>9.66</v>
          </cell>
          <cell r="O5924" t="str">
            <v>RECURSO 11</v>
          </cell>
          <cell r="V5924" t="str">
            <v>Desc. 10% Dependientes</v>
          </cell>
          <cell r="W5924" t="str">
            <v>Vigencia Presupuestal</v>
          </cell>
        </row>
        <row r="5925">
          <cell r="A5925">
            <v>592514</v>
          </cell>
          <cell r="B5925" t="str">
            <v>Convenio</v>
          </cell>
          <cell r="C5925">
            <v>90</v>
          </cell>
          <cell r="D5925">
            <v>1613</v>
          </cell>
          <cell r="E5925">
            <v>41983</v>
          </cell>
          <cell r="F5925" t="str">
            <v>DIRECCION DE BOSQUES, BIODIVERSIDAD Y SERVICIOS ECOSISTEMICOS</v>
          </cell>
          <cell r="G5925">
            <v>8040002920</v>
          </cell>
          <cell r="H5925" t="str">
            <v>CAS - CORPORACION AUTONOMA REGIONAL DE SANTANDER</v>
          </cell>
          <cell r="I5925" t="str">
            <v>PAGO 3 DE 3 SEGÚN CERTIFICACION DEL SUPERVISOR</v>
          </cell>
          <cell r="J5925">
            <v>204752146</v>
          </cell>
          <cell r="O5925" t="str">
            <v>RECURSO 11</v>
          </cell>
          <cell r="W5925" t="str">
            <v>Reserva Presupuestal</v>
          </cell>
        </row>
        <row r="5926">
          <cell r="A5926">
            <v>592614</v>
          </cell>
          <cell r="B5926" t="str">
            <v>Convenio</v>
          </cell>
          <cell r="C5926">
            <v>93</v>
          </cell>
          <cell r="D5926">
            <v>2313</v>
          </cell>
          <cell r="E5926">
            <v>41983</v>
          </cell>
          <cell r="F5926" t="str">
            <v>DIRECCION DE BOSQUES, BIODIVERSIDAD Y SERVICIOS ECOSISTEMICOS</v>
          </cell>
          <cell r="G5926">
            <v>8921153149</v>
          </cell>
          <cell r="H5926" t="str">
            <v xml:space="preserve">CORPOGUAJIRA - CORPORACION AUTONOMA REGIONAL DE LA GUAJIRA </v>
          </cell>
          <cell r="I5926" t="str">
            <v>PAGO 3 DE 3 SEGÚN CERTIFICACION DEL SUPERVISOR</v>
          </cell>
          <cell r="J5926">
            <v>204800000</v>
          </cell>
          <cell r="O5926" t="str">
            <v>RECURSO 11</v>
          </cell>
          <cell r="W5926" t="str">
            <v>Reserva Presupuestal</v>
          </cell>
        </row>
        <row r="5927">
          <cell r="A5927">
            <v>592714</v>
          </cell>
          <cell r="B5927" t="str">
            <v>Contrato</v>
          </cell>
          <cell r="C5927">
            <v>52</v>
          </cell>
          <cell r="D5927">
            <v>8114</v>
          </cell>
          <cell r="E5927">
            <v>41982</v>
          </cell>
          <cell r="F5927" t="str">
            <v>DIRECCION DE ASUNTOS AMBIENTALES, SECTORIAL Y URBANA</v>
          </cell>
          <cell r="G5927">
            <v>64700784</v>
          </cell>
          <cell r="H5927" t="str">
            <v>ANDREA LUCIA ARANGO HERNANDEZ</v>
          </cell>
          <cell r="I5927" t="str">
            <v>PAGO PARCIAL 12 DE 12 SEGÚN CERTIFICACION DEL SUPERVISOR - EL SALDO ESTA EN LA OP 592814 DE LA MISMA FECHA  $3,554,544</v>
          </cell>
          <cell r="J5927">
            <v>2718183</v>
          </cell>
          <cell r="O5927" t="str">
            <v>RECURSO 11</v>
          </cell>
          <cell r="V5927" t="str">
            <v>No tiene Dependientes</v>
          </cell>
          <cell r="W5927" t="str">
            <v>Vigencia Presupuestal</v>
          </cell>
        </row>
        <row r="5928">
          <cell r="A5928">
            <v>592814</v>
          </cell>
          <cell r="B5928" t="str">
            <v>Contrato</v>
          </cell>
          <cell r="C5928">
            <v>52</v>
          </cell>
          <cell r="D5928">
            <v>352414</v>
          </cell>
          <cell r="E5928">
            <v>41982</v>
          </cell>
          <cell r="F5928" t="str">
            <v>DIRECCION DE ASUNTOS AMBIENTALES, SECTORIAL Y URBANA</v>
          </cell>
          <cell r="G5928">
            <v>64700784</v>
          </cell>
          <cell r="H5928" t="str">
            <v>ANDREA LUCIA ARANGO HERNANDEZ</v>
          </cell>
          <cell r="I5928" t="str">
            <v>PAGO SALDO 12 DE 12 SEGÚN CERTIFICACION DEL SUPERVISOR - EL PAGO PARCIAL ESTA EN LA OP 592714 $ 2,718,183 DE LA MISMA FECHA</v>
          </cell>
          <cell r="J5928">
            <v>3554544</v>
          </cell>
          <cell r="K5928">
            <v>9.66</v>
          </cell>
          <cell r="O5928" t="str">
            <v>RECURSO 11</v>
          </cell>
          <cell r="V5928" t="str">
            <v>No tiene Dependientes</v>
          </cell>
          <cell r="W5928" t="str">
            <v>Vigencia Presupuestal</v>
          </cell>
        </row>
        <row r="5929">
          <cell r="A5929">
            <v>592914</v>
          </cell>
        </row>
        <row r="5930">
          <cell r="A5930">
            <v>593014</v>
          </cell>
        </row>
        <row r="5931">
          <cell r="A5931">
            <v>593114</v>
          </cell>
        </row>
        <row r="5932">
          <cell r="A5932">
            <v>593214</v>
          </cell>
        </row>
        <row r="5933">
          <cell r="A5933">
            <v>593314</v>
          </cell>
        </row>
        <row r="5934">
          <cell r="A5934">
            <v>593414</v>
          </cell>
        </row>
        <row r="5935">
          <cell r="A5935">
            <v>593514</v>
          </cell>
        </row>
        <row r="5936">
          <cell r="A5936">
            <v>593614</v>
          </cell>
        </row>
        <row r="5937">
          <cell r="A5937">
            <v>593714</v>
          </cell>
        </row>
        <row r="5938">
          <cell r="A5938">
            <v>593814</v>
          </cell>
        </row>
        <row r="5939">
          <cell r="A5939">
            <v>593914</v>
          </cell>
        </row>
        <row r="5940">
          <cell r="A5940">
            <v>594014</v>
          </cell>
        </row>
        <row r="5941">
          <cell r="A5941">
            <v>594114</v>
          </cell>
        </row>
        <row r="5942">
          <cell r="A5942">
            <v>594214</v>
          </cell>
        </row>
        <row r="5943">
          <cell r="A5943">
            <v>594314</v>
          </cell>
          <cell r="B5943" t="str">
            <v>Factura</v>
          </cell>
          <cell r="C5943">
            <v>2689101</v>
          </cell>
          <cell r="D5943">
            <v>356314</v>
          </cell>
          <cell r="E5943">
            <v>41983</v>
          </cell>
          <cell r="F5943" t="str">
            <v>SERVICIOS ADMINISTRATIVOS, ATENCIONA AL USUARIO, ARCHIVO Y CORRESPONDENCIA</v>
          </cell>
          <cell r="G5943">
            <v>8300160461</v>
          </cell>
          <cell r="H5943" t="str">
            <v>AVANTEL SAS</v>
          </cell>
          <cell r="I5943" t="str">
            <v>PAGO SERVICIO PUBLICO DE AVANTEL FRA. FCM-2689101, PERIODO FACTURADO DEL 1-30 DE NOVIEMBRE DE 2014</v>
          </cell>
          <cell r="J5943">
            <v>2094000</v>
          </cell>
          <cell r="N5943" t="str">
            <v>RECURSO 2-10</v>
          </cell>
          <cell r="W5943" t="str">
            <v>Vigencia Presupuestal</v>
          </cell>
        </row>
        <row r="5944">
          <cell r="A5944">
            <v>594414</v>
          </cell>
        </row>
        <row r="5945">
          <cell r="A5945">
            <v>594514</v>
          </cell>
        </row>
        <row r="5946">
          <cell r="A5946">
            <v>594614</v>
          </cell>
          <cell r="B5946" t="str">
            <v>Factura</v>
          </cell>
          <cell r="C5946" t="str">
            <v>374821187-8</v>
          </cell>
          <cell r="D5946">
            <v>356414</v>
          </cell>
          <cell r="E5946">
            <v>41983</v>
          </cell>
          <cell r="F5946" t="str">
            <v>SUBDIRECCION ADMINISTRATIVA Y FINANCIERA</v>
          </cell>
          <cell r="G5946">
            <v>8300372480</v>
          </cell>
          <cell r="H5946" t="str">
            <v>CODENSA S.A ESP</v>
          </cell>
          <cell r="I5946" t="str">
            <v>PAGO FRA.380341877-2 SERVICIO PUBLICO-ENERGIA CUENTA No.0760782-7 PERIODO 31 OCT/2014 AL 02 DIC/2014</v>
          </cell>
          <cell r="J5946">
            <v>21536290</v>
          </cell>
          <cell r="N5946" t="str">
            <v>RECURSO 2-10</v>
          </cell>
          <cell r="W5946" t="str">
            <v>Vigencia Presupuestal</v>
          </cell>
        </row>
        <row r="5947">
          <cell r="A5947">
            <v>594714</v>
          </cell>
        </row>
        <row r="5948">
          <cell r="A5948">
            <v>594814</v>
          </cell>
        </row>
        <row r="5949">
          <cell r="A5949">
            <v>594914</v>
          </cell>
        </row>
        <row r="5950">
          <cell r="A5950">
            <v>595014</v>
          </cell>
        </row>
        <row r="5951">
          <cell r="A5951">
            <v>595114</v>
          </cell>
          <cell r="B5951" t="str">
            <v>Factura</v>
          </cell>
          <cell r="C5951">
            <v>4442121104</v>
          </cell>
          <cell r="D5951">
            <v>356514</v>
          </cell>
          <cell r="E5951">
            <v>41983</v>
          </cell>
          <cell r="F5951" t="str">
            <v>SUBDIRECCION ADMINISTRATIVA Y FINANCIERA</v>
          </cell>
          <cell r="G5951">
            <v>8001539937</v>
          </cell>
          <cell r="H5951" t="str">
            <v>COMUNICACION CELULAR S A COMCEL S A</v>
          </cell>
          <cell r="I5951" t="str">
            <v>PAGO SERVICIO PUBLICO FRA 4442121104 CORRESPONDIENTE A PERIODO 22 OCT - 21 NOV 2014-CELULAR CLARO REF PAGO 8216918238</v>
          </cell>
          <cell r="J5951">
            <v>324584.40000000002</v>
          </cell>
          <cell r="N5951" t="str">
            <v>RECURSO 2-10</v>
          </cell>
          <cell r="W5951" t="str">
            <v>Vigencia Presupuestal</v>
          </cell>
        </row>
        <row r="5952">
          <cell r="A5952">
            <v>595214</v>
          </cell>
        </row>
        <row r="5953">
          <cell r="A5953">
            <v>595314</v>
          </cell>
        </row>
        <row r="5954">
          <cell r="A5954">
            <v>595414</v>
          </cell>
        </row>
        <row r="5955">
          <cell r="A5955">
            <v>595514</v>
          </cell>
        </row>
        <row r="5956">
          <cell r="A5956">
            <v>595614</v>
          </cell>
          <cell r="B5956" t="str">
            <v>comision</v>
          </cell>
          <cell r="C5956">
            <v>20142558</v>
          </cell>
          <cell r="D5956">
            <v>327014</v>
          </cell>
          <cell r="E5956">
            <v>41983</v>
          </cell>
          <cell r="F5956" t="str">
            <v>SUBDIRECCION ADMINISTRATIVA Y FINANCIERA</v>
          </cell>
          <cell r="G5956">
            <v>39688819</v>
          </cell>
          <cell r="H5956" t="str">
            <v>MARCELA MONCADA BARRERA</v>
          </cell>
          <cell r="I5956" t="str">
            <v>COMISION A LETICIA 18-22 DE NOVIEMBRE DE 2014</v>
          </cell>
          <cell r="J5956">
            <v>75000</v>
          </cell>
          <cell r="O5956" t="str">
            <v>RECURSO 11</v>
          </cell>
          <cell r="W5956" t="str">
            <v>Vigencia Presupuestal</v>
          </cell>
        </row>
        <row r="5957">
          <cell r="A5957">
            <v>595714</v>
          </cell>
          <cell r="B5957" t="str">
            <v>comision</v>
          </cell>
          <cell r="C5957">
            <v>20142654</v>
          </cell>
          <cell r="D5957">
            <v>333714</v>
          </cell>
          <cell r="E5957">
            <v>41983</v>
          </cell>
          <cell r="F5957" t="str">
            <v>SUBDIRECCION ADMINISTRATIVA Y FINANCIERA</v>
          </cell>
          <cell r="G5957">
            <v>52699306</v>
          </cell>
          <cell r="H5957" t="str">
            <v>NATALIA MARIA RAMIREZ MARTINEZ</v>
          </cell>
          <cell r="I5957" t="str">
            <v>COMISION A SUESCA SESQUILE 20 NOVIEMBRE DE 2014</v>
          </cell>
          <cell r="J5957">
            <v>97679</v>
          </cell>
          <cell r="O5957" t="str">
            <v>RECURSO 11</v>
          </cell>
          <cell r="W5957" t="str">
            <v>Vigencia Presupuestal</v>
          </cell>
        </row>
        <row r="5958">
          <cell r="A5958">
            <v>595814</v>
          </cell>
          <cell r="B5958" t="str">
            <v>comision</v>
          </cell>
          <cell r="C5958">
            <v>20142655</v>
          </cell>
          <cell r="D5958">
            <v>333814</v>
          </cell>
          <cell r="E5958">
            <v>41983</v>
          </cell>
          <cell r="F5958" t="str">
            <v>SUBDIRECCION ADMINISTRATIVA Y FINANCIERA</v>
          </cell>
          <cell r="G5958">
            <v>79504062</v>
          </cell>
          <cell r="H5958" t="str">
            <v>RICARDO RIVERA RODRIGUEZ</v>
          </cell>
          <cell r="I5958" t="str">
            <v>COMISION A SUESCA SESQUILE 20 NOVIEMBRE DE 2014</v>
          </cell>
          <cell r="J5958">
            <v>97679</v>
          </cell>
          <cell r="O5958" t="str">
            <v>RECURSO 11</v>
          </cell>
          <cell r="W5958" t="str">
            <v>Vigencia Presupuestal</v>
          </cell>
        </row>
        <row r="5959">
          <cell r="A5959">
            <v>595914</v>
          </cell>
          <cell r="B5959" t="str">
            <v>comision</v>
          </cell>
          <cell r="C5959">
            <v>20142699</v>
          </cell>
          <cell r="D5959">
            <v>336514</v>
          </cell>
          <cell r="E5959">
            <v>41983</v>
          </cell>
          <cell r="F5959" t="str">
            <v>SUBDIRECCION ADMINISTRATIVA Y FINANCIERA</v>
          </cell>
          <cell r="G5959">
            <v>79504062</v>
          </cell>
          <cell r="H5959" t="str">
            <v>RICARDO RIVERA RODRIGUEZ</v>
          </cell>
          <cell r="I5959" t="str">
            <v>COMISION A GUATAVITA GUASCA NOVIEMBRE 24 DE 2014</v>
          </cell>
          <cell r="J5959">
            <v>97679</v>
          </cell>
          <cell r="O5959" t="str">
            <v>RECURSO 11</v>
          </cell>
          <cell r="W5959" t="str">
            <v>Vigencia Presupuestal</v>
          </cell>
        </row>
        <row r="5960">
          <cell r="A5960">
            <v>596014</v>
          </cell>
          <cell r="B5960" t="str">
            <v>comision</v>
          </cell>
          <cell r="C5960">
            <v>20142757</v>
          </cell>
          <cell r="D5960">
            <v>342414</v>
          </cell>
          <cell r="E5960">
            <v>41983</v>
          </cell>
          <cell r="F5960" t="str">
            <v>SUBDIRECCION ADMINISTRATIVA Y FINANCIERA</v>
          </cell>
          <cell r="G5960">
            <v>80794303</v>
          </cell>
          <cell r="H5960" t="str">
            <v>JOAO PAULO CESAR SALCEDO FIGUEROA</v>
          </cell>
          <cell r="I5960" t="str">
            <v>COMISION A RIOHACHA NOVIEMBRE 28-29 DE 2014</v>
          </cell>
          <cell r="J5960">
            <v>293037</v>
          </cell>
          <cell r="O5960" t="str">
            <v>RECURSO 11</v>
          </cell>
          <cell r="W5960" t="str">
            <v>Vigencia Presupuestal</v>
          </cell>
        </row>
        <row r="5961">
          <cell r="A5961">
            <v>596114</v>
          </cell>
          <cell r="B5961" t="str">
            <v>comision</v>
          </cell>
          <cell r="C5961" t="str">
            <v>2014-1-0907</v>
          </cell>
          <cell r="D5961">
            <v>329214</v>
          </cell>
          <cell r="E5961">
            <v>41983</v>
          </cell>
          <cell r="F5961" t="str">
            <v>SUBDIRECCION ADMINISTRATIVA Y FINANCIERA</v>
          </cell>
          <cell r="G5961">
            <v>73096641</v>
          </cell>
          <cell r="H5961" t="str">
            <v>WILLIAN BATISTA JINETE</v>
          </cell>
          <cell r="I5961" t="str">
            <v>COMISION MONTERIA 18 NOVIEMBRE DE 2014</v>
          </cell>
          <cell r="J5961">
            <v>1219533</v>
          </cell>
          <cell r="L5961">
            <v>11</v>
          </cell>
          <cell r="O5961" t="str">
            <v>RECURSO 11</v>
          </cell>
          <cell r="W5961" t="str">
            <v>Vigencia Presupuestal</v>
          </cell>
        </row>
        <row r="5962">
          <cell r="A5962">
            <v>596214</v>
          </cell>
          <cell r="B5962" t="str">
            <v>comision</v>
          </cell>
          <cell r="C5962" t="str">
            <v>2014-1-0914</v>
          </cell>
          <cell r="D5962">
            <v>330114</v>
          </cell>
          <cell r="E5962">
            <v>41983</v>
          </cell>
          <cell r="F5962" t="str">
            <v>SUBDIRECCION ADMINISTRATIVA Y FINANCIERA</v>
          </cell>
          <cell r="G5962">
            <v>78034306</v>
          </cell>
          <cell r="H5962" t="str">
            <v xml:space="preserve">JUAN E. CARVAJAL COGOLLO </v>
          </cell>
          <cell r="I5962" t="str">
            <v>COMISION BARRANQUILLA 26 A 28 DE NOVIEMBRE DE 2014</v>
          </cell>
          <cell r="J5962">
            <v>728238</v>
          </cell>
          <cell r="L5962">
            <v>11</v>
          </cell>
          <cell r="O5962" t="str">
            <v>RECURSO 11</v>
          </cell>
          <cell r="W5962" t="str">
            <v>Vigencia Presupuestal</v>
          </cell>
        </row>
        <row r="5963">
          <cell r="A5963">
            <v>596314</v>
          </cell>
          <cell r="B5963" t="str">
            <v>comision</v>
          </cell>
          <cell r="C5963" t="str">
            <v>2014-1-0872</v>
          </cell>
          <cell r="D5963">
            <v>320214</v>
          </cell>
          <cell r="E5963">
            <v>41983</v>
          </cell>
          <cell r="F5963" t="str">
            <v>SUBDIRECCION ADMINISTRATIVA Y FINANCIERA</v>
          </cell>
          <cell r="G5963">
            <v>80157043</v>
          </cell>
          <cell r="H5963" t="str">
            <v>CARLOS GIOVANNY SIMBAQUEBA PERAZA</v>
          </cell>
          <cell r="I5963" t="str">
            <v>COMISION A NEIVA 4-7 DE NOVIEMBRE DE 2014</v>
          </cell>
          <cell r="J5963">
            <v>816365</v>
          </cell>
          <cell r="L5963">
            <v>11</v>
          </cell>
          <cell r="O5963" t="str">
            <v>RECURSO 11</v>
          </cell>
          <cell r="W5963" t="str">
            <v>Vigencia Presupuestal</v>
          </cell>
        </row>
        <row r="5964">
          <cell r="A5964">
            <v>596414</v>
          </cell>
          <cell r="B5964" t="str">
            <v>comision</v>
          </cell>
          <cell r="C5964" t="str">
            <v>2014-1-0886</v>
          </cell>
          <cell r="D5964">
            <v>321714</v>
          </cell>
          <cell r="E5964">
            <v>41983</v>
          </cell>
          <cell r="F5964" t="str">
            <v>SUBDIRECCION ADMINISTRATIVA Y FINANCIERA</v>
          </cell>
          <cell r="G5964">
            <v>80157043</v>
          </cell>
          <cell r="H5964" t="str">
            <v>CARLOS GIOVANNY SIMBAQUEBA PERAZA</v>
          </cell>
          <cell r="I5964" t="str">
            <v>COMISION PEREIRA 10-14 NOVIEMBRE DE 2014</v>
          </cell>
          <cell r="J5964">
            <v>1022470</v>
          </cell>
          <cell r="L5964">
            <v>11</v>
          </cell>
          <cell r="O5964" t="str">
            <v>RECURSO 11</v>
          </cell>
          <cell r="W5964" t="str">
            <v>Vigencia Presupuestal</v>
          </cell>
        </row>
        <row r="5965">
          <cell r="A5965">
            <v>596514</v>
          </cell>
          <cell r="B5965" t="str">
            <v>comision</v>
          </cell>
          <cell r="C5965" t="str">
            <v>2014-1-0896</v>
          </cell>
          <cell r="D5965">
            <v>325814</v>
          </cell>
          <cell r="E5965">
            <v>41983</v>
          </cell>
          <cell r="F5965" t="str">
            <v>SUBDIRECCION ADMINISTRATIVA Y FINANCIERA</v>
          </cell>
          <cell r="G5965">
            <v>52707803</v>
          </cell>
          <cell r="H5965" t="str">
            <v>LUZ ANDREA SILVA RESTREPO</v>
          </cell>
          <cell r="I5965" t="str">
            <v>COMISION MEDELLIN 14 NOVIEMBRE DE 2014</v>
          </cell>
          <cell r="J5965">
            <v>83052</v>
          </cell>
          <cell r="L5965">
            <v>11</v>
          </cell>
          <cell r="O5965" t="str">
            <v>RECURSO 11</v>
          </cell>
          <cell r="W5965" t="str">
            <v>Vigencia Presupuestal</v>
          </cell>
        </row>
        <row r="5966">
          <cell r="A5966">
            <v>596614</v>
          </cell>
          <cell r="B5966" t="str">
            <v>comision</v>
          </cell>
          <cell r="C5966" t="str">
            <v>2014-1-0897</v>
          </cell>
          <cell r="D5966">
            <v>323714</v>
          </cell>
          <cell r="E5966">
            <v>41983</v>
          </cell>
          <cell r="F5966" t="str">
            <v>SUBDIRECCION ADMINISTRATIVA Y FINANCIERA</v>
          </cell>
          <cell r="G5966">
            <v>52707803</v>
          </cell>
          <cell r="H5966" t="str">
            <v>LUZ ANDREA SILVA RESTREPO</v>
          </cell>
          <cell r="I5966" t="str">
            <v>COMISION CALI 21 NOVIEMBRE DE 2014</v>
          </cell>
          <cell r="J5966">
            <v>83052</v>
          </cell>
          <cell r="L5966">
            <v>11</v>
          </cell>
          <cell r="O5966" t="str">
            <v>RECURSO 11</v>
          </cell>
          <cell r="W5966" t="str">
            <v>Vigencia Presupuestal</v>
          </cell>
        </row>
        <row r="5967">
          <cell r="A5967">
            <v>596714</v>
          </cell>
          <cell r="B5967" t="str">
            <v>comision</v>
          </cell>
          <cell r="C5967" t="str">
            <v>2014-1-0905</v>
          </cell>
          <cell r="D5967">
            <v>328714</v>
          </cell>
          <cell r="E5967">
            <v>41983</v>
          </cell>
          <cell r="F5967" t="str">
            <v>SUBDIRECCION ADMINISTRATIVA Y FINANCIERA</v>
          </cell>
          <cell r="G5967">
            <v>52390218</v>
          </cell>
          <cell r="H5967" t="str">
            <v>ROCIO RODRIGUEZ GRANADOS</v>
          </cell>
          <cell r="I5967" t="str">
            <v>COMISION A LETICIA 16-22 NOVIEMBRE DE 2014</v>
          </cell>
          <cell r="J5967">
            <v>1169679</v>
          </cell>
          <cell r="L5967">
            <v>11</v>
          </cell>
          <cell r="O5967" t="str">
            <v>RECURSO 11</v>
          </cell>
          <cell r="W5967" t="str">
            <v>Vigencia Presupuestal</v>
          </cell>
        </row>
        <row r="5968">
          <cell r="A5968">
            <v>596814</v>
          </cell>
          <cell r="B5968" t="str">
            <v>comision</v>
          </cell>
          <cell r="C5968" t="str">
            <v>2014-1-0909</v>
          </cell>
          <cell r="D5968">
            <v>329414</v>
          </cell>
          <cell r="E5968">
            <v>41983</v>
          </cell>
          <cell r="F5968" t="str">
            <v>SUBDIRECCION ADMINISTRATIVA Y FINANCIERA</v>
          </cell>
          <cell r="G5968">
            <v>80769799</v>
          </cell>
          <cell r="H5968" t="str">
            <v>DEIVIS REYES GONZALEZ</v>
          </cell>
          <cell r="I5968" t="str">
            <v>COMISION NEIVA (HUILA) - RIO BLANCO (TOLIMA) 18-19 NOVIEMBRE DE 2014</v>
          </cell>
          <cell r="J5968">
            <v>249157</v>
          </cell>
          <cell r="L5968">
            <v>11</v>
          </cell>
          <cell r="O5968" t="str">
            <v>RECURSO 11</v>
          </cell>
          <cell r="W5968" t="str">
            <v>Vigencia Presupuestal</v>
          </cell>
        </row>
        <row r="5969">
          <cell r="A5969">
            <v>596914</v>
          </cell>
          <cell r="B5969" t="str">
            <v>comision</v>
          </cell>
          <cell r="C5969" t="str">
            <v>2014-1-0911</v>
          </cell>
          <cell r="D5969">
            <v>329814</v>
          </cell>
          <cell r="E5969">
            <v>41983</v>
          </cell>
          <cell r="F5969" t="str">
            <v>SUBDIRECCION ADMINISTRATIVA Y FINANCIERA</v>
          </cell>
          <cell r="G5969">
            <v>53050037</v>
          </cell>
          <cell r="H5969" t="str">
            <v>DENISSE CASTRO ROA</v>
          </cell>
          <cell r="I5969" t="str">
            <v>COMISION CALI LOBOGUERRERO 20-21 NOVIEMBRE DE 2014</v>
          </cell>
          <cell r="J5969">
            <v>299157</v>
          </cell>
          <cell r="L5969">
            <v>11</v>
          </cell>
          <cell r="O5969" t="str">
            <v>RECURSO 11</v>
          </cell>
          <cell r="W5969" t="str">
            <v>Vigencia Presupuestal</v>
          </cell>
        </row>
        <row r="5970">
          <cell r="A5970">
            <v>597014</v>
          </cell>
          <cell r="B5970" t="str">
            <v>comision</v>
          </cell>
          <cell r="C5970" t="str">
            <v>2014-1-0915</v>
          </cell>
          <cell r="D5970">
            <v>330214</v>
          </cell>
          <cell r="E5970">
            <v>41983</v>
          </cell>
          <cell r="F5970" t="str">
            <v>SUBDIRECCION ADMINISTRATIVA Y FINANCIERA</v>
          </cell>
          <cell r="G5970">
            <v>1020759690</v>
          </cell>
          <cell r="H5970" t="str">
            <v>JENNY ANDREA ACOSTA GIRALDO</v>
          </cell>
          <cell r="I5970" t="str">
            <v>COMISION MONTERIA 27-28NOVIEMBRE DE 2014</v>
          </cell>
          <cell r="J5970">
            <v>275126</v>
          </cell>
          <cell r="L5970">
            <v>11</v>
          </cell>
          <cell r="O5970" t="str">
            <v>RECURSO 11</v>
          </cell>
          <cell r="W5970" t="str">
            <v>Vigencia Presupuestal</v>
          </cell>
        </row>
        <row r="5971">
          <cell r="A5971">
            <v>597114</v>
          </cell>
          <cell r="B5971" t="str">
            <v>comision</v>
          </cell>
          <cell r="C5971" t="str">
            <v>2014-1-0921</v>
          </cell>
          <cell r="D5971">
            <v>333914</v>
          </cell>
          <cell r="E5971">
            <v>41983</v>
          </cell>
          <cell r="F5971" t="str">
            <v>SUBDIRECCION ADMINISTRATIVA Y FINANCIERA</v>
          </cell>
          <cell r="G5971">
            <v>63506593</v>
          </cell>
          <cell r="H5971" t="str">
            <v>NOHORA YOLANDA ARDILA GONZALEZ</v>
          </cell>
          <cell r="I5971" t="str">
            <v>COMISION RESTREPO VALLE DEL CAUCA 25-27 NOVIEMBRE DE 2014</v>
          </cell>
          <cell r="J5971">
            <v>415261</v>
          </cell>
          <cell r="L5971">
            <v>11</v>
          </cell>
          <cell r="O5971" t="str">
            <v>RECURSO 11</v>
          </cell>
          <cell r="W5971" t="str">
            <v>Vigencia Presupuestal</v>
          </cell>
        </row>
        <row r="5972">
          <cell r="A5972">
            <v>597214</v>
          </cell>
          <cell r="B5972" t="str">
            <v>comision</v>
          </cell>
          <cell r="C5972" t="str">
            <v>2014-1-0922</v>
          </cell>
          <cell r="D5972">
            <v>334014</v>
          </cell>
          <cell r="E5972">
            <v>41983</v>
          </cell>
          <cell r="F5972" t="str">
            <v>SUBDIRECCION ADMINISTRATIVA Y FINANCIERA</v>
          </cell>
          <cell r="G5972">
            <v>1140832065</v>
          </cell>
          <cell r="H5972" t="str">
            <v>JENNIFER CHAIN GRANADOS</v>
          </cell>
          <cell r="I5972" t="str">
            <v>COMISION MEDELLIN 20 NOVIEMBRE DE 2014</v>
          </cell>
          <cell r="J5972">
            <v>130579</v>
          </cell>
          <cell r="L5972">
            <v>11</v>
          </cell>
          <cell r="O5972" t="str">
            <v>RECURSO 11</v>
          </cell>
          <cell r="W5972" t="str">
            <v>Vigencia Presupuestal</v>
          </cell>
        </row>
        <row r="5973">
          <cell r="A5973">
            <v>597314</v>
          </cell>
          <cell r="B5973" t="str">
            <v>comision</v>
          </cell>
          <cell r="C5973">
            <v>20142623</v>
          </cell>
          <cell r="D5973">
            <v>331114</v>
          </cell>
          <cell r="E5973">
            <v>41983</v>
          </cell>
          <cell r="F5973" t="str">
            <v>SUBDIRECCION ADMINISTRATIVA Y FINANCIERA</v>
          </cell>
          <cell r="G5973">
            <v>10542906</v>
          </cell>
          <cell r="H5973" t="str">
            <v>OSCAR DARIO TOSSE LUNA</v>
          </cell>
          <cell r="I5973" t="str">
            <v>COMISION ARAUCA 27 NOVIEMBRE DE 2014</v>
          </cell>
          <cell r="J5973">
            <v>118646</v>
          </cell>
          <cell r="O5973" t="str">
            <v>RECURSO 11</v>
          </cell>
          <cell r="W5973" t="str">
            <v>Vigencia Presupuestal</v>
          </cell>
        </row>
        <row r="5974">
          <cell r="A5974">
            <v>597414</v>
          </cell>
          <cell r="B5974" t="str">
            <v>comision</v>
          </cell>
          <cell r="C5974">
            <v>20142693</v>
          </cell>
          <cell r="D5974">
            <v>334714</v>
          </cell>
          <cell r="E5974">
            <v>41983</v>
          </cell>
          <cell r="F5974" t="str">
            <v>SUBDIRECCION ADMINISTRATIVA Y FINANCIERA</v>
          </cell>
          <cell r="G5974">
            <v>23248957</v>
          </cell>
          <cell r="H5974" t="str">
            <v>ELIZABETH INES TAYLOR JAY</v>
          </cell>
          <cell r="I5974" t="str">
            <v>COMISION SANTA MARTA 27 NOVIEMBRE DE 2014</v>
          </cell>
          <cell r="J5974">
            <v>288068</v>
          </cell>
          <cell r="O5974" t="str">
            <v>RECURSO 11</v>
          </cell>
          <cell r="W5974" t="str">
            <v>Vigencia Presupuestal</v>
          </cell>
        </row>
        <row r="5975">
          <cell r="A5975">
            <v>597514</v>
          </cell>
          <cell r="B5975" t="str">
            <v>comision</v>
          </cell>
          <cell r="C5975">
            <v>20142700</v>
          </cell>
          <cell r="D5975">
            <v>336614</v>
          </cell>
          <cell r="E5975">
            <v>41983</v>
          </cell>
          <cell r="F5975" t="str">
            <v>SUBDIRECCION ADMINISTRATIVA Y FINANCIERA</v>
          </cell>
          <cell r="G5975">
            <v>52699306</v>
          </cell>
          <cell r="H5975" t="str">
            <v>NATALIA MARIA RAMIREZ MARTINEZ</v>
          </cell>
          <cell r="I5975" t="str">
            <v>COMISION GUATAVITA GUASCA 24 NOVIEMBRE DE 2014</v>
          </cell>
          <cell r="J5975">
            <v>97679</v>
          </cell>
          <cell r="O5975" t="str">
            <v>RECURSO 11</v>
          </cell>
          <cell r="W5975" t="str">
            <v>Vigencia Presupuestal</v>
          </cell>
        </row>
        <row r="5976">
          <cell r="A5976">
            <v>597614</v>
          </cell>
          <cell r="B5976" t="str">
            <v>comision</v>
          </cell>
          <cell r="C5976">
            <v>20142720</v>
          </cell>
          <cell r="D5976">
            <v>342214</v>
          </cell>
          <cell r="E5976">
            <v>41983</v>
          </cell>
          <cell r="F5976" t="str">
            <v>SUBDIRECCION ADMINISTRATIVA Y FINANCIERA</v>
          </cell>
          <cell r="G5976">
            <v>39688819</v>
          </cell>
          <cell r="H5976" t="str">
            <v>MARCELA MONCADA BARRERA</v>
          </cell>
          <cell r="I5976" t="str">
            <v>COMISION TUNJA 28-29 NOVIEMBRE DE 2014</v>
          </cell>
          <cell r="J5976">
            <v>510161</v>
          </cell>
          <cell r="O5976" t="str">
            <v>RECURSO 11</v>
          </cell>
          <cell r="W5976" t="str">
            <v>Vigencia Presupuestal</v>
          </cell>
        </row>
        <row r="5977">
          <cell r="A5977">
            <v>597714</v>
          </cell>
          <cell r="B5977" t="str">
            <v>Contrato</v>
          </cell>
          <cell r="C5977">
            <v>133</v>
          </cell>
          <cell r="D5977">
            <v>24114</v>
          </cell>
          <cell r="E5977">
            <v>41984</v>
          </cell>
          <cell r="F5977" t="str">
            <v>DIRECCION DE ASUNTOS AMBIENTALES, SECTORIAL Y URBANA</v>
          </cell>
          <cell r="G5977">
            <v>5946720</v>
          </cell>
          <cell r="H5977" t="str">
            <v>LUIS ERNESTO LOMBANA ARROYAVE</v>
          </cell>
          <cell r="I5977" t="str">
            <v>PAGO 11 Y 12 DE 12 SEGÚN CERTIFICACION DEL SUPERVISOR</v>
          </cell>
          <cell r="J5977">
            <v>10833333</v>
          </cell>
          <cell r="K5977">
            <v>9.66</v>
          </cell>
          <cell r="O5977" t="str">
            <v>RECURSO 11</v>
          </cell>
          <cell r="V5977" t="str">
            <v>No tiene Dependientes</v>
          </cell>
          <cell r="W5977" t="str">
            <v>Vigencia Presupuestal</v>
          </cell>
        </row>
        <row r="5978">
          <cell r="A5978">
            <v>597814</v>
          </cell>
          <cell r="B5978" t="str">
            <v>Contrato</v>
          </cell>
          <cell r="C5978">
            <v>144</v>
          </cell>
          <cell r="D5978">
            <v>23014</v>
          </cell>
          <cell r="E5978">
            <v>41984</v>
          </cell>
          <cell r="F5978" t="str">
            <v>DIRECCION DE BOSQUES, BIODIVERSIDAD Y SERVICIOS ECOSISTEMICOS</v>
          </cell>
          <cell r="G5978">
            <v>1023863075</v>
          </cell>
          <cell r="H5978" t="str">
            <v>DAVID FERNANDO URREGO HERNANDEZ</v>
          </cell>
          <cell r="I5978" t="str">
            <v>PAGO 11 DE 12 SEGÚN CERTIFICACION DEL SUPERVISOR</v>
          </cell>
          <cell r="J5978">
            <v>2982709</v>
          </cell>
          <cell r="K5978">
            <v>9.66</v>
          </cell>
          <cell r="O5978" t="str">
            <v>RECURSO 11</v>
          </cell>
          <cell r="V5978" t="str">
            <v>No tiene Dependientes a Cargo</v>
          </cell>
          <cell r="W5978" t="str">
            <v>Vigencia Presupuestal</v>
          </cell>
        </row>
        <row r="5979">
          <cell r="A5979">
            <v>597914</v>
          </cell>
          <cell r="B5979" t="str">
            <v>Contrato</v>
          </cell>
          <cell r="C5979">
            <v>389</v>
          </cell>
          <cell r="D5979">
            <v>236214</v>
          </cell>
          <cell r="E5979">
            <v>41984</v>
          </cell>
          <cell r="F5979" t="str">
            <v>SUBDIRECCION ADMINISTRATIVA Y FINANCIERA</v>
          </cell>
          <cell r="G5979">
            <v>1018453657</v>
          </cell>
          <cell r="H5979" t="str">
            <v>ANDRES FELIPE CABRERA RENDON</v>
          </cell>
          <cell r="I5979" t="str">
            <v>PAGO 5 DE 5 SEGÚN CERTIFICACION DEL SUPERVISOR</v>
          </cell>
          <cell r="J5979">
            <v>1662415</v>
          </cell>
          <cell r="K5979">
            <v>9.66</v>
          </cell>
          <cell r="O5979" t="str">
            <v>RECURSO 11</v>
          </cell>
          <cell r="V5979" t="str">
            <v>Desc. 10% Dependientes</v>
          </cell>
          <cell r="W5979" t="str">
            <v>Vigencia Presupuestal</v>
          </cell>
        </row>
        <row r="5980">
          <cell r="A5980">
            <v>598014</v>
          </cell>
          <cell r="B5980" t="str">
            <v>Contrato</v>
          </cell>
          <cell r="C5980">
            <v>382</v>
          </cell>
          <cell r="D5980">
            <v>234814</v>
          </cell>
          <cell r="E5980">
            <v>41984</v>
          </cell>
          <cell r="F5980" t="str">
            <v>SUBDIRECCION ADMINISTRATIVA Y FINANCIERA</v>
          </cell>
          <cell r="G5980">
            <v>79221739</v>
          </cell>
          <cell r="H5980" t="str">
            <v>JOSE MANUEL MORENO MORA</v>
          </cell>
          <cell r="I5980" t="str">
            <v>PAGO 5 DE 5 SEGÚN CERTIFICACION DEL SUPERVISOR (Desc.de la Base RF x Dependientes)</v>
          </cell>
          <cell r="J5980">
            <v>1852200</v>
          </cell>
          <cell r="K5980">
            <v>9.66</v>
          </cell>
          <cell r="O5980" t="str">
            <v>RECURSO 11</v>
          </cell>
          <cell r="V5980" t="str">
            <v>Desc. X Dependientes</v>
          </cell>
          <cell r="W5980" t="str">
            <v>Vigencia Presupuestal</v>
          </cell>
        </row>
        <row r="5981">
          <cell r="A5981">
            <v>598114</v>
          </cell>
          <cell r="B5981" t="str">
            <v>Contrato</v>
          </cell>
          <cell r="C5981">
            <v>100</v>
          </cell>
          <cell r="D5981">
            <v>18214</v>
          </cell>
          <cell r="E5981">
            <v>41984</v>
          </cell>
          <cell r="F5981" t="str">
            <v>DIRECCION DE BOSQUES, BIODIVERSIDAD Y SERVICIOS ECOSISTEMICOS</v>
          </cell>
          <cell r="G5981">
            <v>6768778</v>
          </cell>
          <cell r="H5981" t="str">
            <v>SAMUEL LOZANO BARON</v>
          </cell>
          <cell r="I5981" t="str">
            <v>FRA 17 PAGO 12 DE 12 SEGÚN CERTIFICACION DEL SUPERVISOR (Desc.de la Base RF x Dependientes+Benefic.x Int. Vivienda/2013+ Beneficio AFC) RETENCION MINIMA ART 384</v>
          </cell>
          <cell r="J5981">
            <v>8502514</v>
          </cell>
          <cell r="K5981">
            <v>9.66</v>
          </cell>
          <cell r="M5981">
            <v>16</v>
          </cell>
          <cell r="O5981" t="str">
            <v>RECURSO 11</v>
          </cell>
          <cell r="Q5981" t="str">
            <v>AFC DAVIVIENDA</v>
          </cell>
          <cell r="R5981">
            <v>700000</v>
          </cell>
          <cell r="V5981" t="str">
            <v xml:space="preserve">Presento AFC+Beneficio Int. Vivienda $10,729,620/12meses $894,135- Desc. 10% Dependientes </v>
          </cell>
          <cell r="W5981" t="str">
            <v>Vigencia Presupuestal</v>
          </cell>
        </row>
        <row r="5982">
          <cell r="A5982">
            <v>598214</v>
          </cell>
          <cell r="B5982" t="str">
            <v>Contrato</v>
          </cell>
          <cell r="C5982">
            <v>48</v>
          </cell>
          <cell r="D5982">
            <v>7714</v>
          </cell>
          <cell r="E5982">
            <v>41984</v>
          </cell>
          <cell r="F5982" t="str">
            <v>DIRECCION DE BOSQUES, BIODIVERSIDAD YSERVICIOS ECOSISTEMICOS</v>
          </cell>
          <cell r="G5982">
            <v>80095795</v>
          </cell>
          <cell r="H5982" t="str">
            <v>DIEGO ANDRES RUIZ VILLEGAS</v>
          </cell>
          <cell r="I5982" t="str">
            <v>PAGO 12 DE 12 SEGÚN CERTIFICACION DEL SUPERVISOR</v>
          </cell>
          <cell r="J5982">
            <v>5177763</v>
          </cell>
          <cell r="K5982">
            <v>9.66</v>
          </cell>
          <cell r="O5982" t="str">
            <v>RECURSO 11</v>
          </cell>
          <cell r="V5982" t="str">
            <v>No tiene Dependientes</v>
          </cell>
          <cell r="W5982" t="str">
            <v>Vigencia Presupuestal</v>
          </cell>
        </row>
        <row r="5983">
          <cell r="A5983">
            <v>598314</v>
          </cell>
          <cell r="B5983" t="str">
            <v>Contrato</v>
          </cell>
          <cell r="C5983">
            <v>445</v>
          </cell>
          <cell r="D5983">
            <v>254414</v>
          </cell>
          <cell r="E5983">
            <v>41984</v>
          </cell>
          <cell r="F5983" t="str">
            <v>DESPACHO VICEMINISTRO DE AMBIENTE Y DESARROLLO SOSTENIBLE</v>
          </cell>
          <cell r="G5983">
            <v>79862588</v>
          </cell>
          <cell r="H5983" t="str">
            <v>OMAR GERARDO MARTINEZ CUERVO</v>
          </cell>
          <cell r="I5983" t="str">
            <v>FRAS 0044 PAGO 5 DE 5 SEGÚN CERTIFICACION DEL SUPERVISOR (MEDICINA PREPAGADA) IVA $1,787,586</v>
          </cell>
          <cell r="J5983">
            <v>12960000</v>
          </cell>
          <cell r="K5983">
            <v>9.66</v>
          </cell>
          <cell r="M5983">
            <v>16</v>
          </cell>
          <cell r="O5983" t="str">
            <v>RECURSO 11</v>
          </cell>
          <cell r="V5983" t="str">
            <v>No tiene Dependientes+ medicina prepagada</v>
          </cell>
          <cell r="W5983" t="str">
            <v>Vigencia Presupuestal</v>
          </cell>
        </row>
        <row r="5984">
          <cell r="A5984">
            <v>598414</v>
          </cell>
          <cell r="B5984" t="str">
            <v>Contrato</v>
          </cell>
          <cell r="C5984">
            <v>263</v>
          </cell>
          <cell r="D5984">
            <v>37714</v>
          </cell>
          <cell r="E5984">
            <v>41984</v>
          </cell>
          <cell r="F5984" t="str">
            <v>DIRECCION DE BOSQUES, BIODIVERSIDAD Y SERVICIOS ECOSISTEMICOS</v>
          </cell>
          <cell r="G5984">
            <v>38227057</v>
          </cell>
          <cell r="H5984" t="str">
            <v>MARIA FANNY MONDRAGON LEONEL</v>
          </cell>
          <cell r="I5984" t="str">
            <v>PAGO 12 DE 12 SEGÚN CERTIFICACION DEL SUPERVISOR (PENSIONADA)</v>
          </cell>
          <cell r="J5984">
            <v>7990000</v>
          </cell>
          <cell r="K5984">
            <v>9.66</v>
          </cell>
          <cell r="O5984" t="str">
            <v>RECURSO 11</v>
          </cell>
          <cell r="V5984" t="str">
            <v>No tiene Dependientes a Cargo</v>
          </cell>
          <cell r="W5984" t="str">
            <v>Vigencia Presupuestal</v>
          </cell>
        </row>
        <row r="5985">
          <cell r="A5985">
            <v>598514</v>
          </cell>
          <cell r="B5985" t="str">
            <v>Contrato</v>
          </cell>
          <cell r="C5985">
            <v>189</v>
          </cell>
          <cell r="D5985">
            <v>234014</v>
          </cell>
          <cell r="E5985">
            <v>41984</v>
          </cell>
          <cell r="F5985" t="str">
            <v>SECRETARIA GENERAL</v>
          </cell>
          <cell r="G5985">
            <v>1014210296</v>
          </cell>
          <cell r="H5985" t="str">
            <v>CAMILA KATHERINE ROJAS</v>
          </cell>
          <cell r="I5985" t="str">
            <v>PAGO 5 DE 5 SEGÚN CERTIFICACION DEL SUPERVISOR</v>
          </cell>
          <cell r="J5985">
            <v>2000000</v>
          </cell>
          <cell r="K5985">
            <v>9.66</v>
          </cell>
          <cell r="O5985" t="str">
            <v>RECURSO 11</v>
          </cell>
          <cell r="V5985" t="str">
            <v>No tiene Dependientes</v>
          </cell>
          <cell r="W5985" t="str">
            <v>Vigencia Presupuestal</v>
          </cell>
        </row>
        <row r="5986">
          <cell r="A5986">
            <v>598614</v>
          </cell>
          <cell r="B5986" t="str">
            <v>Contrato</v>
          </cell>
          <cell r="C5986">
            <v>388</v>
          </cell>
          <cell r="D5986">
            <v>235914</v>
          </cell>
          <cell r="E5986">
            <v>41984</v>
          </cell>
          <cell r="F5986" t="str">
            <v>SUBDIRECCION ADMINISTRATIVA Y FINANCIERA</v>
          </cell>
          <cell r="G5986">
            <v>80154185</v>
          </cell>
          <cell r="H5986" t="str">
            <v>JOHN RAUL APONTE CASTEBLANCO</v>
          </cell>
          <cell r="I5986" t="str">
            <v>PAGO 5 DE 5 SEGÚN CERTIFICACION DEL SUPERVISOR</v>
          </cell>
          <cell r="J5986">
            <v>1700000</v>
          </cell>
          <cell r="K5986">
            <v>9.66</v>
          </cell>
          <cell r="O5986" t="str">
            <v>RECURSO 11</v>
          </cell>
          <cell r="V5986" t="str">
            <v>No tiene Dependientes</v>
          </cell>
          <cell r="W5986" t="str">
            <v>Vigencia Presupuestal</v>
          </cell>
        </row>
        <row r="5987">
          <cell r="A5987">
            <v>598714</v>
          </cell>
          <cell r="B5987" t="str">
            <v>Contrato</v>
          </cell>
          <cell r="C5987">
            <v>151</v>
          </cell>
          <cell r="D5987">
            <v>24914</v>
          </cell>
          <cell r="E5987">
            <v>41984</v>
          </cell>
          <cell r="F5987" t="str">
            <v>DIRECCION DE ASUNTOS AMBIENTALES, SECTORIAL Y URBANA</v>
          </cell>
          <cell r="G5987">
            <v>66947078</v>
          </cell>
          <cell r="H5987" t="str">
            <v>ANA MARIA OCAMPO GOMEZ</v>
          </cell>
          <cell r="I5987" t="str">
            <v>FRA 13 PAGO 12 DE 12 SEGÚN CERTIFICACION DEL SUPERVISOR</v>
          </cell>
          <cell r="J5987">
            <v>6666667</v>
          </cell>
          <cell r="K5987">
            <v>9.66</v>
          </cell>
          <cell r="M5987">
            <v>16</v>
          </cell>
          <cell r="O5987" t="str">
            <v>RECURSO 11</v>
          </cell>
          <cell r="V5987" t="str">
            <v xml:space="preserve">No tiene Dependientes </v>
          </cell>
          <cell r="W5987" t="str">
            <v>Vigencia Presupuestal</v>
          </cell>
        </row>
        <row r="5988">
          <cell r="A5988">
            <v>598814</v>
          </cell>
          <cell r="B5988" t="str">
            <v>Contrato</v>
          </cell>
          <cell r="C5988">
            <v>172</v>
          </cell>
          <cell r="D5988">
            <v>26414</v>
          </cell>
          <cell r="E5988">
            <v>41984</v>
          </cell>
          <cell r="F5988" t="str">
            <v>GRUPO DE COMUNICACIONES</v>
          </cell>
          <cell r="G5988">
            <v>79589559</v>
          </cell>
          <cell r="H5988" t="str">
            <v>FERNANDO MURIEL PIEDRAHITA</v>
          </cell>
          <cell r="I5988" t="str">
            <v>PAGO 12 DE 12 DESEMBOLSO SEGÚN CERTIFICACION DEL SUPERVISOR</v>
          </cell>
          <cell r="J5988">
            <v>4173913</v>
          </cell>
          <cell r="K5988">
            <v>9.66</v>
          </cell>
          <cell r="O5988" t="str">
            <v>RECURSO 11</v>
          </cell>
          <cell r="V5988" t="str">
            <v>Desc. 10% Dependientes</v>
          </cell>
          <cell r="W5988" t="str">
            <v>Vigencia Presupuestal</v>
          </cell>
        </row>
        <row r="5989">
          <cell r="A5989">
            <v>598914</v>
          </cell>
          <cell r="B5989" t="str">
            <v>Contrato</v>
          </cell>
          <cell r="C5989">
            <v>39</v>
          </cell>
          <cell r="D5989">
            <v>5214</v>
          </cell>
          <cell r="E5989">
            <v>41984</v>
          </cell>
          <cell r="F5989" t="str">
            <v>GRUPO DE COMUNICACIONES</v>
          </cell>
          <cell r="G5989">
            <v>79949823</v>
          </cell>
          <cell r="H5989" t="str">
            <v>DIEGO ALEXANDER CUEVAS GALVIS</v>
          </cell>
          <cell r="I5989" t="str">
            <v>PAGO 12 DE 12 SEGÚN CERTIFICACION DEL SUPERVISOR (Desc.de la Base RF x Dependientes)</v>
          </cell>
          <cell r="J5989">
            <v>4119433</v>
          </cell>
          <cell r="K5989">
            <v>9.66</v>
          </cell>
          <cell r="O5989" t="str">
            <v>RECURSO 11</v>
          </cell>
          <cell r="V5989" t="str">
            <v>Desc. 10% Dependientes - Base RF $ 4,094,538 RF $ 287,559</v>
          </cell>
          <cell r="W5989" t="str">
            <v>Vigencia Presupuestal</v>
          </cell>
        </row>
        <row r="5990">
          <cell r="A5990">
            <v>599014</v>
          </cell>
          <cell r="B5990" t="str">
            <v>Contrato</v>
          </cell>
          <cell r="C5990">
            <v>254</v>
          </cell>
          <cell r="D5990">
            <v>313414</v>
          </cell>
          <cell r="E5990">
            <v>41984</v>
          </cell>
          <cell r="F5990" t="str">
            <v>DIRECCION DE ASUNTOS MARINOS, COSTEROS Y RECURSOS ACUATICOS</v>
          </cell>
          <cell r="G5990">
            <v>42867515</v>
          </cell>
          <cell r="H5990" t="str">
            <v>BLANCA OLIVA POSADA POSADA</v>
          </cell>
          <cell r="I5990" t="str">
            <v>FRA 02 PAGO 11 DE 11 SEGÚN CERTIFICACION DEL SUPERVISOR - PENSIONADA IVA $917,239</v>
          </cell>
          <cell r="J5990">
            <v>6649986</v>
          </cell>
          <cell r="K5990">
            <v>9.66</v>
          </cell>
          <cell r="M5990">
            <v>16</v>
          </cell>
          <cell r="O5990" t="str">
            <v>RECURSO 11</v>
          </cell>
          <cell r="V5990" t="str">
            <v>No tiene Dependientes-PENSIONADA</v>
          </cell>
          <cell r="W5990" t="str">
            <v>Vigencia Presupuestal</v>
          </cell>
        </row>
        <row r="5991">
          <cell r="A5991">
            <v>599114</v>
          </cell>
          <cell r="B5991" t="str">
            <v>Contrato</v>
          </cell>
          <cell r="C5991">
            <v>126</v>
          </cell>
          <cell r="D5991">
            <v>318514</v>
          </cell>
          <cell r="E5991">
            <v>41984</v>
          </cell>
          <cell r="F5991" t="str">
            <v>SUBDIRECCION ADMINISTRATIVA Y FINANCIERA</v>
          </cell>
          <cell r="G5991">
            <v>52390218</v>
          </cell>
          <cell r="H5991" t="str">
            <v>ROCIO RODRIGUEZ GRANADOS</v>
          </cell>
          <cell r="I5991" t="str">
            <v>PAGO 12 DE 12 SEGÚN CERTIFICACION DEL SUPERVISOR (Desc. Base RF x Dependientes)</v>
          </cell>
          <cell r="J5991">
            <v>2475000</v>
          </cell>
          <cell r="K5991">
            <v>9.66</v>
          </cell>
          <cell r="O5991" t="str">
            <v>RECURSO 11</v>
          </cell>
          <cell r="V5991" t="str">
            <v>Desc.x Dependientes</v>
          </cell>
          <cell r="W5991" t="str">
            <v>Vigencia Presupuestal</v>
          </cell>
        </row>
        <row r="5992">
          <cell r="A5992">
            <v>599214</v>
          </cell>
          <cell r="B5992" t="str">
            <v>Contrato</v>
          </cell>
          <cell r="C5992">
            <v>474</v>
          </cell>
          <cell r="D5992">
            <v>273014</v>
          </cell>
          <cell r="E5992">
            <v>41984</v>
          </cell>
          <cell r="F5992" t="str">
            <v>DIRECCION DE BOSQUES, BIODIVERSIDAD YSERVICIOS ECOSISTEMICOS</v>
          </cell>
          <cell r="G5992">
            <v>46378781</v>
          </cell>
          <cell r="H5992" t="str">
            <v>CAROL ANDREA LOPEZ ROPERO</v>
          </cell>
          <cell r="I5992" t="str">
            <v>PAGO 3 DE 4 SEGÚN CERTIFICACION DEL SUPERVISOR</v>
          </cell>
          <cell r="J5992">
            <v>5625500</v>
          </cell>
          <cell r="K5992">
            <v>9.66</v>
          </cell>
          <cell r="O5992" t="str">
            <v>RECURSO 11</v>
          </cell>
          <cell r="V5992" t="str">
            <v>No tiene Dependientes a Cargo</v>
          </cell>
          <cell r="W5992" t="str">
            <v>Vigencia Presupuestal</v>
          </cell>
        </row>
        <row r="5993">
          <cell r="A5993">
            <v>599314</v>
          </cell>
          <cell r="B5993" t="str">
            <v>Contrato</v>
          </cell>
          <cell r="C5993">
            <v>473</v>
          </cell>
          <cell r="D5993">
            <v>272414</v>
          </cell>
          <cell r="E5993">
            <v>41984</v>
          </cell>
          <cell r="F5993" t="str">
            <v>DIRECCION DE BOSQUES, BIODIVERSIDAD Y SERVICIOS ECOSISTEMICOS</v>
          </cell>
          <cell r="G5993">
            <v>1018416714</v>
          </cell>
          <cell r="H5993" t="str">
            <v>LAURA ANDREA LOZANO RODRIGUEZ</v>
          </cell>
          <cell r="I5993" t="str">
            <v>PAGO 3 DE 4 SEGÚN CERTIFICACION DEL SUPERVISOR</v>
          </cell>
          <cell r="J5993">
            <v>5625000</v>
          </cell>
          <cell r="K5993">
            <v>9.66</v>
          </cell>
          <cell r="O5993" t="str">
            <v>RECURSO 11</v>
          </cell>
          <cell r="V5993" t="str">
            <v>No tiene Dependientes</v>
          </cell>
          <cell r="W5993" t="str">
            <v>Vigencia Presupuestal</v>
          </cell>
        </row>
        <row r="5994">
          <cell r="A5994">
            <v>599414</v>
          </cell>
          <cell r="B5994" t="str">
            <v>Contrato</v>
          </cell>
          <cell r="C5994">
            <v>425</v>
          </cell>
          <cell r="D5994">
            <v>246714</v>
          </cell>
          <cell r="E5994">
            <v>41984</v>
          </cell>
          <cell r="F5994" t="str">
            <v>GRUPO CONTRATOS</v>
          </cell>
          <cell r="G5994">
            <v>1016021383</v>
          </cell>
          <cell r="H5994" t="str">
            <v>CAMILO EDUARDO PARDO SUAREZ</v>
          </cell>
          <cell r="I5994" t="str">
            <v>PAGO 5 DE 5 SEGÚN CERTIFICACION DEL SUPERVISOR</v>
          </cell>
          <cell r="J5994">
            <v>2000000</v>
          </cell>
          <cell r="K5994">
            <v>9.66</v>
          </cell>
          <cell r="O5994" t="str">
            <v>RECURSO 11</v>
          </cell>
          <cell r="V5994" t="str">
            <v>No tiene Dependientes</v>
          </cell>
          <cell r="W5994" t="str">
            <v>Vigencia Presupuestal</v>
          </cell>
        </row>
        <row r="5995">
          <cell r="A5995">
            <v>599514</v>
          </cell>
          <cell r="B5995" t="str">
            <v>Contrato</v>
          </cell>
          <cell r="C5995">
            <v>41</v>
          </cell>
          <cell r="D5995">
            <v>5014</v>
          </cell>
          <cell r="E5995">
            <v>41984</v>
          </cell>
          <cell r="F5995" t="str">
            <v>GRUPO DE COMUNICACIONES</v>
          </cell>
          <cell r="G5995">
            <v>79690254</v>
          </cell>
          <cell r="H5995" t="str">
            <v>GABRIEL GONZALO CLAVIJO SERRANO</v>
          </cell>
          <cell r="I5995" t="str">
            <v>PAGO 12 DE 12 SEGÚN CERTIFICACION DEL SUPERVISOR (Desc.de la Base RF x Dependientes)</v>
          </cell>
          <cell r="J5995">
            <v>4283286</v>
          </cell>
          <cell r="K5995">
            <v>9.66</v>
          </cell>
          <cell r="O5995" t="str">
            <v>RECURSO 11</v>
          </cell>
          <cell r="V5995" t="str">
            <v>Desc. 10% Dependientes - Base RF $ 4,094,538 RF $ 287,559</v>
          </cell>
          <cell r="W5995" t="str">
            <v>Vigencia Presupuestal</v>
          </cell>
        </row>
        <row r="5996">
          <cell r="A5996">
            <v>599614</v>
          </cell>
          <cell r="B5996" t="str">
            <v>Contrato</v>
          </cell>
          <cell r="C5996">
            <v>509</v>
          </cell>
          <cell r="D5996">
            <v>314814</v>
          </cell>
          <cell r="E5996">
            <v>41984</v>
          </cell>
          <cell r="F5996" t="str">
            <v>DESPACHO MINISTRO DE AMBIENTE Y DESARROLLO SOSTENIBLE</v>
          </cell>
          <cell r="G5996">
            <v>52416225</v>
          </cell>
          <cell r="H5996" t="str">
            <v>ANA CRISTINA SANCHEZ THORIN</v>
          </cell>
          <cell r="I5996" t="str">
            <v>PAGO 2 DE 2 SEGÚN CERTIFICACION DEL SUPERVISOR - Beneficio AFC Bancolombia $2,500,000</v>
          </cell>
          <cell r="J5996">
            <v>13400000</v>
          </cell>
          <cell r="K5996">
            <v>9.66</v>
          </cell>
          <cell r="O5996" t="str">
            <v>RECURSO 11</v>
          </cell>
          <cell r="Q5996" t="str">
            <v>AFC BANCOLOMBIA</v>
          </cell>
          <cell r="R5996">
            <v>2500000</v>
          </cell>
          <cell r="V5996" t="str">
            <v>No tiene Dependientes +  Beneficio AFC $506,272</v>
          </cell>
          <cell r="W5996" t="str">
            <v>Vigencia Presupuestal</v>
          </cell>
        </row>
        <row r="5997">
          <cell r="A5997">
            <v>599714</v>
          </cell>
          <cell r="B5997" t="str">
            <v>Contrato</v>
          </cell>
          <cell r="C5997">
            <v>38</v>
          </cell>
          <cell r="D5997">
            <v>5314</v>
          </cell>
          <cell r="E5997">
            <v>41984</v>
          </cell>
          <cell r="F5997" t="str">
            <v>GRUPO DE COMUNICACIONES</v>
          </cell>
          <cell r="G5997">
            <v>79147965</v>
          </cell>
          <cell r="H5997" t="str">
            <v>JOSE ROBERTO ARANGO ROMERO</v>
          </cell>
          <cell r="I5997" t="str">
            <v>PAGO 12 DE 12 SEGÚN CERTIFICACION DEL SUPERVISOR (Desc.de la Base RF x Dependientes)</v>
          </cell>
          <cell r="J5997">
            <v>4283286</v>
          </cell>
          <cell r="K5997">
            <v>9.66</v>
          </cell>
          <cell r="O5997" t="str">
            <v>RECURSO 11</v>
          </cell>
          <cell r="V5997" t="str">
            <v>Desc. 10% Dependientes - Base RF $ 4,094,538 RF $ 287,559</v>
          </cell>
          <cell r="W5997" t="str">
            <v>Vigencia Presupuestal</v>
          </cell>
        </row>
        <row r="5998">
          <cell r="A5998">
            <v>599814</v>
          </cell>
          <cell r="B5998" t="str">
            <v>Contrato</v>
          </cell>
          <cell r="C5998">
            <v>22</v>
          </cell>
          <cell r="D5998">
            <v>3014</v>
          </cell>
          <cell r="E5998">
            <v>41984</v>
          </cell>
          <cell r="F5998" t="str">
            <v>GRUPO DE COMUNICACIONES</v>
          </cell>
          <cell r="G5998">
            <v>19370198</v>
          </cell>
          <cell r="H5998" t="str">
            <v>ANGEL GUSTAVO ZAPATA FERRO</v>
          </cell>
          <cell r="I5998" t="str">
            <v>DOCEAVO DESEMBOLSO SEGÚN CERTIFICACION DEL SUPERVISOR (Desc.de la Base RF x Dependientes)</v>
          </cell>
          <cell r="J5998">
            <v>3050847</v>
          </cell>
          <cell r="K5998">
            <v>9.66</v>
          </cell>
          <cell r="O5998" t="str">
            <v>RECURSO 11</v>
          </cell>
          <cell r="V5998" t="str">
            <v>Desc. 10% Dependientes - Base RF $4,094,550 RF $287,562</v>
          </cell>
          <cell r="W5998" t="str">
            <v>Vigencia Presupuestal</v>
          </cell>
        </row>
        <row r="5999">
          <cell r="A5999">
            <v>599914</v>
          </cell>
          <cell r="B5999" t="str">
            <v>Contrato</v>
          </cell>
          <cell r="C5999">
            <v>280</v>
          </cell>
          <cell r="D5999">
            <v>39114</v>
          </cell>
          <cell r="E5999">
            <v>41984</v>
          </cell>
          <cell r="F5999" t="str">
            <v>OFICINA DE TECNOLOGIAS, INFORMACION Y COMUNICACIONES TIC</v>
          </cell>
          <cell r="G5999">
            <v>80778973</v>
          </cell>
          <cell r="H5999" t="str">
            <v>FABIO FELIPE BELTRAN PINTO</v>
          </cell>
          <cell r="I5999" t="str">
            <v>PAGO 12 DE 12 DESEMBOLSO SEGÚN CERTIFICACION DEL SUPERVISOR (Desc Base Rte Fte por Dependientes+ Prepagada 05 DIC/2014)</v>
          </cell>
          <cell r="J5999">
            <v>4500000</v>
          </cell>
          <cell r="K5999">
            <v>9.66</v>
          </cell>
          <cell r="O5999" t="str">
            <v>RECURSO 11</v>
          </cell>
          <cell r="V5999" t="str">
            <v>Desc. X Dependientes + Prepagada 05 DIC/2014</v>
          </cell>
          <cell r="W5999" t="str">
            <v>Vigencia Presupuestal</v>
          </cell>
        </row>
        <row r="6000">
          <cell r="A6000">
            <v>600014</v>
          </cell>
          <cell r="B6000" t="str">
            <v>Contrato</v>
          </cell>
          <cell r="C6000">
            <v>7</v>
          </cell>
          <cell r="D6000">
            <v>1514</v>
          </cell>
          <cell r="E6000">
            <v>41984</v>
          </cell>
          <cell r="F6000" t="str">
            <v>GRUPO CONTRATOS</v>
          </cell>
          <cell r="G6000">
            <v>1032431429</v>
          </cell>
          <cell r="H6000" t="str">
            <v>JUAN FRANCISCO CORREDOR ORDOÑEZ</v>
          </cell>
          <cell r="I6000" t="str">
            <v>DOCEAVO DESEMBOLSO SEGÚN CERTIFICACION DEL SUPERVISOR (Desc. Base RF x Dependientes)</v>
          </cell>
          <cell r="J6000">
            <v>2005636</v>
          </cell>
          <cell r="K6000">
            <v>9.66</v>
          </cell>
          <cell r="O6000" t="str">
            <v>RECURSO 11</v>
          </cell>
          <cell r="V6000" t="str">
            <v>Desc. 10% Dependientes - Base RF $3,529,774 RF $388,275</v>
          </cell>
          <cell r="W6000" t="str">
            <v>Vigencia Presupuestal</v>
          </cell>
        </row>
        <row r="6001">
          <cell r="A6001">
            <v>600114</v>
          </cell>
          <cell r="B6001" t="str">
            <v>Contrato</v>
          </cell>
          <cell r="C6001">
            <v>268</v>
          </cell>
          <cell r="D6001">
            <v>38414</v>
          </cell>
          <cell r="E6001">
            <v>41984</v>
          </cell>
          <cell r="F6001" t="str">
            <v>OFICINA DE TECNOLOGIAS, INFORMACION Y COMUNICACIONES TIC</v>
          </cell>
          <cell r="G6001">
            <v>80794818</v>
          </cell>
          <cell r="H6001" t="str">
            <v>RODRIGO ANTONIO CUBILLOS SANCHEZ</v>
          </cell>
          <cell r="I6001" t="str">
            <v xml:space="preserve">PAGO 12/12 DESEMBOLSO SEGÚN CERTIFICACION DEL SUPERVISOR </v>
          </cell>
          <cell r="J6001">
            <v>1750000</v>
          </cell>
          <cell r="K6001">
            <v>9.66</v>
          </cell>
          <cell r="O6001" t="str">
            <v>RECURSO 11</v>
          </cell>
          <cell r="V6001" t="str">
            <v xml:space="preserve">No tiene Dependientes </v>
          </cell>
          <cell r="W6001" t="str">
            <v>Vigencia Presupuestal</v>
          </cell>
        </row>
        <row r="6002">
          <cell r="A6002">
            <v>600214</v>
          </cell>
          <cell r="B6002" t="str">
            <v>Convenio</v>
          </cell>
          <cell r="C6002">
            <v>299</v>
          </cell>
          <cell r="D6002">
            <v>13414</v>
          </cell>
          <cell r="E6002">
            <v>41984</v>
          </cell>
          <cell r="F6002" t="str">
            <v>DIRECCION DE GENTION INTEGRAL DEL RECURSO HIDRICO</v>
          </cell>
          <cell r="G6002">
            <v>8910006270</v>
          </cell>
          <cell r="H6002" t="str">
            <v>CVS - CORPORACION AUTONOMA REGIONAL DE LOS VALLES DEL SINU Y SAN JORGE</v>
          </cell>
          <cell r="I6002" t="str">
            <v>PAGO 3 DE 4 CTA CBO SEGÚN CERTIFICACION DEL SUPERVISOR</v>
          </cell>
          <cell r="J6002">
            <v>223800000</v>
          </cell>
          <cell r="O6002" t="str">
            <v>RECURSO 11</v>
          </cell>
          <cell r="W6002" t="str">
            <v>Vigencia Presupuestal</v>
          </cell>
        </row>
        <row r="6003">
          <cell r="A6003">
            <v>600314</v>
          </cell>
          <cell r="B6003" t="str">
            <v>Anulada</v>
          </cell>
          <cell r="C6003">
            <v>138</v>
          </cell>
          <cell r="D6003">
            <v>119913</v>
          </cell>
          <cell r="E6003">
            <v>41984</v>
          </cell>
          <cell r="F6003" t="str">
            <v>DIRECCION DE ASUNTOS AMBIENTALES, SECTORIAL Y URBANA</v>
          </cell>
          <cell r="G6003">
            <v>8050019111</v>
          </cell>
          <cell r="H6003" t="str">
            <v>WORD WILDLIFE FUND. IND</v>
          </cell>
          <cell r="I6003" t="str">
            <v>ANULADA ---- PAGO 3 DE 3 SEGÚN CERTIFICACION DEL SUPERVISOR</v>
          </cell>
          <cell r="J6003">
            <v>45000000</v>
          </cell>
          <cell r="O6003" t="str">
            <v>RECURSO 11</v>
          </cell>
          <cell r="W6003" t="str">
            <v>Reserva Presupuestal</v>
          </cell>
        </row>
        <row r="6004">
          <cell r="A6004">
            <v>600414</v>
          </cell>
        </row>
        <row r="6005">
          <cell r="A6005">
            <v>600514</v>
          </cell>
        </row>
        <row r="6006">
          <cell r="A6006">
            <v>600614</v>
          </cell>
        </row>
        <row r="6007">
          <cell r="A6007">
            <v>600714</v>
          </cell>
        </row>
        <row r="6008">
          <cell r="A6008">
            <v>600814</v>
          </cell>
        </row>
        <row r="6009">
          <cell r="A6009">
            <v>600914</v>
          </cell>
        </row>
        <row r="6010">
          <cell r="A6010">
            <v>601014</v>
          </cell>
        </row>
        <row r="6011">
          <cell r="A6011">
            <v>601114</v>
          </cell>
        </row>
        <row r="6012">
          <cell r="A6012">
            <v>601214</v>
          </cell>
        </row>
        <row r="6013">
          <cell r="A6013">
            <v>601314</v>
          </cell>
          <cell r="B6013" t="str">
            <v>Contrato</v>
          </cell>
          <cell r="C6013">
            <v>175</v>
          </cell>
          <cell r="D6013">
            <v>211114</v>
          </cell>
          <cell r="E6013">
            <v>41984</v>
          </cell>
          <cell r="F6013" t="str">
            <v>GRUPO DE COMUNICACIONES</v>
          </cell>
          <cell r="G6013">
            <v>79163299</v>
          </cell>
          <cell r="H6013" t="str">
            <v>LUIS HERNANDO MARROQUIN FRANCO</v>
          </cell>
          <cell r="I6013" t="str">
            <v>FRA 012 PAGO 12 DE 12 SEGÚN CERTIFICACION DEL SUPERVISOR (Desc de la Base x Dependientes)</v>
          </cell>
          <cell r="J6013">
            <v>11169380</v>
          </cell>
          <cell r="O6013" t="str">
            <v>RECURSO 11</v>
          </cell>
          <cell r="V6013" t="str">
            <v>Desc.x Dependientes</v>
          </cell>
          <cell r="W6013" t="str">
            <v>Vigencia Presupuestal</v>
          </cell>
        </row>
        <row r="6014">
          <cell r="A6014">
            <v>601414</v>
          </cell>
          <cell r="B6014" t="str">
            <v>Contrato</v>
          </cell>
          <cell r="C6014">
            <v>89</v>
          </cell>
          <cell r="D6014">
            <v>18614</v>
          </cell>
          <cell r="E6014">
            <v>41984</v>
          </cell>
          <cell r="F6014" t="str">
            <v>DIRECCION DE BOSQUES, BIODIVERSIDAD Y SERVICIOS ECOSISTEMICOS</v>
          </cell>
          <cell r="G6014">
            <v>52258642</v>
          </cell>
          <cell r="H6014" t="str">
            <v>EUGENIA MENDEZ REYEZ</v>
          </cell>
          <cell r="I6014" t="str">
            <v>FRA 56 PAGO 12 DE 12 SEGÚN CERTIFICACION DEL SUPERVISOR (DESC BASE POR DEPENDIENTES)</v>
          </cell>
          <cell r="J6014">
            <v>10000000</v>
          </cell>
          <cell r="K6014">
            <v>9.66</v>
          </cell>
          <cell r="M6014">
            <v>16</v>
          </cell>
          <cell r="O6014" t="str">
            <v>RECURSO 11</v>
          </cell>
          <cell r="V6014" t="str">
            <v>Desc. X Dependientes</v>
          </cell>
          <cell r="W6014" t="str">
            <v>Vigencia Presupuestal</v>
          </cell>
        </row>
        <row r="6015">
          <cell r="A6015">
            <v>601514</v>
          </cell>
        </row>
        <row r="6016">
          <cell r="A6016">
            <v>601614</v>
          </cell>
        </row>
        <row r="6017">
          <cell r="A6017">
            <v>601714</v>
          </cell>
        </row>
        <row r="6018">
          <cell r="A6018">
            <v>601814</v>
          </cell>
        </row>
        <row r="6019">
          <cell r="A6019">
            <v>601914</v>
          </cell>
        </row>
        <row r="6020">
          <cell r="A6020">
            <v>602014</v>
          </cell>
        </row>
        <row r="6021">
          <cell r="A6021">
            <v>602114</v>
          </cell>
        </row>
        <row r="6022">
          <cell r="A6022">
            <v>602214</v>
          </cell>
        </row>
        <row r="6023">
          <cell r="A6023">
            <v>602314</v>
          </cell>
        </row>
        <row r="6024">
          <cell r="A6024">
            <v>602414</v>
          </cell>
        </row>
        <row r="6025">
          <cell r="A6025">
            <v>602514</v>
          </cell>
        </row>
        <row r="6026">
          <cell r="A6026">
            <v>602614</v>
          </cell>
        </row>
        <row r="6027">
          <cell r="A6027">
            <v>602714</v>
          </cell>
        </row>
        <row r="6028">
          <cell r="A6028">
            <v>602814</v>
          </cell>
          <cell r="B6028" t="str">
            <v>Contrato</v>
          </cell>
          <cell r="C6028">
            <v>50</v>
          </cell>
          <cell r="D6028">
            <v>7914</v>
          </cell>
          <cell r="E6028">
            <v>41984</v>
          </cell>
          <cell r="F6028" t="str">
            <v>DIRECCION DE ASUNTOS AMBIENTALES, SECTORIAL Y URBANA</v>
          </cell>
          <cell r="G6028">
            <v>63459707</v>
          </cell>
          <cell r="H6028" t="str">
            <v>RUTH MARGARITA OCHOA RAMIREZ</v>
          </cell>
          <cell r="I6028" t="str">
            <v>PAGO 12 DE 12 DESEMBOLSO SEGÚN CERTIFICACION DEL SUPERVISOR (Desc.de la Base RF x Dependientes)</v>
          </cell>
          <cell r="J6028">
            <v>4781212</v>
          </cell>
          <cell r="K6028">
            <v>9.66</v>
          </cell>
          <cell r="O6028" t="str">
            <v>RECURSO 11</v>
          </cell>
          <cell r="V6028" t="str">
            <v>Desc.x Dependientes</v>
          </cell>
          <cell r="W6028" t="str">
            <v>Vigencia Presupuestal</v>
          </cell>
        </row>
        <row r="6029">
          <cell r="A6029">
            <v>602914</v>
          </cell>
          <cell r="B6029" t="str">
            <v>Oficio</v>
          </cell>
          <cell r="C6029" t="str">
            <v>8310-3-41043</v>
          </cell>
          <cell r="D6029">
            <v>358014</v>
          </cell>
          <cell r="E6029">
            <v>41984</v>
          </cell>
          <cell r="F6029" t="str">
            <v>SUBDIRECCION ADMINISTRATIVA Y FINANCIERA</v>
          </cell>
          <cell r="G6029">
            <v>8301153951</v>
          </cell>
          <cell r="H6029" t="str">
            <v>MINISTERIO DE AMBIENTE Y DESARROLLO SOSTENIBLE</v>
          </cell>
          <cell r="I6029" t="str">
            <v>REEMBOLSO CAJA MENOR 314 CONSECUTIVO 8414-VIATICOS Y COMISIONES AL INTERIOR</v>
          </cell>
          <cell r="J6029">
            <v>17888197</v>
          </cell>
          <cell r="O6029" t="str">
            <v>RECURSO 11</v>
          </cell>
          <cell r="W6029" t="str">
            <v>Vigencia Presupuestal</v>
          </cell>
        </row>
        <row r="6030">
          <cell r="A6030">
            <v>603014</v>
          </cell>
        </row>
        <row r="6031">
          <cell r="A6031">
            <v>603114</v>
          </cell>
          <cell r="B6031" t="str">
            <v>Oficio</v>
          </cell>
          <cell r="C6031" t="str">
            <v>8140-4-39740</v>
          </cell>
          <cell r="D6031">
            <v>358114</v>
          </cell>
          <cell r="E6031">
            <v>41984</v>
          </cell>
          <cell r="F6031" t="str">
            <v>OFICINA ASESORA JURIDICA</v>
          </cell>
          <cell r="G6031">
            <v>8301153951</v>
          </cell>
          <cell r="H6031" t="str">
            <v>MINISTERIO DE AMBIENTE Y DESARROLLO SOSTENIBLE</v>
          </cell>
          <cell r="I6031" t="str">
            <v>PAGO GASTOS PERICIALES ODENADOS POR EL JUZGADO TERCERO ADM. DE IBAGUE (OP 466114 DEL 02/10/2014)</v>
          </cell>
          <cell r="J6031">
            <v>732100</v>
          </cell>
          <cell r="N6031" t="str">
            <v>RECURSO 2-10</v>
          </cell>
          <cell r="W6031" t="str">
            <v>Vigencia Presupuestal</v>
          </cell>
        </row>
        <row r="6032">
          <cell r="A6032">
            <v>603214</v>
          </cell>
        </row>
        <row r="6033">
          <cell r="A6033">
            <v>603314</v>
          </cell>
        </row>
        <row r="6034">
          <cell r="A6034">
            <v>603414</v>
          </cell>
        </row>
        <row r="6035">
          <cell r="A6035">
            <v>603514</v>
          </cell>
        </row>
        <row r="6036">
          <cell r="A6036">
            <v>603614</v>
          </cell>
        </row>
        <row r="6037">
          <cell r="A6037">
            <v>603714</v>
          </cell>
        </row>
        <row r="6038">
          <cell r="A6038">
            <v>603814</v>
          </cell>
        </row>
        <row r="6039">
          <cell r="A6039">
            <v>603914</v>
          </cell>
        </row>
        <row r="6040">
          <cell r="A6040">
            <v>604014</v>
          </cell>
        </row>
        <row r="6041">
          <cell r="A6041">
            <v>604114</v>
          </cell>
        </row>
        <row r="6042">
          <cell r="A6042">
            <v>604214</v>
          </cell>
        </row>
        <row r="6043">
          <cell r="A6043">
            <v>604314</v>
          </cell>
          <cell r="B6043" t="str">
            <v>Contrato</v>
          </cell>
          <cell r="C6043">
            <v>108</v>
          </cell>
          <cell r="D6043">
            <v>19814</v>
          </cell>
          <cell r="E6043">
            <v>41985</v>
          </cell>
          <cell r="F6043" t="str">
            <v>OFICINA ASESORA DE PLANEACION</v>
          </cell>
          <cell r="G6043">
            <v>39800954</v>
          </cell>
          <cell r="H6043" t="str">
            <v>DINEIDA ORTIZ ROJAS</v>
          </cell>
          <cell r="I6043" t="str">
            <v>PAGO 12/12 DESEMBOLSO SEGÚN CERTIFICACION DEL SUPERVISOR (PENSIONADA)</v>
          </cell>
          <cell r="J6043">
            <v>3300000</v>
          </cell>
          <cell r="K6043">
            <v>9.66</v>
          </cell>
          <cell r="O6043" t="str">
            <v>RECURSO 11</v>
          </cell>
          <cell r="V6043" t="str">
            <v>No tiene Dependientes</v>
          </cell>
          <cell r="W6043" t="str">
            <v>Vigencia Presupuestal</v>
          </cell>
        </row>
        <row r="6044">
          <cell r="A6044">
            <v>604414</v>
          </cell>
        </row>
        <row r="6045">
          <cell r="A6045">
            <v>604514</v>
          </cell>
          <cell r="B6045" t="str">
            <v>Contrato</v>
          </cell>
          <cell r="C6045">
            <v>474</v>
          </cell>
          <cell r="D6045">
            <v>273014</v>
          </cell>
          <cell r="E6045">
            <v>41985</v>
          </cell>
          <cell r="F6045" t="str">
            <v>DIRECCION DE BOSQUES, BIODIVERSIDAD YSERVICIOS ECOSISTEMICOS</v>
          </cell>
          <cell r="G6045">
            <v>46378781</v>
          </cell>
          <cell r="H6045" t="str">
            <v>CAROL ANDREA LOPEZ ROPERO</v>
          </cell>
          <cell r="I6045" t="str">
            <v>PAGO 4 DE 4 SEGÚN CERTIFICACION DEL SUPERVISOR</v>
          </cell>
          <cell r="J6045">
            <v>5625500</v>
          </cell>
          <cell r="K6045">
            <v>9.66</v>
          </cell>
          <cell r="O6045" t="str">
            <v>RECURSO 11</v>
          </cell>
          <cell r="V6045" t="str">
            <v>No tiene Dependientes a Cargo</v>
          </cell>
          <cell r="W6045" t="str">
            <v>Vigencia Presupuestal</v>
          </cell>
        </row>
        <row r="6046">
          <cell r="A6046">
            <v>604614</v>
          </cell>
          <cell r="B6046" t="str">
            <v>Oficio</v>
          </cell>
          <cell r="C6046" t="str">
            <v>8314-3-42256</v>
          </cell>
          <cell r="D6046">
            <v>357914</v>
          </cell>
          <cell r="E6046">
            <v>41985</v>
          </cell>
          <cell r="F6046" t="str">
            <v>SUBDIRECCION ADMINISTRATIVA Y FINANCIERA</v>
          </cell>
          <cell r="G6046">
            <v>8301153951</v>
          </cell>
          <cell r="H6046" t="str">
            <v>MINISTERIO DE AMBIENTE Y DESARROLLO SOSTENIBLE</v>
          </cell>
          <cell r="I6046" t="str">
            <v>REEMBOLSO CAJA MENOR 114 GASTOS GENERALES - SER. ADMINISTRATIVOS CONSECUTIVO 8426</v>
          </cell>
          <cell r="J6046">
            <v>3229822</v>
          </cell>
          <cell r="N6046" t="str">
            <v>RECURSO 2-10</v>
          </cell>
          <cell r="W6046" t="str">
            <v>Vigencia Presupuestal</v>
          </cell>
        </row>
        <row r="6047">
          <cell r="A6047">
            <v>604714</v>
          </cell>
          <cell r="B6047" t="str">
            <v>Contrato</v>
          </cell>
          <cell r="C6047">
            <v>74</v>
          </cell>
          <cell r="D6047">
            <v>15614</v>
          </cell>
          <cell r="E6047">
            <v>41985</v>
          </cell>
          <cell r="F6047" t="str">
            <v>DIRECCION DE BOSQUES, BIODIVERSIDAD Y SERVICIOS ECOSISTEMICOS</v>
          </cell>
          <cell r="G6047">
            <v>52855392</v>
          </cell>
          <cell r="H6047" t="str">
            <v>YESMIN MAYERLLY VILLAMIZAR ALBARRACIN</v>
          </cell>
          <cell r="I6047" t="str">
            <v>PAGO 12 DE 12 SEGÚN CERTIFICACION DEL SUPERVISOR (Desc.de la Base RF x Dependientes)</v>
          </cell>
          <cell r="J6047">
            <v>3438759</v>
          </cell>
          <cell r="K6047">
            <v>9.66</v>
          </cell>
          <cell r="O6047" t="str">
            <v>RECURSO 11</v>
          </cell>
          <cell r="V6047" t="str">
            <v>Desc. 10% Dependientes RF $129,456</v>
          </cell>
          <cell r="W6047" t="str">
            <v>Vigencia Presupuestal</v>
          </cell>
        </row>
        <row r="6048">
          <cell r="A6048">
            <v>604814</v>
          </cell>
        </row>
        <row r="6049">
          <cell r="A6049">
            <v>604914</v>
          </cell>
          <cell r="B6049" t="str">
            <v>Contrato</v>
          </cell>
          <cell r="C6049">
            <v>3</v>
          </cell>
          <cell r="D6049">
            <v>1314</v>
          </cell>
          <cell r="E6049">
            <v>41985</v>
          </cell>
          <cell r="F6049" t="str">
            <v>OFICINA ASESORA DE PLANEACION</v>
          </cell>
          <cell r="G6049">
            <v>39778512</v>
          </cell>
          <cell r="H6049" t="str">
            <v>BEATRIZ RINCON NIETO</v>
          </cell>
          <cell r="I6049" t="str">
            <v>PAGO 12 DE 12 SEGÚN CERTIFICACION DEL SUPERVISOR (Desc.de la Base RF x Dependientes)</v>
          </cell>
          <cell r="J6049">
            <v>6018181</v>
          </cell>
          <cell r="K6049">
            <v>9.66</v>
          </cell>
          <cell r="O6049" t="str">
            <v>RECURSO 11</v>
          </cell>
          <cell r="V6049" t="str">
            <v>Desc. 10% Dependientes - Base RF $3,529,774 RF $388,275</v>
          </cell>
          <cell r="W6049" t="str">
            <v>Vigencia Presupuestal</v>
          </cell>
        </row>
        <row r="6050">
          <cell r="A6050">
            <v>605014</v>
          </cell>
          <cell r="B6050" t="str">
            <v>Contrato</v>
          </cell>
          <cell r="C6050">
            <v>431</v>
          </cell>
          <cell r="D6050">
            <v>248614</v>
          </cell>
          <cell r="E6050">
            <v>41985</v>
          </cell>
          <cell r="F6050" t="str">
            <v>SUBDIRECCION DE EDUCACION Y PARTICIPACION</v>
          </cell>
          <cell r="G6050">
            <v>35462977</v>
          </cell>
          <cell r="H6050" t="str">
            <v>MARIA CONSTANZA RAMIREZ SILVA</v>
          </cell>
          <cell r="I6050" t="str">
            <v>PAGO 4 DE 4 SEGÚN CERTIFICACION DEL SUPERVISOR (Desc Base Rte Fte por Dependientes)</v>
          </cell>
          <cell r="J6050">
            <v>8000000</v>
          </cell>
          <cell r="K6050">
            <v>9.66</v>
          </cell>
          <cell r="O6050" t="str">
            <v>RECURSO 11</v>
          </cell>
          <cell r="V6050" t="str">
            <v>Desc. X Dependientes</v>
          </cell>
          <cell r="W6050" t="str">
            <v>Vigencia Presupuestal</v>
          </cell>
        </row>
        <row r="6051">
          <cell r="A6051">
            <v>605114</v>
          </cell>
        </row>
        <row r="6052">
          <cell r="A6052">
            <v>605214</v>
          </cell>
        </row>
        <row r="6053">
          <cell r="A6053">
            <v>605314</v>
          </cell>
          <cell r="B6053" t="str">
            <v>Contrato</v>
          </cell>
          <cell r="C6053">
            <v>244</v>
          </cell>
          <cell r="D6053">
            <v>35514</v>
          </cell>
          <cell r="E6053">
            <v>41985</v>
          </cell>
          <cell r="F6053" t="str">
            <v>DIRECCION DE BOSQUES, BIODIVERSIDAD Y SERVICIOS ECOSISTEMICOS</v>
          </cell>
          <cell r="G6053">
            <v>7180263</v>
          </cell>
          <cell r="H6053" t="str">
            <v>DAVID ORLANDO HERNANEZ REYES</v>
          </cell>
          <cell r="I6053" t="str">
            <v xml:space="preserve">PAGO 10 DE 12 SEGÚN CERTIFICACION DEL SUPERVISOR (Desc.de la Base x Dependientes) </v>
          </cell>
          <cell r="J6053">
            <v>4438072</v>
          </cell>
          <cell r="K6053">
            <v>9.66</v>
          </cell>
          <cell r="O6053" t="str">
            <v>RECURSO 11</v>
          </cell>
          <cell r="V6053" t="str">
            <v xml:space="preserve">Desc. 10% Dependientes </v>
          </cell>
          <cell r="W6053" t="str">
            <v>Vigencia Presupuestal</v>
          </cell>
        </row>
        <row r="6054">
          <cell r="A6054">
            <v>605414</v>
          </cell>
          <cell r="B6054" t="str">
            <v>Contrato</v>
          </cell>
          <cell r="C6054">
            <v>211</v>
          </cell>
          <cell r="D6054">
            <v>31014</v>
          </cell>
          <cell r="E6054">
            <v>41985</v>
          </cell>
          <cell r="F6054" t="str">
            <v>DIRECCION DE BOSQUES, BIODIVERSIDAD Y SERVICIOS ECOSISTEMICOS</v>
          </cell>
          <cell r="G6054">
            <v>28557782</v>
          </cell>
          <cell r="H6054" t="str">
            <v>XIMENA CARRANZA HERNANDEZ</v>
          </cell>
          <cell r="I6054" t="str">
            <v>PAGO 12 DE 12 SEGÚN CERTIFICACION DEL SUPERVISOR (Desc Base Rte Fte por Dependientes)</v>
          </cell>
          <cell r="J6054">
            <v>3052000</v>
          </cell>
          <cell r="K6054">
            <v>9.66</v>
          </cell>
          <cell r="O6054" t="str">
            <v>RECURSO 11</v>
          </cell>
          <cell r="V6054" t="str">
            <v>Desc. 10% Dependientes RF $129,456</v>
          </cell>
          <cell r="W6054" t="str">
            <v>Vigencia Presupuestal</v>
          </cell>
        </row>
        <row r="6055">
          <cell r="A6055">
            <v>605514</v>
          </cell>
          <cell r="B6055" t="str">
            <v>Contrato</v>
          </cell>
          <cell r="C6055">
            <v>213</v>
          </cell>
          <cell r="D6055">
            <v>30914</v>
          </cell>
          <cell r="E6055">
            <v>41985</v>
          </cell>
          <cell r="F6055" t="str">
            <v>DIRECCION DE BOSQUES, BIODIVERSIDAD Y SERVICIOS ECOSISTEMICOS</v>
          </cell>
          <cell r="G6055">
            <v>52258551</v>
          </cell>
          <cell r="H6055" t="str">
            <v>MARIA CLAUDIA ORJUELA MARQUEZ</v>
          </cell>
          <cell r="I6055" t="str">
            <v xml:space="preserve">PAGO 12 DE 12 SEGÚN CERTIFICACION DEL SUPERVISOR (Desc Base Rte Fte por Dependientes)   </v>
          </cell>
          <cell r="J6055">
            <v>6880000</v>
          </cell>
          <cell r="K6055">
            <v>9.66</v>
          </cell>
          <cell r="O6055" t="str">
            <v>RECURSO 11</v>
          </cell>
          <cell r="V6055" t="str">
            <v>Desc. 10% Dependientes RF $129,456</v>
          </cell>
          <cell r="W6055" t="str">
            <v>Vigencia Presupuestal</v>
          </cell>
        </row>
        <row r="6056">
          <cell r="A6056">
            <v>605614</v>
          </cell>
          <cell r="B6056" t="str">
            <v>Contrato</v>
          </cell>
          <cell r="C6056">
            <v>264</v>
          </cell>
          <cell r="D6056">
            <v>37614</v>
          </cell>
          <cell r="E6056">
            <v>41985</v>
          </cell>
          <cell r="F6056" t="str">
            <v>DIRECCION DE BOSQUES, BIODIVERSIDAD Y SERVICIOS ECOSISTEMICOS</v>
          </cell>
          <cell r="G6056">
            <v>79699715</v>
          </cell>
          <cell r="H6056" t="str">
            <v>MARCEL CORZO GARCIA</v>
          </cell>
          <cell r="I6056" t="str">
            <v>PAGO 12 DE 12 SEGÚN CERTIFICACION DEL SUPERVISOR (Desc.de la Base RF x Dependientes + Int Vivienda $89,541)</v>
          </cell>
          <cell r="J6056">
            <v>6124260</v>
          </cell>
          <cell r="K6056">
            <v>9.66</v>
          </cell>
          <cell r="O6056" t="str">
            <v>RECURSO 11</v>
          </cell>
          <cell r="V6056" t="str">
            <v>Desc.x Dependientes +  Int. Vivienda $1,074,493/12 = 89,541</v>
          </cell>
          <cell r="W6056" t="str">
            <v>Vigencia Presupuestal</v>
          </cell>
        </row>
        <row r="6057">
          <cell r="A6057">
            <v>605714</v>
          </cell>
          <cell r="B6057" t="str">
            <v>Contrato</v>
          </cell>
          <cell r="C6057">
            <v>131</v>
          </cell>
          <cell r="D6057">
            <v>322514</v>
          </cell>
          <cell r="E6057">
            <v>41985</v>
          </cell>
          <cell r="F6057" t="str">
            <v>DIRECCION DE CAMBIO CLIMATICO</v>
          </cell>
          <cell r="G6057">
            <v>52515167</v>
          </cell>
          <cell r="H6057" t="str">
            <v>ASTRID EUGENIA CRUZ JIMENEZ</v>
          </cell>
          <cell r="I6057" t="str">
            <v>PAGO 12 DE 12 SEGÚN CERTIFICACION DEL SUPERVISOR - Int Vivienda Davivienda $201,182</v>
          </cell>
          <cell r="J6057">
            <v>3000000</v>
          </cell>
          <cell r="K6057">
            <v>9.66</v>
          </cell>
          <cell r="O6057" t="str">
            <v>RECURSO 11</v>
          </cell>
          <cell r="V6057" t="str">
            <v>Int Vivienda Davivienda $2414187,36/12= $201,182 -No tiene Dependientes a Cargo</v>
          </cell>
          <cell r="W6057" t="str">
            <v>Vigencia Presupuestal</v>
          </cell>
        </row>
        <row r="6058">
          <cell r="A6058">
            <v>605814</v>
          </cell>
          <cell r="B6058" t="str">
            <v>Contrato</v>
          </cell>
          <cell r="C6058">
            <v>141</v>
          </cell>
          <cell r="D6058">
            <v>24214</v>
          </cell>
          <cell r="E6058">
            <v>41985</v>
          </cell>
          <cell r="F6058" t="str">
            <v>DIRECCION DE BOSQUES, BIODIVERSIDAD Y SERVICIOS ECOSISTEMICOS</v>
          </cell>
          <cell r="G6058">
            <v>7184973</v>
          </cell>
          <cell r="H6058" t="str">
            <v>WINSTON WILCHES ALVAREZ</v>
          </cell>
          <cell r="I6058" t="str">
            <v>PAGO 12 DE 12 SEGÚN CERTIFICACION DEL SUPERVISOR  ( DESC BASE RF DEPENDIENTES)</v>
          </cell>
          <cell r="J6058">
            <v>3349582</v>
          </cell>
          <cell r="K6058">
            <v>9.66</v>
          </cell>
          <cell r="O6058" t="str">
            <v>RECURSO 11</v>
          </cell>
          <cell r="V6058" t="str">
            <v>Desc. X Dependientes</v>
          </cell>
          <cell r="W6058" t="str">
            <v>Vigencia Presupuestal</v>
          </cell>
        </row>
        <row r="6059">
          <cell r="A6059">
            <v>605914</v>
          </cell>
          <cell r="B6059" t="str">
            <v>Anulada</v>
          </cell>
          <cell r="C6059">
            <v>473</v>
          </cell>
          <cell r="D6059">
            <v>272414</v>
          </cell>
          <cell r="E6059">
            <v>41985</v>
          </cell>
          <cell r="F6059" t="str">
            <v>DIRECCION DE BOSQUES, BIODIVERSIDAD Y SERVICIOS ECOSISTEMICOS</v>
          </cell>
          <cell r="G6059">
            <v>1018416714</v>
          </cell>
          <cell r="H6059" t="str">
            <v>LAURA ANDREA LOZANO RODRIGUEZ</v>
          </cell>
          <cell r="I6059" t="str">
            <v>ANULADA ---- PAGO 4 DE 4 SEGÚN CERTIFICACION DEL SUPERVISOR</v>
          </cell>
          <cell r="J6059">
            <v>5625000</v>
          </cell>
          <cell r="K6059">
            <v>9.66</v>
          </cell>
          <cell r="O6059" t="str">
            <v>RECURSO 11</v>
          </cell>
          <cell r="V6059" t="str">
            <v>No tiene Dependientes</v>
          </cell>
          <cell r="W6059" t="str">
            <v>Vigencia Presupuestal</v>
          </cell>
        </row>
        <row r="6060">
          <cell r="A6060">
            <v>606014</v>
          </cell>
          <cell r="B6060" t="str">
            <v>Contrato</v>
          </cell>
          <cell r="C6060">
            <v>70</v>
          </cell>
          <cell r="D6060">
            <v>15214</v>
          </cell>
          <cell r="E6060">
            <v>41974</v>
          </cell>
          <cell r="F6060" t="str">
            <v>DIRECCION DE GENTION INTEGRAL DEL RECURSO HIDRICO</v>
          </cell>
          <cell r="G6060">
            <v>51987138</v>
          </cell>
          <cell r="H6060" t="str">
            <v>LINDA IRENE GOMEZ FERNANDEZ</v>
          </cell>
          <cell r="I6060" t="str">
            <v>PAGO 10 DE12 SEGÚN CERTIFICACION DEL SUPERVISOR (Desc. De la Base rte fte Por Dependientes)</v>
          </cell>
          <cell r="J6060">
            <v>5290000</v>
          </cell>
          <cell r="K6060">
            <v>9.66</v>
          </cell>
          <cell r="O6060" t="str">
            <v>RECURSO 11</v>
          </cell>
          <cell r="V6060" t="str">
            <v xml:space="preserve">Desc. 10% Dependientes </v>
          </cell>
          <cell r="W6060" t="str">
            <v>Vigencia Presupuestal</v>
          </cell>
        </row>
        <row r="6061">
          <cell r="A6061">
            <v>606114</v>
          </cell>
          <cell r="B6061" t="str">
            <v>Contrato</v>
          </cell>
          <cell r="C6061">
            <v>82</v>
          </cell>
          <cell r="D6061">
            <v>14614</v>
          </cell>
          <cell r="E6061">
            <v>41985</v>
          </cell>
          <cell r="F6061" t="str">
            <v>OFICINA ASESORA JURIDICA</v>
          </cell>
          <cell r="G6061">
            <v>40043339</v>
          </cell>
          <cell r="H6061" t="str">
            <v>SANDRA PATRICIA ALFONSO PALACIOS</v>
          </cell>
          <cell r="I6061" t="str">
            <v>PAGO 12 DE 12 SEGÚN CERTIFICACION DEL SUPERVISOR</v>
          </cell>
          <cell r="J6061">
            <v>3500000</v>
          </cell>
          <cell r="K6061">
            <v>9.66</v>
          </cell>
          <cell r="O6061" t="str">
            <v>RECURSO 11</v>
          </cell>
          <cell r="V6061" t="str">
            <v>Desc. 10% Dependientes RF $129,456</v>
          </cell>
          <cell r="W6061" t="str">
            <v>Vigencia Presupuestal</v>
          </cell>
        </row>
        <row r="6062">
          <cell r="A6062">
            <v>606214</v>
          </cell>
          <cell r="B6062" t="str">
            <v>Contrato</v>
          </cell>
          <cell r="C6062">
            <v>123</v>
          </cell>
          <cell r="D6062">
            <v>20414</v>
          </cell>
          <cell r="E6062">
            <v>41985</v>
          </cell>
          <cell r="F6062" t="str">
            <v>DIRECCION DE BOSQUES, BIODIVERSIDAD Y SERVICIOS ECOSISTEMICOS</v>
          </cell>
          <cell r="G6062">
            <v>52887997</v>
          </cell>
          <cell r="H6062" t="str">
            <v>INGRID REVOLLO CASTAÑEDA</v>
          </cell>
          <cell r="I6062" t="str">
            <v>PAGO 12 DE 12 SEGÚN CERTIFICACION DEL SUPERVISOR (Desc Base Rte Fte por Dependientes)</v>
          </cell>
          <cell r="J6062">
            <v>5659690</v>
          </cell>
          <cell r="K6062">
            <v>9.66</v>
          </cell>
          <cell r="O6062" t="str">
            <v>RECURSO 11</v>
          </cell>
          <cell r="V6062" t="str">
            <v>Desc. 10% Dependientes RF $129,456</v>
          </cell>
          <cell r="W6062" t="str">
            <v>Vigencia Presupuestal</v>
          </cell>
        </row>
        <row r="6063">
          <cell r="A6063">
            <v>606314</v>
          </cell>
          <cell r="B6063" t="str">
            <v>Contrato</v>
          </cell>
          <cell r="C6063">
            <v>233</v>
          </cell>
          <cell r="D6063">
            <v>34514</v>
          </cell>
          <cell r="E6063">
            <v>41985</v>
          </cell>
          <cell r="F6063" t="str">
            <v>DIRECCION DE BOSQUES, BIODIVERSIDAD Y SERVICIOS ECOSISTEMICOS</v>
          </cell>
          <cell r="G6063">
            <v>80244702</v>
          </cell>
          <cell r="H6063" t="str">
            <v>FRANCISCO BELTRAN CARRASCO</v>
          </cell>
          <cell r="I6063" t="str">
            <v>PAGO 12 DE 12 SEGÚN CERTIFICACION DEL SUPERVISOR</v>
          </cell>
          <cell r="J6063">
            <v>6634615</v>
          </cell>
          <cell r="K6063">
            <v>9.66</v>
          </cell>
          <cell r="O6063" t="str">
            <v>RECURSO 11</v>
          </cell>
          <cell r="V6063" t="str">
            <v>No tiene Dependientes a Cargo</v>
          </cell>
          <cell r="W6063" t="str">
            <v>Vigencia Presupuestal</v>
          </cell>
        </row>
        <row r="6064">
          <cell r="A6064">
            <v>606414</v>
          </cell>
          <cell r="B6064" t="str">
            <v>Contrato</v>
          </cell>
          <cell r="C6064">
            <v>136</v>
          </cell>
          <cell r="D6064">
            <v>24814</v>
          </cell>
          <cell r="E6064">
            <v>41985</v>
          </cell>
          <cell r="F6064" t="str">
            <v>DIRECCION DE BOSQUES, BIODIVERSIDAD Y SERVICIOS ECOSISTEMICOS</v>
          </cell>
          <cell r="G6064">
            <v>52994360</v>
          </cell>
          <cell r="H6064" t="str">
            <v>MONICA BORRAS ULLOA</v>
          </cell>
          <cell r="I6064" t="str">
            <v>PAGO 12 DE 12 SEGÚN CERTIFICACION DEL SUPERVISOR</v>
          </cell>
          <cell r="J6064">
            <v>2500000</v>
          </cell>
          <cell r="K6064">
            <v>9.66</v>
          </cell>
          <cell r="O6064" t="str">
            <v>RECURSO 11</v>
          </cell>
          <cell r="V6064" t="str">
            <v>No tiene Dependientes a Cargo</v>
          </cell>
          <cell r="W6064" t="str">
            <v>Vigencia Presupuestal</v>
          </cell>
        </row>
        <row r="6065">
          <cell r="A6065">
            <v>606514</v>
          </cell>
          <cell r="B6065" t="str">
            <v>Contrato</v>
          </cell>
          <cell r="C6065">
            <v>73</v>
          </cell>
          <cell r="D6065">
            <v>333014</v>
          </cell>
          <cell r="E6065">
            <v>41985</v>
          </cell>
          <cell r="F6065" t="str">
            <v>DIRECCION DE ASUNTOS AMBIENTALES, SECTORIAL Y URBANA</v>
          </cell>
          <cell r="G6065">
            <v>53152846</v>
          </cell>
          <cell r="H6065" t="str">
            <v>YUDY LIZETH CANTOR CANTOR</v>
          </cell>
          <cell r="I6065" t="str">
            <v>PAGO 12 DE 12 SEGÚN CERTIFICACION DEL SUPERVISOR -  SE AJUS PAGO SEG SOCIAL</v>
          </cell>
          <cell r="J6065">
            <v>6160000</v>
          </cell>
          <cell r="K6065">
            <v>9.66</v>
          </cell>
          <cell r="O6065" t="str">
            <v>RECURSO 11</v>
          </cell>
          <cell r="V6065" t="str">
            <v>No tiene Dependientes</v>
          </cell>
          <cell r="W6065" t="str">
            <v>Vigencia Presupuestal</v>
          </cell>
        </row>
        <row r="6066">
          <cell r="A6066">
            <v>606614</v>
          </cell>
        </row>
        <row r="6067">
          <cell r="A6067">
            <v>606714</v>
          </cell>
          <cell r="B6067" t="str">
            <v>Contrato</v>
          </cell>
          <cell r="C6067">
            <v>183</v>
          </cell>
          <cell r="D6067">
            <v>28714</v>
          </cell>
          <cell r="E6067">
            <v>41985</v>
          </cell>
          <cell r="F6067" t="str">
            <v>SUBDIRECCION DE EDUCACION Y PARTICIPACION</v>
          </cell>
          <cell r="G6067">
            <v>52927596</v>
          </cell>
          <cell r="H6067" t="str">
            <v>SANDRA LILIANA ROJAS PAEZ</v>
          </cell>
          <cell r="I6067" t="str">
            <v>PAGO 12 DE 12  SEGÚN CERTIFICACION DEL SUPERVISOR</v>
          </cell>
          <cell r="J6067">
            <v>4000000</v>
          </cell>
          <cell r="K6067">
            <v>9.66</v>
          </cell>
          <cell r="O6067" t="str">
            <v>RECURSO 11</v>
          </cell>
          <cell r="V6067" t="str">
            <v>no tiene dependienes</v>
          </cell>
          <cell r="W6067" t="str">
            <v>Vigencia Presupuestal</v>
          </cell>
        </row>
        <row r="6068">
          <cell r="A6068">
            <v>606814</v>
          </cell>
          <cell r="B6068" t="str">
            <v>Contrato</v>
          </cell>
          <cell r="C6068">
            <v>81</v>
          </cell>
          <cell r="D6068">
            <v>14414</v>
          </cell>
          <cell r="E6068">
            <v>41985</v>
          </cell>
          <cell r="F6068" t="str">
            <v>OFICINA ASESORA JURIDICA</v>
          </cell>
          <cell r="G6068">
            <v>51838162</v>
          </cell>
          <cell r="H6068" t="str">
            <v>LILIAN BIBIANA ROJAS MEJIA</v>
          </cell>
          <cell r="I6068" t="str">
            <v>PAGO 12 DE 12 SEGÚN CERTIFICACION DEL SUPERVISOR (Desc Base Rte Fte por Dependientes)</v>
          </cell>
          <cell r="J6068">
            <v>7814492</v>
          </cell>
          <cell r="K6068">
            <v>9.66</v>
          </cell>
          <cell r="O6068" t="str">
            <v>RECURSO 11</v>
          </cell>
          <cell r="V6068" t="str">
            <v>Desc.x Dependientes</v>
          </cell>
          <cell r="W6068" t="str">
            <v>Vigencia Presupuestal</v>
          </cell>
        </row>
        <row r="6069">
          <cell r="A6069">
            <v>606914</v>
          </cell>
        </row>
        <row r="6070">
          <cell r="A6070">
            <v>607014</v>
          </cell>
        </row>
        <row r="6071">
          <cell r="A6071">
            <v>607114</v>
          </cell>
          <cell r="B6071" t="str">
            <v>Contrato</v>
          </cell>
          <cell r="C6071">
            <v>114</v>
          </cell>
          <cell r="D6071">
            <v>321614</v>
          </cell>
          <cell r="E6071">
            <v>41985</v>
          </cell>
          <cell r="F6071" t="str">
            <v>DIRECCION DE CAMBIO CLIMATICO</v>
          </cell>
          <cell r="G6071">
            <v>1020759690</v>
          </cell>
          <cell r="H6071" t="str">
            <v>JENNY ANDREA ACOSTA GIRALDO</v>
          </cell>
          <cell r="I6071" t="str">
            <v>PAGO 12 DE 12 SEGÚN CERTIFICACION DEL SUPERVISOR</v>
          </cell>
          <cell r="J6071">
            <v>1450000</v>
          </cell>
          <cell r="K6071">
            <v>9.66</v>
          </cell>
          <cell r="O6071" t="str">
            <v>RECURSO 11</v>
          </cell>
          <cell r="V6071" t="str">
            <v>No tiene Dependientes</v>
          </cell>
          <cell r="W6071" t="str">
            <v>Vigencia Presupuestal</v>
          </cell>
        </row>
        <row r="6072">
          <cell r="A6072">
            <v>607214</v>
          </cell>
          <cell r="B6072" t="str">
            <v>Contrato</v>
          </cell>
          <cell r="C6072">
            <v>436</v>
          </cell>
          <cell r="D6072">
            <v>249714</v>
          </cell>
          <cell r="E6072">
            <v>41985</v>
          </cell>
          <cell r="F6072" t="str">
            <v>OFICINA ASESORA JURIDICA</v>
          </cell>
          <cell r="G6072">
            <v>1020725064</v>
          </cell>
          <cell r="H6072" t="str">
            <v>PAOLA ANDREA GALVEZ GALLEGO</v>
          </cell>
          <cell r="I6072" t="str">
            <v>PAGO 4 DE 4 SEGÚN CERTIFICACION DEL SUPERVISOR</v>
          </cell>
          <cell r="J6072">
            <v>1700000</v>
          </cell>
          <cell r="K6072">
            <v>9.66</v>
          </cell>
          <cell r="O6072" t="str">
            <v>RECURSO 11</v>
          </cell>
          <cell r="V6072" t="str">
            <v>Desc. X Dependientes</v>
          </cell>
          <cell r="W6072" t="str">
            <v>Vigencia Presupuestal</v>
          </cell>
        </row>
        <row r="6073">
          <cell r="A6073">
            <v>607314</v>
          </cell>
        </row>
        <row r="6074">
          <cell r="A6074">
            <v>607414</v>
          </cell>
          <cell r="B6074" t="str">
            <v>Contrato</v>
          </cell>
          <cell r="C6074">
            <v>152</v>
          </cell>
          <cell r="D6074">
            <v>25114</v>
          </cell>
          <cell r="E6074">
            <v>41985</v>
          </cell>
          <cell r="F6074" t="str">
            <v>OFICINA ASESORA JURIDICA</v>
          </cell>
          <cell r="G6074">
            <v>52818031</v>
          </cell>
          <cell r="H6074" t="str">
            <v>SANDRA CAROLINA SIMANCAS CARDENAS</v>
          </cell>
          <cell r="I6074" t="str">
            <v>PAGO 12 DE 12 SEGÚN CERTIFICACION DEL SUPERVISOR</v>
          </cell>
          <cell r="J6074">
            <v>4000000</v>
          </cell>
          <cell r="K6074">
            <v>9.66</v>
          </cell>
          <cell r="O6074" t="str">
            <v>RECURSO 11</v>
          </cell>
          <cell r="V6074" t="str">
            <v>No tiene Dependientes a Cargo</v>
          </cell>
          <cell r="W6074" t="str">
            <v>Vigencia Presupuestal</v>
          </cell>
        </row>
        <row r="6075">
          <cell r="A6075">
            <v>607514</v>
          </cell>
          <cell r="B6075" t="str">
            <v>Contrato</v>
          </cell>
          <cell r="C6075">
            <v>433</v>
          </cell>
          <cell r="D6075">
            <v>248914</v>
          </cell>
          <cell r="E6075">
            <v>41985</v>
          </cell>
          <cell r="F6075" t="str">
            <v>OFICINA ASESORA JURIDICA</v>
          </cell>
          <cell r="G6075">
            <v>52758625</v>
          </cell>
          <cell r="H6075" t="str">
            <v>BLANCA MILENA GORDILLO LUGO</v>
          </cell>
          <cell r="I6075" t="str">
            <v>PAGO 5 DE 5 SEGÚN CERTIFICACION DEL SUPERVISOR</v>
          </cell>
          <cell r="J6075">
            <v>1690000</v>
          </cell>
          <cell r="K6075">
            <v>9.66</v>
          </cell>
          <cell r="O6075" t="str">
            <v>RECURSO 11</v>
          </cell>
          <cell r="V6075" t="str">
            <v>No tiene Dependientes</v>
          </cell>
          <cell r="W6075" t="str">
            <v>Vigencia Presupuestal</v>
          </cell>
        </row>
        <row r="6076">
          <cell r="A6076">
            <v>607614</v>
          </cell>
          <cell r="B6076" t="str">
            <v>Contrato</v>
          </cell>
          <cell r="C6076">
            <v>451</v>
          </cell>
          <cell r="D6076">
            <v>262214</v>
          </cell>
          <cell r="E6076">
            <v>41985</v>
          </cell>
          <cell r="F6076" t="str">
            <v>OFICINA ASESORA JURIDICA</v>
          </cell>
          <cell r="G6076">
            <v>53000314</v>
          </cell>
          <cell r="H6076" t="str">
            <v>SYLVIA HELENA GARCIA GARCIA</v>
          </cell>
          <cell r="I6076" t="str">
            <v>PAGO 4 DE 4 SEGÚN CERTIFICACION DEL SUPERVISOR</v>
          </cell>
          <cell r="J6076">
            <v>4000000</v>
          </cell>
          <cell r="K6076">
            <v>9.66</v>
          </cell>
          <cell r="O6076" t="str">
            <v>RECURSO 11</v>
          </cell>
          <cell r="V6076" t="str">
            <v>No tiene Dependientes</v>
          </cell>
          <cell r="W6076" t="str">
            <v>Vigencia Presupuestal</v>
          </cell>
        </row>
        <row r="6077">
          <cell r="A6077">
            <v>607714</v>
          </cell>
          <cell r="B6077" t="str">
            <v>Contrato</v>
          </cell>
          <cell r="C6077">
            <v>187</v>
          </cell>
          <cell r="D6077">
            <v>27614</v>
          </cell>
          <cell r="E6077">
            <v>41985</v>
          </cell>
          <cell r="F6077" t="str">
            <v>OFICINA ASESORA JURIDICA</v>
          </cell>
          <cell r="G6077">
            <v>1014200539</v>
          </cell>
          <cell r="H6077" t="str">
            <v>LAURA ANGELICA RUBIO MONCADA</v>
          </cell>
          <cell r="I6077" t="str">
            <v>PAGO 12 DE 12 SEGÚN CERTIFICACION DEL SUPERVISOR</v>
          </cell>
          <cell r="J6077">
            <v>1700000</v>
          </cell>
          <cell r="K6077">
            <v>9.66</v>
          </cell>
          <cell r="O6077" t="str">
            <v>RECURSO 11</v>
          </cell>
          <cell r="V6077" t="str">
            <v>No tiene Dependientes a Cargo</v>
          </cell>
          <cell r="W6077" t="str">
            <v>Vigencia Presupuestal</v>
          </cell>
        </row>
        <row r="6078">
          <cell r="A6078">
            <v>607814</v>
          </cell>
          <cell r="B6078" t="str">
            <v>Contrato</v>
          </cell>
          <cell r="C6078">
            <v>459</v>
          </cell>
          <cell r="D6078">
            <v>263814</v>
          </cell>
          <cell r="E6078">
            <v>41985</v>
          </cell>
          <cell r="F6078" t="str">
            <v>DIRECCION DE CAMBIO CLIMATICO</v>
          </cell>
          <cell r="G6078">
            <v>52396293</v>
          </cell>
          <cell r="H6078" t="str">
            <v>MARIA YINETH GARZON QUIMBAY</v>
          </cell>
          <cell r="I6078" t="str">
            <v>PAGO 4 DE 4 SEGÚN CERTIFICACION DEL SUPERVISOR (Desc Base Rte Fte por Dependientes)</v>
          </cell>
          <cell r="J6078">
            <v>4875000</v>
          </cell>
          <cell r="K6078">
            <v>9.66</v>
          </cell>
          <cell r="O6078" t="str">
            <v>RECURSO 11</v>
          </cell>
          <cell r="V6078" t="str">
            <v>Desc.x Dependientes</v>
          </cell>
          <cell r="W6078" t="str">
            <v>Vigencia Presupuestal</v>
          </cell>
        </row>
        <row r="6079">
          <cell r="A6079">
            <v>607914</v>
          </cell>
          <cell r="B6079" t="str">
            <v>Contrato</v>
          </cell>
          <cell r="C6079">
            <v>112</v>
          </cell>
          <cell r="D6079">
            <v>19614</v>
          </cell>
          <cell r="E6079">
            <v>41985</v>
          </cell>
          <cell r="F6079" t="str">
            <v>DIRECCION DE CAMBIO CLIMATICO</v>
          </cell>
          <cell r="G6079">
            <v>1020727432</v>
          </cell>
          <cell r="H6079" t="str">
            <v>DIANA CAMILA RODRIGUEZ VARGAS</v>
          </cell>
          <cell r="I6079" t="str">
            <v>PAGO 12 DE 12 SEGÚN CERTIFICACION DEL SUPERVISOR (AJU RTE FTE S/INGRESOS DEL MES OP 586314 DEL 05 DIC/2014)</v>
          </cell>
          <cell r="J6079">
            <v>1750000</v>
          </cell>
          <cell r="K6079">
            <v>9.66</v>
          </cell>
          <cell r="O6079" t="str">
            <v>RECURSO 11</v>
          </cell>
          <cell r="V6079" t="str">
            <v>No tiene Dependientes</v>
          </cell>
          <cell r="W6079" t="str">
            <v>Vigencia Presupuestal</v>
          </cell>
        </row>
        <row r="6080">
          <cell r="A6080">
            <v>608014</v>
          </cell>
        </row>
        <row r="6081">
          <cell r="A6081">
            <v>608114</v>
          </cell>
          <cell r="B6081" t="str">
            <v>Contrato</v>
          </cell>
          <cell r="C6081">
            <v>137</v>
          </cell>
          <cell r="D6081">
            <v>25014</v>
          </cell>
          <cell r="E6081">
            <v>41985</v>
          </cell>
          <cell r="F6081" t="str">
            <v>DIRECCION DE BOSQUES, BIODIVERSIDAD YSERVICIOS ECOSISTEMICOS</v>
          </cell>
          <cell r="G6081">
            <v>79866324</v>
          </cell>
          <cell r="H6081" t="str">
            <v>MANUEL DAVID CORTES PARDO</v>
          </cell>
          <cell r="I6081" t="str">
            <v>PAGO 12 DE 12 SEGÚN CERTIFICACION DEL SUPERVISOR (Desc. Base RF x Dependientes)</v>
          </cell>
          <cell r="J6081">
            <v>5166052</v>
          </cell>
          <cell r="K6081">
            <v>9.66</v>
          </cell>
          <cell r="O6081" t="str">
            <v>RECURSO 11</v>
          </cell>
          <cell r="V6081" t="str">
            <v xml:space="preserve">Desc. 10% Dependientes </v>
          </cell>
          <cell r="W6081" t="str">
            <v>Vigencia Presupuestal</v>
          </cell>
        </row>
        <row r="6082">
          <cell r="A6082">
            <v>608214</v>
          </cell>
          <cell r="B6082" t="str">
            <v>Contrato</v>
          </cell>
          <cell r="C6082">
            <v>440</v>
          </cell>
          <cell r="D6082">
            <v>250814</v>
          </cell>
          <cell r="E6082">
            <v>41985</v>
          </cell>
          <cell r="F6082" t="str">
            <v>SUBDIRECCION ADMINISTRATIVA Y FINANCIERA</v>
          </cell>
          <cell r="G6082">
            <v>1079262664</v>
          </cell>
          <cell r="H6082" t="str">
            <v>LAURA VIVIANA HERNANDEZ MARROQUIN</v>
          </cell>
          <cell r="I6082" t="str">
            <v>PAGO 5 DE 5 SEGÚN CERTIFICACION DEL SUPERVISOR (DESC  X DEPENDIENTES)</v>
          </cell>
          <cell r="J6082">
            <v>1500000</v>
          </cell>
          <cell r="K6082">
            <v>9.66</v>
          </cell>
          <cell r="O6082" t="str">
            <v>RECURSO 11</v>
          </cell>
          <cell r="V6082" t="str">
            <v>Desc. X Dependientes</v>
          </cell>
          <cell r="W6082" t="str">
            <v>Vigencia Presupuestal</v>
          </cell>
        </row>
        <row r="6083">
          <cell r="A6083">
            <v>608314</v>
          </cell>
          <cell r="B6083" t="str">
            <v>Contrato</v>
          </cell>
          <cell r="C6083">
            <v>427</v>
          </cell>
          <cell r="D6083">
            <v>246914</v>
          </cell>
          <cell r="E6083">
            <v>41985</v>
          </cell>
          <cell r="F6083" t="str">
            <v>SUBDIRECCION ADMINISTRATIVA Y FINANCIERA</v>
          </cell>
          <cell r="G6083">
            <v>79791975</v>
          </cell>
          <cell r="H6083" t="str">
            <v>CARLOS ALBERTO SUAREZ</v>
          </cell>
          <cell r="I6083" t="str">
            <v>PAGO 5 DE 5 SEGÚN CERTIFICACION DEL SUPERVISOR</v>
          </cell>
          <cell r="J6083">
            <v>2500000</v>
          </cell>
          <cell r="K6083">
            <v>9.66</v>
          </cell>
          <cell r="O6083" t="str">
            <v>RECURSO 11</v>
          </cell>
          <cell r="V6083" t="str">
            <v>No tiene Dependientes</v>
          </cell>
          <cell r="W6083" t="str">
            <v>Vigencia Presupuestal</v>
          </cell>
        </row>
        <row r="6084">
          <cell r="A6084">
            <v>608414</v>
          </cell>
          <cell r="B6084" t="str">
            <v>Contrato</v>
          </cell>
          <cell r="C6084">
            <v>507</v>
          </cell>
          <cell r="D6084">
            <v>39114</v>
          </cell>
          <cell r="E6084">
            <v>41985</v>
          </cell>
          <cell r="F6084" t="str">
            <v>OFICINA DE TECNOLOGIAS, INFORMACION Y COMUNICACIONES TIC</v>
          </cell>
          <cell r="G6084">
            <v>1019034907</v>
          </cell>
          <cell r="H6084" t="str">
            <v>VICTOR ALFONSO JIMENEZ CASAS</v>
          </cell>
          <cell r="I6084" t="str">
            <v>PAGO 3 DE 3 SEGÚN CERTIFICACION DEL SUPERVISOR</v>
          </cell>
          <cell r="J6084">
            <v>1100000</v>
          </cell>
          <cell r="K6084">
            <v>9.66</v>
          </cell>
          <cell r="O6084" t="str">
            <v>RECURSO 11</v>
          </cell>
          <cell r="V6084" t="str">
            <v>Desc. X Dependientes + Prepagada 23 OCT/2014</v>
          </cell>
          <cell r="W6084" t="str">
            <v>Vigencia Presupuestal</v>
          </cell>
        </row>
        <row r="6085">
          <cell r="A6085">
            <v>608514</v>
          </cell>
          <cell r="B6085" t="str">
            <v>Contrato</v>
          </cell>
          <cell r="C6085">
            <v>102</v>
          </cell>
          <cell r="D6085">
            <v>18414</v>
          </cell>
          <cell r="E6085">
            <v>41985</v>
          </cell>
          <cell r="F6085" t="str">
            <v>SUBDIRECCION DE EDUCACION Y PARTICIPACION</v>
          </cell>
          <cell r="G6085">
            <v>1032392064</v>
          </cell>
          <cell r="H6085" t="str">
            <v>DORA JACQUELINE ORJUELA CALDERON</v>
          </cell>
          <cell r="I6085" t="str">
            <v>PAGO 12 DE 12 SEGÚN CERTIFICACION DEL SUPERVISOR</v>
          </cell>
          <cell r="J6085">
            <v>3000000</v>
          </cell>
          <cell r="K6085">
            <v>9.66</v>
          </cell>
          <cell r="O6085" t="str">
            <v>RECURSO 11</v>
          </cell>
          <cell r="V6085" t="str">
            <v>No tiene Dependientes</v>
          </cell>
          <cell r="W6085" t="str">
            <v>Vigencia Presupuestal</v>
          </cell>
        </row>
        <row r="6086">
          <cell r="A6086">
            <v>608614</v>
          </cell>
          <cell r="B6086" t="str">
            <v>Contrato</v>
          </cell>
          <cell r="C6086">
            <v>57</v>
          </cell>
          <cell r="D6086">
            <v>12714</v>
          </cell>
          <cell r="E6086">
            <v>41985</v>
          </cell>
          <cell r="F6086" t="str">
            <v>DIRECCION DE GENTION INTEGRAL DEL RECURSO HIDRICO</v>
          </cell>
          <cell r="G6086">
            <v>1010166732</v>
          </cell>
          <cell r="H6086" t="str">
            <v>ADRIANA CARRIAZO BAQUERO</v>
          </cell>
          <cell r="I6086" t="str">
            <v>PAGO 12 DE 12 DESEMBOLSO SEGÚN CERTIFICACION DEL SUPERVISOR</v>
          </cell>
          <cell r="J6086">
            <v>2660000</v>
          </cell>
          <cell r="K6086">
            <v>9.66</v>
          </cell>
          <cell r="O6086" t="str">
            <v>RECURSO 11</v>
          </cell>
          <cell r="V6086" t="str">
            <v>No tiene Dependientes</v>
          </cell>
          <cell r="W6086" t="str">
            <v>Vigencia Presupuestal</v>
          </cell>
        </row>
        <row r="6087">
          <cell r="A6087">
            <v>608714</v>
          </cell>
          <cell r="B6087" t="str">
            <v>Contrato</v>
          </cell>
          <cell r="C6087">
            <v>261</v>
          </cell>
          <cell r="D6087">
            <v>37114</v>
          </cell>
          <cell r="E6087">
            <v>41985</v>
          </cell>
          <cell r="F6087" t="str">
            <v>DIRECCION DE ORDENAMIENTO AMBIENTAL Y COORDINACION DEL SINA</v>
          </cell>
          <cell r="G6087">
            <v>51714629</v>
          </cell>
          <cell r="H6087" t="str">
            <v>MARIA TERESA PALACIOS LOZANO</v>
          </cell>
          <cell r="I6087" t="str">
            <v>FRA 069 PAGO 11 DE 11 SEGÚN CERTIFICACION DEL SUPERVISOR (Desc. Base RF x Dependientes)</v>
          </cell>
          <cell r="J6087">
            <v>3550000</v>
          </cell>
          <cell r="K6087">
            <v>9.66</v>
          </cell>
          <cell r="M6087">
            <v>16</v>
          </cell>
          <cell r="O6087" t="str">
            <v>RECURSO 11</v>
          </cell>
          <cell r="V6087" t="str">
            <v>Desc x Dependientes</v>
          </cell>
          <cell r="W6087" t="str">
            <v>Vigencia Presupuestal</v>
          </cell>
        </row>
        <row r="6088">
          <cell r="A6088">
            <v>608814</v>
          </cell>
          <cell r="B6088" t="str">
            <v>Contrato</v>
          </cell>
          <cell r="C6088">
            <v>110</v>
          </cell>
          <cell r="D6088">
            <v>21814</v>
          </cell>
          <cell r="E6088">
            <v>41985</v>
          </cell>
          <cell r="F6088" t="str">
            <v>DIRECCION DE CAMBIO CLIMATICO</v>
          </cell>
          <cell r="G6088">
            <v>53125079</v>
          </cell>
          <cell r="H6088" t="str">
            <v>DIANA CATALINA QUINTERO PINZON</v>
          </cell>
          <cell r="I6088" t="str">
            <v>PAGO 12 DE 12 SEGÚN CERTIFICACION DEL SUPERVISOR</v>
          </cell>
          <cell r="J6088">
            <v>2045456</v>
          </cell>
          <cell r="K6088">
            <v>9.66</v>
          </cell>
          <cell r="O6088" t="str">
            <v>RECURSO 11</v>
          </cell>
          <cell r="V6088" t="str">
            <v>No tiene Dependientes</v>
          </cell>
          <cell r="W6088" t="str">
            <v>Vigencia Presupuestal</v>
          </cell>
        </row>
        <row r="6089">
          <cell r="A6089">
            <v>608914</v>
          </cell>
          <cell r="B6089" t="str">
            <v>Contrato</v>
          </cell>
          <cell r="C6089">
            <v>411</v>
          </cell>
          <cell r="D6089">
            <v>243614</v>
          </cell>
          <cell r="E6089">
            <v>41985</v>
          </cell>
          <cell r="F6089" t="str">
            <v>DIRECCION DE ORDENAMIENTO AMBIENTAL Y COORDINACION DEL SINA</v>
          </cell>
          <cell r="G6089">
            <v>43633984</v>
          </cell>
          <cell r="H6089" t="str">
            <v>DIANA ESTELA PABON GARCIA</v>
          </cell>
          <cell r="I6089" t="str">
            <v>PAGO 5 DE 5 SEGÚN CERTIFICACION DEL SUPERVISOR  (Desc.de la Base RF x Dependientes)</v>
          </cell>
          <cell r="J6089">
            <v>3500000</v>
          </cell>
          <cell r="K6089">
            <v>9.66</v>
          </cell>
          <cell r="O6089" t="str">
            <v>RECURSO 11</v>
          </cell>
          <cell r="V6089" t="str">
            <v>Desc. 10% Dependientes</v>
          </cell>
          <cell r="W6089" t="str">
            <v>Vigencia Presupuestal</v>
          </cell>
        </row>
        <row r="6090">
          <cell r="A6090">
            <v>609014</v>
          </cell>
          <cell r="B6090" t="str">
            <v>Contrato</v>
          </cell>
          <cell r="C6090">
            <v>193</v>
          </cell>
          <cell r="D6090">
            <v>249914</v>
          </cell>
          <cell r="E6090">
            <v>41985</v>
          </cell>
          <cell r="F6090" t="str">
            <v>DIRECCION DE ORDENAMIENTO AMBIENTAL Y COORDINACION DEL SINA</v>
          </cell>
          <cell r="G6090">
            <v>80027406</v>
          </cell>
          <cell r="H6090" t="str">
            <v>DAVID ANDRES ESTRADA CARDONA</v>
          </cell>
          <cell r="I6090" t="str">
            <v>PAGO 11 DE 11 SEGÚN CERTIFICACION DEL SUPERVISOR</v>
          </cell>
          <cell r="J6090">
            <v>2250000</v>
          </cell>
          <cell r="K6090">
            <v>9.66</v>
          </cell>
          <cell r="O6090" t="str">
            <v>RECURSO 11</v>
          </cell>
          <cell r="V6090" t="str">
            <v>No tiene Dependientes</v>
          </cell>
          <cell r="W6090" t="str">
            <v>Vigencia Presupuestal</v>
          </cell>
        </row>
        <row r="6091">
          <cell r="A6091">
            <v>609114</v>
          </cell>
          <cell r="B6091" t="str">
            <v>Contrato</v>
          </cell>
          <cell r="C6091">
            <v>408</v>
          </cell>
          <cell r="D6091">
            <v>241414</v>
          </cell>
          <cell r="E6091">
            <v>41985</v>
          </cell>
          <cell r="F6091" t="str">
            <v>SECRETARIA GENERAL</v>
          </cell>
          <cell r="G6091">
            <v>41684879</v>
          </cell>
          <cell r="H6091" t="str">
            <v>OFELIA DIAZ SABOGAL</v>
          </cell>
          <cell r="I6091" t="str">
            <v>PAGO 5 DE 5 SEGÚN CERTIFICACION DEL SUPERVISOR-PENSIONADA</v>
          </cell>
          <cell r="J6091">
            <v>2800000</v>
          </cell>
          <cell r="K6091">
            <v>9.66</v>
          </cell>
          <cell r="O6091" t="str">
            <v>RECURSO 11</v>
          </cell>
          <cell r="V6091" t="str">
            <v>No tiene Dependientes</v>
          </cell>
          <cell r="W6091" t="str">
            <v>Vigencia Presupuestal</v>
          </cell>
        </row>
        <row r="6092">
          <cell r="A6092">
            <v>609214</v>
          </cell>
          <cell r="B6092" t="str">
            <v>Contrato</v>
          </cell>
          <cell r="C6092">
            <v>508</v>
          </cell>
          <cell r="D6092">
            <v>314414</v>
          </cell>
          <cell r="E6092">
            <v>41985</v>
          </cell>
          <cell r="F6092" t="str">
            <v>OFICINA ASESORA DE PLANEACION</v>
          </cell>
          <cell r="G6092">
            <v>1014236917</v>
          </cell>
          <cell r="H6092" t="str">
            <v>KELLY DAYANA CARRANZA CAICEDO</v>
          </cell>
          <cell r="I6092" t="str">
            <v>PAGO3 DE 3 SEGÚN CERTIFICACION DEL SUPERVISOR (Desc. Base RF x Dependientes)</v>
          </cell>
          <cell r="J6092">
            <v>1100000</v>
          </cell>
          <cell r="K6092">
            <v>9.66</v>
          </cell>
          <cell r="O6092" t="str">
            <v>RECURSO 11</v>
          </cell>
          <cell r="V6092" t="str">
            <v>Desc. x Dependientes</v>
          </cell>
          <cell r="W6092" t="str">
            <v>Vigencia Presupuestal</v>
          </cell>
        </row>
        <row r="6093">
          <cell r="A6093">
            <v>609314</v>
          </cell>
          <cell r="B6093" t="str">
            <v>Contrato</v>
          </cell>
          <cell r="C6093">
            <v>288</v>
          </cell>
          <cell r="D6093">
            <v>39914</v>
          </cell>
          <cell r="E6093">
            <v>41985</v>
          </cell>
          <cell r="F6093" t="str">
            <v>SUBDIRECCION DE EDUCACION Y PARTICIPACION</v>
          </cell>
          <cell r="G6093">
            <v>52185841</v>
          </cell>
          <cell r="H6093" t="str">
            <v>ANDREA MILENA OVALLE PINZON</v>
          </cell>
          <cell r="I6093" t="str">
            <v>PAGO 12 DE 12 SEGÚN CERTIFICACION DEL SUPERVISOR (Desc Base Rte Fte por Dependientes)</v>
          </cell>
          <cell r="J6093">
            <v>1750000</v>
          </cell>
          <cell r="K6093">
            <v>9.66</v>
          </cell>
          <cell r="O6093" t="str">
            <v>RECURSO 11</v>
          </cell>
          <cell r="V6093" t="str">
            <v>Desc. 10% Dependientes</v>
          </cell>
          <cell r="W6093" t="str">
            <v>Vigencia Presupuestal</v>
          </cell>
        </row>
        <row r="6094">
          <cell r="A6094">
            <v>609414</v>
          </cell>
          <cell r="B6094" t="str">
            <v>Contrato</v>
          </cell>
          <cell r="C6094">
            <v>286</v>
          </cell>
          <cell r="D6094">
            <v>40514</v>
          </cell>
          <cell r="E6094">
            <v>41985</v>
          </cell>
          <cell r="F6094" t="str">
            <v>SUBDIRECCION ADMINISTRATIVA Y FINANCIERA</v>
          </cell>
          <cell r="G6094">
            <v>80725460</v>
          </cell>
          <cell r="H6094" t="str">
            <v>JAIME ANDRES LOPEZ GARZON</v>
          </cell>
          <cell r="I6094" t="str">
            <v>PAGO 10 DE 12 DESEMBOLSO SEGÚN CERTIFICACION DEL SUPERVISOR - ACTA DE TERMINACION ANTICIPADA</v>
          </cell>
          <cell r="J6094">
            <v>477866</v>
          </cell>
          <cell r="K6094">
            <v>9.66</v>
          </cell>
          <cell r="O6094" t="str">
            <v>RECURSO 11</v>
          </cell>
          <cell r="V6094" t="str">
            <v>No tiene Dependientes</v>
          </cell>
          <cell r="W6094" t="str">
            <v>Vigencia Presupuestal</v>
          </cell>
        </row>
        <row r="6095">
          <cell r="A6095">
            <v>609514</v>
          </cell>
        </row>
        <row r="6096">
          <cell r="A6096">
            <v>609614</v>
          </cell>
        </row>
        <row r="6097">
          <cell r="A6097">
            <v>609714</v>
          </cell>
          <cell r="B6097" t="str">
            <v>Contrato</v>
          </cell>
          <cell r="C6097">
            <v>379</v>
          </cell>
          <cell r="D6097">
            <v>235514</v>
          </cell>
          <cell r="E6097">
            <v>41985</v>
          </cell>
          <cell r="F6097" t="str">
            <v>DIRECCION DE ORDENAMIENTO AMBIENTAL Y COORDINACION DEL SINA</v>
          </cell>
          <cell r="G6097">
            <v>79999074</v>
          </cell>
          <cell r="H6097" t="str">
            <v>CARLOS AUGUSTO MARQUEZ CHAVEZ</v>
          </cell>
          <cell r="I6097" t="str">
            <v>QUINTO DESEMBOLSO SEGÚN CERTIFICACION DEL SUPERVISOR  (Desc.de la Base RF x Dependientes)</v>
          </cell>
          <cell r="J6097">
            <v>6000000</v>
          </cell>
          <cell r="K6097">
            <v>9.66</v>
          </cell>
          <cell r="O6097" t="str">
            <v>RECURSO 11</v>
          </cell>
          <cell r="V6097" t="str">
            <v>Desc. 10% Dependientes</v>
          </cell>
          <cell r="W6097" t="str">
            <v>Vigencia Presupuestal</v>
          </cell>
        </row>
        <row r="6098">
          <cell r="A6098">
            <v>609814</v>
          </cell>
          <cell r="B6098" t="str">
            <v>Contrato</v>
          </cell>
          <cell r="C6098">
            <v>248</v>
          </cell>
          <cell r="D6098">
            <v>36614</v>
          </cell>
          <cell r="E6098">
            <v>41985</v>
          </cell>
          <cell r="F6098" t="str">
            <v>DIRECCION DE BOSQUES, BIODIVERSIDAD Y SERVICIOS ECOSISTEMICOS</v>
          </cell>
          <cell r="G6098">
            <v>65778539</v>
          </cell>
          <cell r="H6098" t="str">
            <v>LEDY NOHEMY TRUJILLO ORTIZ</v>
          </cell>
          <cell r="I6098" t="str">
            <v>PAGO 12 DE 12 SEGÚN CERTIFICACION DEL SUPERVISOR</v>
          </cell>
          <cell r="J6098">
            <v>5100000</v>
          </cell>
          <cell r="K6098">
            <v>9.66</v>
          </cell>
          <cell r="O6098" t="str">
            <v>RECURSO 11</v>
          </cell>
          <cell r="V6098" t="str">
            <v>No tiene Dependientes a Cargo</v>
          </cell>
          <cell r="W6098" t="str">
            <v>Vigencia Presupuestal</v>
          </cell>
        </row>
        <row r="6099">
          <cell r="A6099">
            <v>609914</v>
          </cell>
        </row>
        <row r="6100">
          <cell r="A6100">
            <v>610014</v>
          </cell>
          <cell r="B6100" t="str">
            <v>Anulada</v>
          </cell>
          <cell r="C6100">
            <v>53</v>
          </cell>
          <cell r="D6100">
            <v>8214</v>
          </cell>
          <cell r="E6100">
            <v>41988</v>
          </cell>
          <cell r="F6100" t="str">
            <v>DIRECCION DE ASUNTOS AMBIENTALES, SECTORIAL Y URBANA</v>
          </cell>
          <cell r="G6100">
            <v>341036</v>
          </cell>
          <cell r="H6100" t="str">
            <v>GREGORIO RODRIGUEZ</v>
          </cell>
          <cell r="I6100" t="str">
            <v>ANULADA ------ PAGO 10 DE 12 DESEMBOLSO SEGÚN CERTIFICACION DEL SUPERVISOR (Desc.de la Base RF x Dependientes)</v>
          </cell>
          <cell r="J6100">
            <v>8000000</v>
          </cell>
          <cell r="K6100">
            <v>9.66</v>
          </cell>
          <cell r="O6100" t="str">
            <v>RECURSO 11</v>
          </cell>
          <cell r="V6100" t="str">
            <v>Desc. X Dependientes</v>
          </cell>
          <cell r="W6100" t="str">
            <v>Vigencia Presupuestal</v>
          </cell>
        </row>
        <row r="6101">
          <cell r="A6101">
            <v>610114</v>
          </cell>
          <cell r="B6101" t="str">
            <v>Contrato</v>
          </cell>
          <cell r="C6101">
            <v>117</v>
          </cell>
          <cell r="D6101">
            <v>20114</v>
          </cell>
          <cell r="E6101">
            <v>41988</v>
          </cell>
          <cell r="F6101" t="str">
            <v>DIRECCION DE ASUNTOS AMBIENTALES, SECTORIAL Y URBANA</v>
          </cell>
          <cell r="G6101">
            <v>91235347</v>
          </cell>
          <cell r="H6101" t="str">
            <v>ELIAS PINTO MARTINEZ</v>
          </cell>
          <cell r="I6101" t="str">
            <v>PAGO FRA 124 PAGO 12 DE 12 SEGÚN CERTIFICACION DEL SUPERVISOR</v>
          </cell>
          <cell r="J6101">
            <v>10800000</v>
          </cell>
          <cell r="K6101">
            <v>9.66</v>
          </cell>
          <cell r="M6101">
            <v>16</v>
          </cell>
          <cell r="O6101" t="str">
            <v>RECURSO 11</v>
          </cell>
          <cell r="V6101" t="str">
            <v>No tiene Dependientes</v>
          </cell>
          <cell r="W6101" t="str">
            <v>Vigencia Presupuestal</v>
          </cell>
        </row>
        <row r="6102">
          <cell r="A6102">
            <v>610214</v>
          </cell>
          <cell r="B6102" t="str">
            <v>Contrato</v>
          </cell>
          <cell r="C6102">
            <v>37</v>
          </cell>
          <cell r="D6102">
            <v>4914</v>
          </cell>
          <cell r="E6102">
            <v>41988</v>
          </cell>
          <cell r="F6102" t="str">
            <v>GRUPO DE COMUNICACIONES</v>
          </cell>
          <cell r="G6102">
            <v>1032391719</v>
          </cell>
          <cell r="H6102" t="str">
            <v>JAIME ALBERTO SILVA RODRIGUEZ</v>
          </cell>
          <cell r="I6102" t="str">
            <v>PAGO 12 DE 12 SEGÚN CERTIFICACION DEL SUPERVISOR</v>
          </cell>
          <cell r="J6102">
            <v>4119433</v>
          </cell>
          <cell r="K6102">
            <v>9.66</v>
          </cell>
          <cell r="O6102" t="str">
            <v>RECURSO 11</v>
          </cell>
          <cell r="V6102" t="str">
            <v>No tiene Dependientes</v>
          </cell>
          <cell r="W6102" t="str">
            <v>Vigencia Presupuestal</v>
          </cell>
        </row>
        <row r="6103">
          <cell r="A6103">
            <v>610314</v>
          </cell>
          <cell r="B6103" t="str">
            <v>Resolucion</v>
          </cell>
          <cell r="C6103">
            <v>1943</v>
          </cell>
          <cell r="D6103">
            <v>358214</v>
          </cell>
          <cell r="E6103">
            <v>41988</v>
          </cell>
          <cell r="F6103" t="str">
            <v>TALENTO HUMANO ACTIVO Y NO ACTIVO</v>
          </cell>
          <cell r="G6103">
            <v>8999990941</v>
          </cell>
          <cell r="H6103" t="str">
            <v>EMPRESA DE ACUEDUCTO Y LACANTARILLADO DE BOGOTA ESP</v>
          </cell>
          <cell r="I6103" t="str">
            <v xml:space="preserve">RECONOCIMIENTO Y PAGO CUOTAS PARTES PENSIONALES </v>
          </cell>
          <cell r="J6103">
            <v>1022622</v>
          </cell>
          <cell r="N6103" t="str">
            <v>RECURSO 3-10</v>
          </cell>
          <cell r="W6103" t="str">
            <v>Vigencia Presupuestal</v>
          </cell>
        </row>
        <row r="6104">
          <cell r="A6104">
            <v>610414</v>
          </cell>
          <cell r="B6104" t="str">
            <v>Resolucion</v>
          </cell>
          <cell r="C6104">
            <v>1944</v>
          </cell>
          <cell r="D6104">
            <v>358314</v>
          </cell>
          <cell r="E6104">
            <v>41988</v>
          </cell>
          <cell r="F6104" t="str">
            <v>TALENTO HUMANO ACTIVO Y NO ACTIVO</v>
          </cell>
          <cell r="G6104">
            <v>8999990823</v>
          </cell>
          <cell r="H6104" t="str">
            <v>EMPRESA DE ENERGIA DE BOGOTA SA ESP</v>
          </cell>
          <cell r="I6104" t="str">
            <v xml:space="preserve">RECONOCIMIENTO Y PAGO CUOTAS PARTES PENSIONALES </v>
          </cell>
          <cell r="J6104">
            <v>2590207</v>
          </cell>
          <cell r="N6104" t="str">
            <v>RECURSO 3-10</v>
          </cell>
          <cell r="W6104" t="str">
            <v>Vigencia Presupuestal</v>
          </cell>
        </row>
        <row r="6105">
          <cell r="A6105">
            <v>610514</v>
          </cell>
          <cell r="B6105" t="str">
            <v>Resolucion</v>
          </cell>
          <cell r="C6105">
            <v>1945</v>
          </cell>
          <cell r="D6105">
            <v>358414</v>
          </cell>
          <cell r="E6105">
            <v>41988</v>
          </cell>
          <cell r="F6105" t="str">
            <v>TALENTO HUMANO ACTIVO Y NO ACTIVO</v>
          </cell>
          <cell r="G6105">
            <v>8002162780</v>
          </cell>
          <cell r="H6105" t="str">
            <v>PENSIONES DE ANTIOQUIA</v>
          </cell>
          <cell r="I6105" t="str">
            <v xml:space="preserve">RECONOCIMIENTO Y PAGO CUOTAS PARTES PENSIONALES </v>
          </cell>
          <cell r="J6105">
            <v>782955</v>
          </cell>
          <cell r="N6105" t="str">
            <v>RECURSO 3-10</v>
          </cell>
          <cell r="W6105" t="str">
            <v>Vigencia Presupuestal</v>
          </cell>
        </row>
        <row r="6106">
          <cell r="A6106">
            <v>610614</v>
          </cell>
          <cell r="B6106" t="str">
            <v>Resolucion</v>
          </cell>
          <cell r="C6106">
            <v>1946</v>
          </cell>
          <cell r="D6106">
            <v>358514</v>
          </cell>
          <cell r="E6106">
            <v>41988</v>
          </cell>
          <cell r="F6106" t="str">
            <v>TALENTO HUMANO ACTIVO Y NO ACTIVO</v>
          </cell>
          <cell r="G6106">
            <v>8600052167</v>
          </cell>
          <cell r="H6106" t="str">
            <v>BANCO REPUBLICA</v>
          </cell>
          <cell r="I6106" t="str">
            <v xml:space="preserve">RECONOCIMIENTO Y PAGO CUOTAS PARTES PENSIONALES </v>
          </cell>
          <cell r="J6106">
            <v>382193</v>
          </cell>
          <cell r="N6106" t="str">
            <v>RECURSO 3-10</v>
          </cell>
          <cell r="W6106" t="str">
            <v>Vigencia Presupuestal</v>
          </cell>
        </row>
        <row r="6107">
          <cell r="A6107">
            <v>610714</v>
          </cell>
          <cell r="B6107" t="str">
            <v>Resolucion</v>
          </cell>
          <cell r="C6107">
            <v>1947</v>
          </cell>
          <cell r="D6107">
            <v>358614</v>
          </cell>
          <cell r="E6107">
            <v>41988</v>
          </cell>
          <cell r="F6107" t="str">
            <v>TALENTO HUMANO ACTIVO Y NO ACTIVO</v>
          </cell>
          <cell r="G6107">
            <v>8902019006</v>
          </cell>
          <cell r="H6107" t="str">
            <v>MUNICIPIO DE BARRANCABERMEJA</v>
          </cell>
          <cell r="I6107" t="str">
            <v xml:space="preserve">RECONOCIMIENTO Y PAGO CUOTAS PARTES PENSIONALES </v>
          </cell>
          <cell r="J6107">
            <v>198798</v>
          </cell>
          <cell r="N6107" t="str">
            <v>RECURSO 3-10</v>
          </cell>
          <cell r="W6107" t="str">
            <v>Vigencia Presupuestal</v>
          </cell>
        </row>
        <row r="6108">
          <cell r="A6108">
            <v>610814</v>
          </cell>
          <cell r="B6108" t="str">
            <v>Resolucion</v>
          </cell>
          <cell r="C6108">
            <v>1948</v>
          </cell>
          <cell r="D6108">
            <v>358714</v>
          </cell>
          <cell r="E6108">
            <v>41988</v>
          </cell>
          <cell r="F6108" t="str">
            <v>TALENTO HUMANO ACTIVO Y NO ACTIVO</v>
          </cell>
          <cell r="G6108">
            <v>8999990862</v>
          </cell>
          <cell r="H6108" t="str">
            <v>SUPERINTENDENCIA DE SOCIEDADES</v>
          </cell>
          <cell r="I6108" t="str">
            <v xml:space="preserve">RECONOCIMIENTO Y PAGO CUOTAS PARTES PENSIONALES </v>
          </cell>
          <cell r="J6108">
            <v>276165</v>
          </cell>
          <cell r="N6108" t="str">
            <v>RECURSO 3-10</v>
          </cell>
          <cell r="W6108" t="str">
            <v>Vigencia Presupuestal</v>
          </cell>
        </row>
        <row r="6109">
          <cell r="A6109">
            <v>610914</v>
          </cell>
          <cell r="B6109" t="str">
            <v>Resolucion</v>
          </cell>
          <cell r="C6109">
            <v>1949</v>
          </cell>
          <cell r="D6109">
            <v>358814</v>
          </cell>
          <cell r="E6109">
            <v>41988</v>
          </cell>
          <cell r="F6109" t="str">
            <v>TALENTO HUMANO ACTIVO Y NO ACTIVO</v>
          </cell>
          <cell r="G6109">
            <v>9000036172</v>
          </cell>
          <cell r="H6109" t="str">
            <v>CONSORCIO EMCALI</v>
          </cell>
          <cell r="I6109" t="str">
            <v xml:space="preserve">RECONOCIMIENTO Y PAGO CUOTAS PARTES PENSIONALES </v>
          </cell>
          <cell r="J6109">
            <v>2224728.11</v>
          </cell>
          <cell r="N6109" t="str">
            <v>RECURSO 3-10</v>
          </cell>
          <cell r="W6109" t="str">
            <v>Vigencia Presupuestal</v>
          </cell>
        </row>
        <row r="6110">
          <cell r="A6110">
            <v>611014</v>
          </cell>
          <cell r="B6110" t="str">
            <v>Resolución</v>
          </cell>
          <cell r="C6110">
            <v>1950</v>
          </cell>
          <cell r="D6110">
            <v>358914</v>
          </cell>
          <cell r="E6110">
            <v>41988</v>
          </cell>
          <cell r="F6110" t="str">
            <v>TALENTO HUMANO ACTIVO Y NO ACTIVO</v>
          </cell>
          <cell r="G6110">
            <v>8999990633</v>
          </cell>
          <cell r="H6110" t="str">
            <v>UNIVERSIDAD NACIONAL DE COLOMBIA</v>
          </cell>
          <cell r="I6110" t="str">
            <v xml:space="preserve">RECONOCIMIENTO Y PAGO CUOTAS PARTES PENSIONALES </v>
          </cell>
          <cell r="J6110">
            <v>8384244</v>
          </cell>
          <cell r="N6110" t="str">
            <v>RECURSO 3-10</v>
          </cell>
          <cell r="W6110" t="str">
            <v>Vigencia Presupuestal</v>
          </cell>
        </row>
        <row r="6111">
          <cell r="A6111">
            <v>611114</v>
          </cell>
          <cell r="B6111" t="str">
            <v>Resolucion</v>
          </cell>
          <cell r="C6111">
            <v>1951</v>
          </cell>
          <cell r="D6111">
            <v>359014</v>
          </cell>
          <cell r="E6111">
            <v>41988</v>
          </cell>
          <cell r="F6111" t="str">
            <v>TALENTO HUMANO ACTIVO Y NO ACTIVO</v>
          </cell>
          <cell r="G6111">
            <v>9006179996</v>
          </cell>
          <cell r="H6111" t="str">
            <v>CONSORCIO FPB 2013</v>
          </cell>
          <cell r="I6111" t="str">
            <v xml:space="preserve">RECONOCIMIENTO Y PAGO CUOTAS PARTES PENSIONALES </v>
          </cell>
          <cell r="J6111">
            <v>3960879</v>
          </cell>
          <cell r="N6111" t="str">
            <v>RECURSO 3-10</v>
          </cell>
          <cell r="W6111" t="str">
            <v>Vigencia Presupuestal</v>
          </cell>
        </row>
        <row r="6112">
          <cell r="A6112">
            <v>611214</v>
          </cell>
          <cell r="B6112" t="str">
            <v>Resolucion</v>
          </cell>
          <cell r="C6112">
            <v>1953</v>
          </cell>
          <cell r="D6112">
            <v>359114</v>
          </cell>
          <cell r="E6112">
            <v>41988</v>
          </cell>
          <cell r="F6112" t="str">
            <v>TALENTO HUMANO ACTIVO Y NO ACTIVO</v>
          </cell>
          <cell r="G6112">
            <v>8999997347</v>
          </cell>
          <cell r="H6112" t="str">
            <v>PREVISION SOCIAL DEL CONGRESO-PENSIONES</v>
          </cell>
          <cell r="I6112" t="str">
            <v xml:space="preserve">RECONOCIMIENTO Y PAGO CUOTAS PARTES PENSIONALES </v>
          </cell>
          <cell r="J6112">
            <v>2576235</v>
          </cell>
          <cell r="N6112" t="str">
            <v>RECURSO 3-10</v>
          </cell>
          <cell r="W6112" t="str">
            <v>Vigencia Presupuestal</v>
          </cell>
        </row>
        <row r="6113">
          <cell r="A6113">
            <v>611314</v>
          </cell>
          <cell r="B6113" t="str">
            <v>Resolucion</v>
          </cell>
          <cell r="C6113">
            <v>1954</v>
          </cell>
          <cell r="D6113">
            <v>359214</v>
          </cell>
          <cell r="E6113">
            <v>41988</v>
          </cell>
          <cell r="F6113" t="str">
            <v>TALENTO HUMANO ACTIVO Y NO ACTIVO</v>
          </cell>
          <cell r="G6113">
            <v>8001128062</v>
          </cell>
          <cell r="H6113" t="str">
            <v>FONDO DE PASIVO SOCIAL DE FERROCARRILES NACIONALES DE COLOMBIA</v>
          </cell>
          <cell r="I6113" t="str">
            <v xml:space="preserve">RECONOCIMIENTO Y PAGO CUOTAS PARTES PENSIONALES </v>
          </cell>
          <cell r="J6113">
            <v>237820</v>
          </cell>
          <cell r="N6113" t="str">
            <v>RECURSO 3-10</v>
          </cell>
          <cell r="W6113" t="str">
            <v>Vigencia Presupuestal</v>
          </cell>
        </row>
        <row r="6114">
          <cell r="A6114">
            <v>611414</v>
          </cell>
          <cell r="B6114" t="str">
            <v>Resolucion</v>
          </cell>
          <cell r="C6114">
            <v>1955</v>
          </cell>
          <cell r="D6114">
            <v>359314</v>
          </cell>
          <cell r="E6114">
            <v>41988</v>
          </cell>
          <cell r="F6114" t="str">
            <v>TALENTO HUMANO ACTIVO Y NO ACTIVO</v>
          </cell>
          <cell r="G6114">
            <v>8001128062</v>
          </cell>
          <cell r="H6114" t="str">
            <v>FONDO DE PASIVO SOCIAL DE FERROCARRILES NACIONALES DE COLOMBIA</v>
          </cell>
          <cell r="I6114" t="str">
            <v xml:space="preserve">RECONOCIMIENTO Y PAGO CUOTAS PARTES PENSIONALES </v>
          </cell>
          <cell r="J6114">
            <v>237820</v>
          </cell>
          <cell r="N6114" t="str">
            <v>RECURSO 3-10</v>
          </cell>
          <cell r="W6114" t="str">
            <v>Vigencia Presupuestal</v>
          </cell>
        </row>
        <row r="6115">
          <cell r="A6115">
            <v>611514</v>
          </cell>
          <cell r="B6115" t="str">
            <v>Resolucion</v>
          </cell>
          <cell r="C6115">
            <v>1955</v>
          </cell>
          <cell r="D6115">
            <v>359414</v>
          </cell>
          <cell r="E6115">
            <v>41988</v>
          </cell>
          <cell r="F6115" t="str">
            <v>TALENTO HUMANO ACTIVO Y NO ACTIVO</v>
          </cell>
          <cell r="G6115">
            <v>9004747274</v>
          </cell>
          <cell r="H6115" t="str">
            <v>MINISTERIO DE SALUD Y PROTECCION SOCIAL</v>
          </cell>
          <cell r="I6115" t="str">
            <v xml:space="preserve">RECONOCIMIENTO Y PAGO CUOTAS PARTES PENSIONALES </v>
          </cell>
          <cell r="J6115">
            <v>50472108.420000002</v>
          </cell>
          <cell r="N6115" t="str">
            <v>RECURSO 3-10</v>
          </cell>
          <cell r="W6115" t="str">
            <v>Vigencia Presupuestal</v>
          </cell>
        </row>
        <row r="6116">
          <cell r="A6116">
            <v>611614</v>
          </cell>
          <cell r="B6116" t="str">
            <v>Resolucion</v>
          </cell>
          <cell r="C6116">
            <v>1957</v>
          </cell>
          <cell r="D6116">
            <v>359514</v>
          </cell>
          <cell r="E6116">
            <v>41988</v>
          </cell>
          <cell r="F6116" t="str">
            <v>TALENTO HUMANO ACTIVO Y NO ACTIVO</v>
          </cell>
          <cell r="G6116">
            <v>9004747274</v>
          </cell>
          <cell r="H6116" t="str">
            <v>MINISTERIO DE SALUD Y PROTECCION SOCIAL</v>
          </cell>
          <cell r="I6116" t="str">
            <v xml:space="preserve">RECONOCIMIENTO Y PAGO CUOTAS PARTES PENSIONALES </v>
          </cell>
          <cell r="J6116">
            <v>1221532.44</v>
          </cell>
          <cell r="N6116" t="str">
            <v>RECURSO 3-10</v>
          </cell>
          <cell r="W6116" t="str">
            <v>Vigencia Presupuestal</v>
          </cell>
        </row>
        <row r="6117">
          <cell r="A6117">
            <v>611714</v>
          </cell>
          <cell r="B6117" t="str">
            <v>Resolucion</v>
          </cell>
          <cell r="C6117">
            <v>1958</v>
          </cell>
          <cell r="D6117">
            <v>359614</v>
          </cell>
          <cell r="E6117">
            <v>41988</v>
          </cell>
          <cell r="F6117" t="str">
            <v>TALENTO HUMANO ACTIVO Y NO ACTIVO</v>
          </cell>
          <cell r="G6117">
            <v>8600138161</v>
          </cell>
          <cell r="H6117" t="str">
            <v>INSTITUTO DE SEGUROS SOCIALES EN LIQUIDADCION</v>
          </cell>
          <cell r="I6117" t="str">
            <v xml:space="preserve">RECONOCIMIENTO Y PAGO CUOTAS PARTES PENSIONALES </v>
          </cell>
          <cell r="J6117">
            <v>7120464</v>
          </cell>
          <cell r="N6117" t="str">
            <v>RECURSO 3-10</v>
          </cell>
          <cell r="W6117" t="str">
            <v>Vigencia Presupuestal</v>
          </cell>
        </row>
        <row r="6118">
          <cell r="A6118">
            <v>611814</v>
          </cell>
          <cell r="B6118" t="str">
            <v>Resolucion</v>
          </cell>
          <cell r="C6118">
            <v>1959</v>
          </cell>
          <cell r="D6118">
            <v>359714</v>
          </cell>
          <cell r="E6118">
            <v>41988</v>
          </cell>
          <cell r="F6118" t="str">
            <v>TALENTO HUMANO ACTIVO Y NO ACTIVO</v>
          </cell>
          <cell r="G6118">
            <v>8918004981</v>
          </cell>
          <cell r="H6118" t="str">
            <v>DEPARTAMENTO DE BOYACA</v>
          </cell>
          <cell r="I6118" t="str">
            <v xml:space="preserve">RECONOCIMIENTO Y PAGO CUOTAS PARTES PENSIONALES </v>
          </cell>
          <cell r="J6118">
            <v>1277991.1100000001</v>
          </cell>
          <cell r="N6118" t="str">
            <v>RECURSO 3-10</v>
          </cell>
          <cell r="W6118" t="str">
            <v>Vigencia Presupuestal</v>
          </cell>
        </row>
        <row r="6119">
          <cell r="A6119">
            <v>611914</v>
          </cell>
          <cell r="B6119" t="str">
            <v>Resolucion</v>
          </cell>
          <cell r="C6119">
            <v>1960</v>
          </cell>
          <cell r="D6119">
            <v>359814</v>
          </cell>
          <cell r="E6119">
            <v>41988</v>
          </cell>
          <cell r="F6119" t="str">
            <v>TALENTO HUMANO ACTIVO Y NO ACTIVO</v>
          </cell>
          <cell r="G6119">
            <v>8301152976</v>
          </cell>
          <cell r="H6119" t="str">
            <v>MINCOMERCIO INDUSTRIA TURISMO</v>
          </cell>
          <cell r="I6119" t="str">
            <v xml:space="preserve">RECONOCIMIENTO Y PAGO CUOTAS PARTES PENSIONALES </v>
          </cell>
          <cell r="J6119">
            <v>1973913</v>
          </cell>
          <cell r="N6119" t="str">
            <v>RECURSO 3-10</v>
          </cell>
          <cell r="W6119" t="str">
            <v>Vigencia Presupuestal</v>
          </cell>
        </row>
        <row r="6120">
          <cell r="A6120">
            <v>612014</v>
          </cell>
          <cell r="B6120" t="str">
            <v>Resolucion</v>
          </cell>
          <cell r="C6120">
            <v>1952</v>
          </cell>
          <cell r="D6120">
            <v>359914</v>
          </cell>
          <cell r="E6120">
            <v>41988</v>
          </cell>
          <cell r="F6120" t="str">
            <v>TALENTO HUMANO ACTIVO Y NO ACTIVO</v>
          </cell>
          <cell r="G6120">
            <v>9006179996</v>
          </cell>
          <cell r="H6120" t="str">
            <v>CONSORCIO FPB 2013</v>
          </cell>
          <cell r="I6120" t="str">
            <v xml:space="preserve">RECONOCIMIENTO Y PAGO CUOTAS PARTES PENSIONALES </v>
          </cell>
          <cell r="J6120">
            <v>3960879</v>
          </cell>
          <cell r="N6120" t="str">
            <v>RECURSO 3-10</v>
          </cell>
          <cell r="W6120" t="str">
            <v>Vigencia Presupuestal</v>
          </cell>
        </row>
        <row r="6121">
          <cell r="A6121">
            <v>612114</v>
          </cell>
        </row>
        <row r="6122">
          <cell r="A6122">
            <v>612214</v>
          </cell>
          <cell r="B6122" t="str">
            <v>Contrato</v>
          </cell>
          <cell r="C6122">
            <v>354</v>
          </cell>
          <cell r="D6122">
            <v>204614</v>
          </cell>
          <cell r="E6122">
            <v>41988</v>
          </cell>
          <cell r="F6122" t="str">
            <v>OFICINA ASESORA DE PLANEACION</v>
          </cell>
          <cell r="G6122">
            <v>79062119</v>
          </cell>
          <cell r="H6122" t="str">
            <v>LUIS IDINAEL LONDOÑO PARGA</v>
          </cell>
          <cell r="I6122" t="str">
            <v>PAGO 7 DE 7 SEGÚN CERTIFICACION DEL SUPERVISOR (Desc x dependientes)</v>
          </cell>
          <cell r="J6122">
            <v>8125000</v>
          </cell>
          <cell r="K6122">
            <v>9.66</v>
          </cell>
          <cell r="O6122" t="str">
            <v>RECURSO 11</v>
          </cell>
          <cell r="V6122" t="str">
            <v>Desc. 10% Dependientes</v>
          </cell>
          <cell r="W6122" t="str">
            <v>Vigencia Presupuestal</v>
          </cell>
        </row>
        <row r="6123">
          <cell r="A6123">
            <v>612314</v>
          </cell>
        </row>
        <row r="6124">
          <cell r="A6124">
            <v>612414</v>
          </cell>
          <cell r="B6124" t="str">
            <v>Contrato</v>
          </cell>
          <cell r="C6124">
            <v>109</v>
          </cell>
          <cell r="D6124">
            <v>20214</v>
          </cell>
          <cell r="E6124">
            <v>41988</v>
          </cell>
          <cell r="F6124" t="str">
            <v>OFICINA ASESORA DE PLANEACION</v>
          </cell>
          <cell r="G6124">
            <v>80111519</v>
          </cell>
          <cell r="H6124" t="str">
            <v>DIEGO ALEJANDRO MORENO BARCO</v>
          </cell>
          <cell r="I6124" t="str">
            <v>PAGO 12 DE 12 SEGÚN CERTIFICACION DEL SUPERVISOR (Desc de la Bse por Dependientes)</v>
          </cell>
          <cell r="J6124">
            <v>4000000</v>
          </cell>
          <cell r="K6124">
            <v>9.66</v>
          </cell>
          <cell r="O6124" t="str">
            <v>RECURSO 11</v>
          </cell>
          <cell r="V6124" t="str">
            <v>Desc. 10% Dependientes</v>
          </cell>
          <cell r="W6124" t="str">
            <v>Vigencia Presupuestal</v>
          </cell>
        </row>
        <row r="6125">
          <cell r="A6125">
            <v>612514</v>
          </cell>
        </row>
        <row r="6126">
          <cell r="A6126">
            <v>612614</v>
          </cell>
          <cell r="B6126" t="str">
            <v>Oficio</v>
          </cell>
          <cell r="C6126" t="str">
            <v>8320-3-42678</v>
          </cell>
          <cell r="D6126">
            <v>361514</v>
          </cell>
          <cell r="E6126">
            <v>41988</v>
          </cell>
          <cell r="F6126" t="str">
            <v>TALENTO HUMANO ACTIVO Y NO ACTIVO</v>
          </cell>
          <cell r="G6126">
            <v>8301153951</v>
          </cell>
          <cell r="H6126" t="str">
            <v>MINISTERIO DE AMBIENTE Y DESARROLLO SOSTENIBLE</v>
          </cell>
          <cell r="I6126" t="str">
            <v>PAGO NOMINA BONIFICACION DE DIRECCION  - DICIEMBRE 2014 RFTE $21,963,000</v>
          </cell>
          <cell r="J6126">
            <v>155224843</v>
          </cell>
          <cell r="N6126" t="str">
            <v>RECURSO 1-10</v>
          </cell>
          <cell r="W6126" t="str">
            <v>Vigencia Presupuestal</v>
          </cell>
        </row>
        <row r="6127">
          <cell r="A6127">
            <v>612714</v>
          </cell>
          <cell r="B6127" t="str">
            <v>Contrato</v>
          </cell>
          <cell r="C6127">
            <v>387</v>
          </cell>
          <cell r="D6127">
            <v>235814</v>
          </cell>
          <cell r="E6127">
            <v>41988</v>
          </cell>
          <cell r="F6127" t="str">
            <v>SUBDIRECCION ADMINISTRATIVA Y FINANCIERA</v>
          </cell>
          <cell r="G6127">
            <v>80778307</v>
          </cell>
          <cell r="H6127" t="str">
            <v>JOSE LEONARDO LOPEZ</v>
          </cell>
          <cell r="I6127" t="str">
            <v>PAGO 5 DE 5 SEGÚN CERTIFICACION DEL SUPERVISOR</v>
          </cell>
          <cell r="J6127">
            <v>1600000</v>
          </cell>
          <cell r="K6127">
            <v>9.66</v>
          </cell>
          <cell r="O6127" t="str">
            <v>RECURSO 11</v>
          </cell>
          <cell r="V6127" t="str">
            <v>No tiene Dependientes</v>
          </cell>
          <cell r="W6127" t="str">
            <v>Vigencia Presupuestal</v>
          </cell>
        </row>
        <row r="6128">
          <cell r="A6128">
            <v>612814</v>
          </cell>
        </row>
        <row r="6129">
          <cell r="A6129">
            <v>612914</v>
          </cell>
        </row>
        <row r="6130">
          <cell r="A6130">
            <v>613014</v>
          </cell>
          <cell r="B6130" t="str">
            <v>Contrato</v>
          </cell>
          <cell r="C6130">
            <v>140</v>
          </cell>
          <cell r="D6130">
            <v>23914</v>
          </cell>
          <cell r="E6130">
            <v>41985</v>
          </cell>
          <cell r="F6130" t="str">
            <v>DIRECCION DE BOSQUES, BIODIVERSIDAD YSERVICIOS ECOSISTEMICOS</v>
          </cell>
          <cell r="G6130">
            <v>1032380732</v>
          </cell>
          <cell r="H6130" t="str">
            <v>LAURA MANUELA LOPEZ GUTIERREZ</v>
          </cell>
          <cell r="I6130" t="str">
            <v>PAGO 12 DE 12 SEGÚN CERTIFICACION DEL SUPERVISOR</v>
          </cell>
          <cell r="J6130">
            <v>3349582</v>
          </cell>
          <cell r="K6130">
            <v>9.66</v>
          </cell>
          <cell r="O6130" t="str">
            <v>RECURSO 11</v>
          </cell>
          <cell r="V6130" t="str">
            <v>No tiene Dependientes a Cargo</v>
          </cell>
          <cell r="W6130" t="str">
            <v>Vigencia Presupuestal</v>
          </cell>
        </row>
        <row r="6131">
          <cell r="A6131">
            <v>613114</v>
          </cell>
          <cell r="B6131" t="str">
            <v>Contrato</v>
          </cell>
          <cell r="C6131">
            <v>246</v>
          </cell>
          <cell r="D6131">
            <v>35914</v>
          </cell>
          <cell r="E6131">
            <v>41985</v>
          </cell>
          <cell r="F6131" t="str">
            <v>DIRECCION DE BOSQUES, BIODIVERSIDAD Y SERVICIOS ECOSISTEMICOS</v>
          </cell>
          <cell r="G6131">
            <v>80433842</v>
          </cell>
          <cell r="H6131" t="str">
            <v>MANUEL ANTONIO ZAMBRANO GUERRERO</v>
          </cell>
          <cell r="I6131" t="str">
            <v>PAGO 12 DE 12 SEGÚN CERTIFICACION DEL SUPERVISOR (Desc. De la Base Por Dependientes)</v>
          </cell>
          <cell r="J6131">
            <v>3438759</v>
          </cell>
          <cell r="K6131">
            <v>9.66</v>
          </cell>
          <cell r="O6131" t="str">
            <v>RECURSO 11</v>
          </cell>
          <cell r="V6131" t="str">
            <v>Desc. 10% Dependientes - Base RF $4,094,550 RF $287,562</v>
          </cell>
          <cell r="W6131" t="str">
            <v>Vigencia Presupuestal</v>
          </cell>
        </row>
        <row r="6132">
          <cell r="A6132">
            <v>613214</v>
          </cell>
        </row>
        <row r="6133">
          <cell r="A6133">
            <v>613314</v>
          </cell>
        </row>
        <row r="6134">
          <cell r="A6134">
            <v>613414</v>
          </cell>
        </row>
        <row r="6135">
          <cell r="A6135">
            <v>613514</v>
          </cell>
          <cell r="B6135" t="str">
            <v>Oficio</v>
          </cell>
          <cell r="C6135" t="str">
            <v>8320-3-42841</v>
          </cell>
          <cell r="D6135">
            <v>361814</v>
          </cell>
          <cell r="E6135">
            <v>41988</v>
          </cell>
          <cell r="F6135" t="str">
            <v>TALENTO HUMANO ACTIVO Y NO ACTIVO</v>
          </cell>
          <cell r="G6135">
            <v>8301153951</v>
          </cell>
          <cell r="H6135" t="str">
            <v>MINISTERIO DE AMBIENTE Y DESARROLLO SOSTENIBLE</v>
          </cell>
          <cell r="I6135" t="str">
            <v>PAGO NOMINA FUNCINARIOS  - DICIEMBRE 2014</v>
          </cell>
          <cell r="J6135">
            <v>1682163155</v>
          </cell>
          <cell r="N6135" t="str">
            <v>RECURSO 1-10</v>
          </cell>
          <cell r="Q6135" t="str">
            <v>DEDUCCIONES GENERALES</v>
          </cell>
          <cell r="R6135">
            <v>308246282</v>
          </cell>
          <cell r="W6135" t="str">
            <v>Vigencia Presupuestal</v>
          </cell>
        </row>
        <row r="6136">
          <cell r="A6136">
            <v>613614</v>
          </cell>
          <cell r="B6136" t="str">
            <v>Oficio</v>
          </cell>
          <cell r="C6136" t="str">
            <v>8320-3-42704</v>
          </cell>
          <cell r="D6136">
            <v>361714</v>
          </cell>
          <cell r="E6136">
            <v>41988</v>
          </cell>
          <cell r="F6136" t="str">
            <v>TALENTO HUMANO ACTIVO Y NO ACTIVO</v>
          </cell>
          <cell r="G6136">
            <v>8301153951</v>
          </cell>
          <cell r="H6136" t="str">
            <v>MINISTERIO DE AMBIENTE Y DESARROLLO SOSTENIBLE</v>
          </cell>
          <cell r="I6136" t="str">
            <v>MESADA PENSIONAL CORRESPONDIENTE AL MES DE DICIEMBREBRE DE 2014</v>
          </cell>
          <cell r="J6136">
            <v>938865541</v>
          </cell>
          <cell r="N6136" t="str">
            <v>RECURSO 3-10</v>
          </cell>
          <cell r="Q6136" t="str">
            <v>DEDUCCIONES GENERALES</v>
          </cell>
          <cell r="R6136">
            <v>226456587</v>
          </cell>
          <cell r="W6136" t="str">
            <v>Vigencia Presupuestal</v>
          </cell>
        </row>
        <row r="6137">
          <cell r="A6137">
            <v>613714</v>
          </cell>
        </row>
        <row r="6138">
          <cell r="A6138">
            <v>613814</v>
          </cell>
        </row>
        <row r="6139">
          <cell r="A6139">
            <v>613914</v>
          </cell>
        </row>
        <row r="6140">
          <cell r="A6140">
            <v>614014</v>
          </cell>
        </row>
        <row r="6141">
          <cell r="A6141">
            <v>614114</v>
          </cell>
        </row>
        <row r="6142">
          <cell r="A6142">
            <v>614214</v>
          </cell>
        </row>
        <row r="6143">
          <cell r="A6143">
            <v>614314</v>
          </cell>
        </row>
        <row r="6144">
          <cell r="A6144">
            <v>614414</v>
          </cell>
        </row>
        <row r="6145">
          <cell r="A6145">
            <v>614514</v>
          </cell>
        </row>
        <row r="6146">
          <cell r="A6146">
            <v>614614</v>
          </cell>
        </row>
        <row r="6147">
          <cell r="A6147">
            <v>614714</v>
          </cell>
        </row>
        <row r="6148">
          <cell r="A6148">
            <v>614814</v>
          </cell>
        </row>
        <row r="6149">
          <cell r="A6149">
            <v>614914</v>
          </cell>
        </row>
        <row r="6150">
          <cell r="A6150">
            <v>615014</v>
          </cell>
        </row>
        <row r="6151">
          <cell r="A6151">
            <v>615114</v>
          </cell>
        </row>
        <row r="6152">
          <cell r="A6152">
            <v>615214</v>
          </cell>
        </row>
        <row r="6153">
          <cell r="A6153">
            <v>615314</v>
          </cell>
        </row>
        <row r="6154">
          <cell r="A6154">
            <v>615414</v>
          </cell>
        </row>
        <row r="6155">
          <cell r="A6155">
            <v>615514</v>
          </cell>
        </row>
        <row r="6156">
          <cell r="A6156">
            <v>615614</v>
          </cell>
        </row>
        <row r="6157">
          <cell r="A6157">
            <v>615714</v>
          </cell>
        </row>
        <row r="6158">
          <cell r="A6158">
            <v>615814</v>
          </cell>
        </row>
        <row r="6159">
          <cell r="A6159">
            <v>615914</v>
          </cell>
          <cell r="B6159" t="str">
            <v>Contrato</v>
          </cell>
          <cell r="C6159">
            <v>363</v>
          </cell>
          <cell r="D6159">
            <v>216914</v>
          </cell>
          <cell r="E6159">
            <v>41989</v>
          </cell>
          <cell r="F6159" t="str">
            <v>DIRECCION DE GENTION INTEGRAL DEL RECURSO HIDRICO</v>
          </cell>
          <cell r="G6159">
            <v>9007484972</v>
          </cell>
          <cell r="H6159" t="str">
            <v>CONSULTEC, SL - SUCURSAL COLOMBIA</v>
          </cell>
          <cell r="I6159" t="str">
            <v>FRA 05 PAGO 5 DE 5 SEGÚN CERTIFICACION DEL SUPERVISOR (REG.COMUN) - CONSULTORIA</v>
          </cell>
          <cell r="J6159">
            <v>79784800</v>
          </cell>
          <cell r="K6159">
            <v>6.9</v>
          </cell>
          <cell r="L6159">
            <v>11</v>
          </cell>
          <cell r="M6159">
            <v>16</v>
          </cell>
          <cell r="O6159" t="str">
            <v>RECURSO 11</v>
          </cell>
          <cell r="W6159" t="str">
            <v>Vigencia Presupuestal</v>
          </cell>
        </row>
        <row r="6160">
          <cell r="A6160">
            <v>616014</v>
          </cell>
          <cell r="B6160" t="str">
            <v>Contrato</v>
          </cell>
          <cell r="C6160">
            <v>460</v>
          </cell>
          <cell r="D6160">
            <v>264614</v>
          </cell>
          <cell r="E6160">
            <v>41989</v>
          </cell>
          <cell r="F6160" t="str">
            <v>DIRECCION DE CAMBIO CLIMATICO</v>
          </cell>
          <cell r="G6160">
            <v>9007646399</v>
          </cell>
          <cell r="H6160" t="str">
            <v>UNION TEMPORAL CORPORACION ECOVERSA - ECONOMIA URBANA LTDA.</v>
          </cell>
          <cell r="I6160" t="str">
            <v>FRA 2 PAGO 2 DE 3 SEGÚN CERTIFICAION DEL SUPERVISOR</v>
          </cell>
          <cell r="J6160">
            <v>113635456</v>
          </cell>
          <cell r="K6160">
            <v>6.9</v>
          </cell>
          <cell r="L6160">
            <v>11</v>
          </cell>
          <cell r="M6160">
            <v>16</v>
          </cell>
          <cell r="O6160" t="str">
            <v>RECURSO 11</v>
          </cell>
          <cell r="V6160" t="str">
            <v>CIIU 70201 - Actividades de consultoría de gestión 6,9</v>
          </cell>
          <cell r="W6160" t="str">
            <v>Vigencia Presupuestal</v>
          </cell>
        </row>
        <row r="6161">
          <cell r="A6161">
            <v>616114</v>
          </cell>
          <cell r="B6161" t="str">
            <v>Contrato</v>
          </cell>
          <cell r="C6161">
            <v>140</v>
          </cell>
          <cell r="D6161">
            <v>233814</v>
          </cell>
          <cell r="E6161">
            <v>41989</v>
          </cell>
          <cell r="F6161" t="str">
            <v>SERVICIOS ADMINISTRATIVOS, ATENCIONA AL USUARIO, ARCHIVO Y CORRESPONDENCIA</v>
          </cell>
          <cell r="G6161">
            <v>8604038353</v>
          </cell>
          <cell r="H6161" t="str">
            <v>MANTENIMIENTO DE ELEVADORES SAS</v>
          </cell>
          <cell r="I6161" t="str">
            <v>FRA 5555 PAGO 20 SEGÚN CERTIFICACION DEL SUPERVISOR (REGIMEN COMUN) IVA $50,435 (RTE FTE SERVICIOS EN GENERAL DECLARANTE DE RENTA)</v>
          </cell>
          <cell r="J6161">
            <v>365650</v>
          </cell>
          <cell r="K6161">
            <v>9.66</v>
          </cell>
          <cell r="L6161">
            <v>4</v>
          </cell>
          <cell r="M6161">
            <v>16</v>
          </cell>
          <cell r="N6161" t="str">
            <v>RECURSO 2-10</v>
          </cell>
          <cell r="W6161" t="str">
            <v>Vigencia Presupuestal</v>
          </cell>
        </row>
        <row r="6162">
          <cell r="A6162">
            <v>616214</v>
          </cell>
          <cell r="B6162" t="str">
            <v>Contrato</v>
          </cell>
          <cell r="C6162">
            <v>417</v>
          </cell>
          <cell r="D6162">
            <v>244114</v>
          </cell>
          <cell r="E6162">
            <v>41989</v>
          </cell>
          <cell r="F6162" t="str">
            <v>DIRECCION DE GENTION INTEGRAL DEL RECURSO HIDRICO</v>
          </cell>
          <cell r="G6162">
            <v>9007575732</v>
          </cell>
          <cell r="H6162" t="str">
            <v xml:space="preserve">UNION TEMPORAL MINDSHARE-MEC 2014 </v>
          </cell>
          <cell r="I6162" t="str">
            <v>PAGO 4 DE 4 FRA 4 SEGÚN CERTIFICACION DEL SUPERVISOR</v>
          </cell>
          <cell r="J6162">
            <v>70000000</v>
          </cell>
          <cell r="K6162">
            <v>9.66</v>
          </cell>
          <cell r="L6162">
            <v>11</v>
          </cell>
          <cell r="M6162">
            <v>16</v>
          </cell>
          <cell r="O6162" t="str">
            <v>RECURSO 11</v>
          </cell>
          <cell r="W6162" t="str">
            <v>Vigencia Presupuestal</v>
          </cell>
        </row>
        <row r="6163">
          <cell r="A6163">
            <v>616314</v>
          </cell>
          <cell r="B6163" t="str">
            <v>Convenio</v>
          </cell>
          <cell r="C6163">
            <v>501</v>
          </cell>
          <cell r="D6163">
            <v>307414</v>
          </cell>
          <cell r="E6163">
            <v>41989</v>
          </cell>
          <cell r="F6163" t="str">
            <v>DIRECCION DE BOSQUES, BIODIVERSIDAD Y SERVICIOS ECOSISTEMICOS</v>
          </cell>
          <cell r="G6163">
            <v>9000647497</v>
          </cell>
          <cell r="H6163" t="str">
            <v>PATRIMONIO NATURAL</v>
          </cell>
          <cell r="I6163" t="str">
            <v>FRA 396 PAGO 2 DE 3 SEGÚN CERTIFICACION DEL SUPERVISOR (ENTIDAD SIN ANIMO DE LUCRO NO SE PRACTICA RET FTE DE RENTA)</v>
          </cell>
          <cell r="J6163">
            <v>60000000</v>
          </cell>
          <cell r="K6163">
            <v>9.66</v>
          </cell>
          <cell r="O6163" t="str">
            <v>RECURSO 11</v>
          </cell>
          <cell r="W6163" t="str">
            <v>Vigencia Presupuestal</v>
          </cell>
        </row>
        <row r="6164">
          <cell r="A6164">
            <v>616414</v>
          </cell>
          <cell r="B6164" t="str">
            <v>Convenio</v>
          </cell>
          <cell r="C6164">
            <v>429</v>
          </cell>
          <cell r="D6164">
            <v>249514</v>
          </cell>
          <cell r="E6164">
            <v>41989</v>
          </cell>
          <cell r="F6164" t="str">
            <v>SUBDIRECCION DE EDUCACION Y PARTICIPACION</v>
          </cell>
          <cell r="G6164">
            <v>8380000096</v>
          </cell>
          <cell r="H6164" t="str">
            <v>CDA - CORPORACION PARA EL DESARROLLO SOSTENIBLE DEL NORTE Y EL ORIENTE AMAZONICO.</v>
          </cell>
          <cell r="I6164" t="str">
            <v xml:space="preserve">PAGO 2 DE 3 FRA 513 SEGÚN CERTIFICACION DEL SUPERVISOR </v>
          </cell>
          <cell r="J6164">
            <v>90000000</v>
          </cell>
          <cell r="O6164" t="str">
            <v>RECURSO 11</v>
          </cell>
          <cell r="W6164" t="str">
            <v>Vigencia Presupuestal</v>
          </cell>
        </row>
        <row r="6165">
          <cell r="A6165">
            <v>616514</v>
          </cell>
          <cell r="B6165" t="str">
            <v>Contrato</v>
          </cell>
          <cell r="C6165">
            <v>465</v>
          </cell>
          <cell r="D6165">
            <v>268514</v>
          </cell>
          <cell r="E6165">
            <v>41989</v>
          </cell>
          <cell r="F6165" t="str">
            <v>DIRECCION DE ASUNTOS AMBIENTALES, SECTORIAL Y URBANA</v>
          </cell>
          <cell r="G6165">
            <v>9000772557</v>
          </cell>
          <cell r="H6165" t="str">
            <v>DIANA WIESNER ARQUITECTURA Y PAISAJE EU</v>
          </cell>
          <cell r="I6165" t="str">
            <v xml:space="preserve">FRA 423 PAGO 2 DE 3 SEGÚN CERTIFICACION DEL SUPERVISOR </v>
          </cell>
          <cell r="J6165">
            <v>107843669</v>
          </cell>
          <cell r="K6165">
            <v>6.9</v>
          </cell>
          <cell r="L6165">
            <v>11</v>
          </cell>
          <cell r="M6165">
            <v>16</v>
          </cell>
          <cell r="O6165" t="str">
            <v>RECURSO 11</v>
          </cell>
          <cell r="V6165" t="str">
            <v>CIIU 71101</v>
          </cell>
          <cell r="W6165" t="str">
            <v>Vigencia Presupuestal</v>
          </cell>
        </row>
        <row r="6166">
          <cell r="A6166">
            <v>616614</v>
          </cell>
          <cell r="B6166" t="str">
            <v>Contrato</v>
          </cell>
          <cell r="C6166">
            <v>336</v>
          </cell>
          <cell r="D6166">
            <v>139414</v>
          </cell>
          <cell r="E6166">
            <v>41989</v>
          </cell>
          <cell r="F6166" t="str">
            <v>OFICINA ASESORA JURIDICA</v>
          </cell>
          <cell r="G6166">
            <v>8020191628</v>
          </cell>
          <cell r="H6166" t="str">
            <v>LUPA JURIDICA S.A.S</v>
          </cell>
          <cell r="I6166" t="str">
            <v>FRA 2788 PAGO 9 DE 9 SEGÚN CERTIFICIACION DEL SUPERVISOR IVA $ 540,784 (REG.COMUN)</v>
          </cell>
          <cell r="J6166">
            <v>3920686</v>
          </cell>
          <cell r="K6166">
            <v>9.66</v>
          </cell>
          <cell r="L6166">
            <v>11</v>
          </cell>
          <cell r="M6166">
            <v>16</v>
          </cell>
          <cell r="O6166" t="str">
            <v>RECURSO 11</v>
          </cell>
          <cell r="W6166" t="str">
            <v>Vigencia Presupuestal</v>
          </cell>
        </row>
        <row r="6167">
          <cell r="A6167">
            <v>616714</v>
          </cell>
          <cell r="W6167" t="str">
            <v>Vigencia Presupuestal</v>
          </cell>
        </row>
        <row r="6170">
          <cell r="A6170">
            <v>613314</v>
          </cell>
          <cell r="B6170" t="str">
            <v>Contrato</v>
          </cell>
          <cell r="C6170">
            <v>262</v>
          </cell>
          <cell r="D6170">
            <v>37914</v>
          </cell>
          <cell r="E6170">
            <v>41988</v>
          </cell>
          <cell r="F6170" t="str">
            <v>SUBDIRECCION ADMINISTRATIVA Y FINANCIERA</v>
          </cell>
          <cell r="G6170">
            <v>80022525</v>
          </cell>
          <cell r="H6170" t="str">
            <v>CARLOS JULIO VANEGAS YUMAYUZA</v>
          </cell>
          <cell r="I6170" t="str">
            <v>PAGO 12 DE 12 SEGÚN CERTIFICACION DEL SUPERVISOR (Desc.de la Base x Dependientes) + (Desc Embargo $125,547)</v>
          </cell>
          <cell r="J6170">
            <v>1243733</v>
          </cell>
          <cell r="K6170">
            <v>9.66</v>
          </cell>
          <cell r="O6170" t="str">
            <v>RECURSO 11</v>
          </cell>
          <cell r="Q6170" t="str">
            <v>EMBARGO OF 1534</v>
          </cell>
          <cell r="R6170">
            <v>125547</v>
          </cell>
          <cell r="V6170" t="str">
            <v>Desc. X Dependientes</v>
          </cell>
          <cell r="W6170" t="str">
            <v>Vigencia Presupuestal</v>
          </cell>
        </row>
        <row r="6171">
          <cell r="B6171" t="str">
            <v>Contrato</v>
          </cell>
          <cell r="C6171">
            <v>413</v>
          </cell>
          <cell r="D6171">
            <v>242814</v>
          </cell>
          <cell r="E6171">
            <v>41977</v>
          </cell>
          <cell r="F6171" t="str">
            <v>SUBDIRECCION ADMINISTRATIVA Y FINANCIERA</v>
          </cell>
          <cell r="G6171">
            <v>19322393</v>
          </cell>
          <cell r="H6171" t="str">
            <v>JAMES RIVEROS TELLEZ</v>
          </cell>
          <cell r="I6171" t="str">
            <v>FRA 574 PAGO 3 DE 5 SEGÚN CERTIFICACION DEL SUPERVISOR (SER. GENERALES DECLARANTES 4 %)</v>
          </cell>
          <cell r="J6171">
            <v>5468820</v>
          </cell>
          <cell r="K6171">
            <v>9.66</v>
          </cell>
          <cell r="L6171">
            <v>4</v>
          </cell>
          <cell r="M6171">
            <v>16</v>
          </cell>
          <cell r="N6171" t="str">
            <v>RECURSO 2-10</v>
          </cell>
          <cell r="V6171" t="str">
            <v>CIIU 6190 Otras actividades de telecomunicaciones 9,66</v>
          </cell>
          <cell r="W6171" t="str">
            <v>Vigencia Presupuestal</v>
          </cell>
        </row>
        <row r="6172">
          <cell r="B6172" t="str">
            <v>Contrato</v>
          </cell>
          <cell r="C6172">
            <v>333</v>
          </cell>
          <cell r="D6172">
            <v>129614</v>
          </cell>
          <cell r="E6172">
            <v>41961</v>
          </cell>
          <cell r="F6172" t="str">
            <v>SUBDIRECCION ADMINISTRATIVA Y FINANCIERA</v>
          </cell>
          <cell r="G6172">
            <v>8604500222</v>
          </cell>
          <cell r="H6172" t="str">
            <v>ESCOBAR OSPINA Y CIA LTDA - VIAJES CALITOUR</v>
          </cell>
          <cell r="I6172" t="str">
            <v xml:space="preserve">PAGO SALDO FACTURAS VARIAS SEGUN CERTIFICACION DEL SUPERVISOR (REC 11 INVERSION) LOS SOPORTES ORIGINALES REPOSAN EN LA OP </v>
          </cell>
          <cell r="J6172">
            <v>12913278</v>
          </cell>
          <cell r="K6172">
            <v>9.66</v>
          </cell>
          <cell r="L6172">
            <v>4</v>
          </cell>
          <cell r="M6172">
            <v>16</v>
          </cell>
          <cell r="O6172" t="str">
            <v>RECURSO 11</v>
          </cell>
          <cell r="W6172" t="str">
            <v>Vigencia Presupuestal</v>
          </cell>
        </row>
        <row r="6173">
          <cell r="B6173" t="str">
            <v>Resolucion</v>
          </cell>
          <cell r="C6173">
            <v>1753</v>
          </cell>
          <cell r="D6173">
            <v>321514</v>
          </cell>
          <cell r="E6173">
            <v>41985</v>
          </cell>
          <cell r="F6173" t="str">
            <v>SUBDIRECCION ADMINISTRATIVA Y FINANCIERA</v>
          </cell>
          <cell r="G6173">
            <v>51832156</v>
          </cell>
          <cell r="H6173" t="str">
            <v>LUZ ADRIANA JIMENEZ PATIÑO</v>
          </cell>
          <cell r="I6173" t="str">
            <v>PAGO TOTAL COMISION INTERNACIONAL JAPON DEL 8,9,12,13 NOVIEMBRE 2014</v>
          </cell>
          <cell r="J6173">
            <v>1074213</v>
          </cell>
          <cell r="O6173" t="str">
            <v>RECURSO 11</v>
          </cell>
          <cell r="W6173" t="str">
            <v>Vigencia Presupuestal</v>
          </cell>
        </row>
        <row r="6174">
          <cell r="B6174" t="str">
            <v>Resolucion</v>
          </cell>
          <cell r="C6174">
            <v>1739</v>
          </cell>
          <cell r="D6174">
            <v>318714</v>
          </cell>
          <cell r="E6174">
            <v>41985</v>
          </cell>
          <cell r="F6174" t="str">
            <v>SUBDIRECCION ADMINISTRATIVA Y FINANCIERA</v>
          </cell>
          <cell r="G6174">
            <v>80134222</v>
          </cell>
          <cell r="H6174" t="str">
            <v>FRANCISCO JOSE GOMEZ MONTES</v>
          </cell>
          <cell r="I6174" t="str">
            <v>PAGO TOTAL COMISION INTERNACIONAL A PARIS FRANCIA DEL 4 AL 5 NOVIEMBRE 2014</v>
          </cell>
          <cell r="J6174">
            <v>2301540</v>
          </cell>
          <cell r="O6174" t="str">
            <v>RECURSO 11</v>
          </cell>
          <cell r="W6174" t="str">
            <v>Vigencia Presupuestal</v>
          </cell>
        </row>
        <row r="6175">
          <cell r="B6175" t="str">
            <v>Resolucion</v>
          </cell>
          <cell r="C6175">
            <v>1740</v>
          </cell>
          <cell r="D6175">
            <v>318814</v>
          </cell>
          <cell r="E6175">
            <v>41985</v>
          </cell>
          <cell r="F6175" t="str">
            <v>SUBDIRECCION ADMINISTRATIVA Y FINANCIERA</v>
          </cell>
          <cell r="G6175">
            <v>79778817</v>
          </cell>
          <cell r="H6175" t="str">
            <v>PABLO ABBA VIEIRA SAMPER</v>
          </cell>
          <cell r="I6175" t="str">
            <v>PAGO TOTAL COMISION  INTERNACIONAL A PARIS-FRANCIA DEL 2 AL 6 NOVIEMBRE 2014</v>
          </cell>
          <cell r="J6175">
            <v>3224835</v>
          </cell>
          <cell r="O6175" t="str">
            <v>RECURSO 11</v>
          </cell>
          <cell r="W6175" t="str">
            <v>Vigencia Presupuestal</v>
          </cell>
        </row>
        <row r="6176">
          <cell r="A6176">
            <v>618914</v>
          </cell>
          <cell r="B6176" t="str">
            <v>Contrato</v>
          </cell>
          <cell r="C6176">
            <v>456</v>
          </cell>
          <cell r="D6176">
            <v>258914</v>
          </cell>
          <cell r="E6176">
            <v>41990</v>
          </cell>
          <cell r="F6176" t="str">
            <v>SUBDIRECCION ADMINISTRATIVA Y FINANCIERA</v>
          </cell>
          <cell r="G6176">
            <v>9003451179</v>
          </cell>
          <cell r="H6176" t="str">
            <v>AGE ANDINOS GRUPO EMPRESARIAL S.A.S</v>
          </cell>
          <cell r="I6176" t="str">
            <v>PAGO FRAS VARIAS SEGÚN CERTIFICACION DEL SUPERVISOR (REG. COMUN)</v>
          </cell>
          <cell r="J6176">
            <v>6216208</v>
          </cell>
          <cell r="N6176" t="str">
            <v>RECURSO 2-10</v>
          </cell>
          <cell r="W6176" t="str">
            <v>Vigencia Presupuestal</v>
          </cell>
        </row>
        <row r="6177">
          <cell r="A6177">
            <v>619014</v>
          </cell>
          <cell r="B6177" t="str">
            <v>Contrato</v>
          </cell>
          <cell r="C6177">
            <v>456</v>
          </cell>
          <cell r="D6177">
            <v>258814</v>
          </cell>
          <cell r="E6177">
            <v>41990</v>
          </cell>
          <cell r="F6177" t="str">
            <v>SUBDIRECCION ADMINISTRATIVA Y FINANCIERA</v>
          </cell>
          <cell r="G6177">
            <v>9003451179</v>
          </cell>
          <cell r="H6177" t="str">
            <v>AGE ANDINOS GRUPO EMPRESARIAL S.A.S</v>
          </cell>
          <cell r="I6177" t="str">
            <v>PAGO FRAS VARIAS SEGÚN CERTIFICACION DEL SUPERVISOR (REG. COMUN) RTE FTE X SER.EVENTO Y RESTAURANTE, DECL.RENTA - LOS IMPUESTOS VAN SOBRE LA COMISION UNICAMENTE PORQUE SE MANEJA COMO  ING. PARA TERCEROS</v>
          </cell>
          <cell r="J6177">
            <v>95183915</v>
          </cell>
          <cell r="K6177">
            <v>9.66</v>
          </cell>
          <cell r="L6177">
            <v>2.5</v>
          </cell>
          <cell r="M6177">
            <v>16</v>
          </cell>
          <cell r="O6177" t="str">
            <v>RECURSO 11</v>
          </cell>
          <cell r="W6177" t="str">
            <v>Vigencia Presupuestal</v>
          </cell>
        </row>
        <row r="6178">
          <cell r="B6178" t="str">
            <v>Contrato</v>
          </cell>
          <cell r="C6178">
            <v>393</v>
          </cell>
          <cell r="D6178">
            <v>236414</v>
          </cell>
          <cell r="E6178">
            <v>41990</v>
          </cell>
          <cell r="F6178" t="str">
            <v>SUBDIRECCION ADMINISTRATIVA Y FINANCIERA</v>
          </cell>
          <cell r="G6178">
            <v>23560773</v>
          </cell>
          <cell r="H6178" t="str">
            <v>NELLY AMANDA BUITRAGO RUIZ</v>
          </cell>
          <cell r="I6178" t="str">
            <v>PAGO 5 DE 5 SEGÚN CERTIFICACION DEL SUPERVISOR - (Beneficio Tributario Prepagada 05-DIC/2014 + Desc. POR Dependientes) PENSIONADA</v>
          </cell>
          <cell r="J6178">
            <v>4500000</v>
          </cell>
          <cell r="K6178">
            <v>9.66</v>
          </cell>
          <cell r="O6178" t="str">
            <v>RECURSO 11</v>
          </cell>
          <cell r="V6178" t="str">
            <v>No tiene Dependientes + Prepagada 05 NOV/2014 -Desc. 10% Dependientes</v>
          </cell>
          <cell r="W6178" t="str">
            <v>Vigencia Presupuestal</v>
          </cell>
        </row>
        <row r="6179">
          <cell r="A6179">
            <v>625614</v>
          </cell>
          <cell r="B6179" t="str">
            <v>Factura</v>
          </cell>
          <cell r="C6179">
            <v>379550452</v>
          </cell>
          <cell r="D6179">
            <v>363514</v>
          </cell>
          <cell r="E6179">
            <v>41990</v>
          </cell>
          <cell r="F6179" t="str">
            <v>SERVICIOS ADMINISTRATIVOS, ATENCIONA AL USUARIO, ARCHIVO Y CORRESPONDENCIA</v>
          </cell>
          <cell r="G6179">
            <v>8300538004</v>
          </cell>
          <cell r="H6179" t="str">
            <v>TELMEX COLOMBIA S.A</v>
          </cell>
          <cell r="I6179" t="str">
            <v xml:space="preserve">PAGO SERVICIO PUBLICO TELEVISION A CLARO, FRA 379550452 DEL 2 DIC AL 01 ENE DE 2014 </v>
          </cell>
          <cell r="J6179">
            <v>53400</v>
          </cell>
          <cell r="N6179" t="str">
            <v>RECURSO 2-10</v>
          </cell>
          <cell r="W6179" t="str">
            <v>Vigencia Presupuestal</v>
          </cell>
        </row>
        <row r="6180">
          <cell r="B6180" t="str">
            <v>Contrato</v>
          </cell>
          <cell r="C6180">
            <v>386</v>
          </cell>
          <cell r="D6180">
            <v>235014</v>
          </cell>
          <cell r="E6180">
            <v>41992</v>
          </cell>
          <cell r="F6180" t="str">
            <v>DIRECCION DE GENTION INTEGRAL DEL RECURSO HIDRICO</v>
          </cell>
          <cell r="G6180">
            <v>17304849</v>
          </cell>
          <cell r="H6180" t="str">
            <v>LUIS ENRIQUE BERNAL VARGAS</v>
          </cell>
          <cell r="I6180" t="str">
            <v>PAGO 5 DE 5 SEGÚN CERTIFICACION DEL SUPERVISOR (Desc Base Rte Fte por Dependientes) - PENSIONADO</v>
          </cell>
          <cell r="J6180">
            <v>11800000</v>
          </cell>
          <cell r="K6180">
            <v>9.66</v>
          </cell>
          <cell r="O6180" t="str">
            <v>RECURSO 11</v>
          </cell>
          <cell r="V6180" t="str">
            <v xml:space="preserve">Desc. X Dependientes </v>
          </cell>
          <cell r="W6180" t="str">
            <v>Vigencia Presupuestal</v>
          </cell>
        </row>
        <row r="6181">
          <cell r="A6181">
            <v>626514</v>
          </cell>
          <cell r="B6181" t="str">
            <v>Contrato</v>
          </cell>
          <cell r="C6181">
            <v>92</v>
          </cell>
          <cell r="D6181">
            <v>17314</v>
          </cell>
          <cell r="E6181">
            <v>41992</v>
          </cell>
          <cell r="F6181" t="str">
            <v>DIRECCION DE BOSQUES, BIODIVERSIDAD Y SERVICIOS ECOSISTEMICOS</v>
          </cell>
          <cell r="G6181">
            <v>21032764</v>
          </cell>
          <cell r="H6181" t="str">
            <v>LENNY HAEL GUERRERO URREGO</v>
          </cell>
          <cell r="I6181" t="str">
            <v>PAGO PARCIAL 12 DE 12 SEGÚN CERTIFICACION DEL SUPERVISOR-NO PRESENTA MEDICINA PREPAGADA - LOS SOPORTES ORIGINALES Y IMPUESTOS SE LIQUIDAN EN LA OP POR VALOR DE $2,582,848</v>
          </cell>
          <cell r="J6181">
            <v>2388333</v>
          </cell>
          <cell r="O6181" t="str">
            <v>RECURSO 11</v>
          </cell>
          <cell r="V6181" t="str">
            <v>No tiene Dependientes a Cargo - NO PRESENTA MEDICINA PREPAGADA</v>
          </cell>
          <cell r="W6181" t="str">
            <v>Vigencia Presupuestal</v>
          </cell>
        </row>
        <row r="6182">
          <cell r="A6182">
            <v>626414</v>
          </cell>
          <cell r="B6182" t="str">
            <v>Contrato</v>
          </cell>
          <cell r="C6182">
            <v>92</v>
          </cell>
          <cell r="D6182">
            <v>17214</v>
          </cell>
          <cell r="E6182">
            <v>41992</v>
          </cell>
          <cell r="F6182" t="str">
            <v>DIRECCION DE BOSQUES, BIODIVERSIDAD Y SERVICIOS ECOSISTEMICOS</v>
          </cell>
          <cell r="G6182">
            <v>21032764</v>
          </cell>
          <cell r="H6182" t="str">
            <v>LENNY HAEL GUERRERO URREGO</v>
          </cell>
          <cell r="I6182" t="str">
            <v>PAGO SALDO 12 DE 12 SEGÚN CERTIFICACION DEL SUPERVISOR-NO PRESENTA MEDICINA PREPAGADA - LOS SOPORTES ORIGINALES Y IMPUESTOS SE LIQUIDAN EN LA OP POR VALOR DE $2,582,848</v>
          </cell>
          <cell r="J6182">
            <v>2582848</v>
          </cell>
          <cell r="K6182">
            <v>9.66</v>
          </cell>
          <cell r="O6182" t="str">
            <v>RECURSO 11</v>
          </cell>
          <cell r="V6182" t="str">
            <v>No tiene Dependientes a Cargo - NO PRESENTA MEDICINA PREPAGADA</v>
          </cell>
          <cell r="W6182" t="str">
            <v>Vigencia Presupuestal</v>
          </cell>
        </row>
        <row r="6183">
          <cell r="B6183" t="str">
            <v>Contrato</v>
          </cell>
          <cell r="C6183">
            <v>21</v>
          </cell>
          <cell r="D6183">
            <v>2814</v>
          </cell>
          <cell r="E6183">
            <v>41992</v>
          </cell>
          <cell r="F6183" t="str">
            <v>OFICINA ASESORA DE PLANEACION</v>
          </cell>
          <cell r="G6183">
            <v>80350493</v>
          </cell>
          <cell r="H6183" t="str">
            <v>HECTOR CAMELO PAEZ</v>
          </cell>
          <cell r="I6183" t="str">
            <v>PAGO 12 DE 12 SEGÚN CERTIFICACION DEL SUPERVISOR</v>
          </cell>
          <cell r="J6183">
            <v>5000000</v>
          </cell>
          <cell r="K6183">
            <v>9.66</v>
          </cell>
          <cell r="O6183" t="str">
            <v>RECURSO 11</v>
          </cell>
          <cell r="V6183" t="str">
            <v>No tiene Dependientes</v>
          </cell>
          <cell r="W6183" t="str">
            <v>Vigencia Presupuestal</v>
          </cell>
        </row>
        <row r="6184">
          <cell r="A6184">
            <v>625914</v>
          </cell>
          <cell r="B6184" t="str">
            <v>Contrato</v>
          </cell>
          <cell r="C6184">
            <v>456</v>
          </cell>
          <cell r="D6184">
            <v>258814</v>
          </cell>
          <cell r="E6184">
            <v>41992</v>
          </cell>
          <cell r="F6184" t="str">
            <v>SUBDIRECCION ADMINISTRATIVA Y FINANCIERA</v>
          </cell>
          <cell r="G6184">
            <v>9003451179</v>
          </cell>
          <cell r="H6184" t="str">
            <v>AGE ANDINOS GRUPO EMPRESARIAL S.A.S</v>
          </cell>
          <cell r="I6184" t="str">
            <v>PAGO 2 DE 6 FRAS VARIAS SEGÚN CERTIFICACION DEL SUPERVISOR (REG. COMUN) RTE FTE X SER.EVENTO Y RESTAURANTE, DECL.RENTA - LOS IMPUESTOS VAN SOBRE LA COMISION UNICAMENTE PORQUE SE MANEJA COMO  ING. PARA TERCEROS</v>
          </cell>
          <cell r="J6184">
            <v>119067713</v>
          </cell>
          <cell r="K6184">
            <v>9.66</v>
          </cell>
          <cell r="L6184">
            <v>2.5</v>
          </cell>
          <cell r="M6184">
            <v>16</v>
          </cell>
          <cell r="O6184" t="str">
            <v>RECURSO 11</v>
          </cell>
          <cell r="W6184" t="str">
            <v>Vigencia Presupuestal</v>
          </cell>
        </row>
        <row r="6185">
          <cell r="A6185">
            <v>626014</v>
          </cell>
          <cell r="B6185" t="str">
            <v>Contrato</v>
          </cell>
          <cell r="C6185">
            <v>456</v>
          </cell>
          <cell r="D6185">
            <v>258914</v>
          </cell>
          <cell r="E6185">
            <v>41992</v>
          </cell>
          <cell r="F6185" t="str">
            <v>SUBDIRECCION ADMINISTRATIVA Y FINANCIERA</v>
          </cell>
          <cell r="G6185">
            <v>9003451179</v>
          </cell>
          <cell r="H6185" t="str">
            <v>AGE ANDINOS GRUPO EMPRESARIAL S.A.S</v>
          </cell>
          <cell r="I6185" t="str">
            <v>PAGO PARCIAL 3 DE 6 FRAS VARIAS SEGÚN CERTIFICACION DEL SUPERVISOR (REG. COMUN) +  LOS SOPORTES ORIGINALES REPOSAN EN LA OP 626114 DE LA MISMA FECHA</v>
          </cell>
          <cell r="J6185">
            <v>12563446</v>
          </cell>
          <cell r="N6185" t="str">
            <v>RECURSO 2-10</v>
          </cell>
          <cell r="W6185" t="str">
            <v>Vigencia Presupuestal</v>
          </cell>
        </row>
        <row r="6186">
          <cell r="A6186">
            <v>626114</v>
          </cell>
          <cell r="B6186" t="str">
            <v>Contrato</v>
          </cell>
          <cell r="C6186">
            <v>456</v>
          </cell>
          <cell r="D6186">
            <v>258814</v>
          </cell>
          <cell r="E6186">
            <v>41992</v>
          </cell>
          <cell r="F6186" t="str">
            <v>SUBDIRECCION ADMINISTRATIVA Y FINANCIERA</v>
          </cell>
          <cell r="G6186">
            <v>9003451179</v>
          </cell>
          <cell r="H6186" t="str">
            <v>AGE ANDINOS GRUPO EMPRESARIAL S.A.S</v>
          </cell>
          <cell r="I6186" t="str">
            <v>PAGO SALDO 3 DE 6 FRAS VARIAS SEGÚN CERTIFICACION DEL SUPERVISOR (REG. COMUN) RTE FTE X SER.EVENTO Y RESTAURANTE, DECL.RENTA - LOS IMPUESTOS VAN SOBRE LA COMISION UNICAMENTE PORQUE SE MANEJA COMO  ING. PARA TERCEROS</v>
          </cell>
          <cell r="J6186">
            <v>102182433</v>
          </cell>
          <cell r="K6186">
            <v>9.66</v>
          </cell>
          <cell r="L6186">
            <v>2.5</v>
          </cell>
          <cell r="M6186">
            <v>16</v>
          </cell>
          <cell r="O6186" t="str">
            <v>RECURSO 11</v>
          </cell>
          <cell r="W6186" t="str">
            <v>Vigencia Presupuestal</v>
          </cell>
        </row>
        <row r="6187">
          <cell r="A6187">
            <v>632814</v>
          </cell>
          <cell r="B6187" t="str">
            <v>Contrato</v>
          </cell>
          <cell r="C6187">
            <v>456</v>
          </cell>
          <cell r="D6187">
            <v>258914</v>
          </cell>
          <cell r="E6187">
            <v>41992</v>
          </cell>
          <cell r="F6187" t="str">
            <v>SUBDIRECCION ADMINISTRATIVA Y FINANCIERA</v>
          </cell>
          <cell r="G6187">
            <v>9003451179</v>
          </cell>
          <cell r="H6187" t="str">
            <v>AGE ANDINOS GRUPO EMPRESARIAL S.A.S</v>
          </cell>
          <cell r="I6187" t="str">
            <v>PAGO PARCIAL 4  DE 6 FRAS VARIAS SEGÚN CERTIFICACION DEL SUPERVISOR (REG. COMUN)</v>
          </cell>
          <cell r="J6187">
            <v>846885</v>
          </cell>
          <cell r="N6187" t="str">
            <v>RECURSO 2-10</v>
          </cell>
          <cell r="W6187" t="str">
            <v>Vigencia Presupuestal</v>
          </cell>
        </row>
        <row r="6188">
          <cell r="A6188">
            <v>632914</v>
          </cell>
          <cell r="B6188" t="str">
            <v>Contrato</v>
          </cell>
          <cell r="C6188">
            <v>456</v>
          </cell>
          <cell r="D6188">
            <v>258814</v>
          </cell>
          <cell r="E6188">
            <v>41992</v>
          </cell>
          <cell r="F6188" t="str">
            <v>SUBDIRECCION ADMINISTRATIVA Y FINANCIERA</v>
          </cell>
          <cell r="G6188">
            <v>9003451179</v>
          </cell>
          <cell r="H6188" t="str">
            <v>AGE ANDINOS GRUPO EMPRESARIAL S.A.S</v>
          </cell>
          <cell r="I6188" t="str">
            <v>PAGO SALDO 4  DE 6 FRAS VARIAS SEGÚN CERTIFICACION DEL SUPERVISOR (REG. COMUN)</v>
          </cell>
          <cell r="J6188">
            <v>286478207</v>
          </cell>
          <cell r="K6188">
            <v>9.66</v>
          </cell>
          <cell r="L6188">
            <v>2.5</v>
          </cell>
          <cell r="M6188">
            <v>16</v>
          </cell>
          <cell r="O6188" t="str">
            <v>RECURSO 11</v>
          </cell>
          <cell r="W6188" t="str">
            <v>Vigencia Presupuestal</v>
          </cell>
        </row>
        <row r="6189">
          <cell r="A6189">
            <v>635614</v>
          </cell>
          <cell r="B6189" t="str">
            <v>Factura</v>
          </cell>
          <cell r="C6189">
            <v>70500366</v>
          </cell>
          <cell r="D6189">
            <v>369014</v>
          </cell>
          <cell r="E6189">
            <v>41995</v>
          </cell>
          <cell r="F6189" t="str">
            <v>SERVICIOS ADMINISTRATIVOS, ATENCIONA AL USUARIO, ARCHIVO Y CORRESPONDENCIA</v>
          </cell>
          <cell r="G6189">
            <v>8301225661</v>
          </cell>
          <cell r="H6189" t="str">
            <v>COLOMBIA TELECOMUNICACIONES S.A ESP</v>
          </cell>
          <cell r="I6189" t="str">
            <v>PAGO SERVICIO PUBLICO CELULAR A COLOMBIA TELECOMUNICACIONES, FRA EC-70500366, CTA CLIENTE 8604974 PERIODO DEL 06 NOV/2014 AL 05 DIC/2014</v>
          </cell>
          <cell r="J6189">
            <v>3520318</v>
          </cell>
          <cell r="N6189" t="str">
            <v>RECURSO 2-10</v>
          </cell>
          <cell r="W6189" t="str">
            <v>Vigencia Presupuestal</v>
          </cell>
        </row>
        <row r="6190">
          <cell r="A6190">
            <v>635914</v>
          </cell>
          <cell r="B6190" t="str">
            <v>Contrato</v>
          </cell>
          <cell r="C6190">
            <v>514</v>
          </cell>
          <cell r="D6190">
            <v>321114</v>
          </cell>
          <cell r="E6190">
            <v>41995</v>
          </cell>
          <cell r="F6190" t="str">
            <v>SUBDIRECCION ADMINISTRATIVA Y FINANCIERA</v>
          </cell>
          <cell r="G6190">
            <v>52795952</v>
          </cell>
          <cell r="H6190" t="str">
            <v>LILIBETH ESCORCIA PARDO</v>
          </cell>
          <cell r="I6190" t="str">
            <v>PAGO 2/2 SEGÚN CERTIFICACION DEL SUPERVISOR</v>
          </cell>
          <cell r="J6190">
            <v>2100000</v>
          </cell>
          <cell r="K6190">
            <v>9.66</v>
          </cell>
          <cell r="O6190" t="str">
            <v>RECURSO 11</v>
          </cell>
          <cell r="V6190" t="str">
            <v>No tiene Dependientes</v>
          </cell>
          <cell r="W6190" t="str">
            <v>Vigencia Presupuestal</v>
          </cell>
        </row>
        <row r="6191">
          <cell r="A6191">
            <v>636114</v>
          </cell>
          <cell r="B6191" t="str">
            <v>Convenio</v>
          </cell>
          <cell r="C6191">
            <v>138</v>
          </cell>
          <cell r="D6191">
            <v>119913</v>
          </cell>
          <cell r="E6191">
            <v>41996</v>
          </cell>
          <cell r="F6191" t="str">
            <v>DIRECCION DE ASUNTOS AMBIENTALES, SECTORIAL Y URBANA</v>
          </cell>
          <cell r="G6191">
            <v>8050019111</v>
          </cell>
          <cell r="H6191" t="str">
            <v>WORD WILDLIFE FUND. IND</v>
          </cell>
          <cell r="I6191" t="str">
            <v>PAGO 3 DE 3 SEGÚN CERTIFICACION DEL SUPERVISOR</v>
          </cell>
          <cell r="J6191">
            <v>45000000</v>
          </cell>
          <cell r="O6191" t="str">
            <v>RECURSO 11</v>
          </cell>
          <cell r="W6191" t="str">
            <v>Reserva Presupuestal</v>
          </cell>
        </row>
        <row r="6192">
          <cell r="A6192">
            <v>636214</v>
          </cell>
          <cell r="B6192" t="str">
            <v>Oficio</v>
          </cell>
          <cell r="C6192" t="str">
            <v>8310-3-43090</v>
          </cell>
          <cell r="D6192">
            <v>369614</v>
          </cell>
          <cell r="E6192">
            <v>41996</v>
          </cell>
          <cell r="F6192" t="str">
            <v>SUBDIRECCION ADMINISTRATIVA Y FINANCIERA</v>
          </cell>
          <cell r="G6192">
            <v>8301153951</v>
          </cell>
          <cell r="H6192" t="str">
            <v>MINISTERIO DE AMBIENTE Y DESARROLLO SOSTENIBLE</v>
          </cell>
          <cell r="I6192" t="str">
            <v>REEMBOLSO CAJA MENOR 314 CONSECUTIVO 8914-VIATICOS Y COMISIONES AL INTERIOR</v>
          </cell>
          <cell r="J6192">
            <v>25055087</v>
          </cell>
          <cell r="O6192" t="str">
            <v>RECURSO 11</v>
          </cell>
          <cell r="W6192" t="str">
            <v>Vigencia Presupuestal</v>
          </cell>
        </row>
        <row r="6193">
          <cell r="A6193">
            <v>636314</v>
          </cell>
          <cell r="B6193" t="str">
            <v>Anulada</v>
          </cell>
          <cell r="C6193">
            <v>509</v>
          </cell>
          <cell r="D6193">
            <v>314814</v>
          </cell>
          <cell r="E6193">
            <v>41996</v>
          </cell>
          <cell r="F6193" t="str">
            <v>DESPACHO MINISTRO DE AMBIENTE Y DESARROLLO SOSTENIBLE</v>
          </cell>
          <cell r="G6193">
            <v>52416225</v>
          </cell>
          <cell r="H6193" t="str">
            <v>ANA CRISTINA SANCHEZ THORIN</v>
          </cell>
          <cell r="I6193" t="str">
            <v>ANULADO ---- PAGO 2 DE 2 SEGÚN CERTIFICACION DEL SUPERVISOR - Beneficio AFC Bancolombia $2,500,000 (RECALCULAR RTE FTE OP 574014 DEL 01 DIC/2014)</v>
          </cell>
          <cell r="J6193">
            <v>13400000</v>
          </cell>
          <cell r="K6193">
            <v>9.66</v>
          </cell>
          <cell r="O6193" t="str">
            <v>RECURSO 11</v>
          </cell>
          <cell r="Q6193" t="str">
            <v>AFC BANCOLOMBIA</v>
          </cell>
          <cell r="R6193" t="str">
            <v xml:space="preserve">      2.500.000 </v>
          </cell>
          <cell r="V6193" t="str">
            <v>No tiene Dependientes +  Beneficio AFC $506,272</v>
          </cell>
          <cell r="W6193" t="str">
            <v>Vigencia Presupuestal</v>
          </cell>
        </row>
        <row r="6194">
          <cell r="A6194">
            <v>636414</v>
          </cell>
        </row>
        <row r="6195">
          <cell r="A6195">
            <v>636514</v>
          </cell>
        </row>
        <row r="6196">
          <cell r="A6196">
            <v>636614</v>
          </cell>
        </row>
        <row r="6197">
          <cell r="A6197">
            <v>636714</v>
          </cell>
          <cell r="B6197" t="str">
            <v>Resolucion</v>
          </cell>
          <cell r="C6197">
            <v>2427</v>
          </cell>
          <cell r="D6197">
            <v>351614</v>
          </cell>
          <cell r="E6197">
            <v>41996</v>
          </cell>
          <cell r="F6197" t="str">
            <v>SUBDIRECCION ADMINISTRATIVA Y FINANCIERA</v>
          </cell>
          <cell r="G6197">
            <v>10273177</v>
          </cell>
          <cell r="H6197" t="str">
            <v>GABRIEL VALLEJO LOPEZ</v>
          </cell>
          <cell r="I6197" t="str">
            <v>PAGO SALDO COMISION INTERNACIONAL A LIMA-PERU DEL 6 AL 11 DICIEMBRE 2014-DECRETO 2427 DEL 2-12-2014</v>
          </cell>
          <cell r="J6197">
            <v>2400489</v>
          </cell>
          <cell r="N6197" t="str">
            <v>RECURSO 2-10</v>
          </cell>
          <cell r="W6197" t="str">
            <v>Vigencia Presupuestal</v>
          </cell>
        </row>
        <row r="6198">
          <cell r="A6198">
            <v>636814</v>
          </cell>
          <cell r="B6198" t="str">
            <v>Resolucion</v>
          </cell>
          <cell r="C6198">
            <v>1885</v>
          </cell>
          <cell r="D6198">
            <v>344814</v>
          </cell>
          <cell r="E6198">
            <v>41996</v>
          </cell>
          <cell r="F6198" t="str">
            <v>SUBDIRECCION ADMINISTRATIVA Y FINANCIERA</v>
          </cell>
          <cell r="G6198">
            <v>52779544</v>
          </cell>
          <cell r="H6198" t="str">
            <v>MARIANA ROJAS LASERNA</v>
          </cell>
          <cell r="I6198" t="str">
            <v>PAGO TOTAL COMISION INTERNACIONAL A LIMA-PERU DEL 30 NOV AL 13 DIC 2014</v>
          </cell>
          <cell r="J6198">
            <v>5278500</v>
          </cell>
          <cell r="O6198" t="str">
            <v>RECURSO 11</v>
          </cell>
          <cell r="W6198" t="str">
            <v>Vigencia Presupuestal</v>
          </cell>
        </row>
        <row r="6199">
          <cell r="A6199">
            <v>637514</v>
          </cell>
          <cell r="B6199" t="str">
            <v>Oficio</v>
          </cell>
          <cell r="C6199" t="str">
            <v>8314-3-43954</v>
          </cell>
          <cell r="D6199">
            <v>370914</v>
          </cell>
          <cell r="E6199">
            <v>41996</v>
          </cell>
          <cell r="F6199" t="str">
            <v>SUBDIRECCION ADMINISTRATIVA Y FINANCIERA</v>
          </cell>
          <cell r="G6199">
            <v>8301153951</v>
          </cell>
          <cell r="H6199" t="str">
            <v>MINISTERIO DE AMBIENTE Y DESARROLLO SOSTENIBLE</v>
          </cell>
          <cell r="I6199" t="str">
            <v>REEMBOLSO CAJA MENOR 114 GASTOS GENERALES - SER. ADMINISTRATIVOS CONSECUTIVO 9014</v>
          </cell>
          <cell r="J6199">
            <v>5229597</v>
          </cell>
          <cell r="N6199" t="str">
            <v>RECURSO 2-10</v>
          </cell>
          <cell r="W6199" t="str">
            <v>Vigencia Presupuestal</v>
          </cell>
        </row>
        <row r="6200">
          <cell r="A6200">
            <v>626614</v>
          </cell>
          <cell r="B6200" t="str">
            <v>Comisiòn</v>
          </cell>
          <cell r="C6200">
            <v>20142112</v>
          </cell>
          <cell r="D6200">
            <v>282714</v>
          </cell>
          <cell r="E6200">
            <v>41992</v>
          </cell>
          <cell r="F6200" t="str">
            <v>SUBDIRECCION ADMINISTRATIVA Y FINANCIERA</v>
          </cell>
          <cell r="G6200">
            <v>19188268</v>
          </cell>
          <cell r="H6200" t="str">
            <v>CARLOS ALBERTO ROJAS BELTRAN</v>
          </cell>
          <cell r="I6200" t="str">
            <v>COMISION A RIOHACHA 28 A 30 NOVIEMBRE/2014</v>
          </cell>
          <cell r="J6200">
            <v>488395</v>
          </cell>
          <cell r="N6200" t="str">
            <v>RECURSO 2-10</v>
          </cell>
          <cell r="W6200" t="str">
            <v>Vigencia Presupuestal</v>
          </cell>
        </row>
        <row r="6201">
          <cell r="A6201">
            <v>626714</v>
          </cell>
          <cell r="B6201" t="str">
            <v>Comisiòn</v>
          </cell>
          <cell r="C6201">
            <v>20142127</v>
          </cell>
          <cell r="D6201">
            <v>286514</v>
          </cell>
          <cell r="E6201">
            <v>41992</v>
          </cell>
          <cell r="F6201" t="str">
            <v>SUBDIRECCION ADMINISTRATIVA Y FINANCIERA</v>
          </cell>
          <cell r="G6201">
            <v>79298711</v>
          </cell>
          <cell r="H6201" t="str">
            <v>YESID ALBERTO SERRATO ALVAREZ</v>
          </cell>
          <cell r="I6201" t="str">
            <v>COMSION  A RIOHACHA 28 A 30 NOVIEMBRE 2014</v>
          </cell>
          <cell r="J6201">
            <v>593230</v>
          </cell>
          <cell r="N6201" t="str">
            <v>RECURSO 2-10</v>
          </cell>
          <cell r="W6201" t="str">
            <v>Vigencia Presupuestal</v>
          </cell>
        </row>
        <row r="6202">
          <cell r="A6202">
            <v>633514</v>
          </cell>
          <cell r="B6202" t="str">
            <v>Contrato</v>
          </cell>
          <cell r="C6202">
            <v>289</v>
          </cell>
          <cell r="D6202">
            <v>40414</v>
          </cell>
          <cell r="E6202">
            <v>41995</v>
          </cell>
          <cell r="F6202" t="str">
            <v>OFICINA DE TECNOLOGIAS, INFORMACION Y COMUNICACIONES TIC</v>
          </cell>
          <cell r="G6202">
            <v>8605273900</v>
          </cell>
          <cell r="H6202" t="str">
            <v>INFORMATICA Y TECNOLOGIA - INFOTEC</v>
          </cell>
          <cell r="I6202" t="str">
            <v>FRA 1810 PAGO 5 DE 5 SEGÚN CERTIFICACION DEL SUPERVISOR (REGIMEN COMUN)</v>
          </cell>
          <cell r="J6202">
            <v>8524144</v>
          </cell>
          <cell r="K6202">
            <v>6.9</v>
          </cell>
          <cell r="L6202">
            <v>11</v>
          </cell>
          <cell r="M6202">
            <v>16</v>
          </cell>
          <cell r="O6202" t="str">
            <v>RECURSO 11</v>
          </cell>
          <cell r="V6202" t="str">
            <v>CIIU 6202</v>
          </cell>
          <cell r="W6202" t="str">
            <v>Vigencia Presupuestal</v>
          </cell>
        </row>
        <row r="6203">
          <cell r="A6203">
            <v>626814</v>
          </cell>
          <cell r="B6203" t="str">
            <v>Comisiòn</v>
          </cell>
          <cell r="C6203">
            <v>20142512</v>
          </cell>
          <cell r="D6203">
            <v>321214</v>
          </cell>
          <cell r="E6203">
            <v>41992</v>
          </cell>
          <cell r="F6203" t="str">
            <v>SUBDIRECCION ADMINISTRATIVA Y FINANCIERA</v>
          </cell>
          <cell r="G6203">
            <v>42148243</v>
          </cell>
          <cell r="H6203" t="str">
            <v>JULIANA BEJARANO GARCIA</v>
          </cell>
          <cell r="I6203" t="str">
            <v>COMISION A CALI - CUCUTA-BOGOTA DEL 5 AL 7 NOV 2014</v>
          </cell>
          <cell r="J6203">
            <v>1040340</v>
          </cell>
          <cell r="N6203" t="str">
            <v>RECURSO 2-10</v>
          </cell>
          <cell r="W6203" t="str">
            <v>Vigencia Presupuestal</v>
          </cell>
        </row>
        <row r="6204">
          <cell r="A6204">
            <v>639514</v>
          </cell>
          <cell r="B6204" t="str">
            <v>Contrato</v>
          </cell>
          <cell r="C6204">
            <v>476</v>
          </cell>
          <cell r="D6204">
            <v>275614</v>
          </cell>
          <cell r="E6204">
            <v>41997</v>
          </cell>
          <cell r="F6204" t="str">
            <v>DIRECCION DE BOSQUES, BIODIVERSIDAD Y SERVICIOS ECOSISTEMICOS</v>
          </cell>
          <cell r="G6204">
            <v>8300944053</v>
          </cell>
          <cell r="H6204" t="str">
            <v xml:space="preserve">ONF ANDINA SUCURSAL COLOMBIA DE ONF INTERNATIONAL </v>
          </cell>
          <cell r="I6204" t="str">
            <v>FRA 588 PAGO 3 DE 3 SEGÚN CERTIFICACION DEL SUPERVISOR (NO APLICA NINGUNA RETENCION - APORTES AUNAR ESFUERZOS)</v>
          </cell>
          <cell r="J6204">
            <v>279547038</v>
          </cell>
          <cell r="O6204" t="str">
            <v>RECURSO 11</v>
          </cell>
          <cell r="V6204" t="str">
            <v>CIIU 72201 - Investigaciones y desarrollo experimental en el campo de las ciencias sociales y las humanidades como consultoría profesional 6,9 ------ REGIMEN COMUN - N/A NINGUNA RETENCION YA QUE LOS DINEROS SON APORTES Y NO PAGOS SOBRE UNA CONTRAPRESTACION - NO SON INGRESOS Contadora Amanda Robles arobles@onfandina.com.</v>
          </cell>
          <cell r="W6204" t="str">
            <v>Vigencia Presupuestal</v>
          </cell>
        </row>
        <row r="6205">
          <cell r="A6205">
            <v>639614</v>
          </cell>
          <cell r="B6205" t="str">
            <v>Contrato</v>
          </cell>
          <cell r="C6205">
            <v>536</v>
          </cell>
          <cell r="D6205">
            <v>339214</v>
          </cell>
          <cell r="E6205">
            <v>41997</v>
          </cell>
          <cell r="F6205" t="str">
            <v>COORDINADOR GRUPO DE SISTEMAS</v>
          </cell>
          <cell r="G6205">
            <v>9002546914</v>
          </cell>
          <cell r="H6205" t="str">
            <v>OPENLINK SISTEMAS DE REDES DE DATOS S.AS</v>
          </cell>
          <cell r="I6205" t="str">
            <v>FRA 1287 PAGO PARCIAL  SEGÚN CERTIFICACION DEL SUPERVISOR - EA 635 - (RTE FTE 2,5 POR COMPRAS DECLARANTES) - IMPUESTO Y DOC.ORIGINALES OP 639514 - IVA $ 95,232,000</v>
          </cell>
          <cell r="J6205">
            <v>327800000</v>
          </cell>
          <cell r="K6205">
            <v>11.04</v>
          </cell>
          <cell r="L6205">
            <v>2.5</v>
          </cell>
          <cell r="M6205">
            <v>16</v>
          </cell>
          <cell r="O6205" t="str">
            <v>RECURSO 11</v>
          </cell>
          <cell r="W6205" t="str">
            <v>Vigencia Presupuestal</v>
          </cell>
        </row>
        <row r="6206">
          <cell r="A6206">
            <v>639714</v>
          </cell>
          <cell r="B6206" t="str">
            <v>Contrato</v>
          </cell>
          <cell r="C6206">
            <v>536</v>
          </cell>
          <cell r="D6206">
            <v>339314</v>
          </cell>
          <cell r="E6206">
            <v>41997</v>
          </cell>
          <cell r="F6206" t="str">
            <v>COORDINADOR GRUPO DE SISTEMAS</v>
          </cell>
          <cell r="G6206">
            <v>9002546914</v>
          </cell>
          <cell r="H6206" t="str">
            <v>OPENLINK SISTEMAS DE REDES DE DATOS S.AS</v>
          </cell>
          <cell r="I6206" t="str">
            <v>FRA 1287 PAGO PARCIAL  SEGÚN CERTIFICACION DEL SUPERVISOR - EA 635 - (RTE FTE 2,5 POR COMPRAS DECLARANTES) - IMPUESTO Y DOC.ORIGINALES OP 639514 - IVA $ 95,232,000</v>
          </cell>
          <cell r="J6206">
            <v>81632000</v>
          </cell>
          <cell r="O6206" t="str">
            <v>RECURSO 11</v>
          </cell>
          <cell r="W6206" t="str">
            <v>Vigencia Presupuestal</v>
          </cell>
        </row>
        <row r="6207">
          <cell r="A6207">
            <v>639814</v>
          </cell>
          <cell r="B6207" t="str">
            <v>Contrato</v>
          </cell>
          <cell r="C6207">
            <v>536</v>
          </cell>
          <cell r="D6207">
            <v>339414</v>
          </cell>
          <cell r="E6207">
            <v>41997</v>
          </cell>
          <cell r="F6207" t="str">
            <v>COORDINADOR GRUPO DE SISTEMAS</v>
          </cell>
          <cell r="G6207">
            <v>9002546914</v>
          </cell>
          <cell r="H6207" t="str">
            <v>OPENLINK SISTEMAS DE REDES DE DATOS S.AS</v>
          </cell>
          <cell r="I6207" t="str">
            <v>FRA 1287 PAGO SALDO  SEGÚN CERTIFICACION DEL SUPERVISOR - EA 635 - (RTE FTE 2,5 POR COMPRAS DECLARANTES) - IMPUESTO Y DOC.ORIGINALES OP 639514 - IVA $ 95,232,000</v>
          </cell>
          <cell r="J6207">
            <v>281000000</v>
          </cell>
          <cell r="O6207" t="str">
            <v>RECURSO 11</v>
          </cell>
          <cell r="W6207" t="str">
            <v>Vigencia Presupuestal</v>
          </cell>
        </row>
        <row r="6208">
          <cell r="A6208">
            <v>639914</v>
          </cell>
          <cell r="B6208" t="str">
            <v>Contrato</v>
          </cell>
          <cell r="C6208">
            <v>538</v>
          </cell>
          <cell r="D6208">
            <v>339014</v>
          </cell>
          <cell r="E6208">
            <v>41997</v>
          </cell>
          <cell r="F6208" t="str">
            <v>COORDINADOR GRUPO DE SISTEMAS</v>
          </cell>
          <cell r="G6208">
            <v>9002546914</v>
          </cell>
          <cell r="H6208" t="str">
            <v>OPENLINK SISTEMAS DE REDES DE DATOS S.AS</v>
          </cell>
          <cell r="I6208" t="str">
            <v>FRA 1262 UNICO PAGO SEGÚN CERTIFICACION DEL SUPERVISOR -  (RTE FTE 3,5% X LICENCIAMIENTO DE SMART NET) IVA 4 9,699,007</v>
          </cell>
          <cell r="J6208">
            <v>70317799</v>
          </cell>
          <cell r="K6208">
            <v>11.04</v>
          </cell>
          <cell r="L6208">
            <v>3.5</v>
          </cell>
          <cell r="M6208">
            <v>16</v>
          </cell>
          <cell r="O6208" t="str">
            <v>RECURSO 11</v>
          </cell>
          <cell r="W6208" t="str">
            <v>Vigencia Presupuestal</v>
          </cell>
        </row>
        <row r="6209">
          <cell r="A6209">
            <v>640014</v>
          </cell>
          <cell r="B6209" t="str">
            <v>Contrato</v>
          </cell>
          <cell r="C6209">
            <v>550</v>
          </cell>
          <cell r="D6209">
            <v>8914</v>
          </cell>
          <cell r="E6209">
            <v>41997</v>
          </cell>
          <cell r="F6209" t="str">
            <v>OFICINA TECNOLOGIAS DE INFORMACION Y COMUNICACIÓN</v>
          </cell>
          <cell r="G6209">
            <v>8999991158</v>
          </cell>
          <cell r="H6209" t="str">
            <v>EMPRESA DE TELECOMUNICACIONES DE BOGOTA SA ESP</v>
          </cell>
          <cell r="I6209" t="str">
            <v>FRA 44133 PAGO 23 DE 25 PERIODO OCTUBRE/14 SEGUN CERTIFICACION DEL SUPERVISOR. IVA $5,672,571</v>
          </cell>
          <cell r="J6209">
            <v>41126141</v>
          </cell>
          <cell r="M6209">
            <v>16</v>
          </cell>
          <cell r="N6209" t="str">
            <v>RECURSO 2-10</v>
          </cell>
          <cell r="W6209" t="str">
            <v>Vigencia Presupuestal</v>
          </cell>
        </row>
        <row r="6210">
          <cell r="A6210">
            <v>640114</v>
          </cell>
          <cell r="B6210" t="str">
            <v>Contrato</v>
          </cell>
          <cell r="C6210">
            <v>550</v>
          </cell>
          <cell r="D6210">
            <v>8914</v>
          </cell>
          <cell r="E6210">
            <v>41997</v>
          </cell>
          <cell r="F6210" t="str">
            <v>OFICINA TECNOLOGIAS DE INFORMACION Y COMUNICACIÓN</v>
          </cell>
          <cell r="G6210">
            <v>8999991158</v>
          </cell>
          <cell r="H6210" t="str">
            <v>EMPRESA DE TELECOMUNICACIONES DE BOGOTA SA ESP</v>
          </cell>
          <cell r="I6210" t="str">
            <v>FRA 44134 PAGO PARCIAL 24 DE 25 + FRA 14186 UNICO DESEMBOLSO SEGUN CERTIFICACION DEL SUPERVISOR. IVA $7,734,634 - LOS ORIGINALES ESTAN EN LA OP 640114</v>
          </cell>
          <cell r="J6210">
            <v>51496628.039999999</v>
          </cell>
          <cell r="M6210">
            <v>16</v>
          </cell>
          <cell r="N6210" t="str">
            <v>RECURSO 2-10</v>
          </cell>
          <cell r="W6210" t="str">
            <v>Vigencia Presupuestal</v>
          </cell>
        </row>
        <row r="6211">
          <cell r="A6211">
            <v>640214</v>
          </cell>
          <cell r="B6211" t="str">
            <v>Contrato</v>
          </cell>
          <cell r="C6211">
            <v>550</v>
          </cell>
          <cell r="D6211">
            <v>234514</v>
          </cell>
          <cell r="E6211">
            <v>41997</v>
          </cell>
          <cell r="F6211" t="str">
            <v>OFICINA TECNOLOGIAS DE INFORMACION Y COMUNICACIÓN</v>
          </cell>
          <cell r="G6211">
            <v>8999991158</v>
          </cell>
          <cell r="H6211" t="str">
            <v>EMPRESA DE TELECOMUNICACIONES DE BOGOTA SA ESP</v>
          </cell>
          <cell r="I6211" t="str">
            <v>FRA 44134 PAGO SALDO 24 DE 25 + FRA 14186 UNICO DESEMBOLSO SEGUN CERTIFICACION DEL SUPERVISOR. IVA $7,734,634</v>
          </cell>
          <cell r="J6211">
            <v>4579471.9600000009</v>
          </cell>
          <cell r="N6211" t="str">
            <v>RECURSO 2-10</v>
          </cell>
          <cell r="W6211" t="str">
            <v>Vigencia Presupuestal</v>
          </cell>
        </row>
        <row r="6212">
          <cell r="A6212">
            <v>640314</v>
          </cell>
          <cell r="B6212" t="str">
            <v>Convenio</v>
          </cell>
          <cell r="C6212">
            <v>296</v>
          </cell>
          <cell r="D6212">
            <v>41314</v>
          </cell>
          <cell r="E6212">
            <v>41997</v>
          </cell>
          <cell r="F6212" t="str">
            <v>DIRECCION DE BOSQUES, BIODIVERSIDAD Y SERVICIOS ECOSISTEMICOS</v>
          </cell>
          <cell r="G6212">
            <v>8001413975</v>
          </cell>
          <cell r="H6212" t="str">
            <v>POLICIA NACIONAL DE COLOMBIA</v>
          </cell>
          <cell r="I6212" t="str">
            <v>PAGO 3 DE 3 SEGÚN CERTIFICACION DEL SUPERVISOR</v>
          </cell>
          <cell r="J6212">
            <v>39998502.43</v>
          </cell>
          <cell r="O6212" t="str">
            <v>RECURSO 11</v>
          </cell>
          <cell r="W6212" t="str">
            <v>Vigencia Presupuestal</v>
          </cell>
        </row>
        <row r="6213">
          <cell r="A6213">
            <v>640414</v>
          </cell>
          <cell r="B6213" t="str">
            <v>Contrato</v>
          </cell>
          <cell r="C6213">
            <v>439</v>
          </cell>
          <cell r="D6213">
            <v>251014</v>
          </cell>
          <cell r="E6213">
            <v>41997</v>
          </cell>
          <cell r="F6213" t="str">
            <v>TALENTO HUMANO ACTIVO Y NO ACTIVO</v>
          </cell>
          <cell r="G6213">
            <v>8600137201</v>
          </cell>
          <cell r="H6213" t="str">
            <v>PONTIFICIA UNIVERSIDAD JAVERIANA</v>
          </cell>
          <cell r="I6213" t="str">
            <v>PAGO 2 DE 2 FRA 15144 SEGÚN CERTIFICACION DEL SUPERVISOR (GRANDES CONT-ENT.S/ANIMO LUCRO REG.ESPECIAL N/A RTE FTE-N/A RTE IVA-SOLO SE APLICA RTE ICA 9,66)</v>
          </cell>
          <cell r="J6213">
            <v>64000000</v>
          </cell>
          <cell r="K6213">
            <v>9.66</v>
          </cell>
          <cell r="O6213" t="str">
            <v>RECURSO 11</v>
          </cell>
          <cell r="W6213" t="str">
            <v>Vigencia Presupuestal</v>
          </cell>
        </row>
        <row r="6214">
          <cell r="A6214">
            <v>640514</v>
          </cell>
          <cell r="B6214" t="str">
            <v>Resolucion</v>
          </cell>
          <cell r="C6214">
            <v>1886</v>
          </cell>
          <cell r="D6214">
            <v>344914</v>
          </cell>
          <cell r="E6214">
            <v>41997</v>
          </cell>
          <cell r="F6214" t="str">
            <v>SUBDIRECCION ADMINISTRATIVA Y FINANCIERA</v>
          </cell>
          <cell r="G6214">
            <v>1129567742</v>
          </cell>
          <cell r="H6214" t="str">
            <v>NATHALY MILENA TORREGROZA VARGAS</v>
          </cell>
          <cell r="I6214" t="str">
            <v>PAGO TOTAL COMISION INTERNACIONAL A LIMA-PERU DEL 30 NOV AL 13 DIC 2014</v>
          </cell>
          <cell r="J6214">
            <v>5278500</v>
          </cell>
          <cell r="O6214" t="str">
            <v>RECURSO 11</v>
          </cell>
          <cell r="W6214" t="str">
            <v>Vigencia Presupuestal</v>
          </cell>
        </row>
        <row r="6215">
          <cell r="A6215">
            <v>634514</v>
          </cell>
          <cell r="B6215" t="str">
            <v>Contrato</v>
          </cell>
          <cell r="C6215">
            <v>352</v>
          </cell>
          <cell r="D6215">
            <v>305314</v>
          </cell>
          <cell r="E6215">
            <v>41995</v>
          </cell>
          <cell r="F6215" t="str">
            <v>SUBDIRECCION DE EDUCACION Y PARTICIPACION</v>
          </cell>
          <cell r="G6215">
            <v>9002950018</v>
          </cell>
          <cell r="H6215" t="str">
            <v>KREATRIBU GRAFICAS ESTRUCTURALES LTDA</v>
          </cell>
          <cell r="I6215" t="str">
            <v>FRA 1137 PAGO 4 DE 4 SEGÚN CERTIFICACION DEL SUPERVISOR - IVA $ 1,073,200 -(REG.COMUN) EA 1180</v>
          </cell>
          <cell r="J6215">
            <v>7743000</v>
          </cell>
          <cell r="K6215">
            <v>9.66</v>
          </cell>
          <cell r="L6215">
            <v>4</v>
          </cell>
          <cell r="M6215">
            <v>16</v>
          </cell>
          <cell r="O6215" t="str">
            <v>RECURSO 11</v>
          </cell>
          <cell r="W6215" t="str">
            <v>Vigencia Presupuestal</v>
          </cell>
        </row>
        <row r="6216">
          <cell r="A6216">
            <v>644614</v>
          </cell>
          <cell r="B6216" t="str">
            <v>Oficio</v>
          </cell>
          <cell r="C6216" t="str">
            <v>8320-3-43623</v>
          </cell>
          <cell r="D6216">
            <v>372914</v>
          </cell>
          <cell r="E6216">
            <v>41997</v>
          </cell>
          <cell r="F6216" t="str">
            <v>TALENTO HUMANO ACTIVO Y NO ACTIVO</v>
          </cell>
          <cell r="G6216">
            <v>8999992844</v>
          </cell>
          <cell r="H6216" t="str">
            <v>FONDO NACIONAL DEL AHORRO</v>
          </cell>
          <cell r="I6216" t="str">
            <v>APORTE FNA CESANTIAS PERIODO DICIEMBRE/2014</v>
          </cell>
          <cell r="J6216">
            <v>248251822</v>
          </cell>
          <cell r="N6216" t="str">
            <v>RECURSO 1-10</v>
          </cell>
          <cell r="W6216" t="str">
            <v>Vigencia Presupuestal</v>
          </cell>
        </row>
        <row r="6217">
          <cell r="A6217">
            <v>644814</v>
          </cell>
          <cell r="B6217" t="str">
            <v>Contrato</v>
          </cell>
          <cell r="C6217">
            <v>481</v>
          </cell>
          <cell r="D6217">
            <v>298814</v>
          </cell>
          <cell r="E6217">
            <v>41997</v>
          </cell>
          <cell r="F6217" t="str">
            <v>DIRECCION DE CAMBIO CLIMATICO</v>
          </cell>
          <cell r="G6217">
            <v>52045518</v>
          </cell>
          <cell r="H6217" t="str">
            <v>CATALINA LLINAS ANGEL</v>
          </cell>
          <cell r="I6217" t="str">
            <v>PAGO 1 Y 2 DE 3 SEGÚN CERTIFICACION DEL SUPERVISOR (Desc x Dependientes)</v>
          </cell>
          <cell r="J6217">
            <v>28000000</v>
          </cell>
          <cell r="K6217">
            <v>9.66</v>
          </cell>
          <cell r="O6217" t="str">
            <v>RECURSO 11</v>
          </cell>
          <cell r="W6217" t="str">
            <v>Vigencia Presupuestal</v>
          </cell>
        </row>
        <row r="6218">
          <cell r="A6218">
            <v>634214</v>
          </cell>
          <cell r="B6218" t="str">
            <v>Contrato</v>
          </cell>
          <cell r="C6218">
            <v>490</v>
          </cell>
          <cell r="D6218">
            <v>295314</v>
          </cell>
          <cell r="E6218">
            <v>41999</v>
          </cell>
          <cell r="F6218" t="str">
            <v>SUBDIRECCION ADMINISTRATIVA Y FINANCIERA</v>
          </cell>
          <cell r="G6218">
            <v>8999991624</v>
          </cell>
          <cell r="H6218" t="str">
            <v>AGENCIA LOGISTICA DE LAS FUERZAS MILITARES</v>
          </cell>
          <cell r="I6218" t="str">
            <v>FRA 1746-1737-1853 PAGO 4 SEGÚN CERTIFICACION DEL SUPERVISOR</v>
          </cell>
          <cell r="J6218">
            <v>8342163</v>
          </cell>
          <cell r="K6218">
            <v>9.66</v>
          </cell>
          <cell r="L6218">
            <v>4</v>
          </cell>
          <cell r="M6218">
            <v>16</v>
          </cell>
          <cell r="N6218" t="str">
            <v>RECURSO 2-10</v>
          </cell>
          <cell r="W6218" t="str">
            <v>Vigencia Presupuestal</v>
          </cell>
        </row>
        <row r="6219">
          <cell r="A6219">
            <v>650314</v>
          </cell>
          <cell r="B6219" t="str">
            <v>Contrato</v>
          </cell>
          <cell r="C6219">
            <v>23</v>
          </cell>
          <cell r="D6219">
            <v>3414</v>
          </cell>
          <cell r="E6219">
            <v>41999</v>
          </cell>
          <cell r="F6219" t="str">
            <v>SECRETARIA GENERAL</v>
          </cell>
          <cell r="G6219">
            <v>39538743</v>
          </cell>
          <cell r="H6219" t="str">
            <v>DAISSY YAMILE PATIÑO POVEDA</v>
          </cell>
          <cell r="I6219" t="str">
            <v>PAGO 11 Y 12 DE 12 FRA 0104 SEGÚN CERTIFICACION DEL SUPERVISOR (PENSIONADA)</v>
          </cell>
          <cell r="J6219">
            <v>13600000</v>
          </cell>
          <cell r="K6219">
            <v>9.66</v>
          </cell>
          <cell r="M6219">
            <v>16</v>
          </cell>
          <cell r="O6219" t="str">
            <v>RECURSO 11</v>
          </cell>
          <cell r="V6219" t="str">
            <v>No tiene Dependientes - PENSIONADA</v>
          </cell>
          <cell r="W6219" t="str">
            <v>Vigencia Presupuestal</v>
          </cell>
        </row>
        <row r="6220">
          <cell r="B6220" t="str">
            <v>Contrato</v>
          </cell>
          <cell r="C6220">
            <v>462</v>
          </cell>
          <cell r="D6220">
            <v>265714</v>
          </cell>
          <cell r="E6220">
            <v>41999</v>
          </cell>
          <cell r="F6220" t="str">
            <v>DIRECCION DE CAMBIO CLIMATICO</v>
          </cell>
          <cell r="G6220">
            <v>8300534871</v>
          </cell>
          <cell r="H6220" t="str">
            <v>ECONAT LTDA</v>
          </cell>
          <cell r="I6220" t="str">
            <v>FRA 281 PAGO 3 DE 4 SEGÚN CERTIFICACION DEL SUPERVISOR -IVA $11,915,279</v>
          </cell>
          <cell r="J6220">
            <v>86385773</v>
          </cell>
          <cell r="K6220">
            <v>6.9</v>
          </cell>
          <cell r="L6220">
            <v>11</v>
          </cell>
          <cell r="M6220">
            <v>16</v>
          </cell>
          <cell r="O6220" t="str">
            <v>RECURSO 11</v>
          </cell>
          <cell r="V6220" t="str">
            <v>CIIU 70101 - Actividades de administración
empresarial como consultoría profesional - 6,9</v>
          </cell>
          <cell r="W6220" t="str">
            <v>Vigencia Presupuestal</v>
          </cell>
        </row>
        <row r="6221">
          <cell r="A6221">
            <v>650614</v>
          </cell>
          <cell r="B6221" t="str">
            <v>Factura</v>
          </cell>
          <cell r="C6221">
            <v>7893613</v>
          </cell>
          <cell r="D6221">
            <v>373714</v>
          </cell>
          <cell r="E6221">
            <v>41999</v>
          </cell>
          <cell r="F6221" t="str">
            <v>SERVICIOS ADMINISTRATIVOS, ATENCIONA AL USUARIO, ARCHIVO Y CORRESPONDENCIA</v>
          </cell>
          <cell r="G6221">
            <v>8999990941</v>
          </cell>
          <cell r="H6221" t="str">
            <v>EMPRESA DE ACUEDUCTO Y ALCANTARILLADO DE BOGOTA ESP</v>
          </cell>
          <cell r="I6221" t="str">
            <v>PAGO SERVICIO DE ASEO A E.A.B.-ESP, DEL 1 DE OCTUBRE AL 27 DE NOVIEMBRE DE 2014, FRA. 29907893613, CTA CONTRATO N.11442908</v>
          </cell>
          <cell r="J6221">
            <v>11317640</v>
          </cell>
          <cell r="N6221" t="str">
            <v>RECURSO 2-10</v>
          </cell>
          <cell r="W6221" t="str">
            <v>Vigencia Presupuestal</v>
          </cell>
        </row>
        <row r="6222">
          <cell r="B6222" t="str">
            <v>Contrato</v>
          </cell>
          <cell r="C6222">
            <v>464</v>
          </cell>
          <cell r="D6222">
            <v>265314</v>
          </cell>
          <cell r="E6222">
            <v>41999</v>
          </cell>
          <cell r="F6222" t="str">
            <v>DIRECCION DE ASUNTOS AMBIENTALES, SECTORIAL Y URBANA</v>
          </cell>
          <cell r="G6222">
            <v>8040070553</v>
          </cell>
          <cell r="H6222" t="str">
            <v>K2 INGENIERIA S.A.S</v>
          </cell>
          <cell r="I6222" t="str">
            <v>FRA 708 PAGO 3 DE 3 SEGÚN CERTIFICACION DEL SUPERVISOR (REG COMUN)</v>
          </cell>
          <cell r="J6222">
            <v>90000000</v>
          </cell>
          <cell r="K6222">
            <v>6.9</v>
          </cell>
          <cell r="L6222">
            <v>11</v>
          </cell>
          <cell r="M6222">
            <v>16</v>
          </cell>
          <cell r="O6222" t="str">
            <v>RECURSO 11</v>
          </cell>
          <cell r="V6222" t="str">
            <v>CIIU 71101</v>
          </cell>
          <cell r="W6222" t="str">
            <v>Vigencia Presupuestal</v>
          </cell>
        </row>
        <row r="6223">
          <cell r="A6223">
            <v>651214</v>
          </cell>
          <cell r="B6223" t="str">
            <v>Contrato</v>
          </cell>
          <cell r="C6223">
            <v>563</v>
          </cell>
          <cell r="D6223">
            <v>373214</v>
          </cell>
          <cell r="E6223">
            <v>41999</v>
          </cell>
          <cell r="F6223" t="str">
            <v>OFICINA TECNOLOGIAS DE INFORMACION Y COMUNICACIÓN</v>
          </cell>
          <cell r="G6223">
            <v>8300844337</v>
          </cell>
          <cell r="H6223" t="str">
            <v>SOCIEDAD CAMERAL DE CERTIFICACION DIGITAL - CERTICAMARAS</v>
          </cell>
          <cell r="I6223" t="str">
            <v>FRA 112771 PAGO UNICO SEGÚN CERTIFICACION DEL SUPERVISOR (GC CONTRIBUYENTES Y AUTORTE, SOLO SE APLICA R/ICA)</v>
          </cell>
          <cell r="J6223">
            <v>81849600</v>
          </cell>
          <cell r="K6223">
            <v>9.66</v>
          </cell>
          <cell r="M6223">
            <v>16</v>
          </cell>
          <cell r="O6223" t="str">
            <v>RECURSO 11</v>
          </cell>
          <cell r="W6223" t="str">
            <v>Vigencia Presupuestal</v>
          </cell>
        </row>
        <row r="6224">
          <cell r="A6224">
            <v>651514</v>
          </cell>
          <cell r="B6224" t="str">
            <v>Contrato</v>
          </cell>
          <cell r="C6224">
            <v>283</v>
          </cell>
          <cell r="D6224">
            <v>39614</v>
          </cell>
          <cell r="E6224">
            <v>41999</v>
          </cell>
          <cell r="F6224" t="str">
            <v>DIRECCION DE GENTION INTEGRAL DEL RECURSO HIDRICO</v>
          </cell>
          <cell r="G6224">
            <v>8300011131</v>
          </cell>
          <cell r="H6224" t="str">
            <v>IMPRENTA NACIONAL DE COLOMBIA</v>
          </cell>
          <cell r="I6224" t="str">
            <v>FRA 79829 PAGO PARCIAL UNICO SEGÚN CERTIFICACION DEL SUPERVISOR - ENTIDAD DEL ESTADO</v>
          </cell>
          <cell r="J6224">
            <v>53380972</v>
          </cell>
          <cell r="M6224">
            <v>16</v>
          </cell>
          <cell r="O6224" t="str">
            <v>RECURSO 11</v>
          </cell>
          <cell r="W6224" t="str">
            <v>Vigencia Presupuestal</v>
          </cell>
        </row>
        <row r="6225">
          <cell r="A6225">
            <v>651414</v>
          </cell>
          <cell r="B6225" t="str">
            <v>Contrato</v>
          </cell>
          <cell r="C6225">
            <v>283</v>
          </cell>
          <cell r="D6225">
            <v>224814</v>
          </cell>
          <cell r="E6225">
            <v>41999</v>
          </cell>
          <cell r="F6225" t="str">
            <v>DIRECCION DE GENTION INTEGRAL DEL RECURSO HIDRICO</v>
          </cell>
          <cell r="G6225">
            <v>8300011131</v>
          </cell>
          <cell r="H6225" t="str">
            <v>IMPRENTA NACIONAL DE COLOMBIA</v>
          </cell>
          <cell r="I6225" t="str">
            <v>FRA 79829 PAGO SALDO UNICO SEGÚN CERTIFICACION DEL SUPERVISOR - ENTIDAD DEL ESTADO</v>
          </cell>
          <cell r="J6225">
            <v>2456415</v>
          </cell>
          <cell r="O6225" t="str">
            <v>RECURSO 11</v>
          </cell>
          <cell r="W6225" t="str">
            <v>Vigencia Presupuestal</v>
          </cell>
        </row>
        <row r="6226">
          <cell r="A6226">
            <v>651314</v>
          </cell>
          <cell r="B6226" t="str">
            <v>Contrato</v>
          </cell>
          <cell r="C6226">
            <v>487</v>
          </cell>
          <cell r="D6226">
            <v>290314</v>
          </cell>
          <cell r="E6226">
            <v>41999</v>
          </cell>
          <cell r="F6226" t="str">
            <v>DIRECCION DE ASUNTOS AMBIENTALES, SECTORIAL Y URBANA</v>
          </cell>
          <cell r="G6226">
            <v>8110150839</v>
          </cell>
          <cell r="H6226" t="str">
            <v>CENTRO NACIONAL DE PRODUCCION MAS LIMPIA</v>
          </cell>
          <cell r="I6226" t="str">
            <v>FRA 3901 PAGO 4 DE 4 SEGÚN CERTIFICACION DEL SUPERVISOR (N/A Rte IVA, Reg.Especial Exentos de Rte Fte, Ubicados en Medellin Exentos de Rte ICA) IVA $0</v>
          </cell>
          <cell r="J6226">
            <v>40000000</v>
          </cell>
          <cell r="O6226" t="str">
            <v>RECURSO 11</v>
          </cell>
          <cell r="V6226" t="str">
            <v>(Se Liquida Rte IVA Unicamente, Reg.Especial Exentos de Rte Fte, Ubicados en Medellin Exentos de Rte ICA)</v>
          </cell>
          <cell r="W6226" t="str">
            <v>Vigencia Presupuestal</v>
          </cell>
        </row>
        <row r="6227">
          <cell r="A6227">
            <v>215</v>
          </cell>
          <cell r="B6227" t="str">
            <v>Contrato</v>
          </cell>
          <cell r="C6227">
            <v>485</v>
          </cell>
          <cell r="D6227">
            <v>295114</v>
          </cell>
          <cell r="E6227">
            <v>41999</v>
          </cell>
          <cell r="F6227" t="str">
            <v>DIRECCION DE CAMBIO CLIMATICO</v>
          </cell>
          <cell r="G6227">
            <v>9007728288</v>
          </cell>
          <cell r="H6227" t="str">
            <v>UNION TEMPORAL OPTIM CONSULT - CONIF</v>
          </cell>
          <cell r="I6227" t="str">
            <v>FRA 03 PAGO 3 DE 3 SEGUNCERTIFICACION DEL SUPERVISOR (REG. COMUN)</v>
          </cell>
          <cell r="J6227">
            <v>41509439.200000003</v>
          </cell>
          <cell r="K6227">
            <v>9.66</v>
          </cell>
          <cell r="L6227">
            <v>11</v>
          </cell>
          <cell r="M6227">
            <v>16</v>
          </cell>
          <cell r="O6227" t="str">
            <v>RECURSO 11</v>
          </cell>
          <cell r="V6227" t="str">
            <v>CIIU 7110</v>
          </cell>
          <cell r="W6227" t="str">
            <v>Vigencia Presupuestal</v>
          </cell>
        </row>
        <row r="6228">
          <cell r="A6228">
            <v>651714</v>
          </cell>
          <cell r="B6228" t="str">
            <v>Contrato</v>
          </cell>
          <cell r="C6228">
            <v>510</v>
          </cell>
          <cell r="D6228">
            <v>314914</v>
          </cell>
          <cell r="E6228">
            <v>42002</v>
          </cell>
          <cell r="F6228" t="str">
            <v>SECRETARIA GENERAL</v>
          </cell>
          <cell r="G6228">
            <v>71688304</v>
          </cell>
          <cell r="H6228" t="str">
            <v>JHON JAIVER JARAMILLO ZAPATA</v>
          </cell>
          <cell r="I6228" t="str">
            <v>PAGO 1 Y 2  DE 2 SEGÚN CERTIFICACION DEL SUPERVISOR</v>
          </cell>
          <cell r="J6228">
            <v>16000000</v>
          </cell>
          <cell r="K6228">
            <v>9.66</v>
          </cell>
          <cell r="O6228" t="str">
            <v>RECURSO 11</v>
          </cell>
          <cell r="V6228" t="str">
            <v>Desc.x Dependientes</v>
          </cell>
          <cell r="W6228" t="str">
            <v>Vigencia Presupuestal</v>
          </cell>
        </row>
        <row r="6229">
          <cell r="A6229">
            <v>652914</v>
          </cell>
          <cell r="B6229" t="str">
            <v>Resolucion</v>
          </cell>
          <cell r="C6229">
            <v>2066</v>
          </cell>
          <cell r="D6229">
            <v>373314</v>
          </cell>
          <cell r="E6229">
            <v>42002</v>
          </cell>
          <cell r="F6229" t="str">
            <v>TALENTO HUMANO ACTIVO Y NO ACTIVO</v>
          </cell>
          <cell r="G6229">
            <v>38288689</v>
          </cell>
          <cell r="H6229" t="str">
            <v>ADRIANA PAOLA RONDON GARCIA</v>
          </cell>
          <cell r="I6229" t="str">
            <v xml:space="preserve">RECONOCIMIENTO Y PAGO DE PRESTACIONES SOCIALES - RTE FTE 234,000 </v>
          </cell>
          <cell r="J6229">
            <v>7360418</v>
          </cell>
          <cell r="N6229" t="str">
            <v>RECURSO 1-10</v>
          </cell>
          <cell r="Q6229" t="str">
            <v>APORTES SEGURIDAD SOCIAL</v>
          </cell>
          <cell r="R6229">
            <v>20302</v>
          </cell>
          <cell r="W6229" t="str">
            <v>Vigencia Presupuestal</v>
          </cell>
        </row>
        <row r="6230">
          <cell r="A6230">
            <v>654314</v>
          </cell>
          <cell r="B6230" t="str">
            <v>Contrato</v>
          </cell>
          <cell r="C6230">
            <v>512</v>
          </cell>
          <cell r="D6230">
            <v>319314</v>
          </cell>
          <cell r="E6230">
            <v>42002</v>
          </cell>
          <cell r="F6230" t="str">
            <v>DIRECCION DE CAMBIO CLIMATICO</v>
          </cell>
          <cell r="G6230">
            <v>52214458</v>
          </cell>
          <cell r="H6230" t="str">
            <v>MONICA PINZON SALAVARRIETA</v>
          </cell>
          <cell r="I6230" t="str">
            <v>PAGO 1 DE 2 SEGÚN CERTIFICACION DEL SUPERVISOR - (DESC.DE LA BASE RF X DEPENDIENTES)</v>
          </cell>
          <cell r="J6230">
            <v>7666000</v>
          </cell>
          <cell r="K6230">
            <v>9.66</v>
          </cell>
          <cell r="O6230" t="str">
            <v>RECURSO 11</v>
          </cell>
          <cell r="V6230" t="str">
            <v xml:space="preserve">Desc. X Dependientes </v>
          </cell>
          <cell r="W6230" t="str">
            <v>Vigencia Presupuestal</v>
          </cell>
        </row>
        <row r="6231">
          <cell r="A6231">
            <v>655314</v>
          </cell>
          <cell r="B6231" t="str">
            <v>Resolucion</v>
          </cell>
          <cell r="C6231">
            <v>2149</v>
          </cell>
          <cell r="D6231">
            <v>375714</v>
          </cell>
          <cell r="E6231">
            <v>42002</v>
          </cell>
          <cell r="F6231" t="str">
            <v>TALENTO HUMANO ACTIVO Y NO ACTIVO</v>
          </cell>
          <cell r="G6231">
            <v>51738113</v>
          </cell>
          <cell r="H6231" t="str">
            <v>CLAUDIA PATRICIA  GUTIERREZ SALAS</v>
          </cell>
          <cell r="I6231" t="str">
            <v xml:space="preserve">RECONOCIMIENTO EN DINERO DIAS COMPENSATORIOS </v>
          </cell>
          <cell r="J6231">
            <v>141029</v>
          </cell>
          <cell r="N6231" t="str">
            <v>RECURSO 1-10</v>
          </cell>
          <cell r="W6231" t="str">
            <v>Vigencia Presupuestal</v>
          </cell>
        </row>
        <row r="6232">
          <cell r="A6232">
            <v>655414</v>
          </cell>
          <cell r="B6232" t="str">
            <v>Resolucion</v>
          </cell>
          <cell r="C6232">
            <v>2149</v>
          </cell>
          <cell r="D6232">
            <v>375914</v>
          </cell>
          <cell r="E6232">
            <v>42002</v>
          </cell>
          <cell r="F6232" t="str">
            <v>TALENTO HUMANO ACTIVO Y NO ACTIVO</v>
          </cell>
          <cell r="G6232">
            <v>1031125286</v>
          </cell>
          <cell r="H6232" t="str">
            <v>GERMAN MANRIQUE CHACON</v>
          </cell>
          <cell r="I6232" t="str">
            <v xml:space="preserve">RECONOCIMIENTO EN DINERO DIAS COMPENSATORIOS </v>
          </cell>
          <cell r="J6232">
            <v>43659</v>
          </cell>
          <cell r="N6232" t="str">
            <v>RECURSO 1-10</v>
          </cell>
          <cell r="W6232" t="str">
            <v>Vigencia Presupuestal</v>
          </cell>
        </row>
        <row r="6233">
          <cell r="A6233">
            <v>657614</v>
          </cell>
          <cell r="B6233" t="str">
            <v>Resolucion</v>
          </cell>
          <cell r="C6233">
            <v>1883</v>
          </cell>
          <cell r="D6233">
            <v>348014</v>
          </cell>
          <cell r="E6233">
            <v>42003</v>
          </cell>
          <cell r="F6233" t="str">
            <v>SUBDIRECCION ADMINISTRATIVA Y FINANCIERA</v>
          </cell>
          <cell r="G6233">
            <v>79870933</v>
          </cell>
          <cell r="H6233" t="str">
            <v>RODRIGO SUAREZ CASTAÑO</v>
          </cell>
          <cell r="I6233" t="str">
            <v>PAGO TOTAL COMISION INTERNACINAL A LIMA- PERU DEL 3 AL 13 DIC /2014</v>
          </cell>
          <cell r="J6233">
            <v>6125936</v>
          </cell>
          <cell r="O6233" t="str">
            <v>RECURSO 11</v>
          </cell>
          <cell r="W6233" t="str">
            <v>Vigencia Presupuestal</v>
          </cell>
        </row>
        <row r="6234">
          <cell r="A6234">
            <v>658314</v>
          </cell>
          <cell r="B6234" t="str">
            <v>Resolucion</v>
          </cell>
          <cell r="C6234">
            <v>2139</v>
          </cell>
          <cell r="D6234">
            <v>374714</v>
          </cell>
          <cell r="E6234">
            <v>42004</v>
          </cell>
          <cell r="F6234" t="str">
            <v>TALENTO HUMANO ACTIVO Y NO ACTIVO</v>
          </cell>
          <cell r="G6234">
            <v>35313228</v>
          </cell>
          <cell r="H6234" t="str">
            <v>FLOR MARINA PERILLA LOPEZ</v>
          </cell>
          <cell r="I6234" t="str">
            <v xml:space="preserve">RECONOCIMIENTO Y PAGO DE PRESTACIONES SOCIALES - FAMISANAR $2,529 + COLPENSIONES $2,529 </v>
          </cell>
          <cell r="J6234">
            <v>754460</v>
          </cell>
          <cell r="N6234" t="str">
            <v>RECURSO 1-10</v>
          </cell>
          <cell r="Q6234" t="str">
            <v>APORTES SEGURIDAD SOCIAL</v>
          </cell>
          <cell r="R6234">
            <v>5058</v>
          </cell>
          <cell r="W6234" t="str">
            <v>Vigencia Presupuestal</v>
          </cell>
        </row>
        <row r="6235">
          <cell r="A6235">
            <v>659414</v>
          </cell>
          <cell r="B6235" t="str">
            <v>Convenio</v>
          </cell>
          <cell r="C6235">
            <v>494</v>
          </cell>
          <cell r="D6235">
            <v>299914</v>
          </cell>
          <cell r="E6235">
            <v>42004</v>
          </cell>
          <cell r="F6235" t="str">
            <v>DIRECCION DE GENTION INTEGRAL DEL RECURSO HIDRICO</v>
          </cell>
          <cell r="G6235">
            <v>8909800408</v>
          </cell>
          <cell r="H6235" t="str">
            <v>UNIVERSIDAD DE ANTIOQUIA - UDEA</v>
          </cell>
          <cell r="I6235" t="str">
            <v>FRA 196922 PAGO 3 DE 3 SEGÚN CERTIFICACION DEL SUPERVISOR (institucion oficial)</v>
          </cell>
          <cell r="J6235">
            <v>58141827</v>
          </cell>
          <cell r="O6235" t="str">
            <v>RECURSO 11</v>
          </cell>
          <cell r="P6235" t="str">
            <v>CXP</v>
          </cell>
          <cell r="W6235" t="str">
            <v>Vigencia Presupuestal</v>
          </cell>
        </row>
        <row r="6236">
          <cell r="A6236">
            <v>659514</v>
          </cell>
          <cell r="B6236" t="str">
            <v>Resolucion</v>
          </cell>
          <cell r="C6236">
            <v>1937</v>
          </cell>
          <cell r="D6236">
            <v>376214</v>
          </cell>
          <cell r="E6236">
            <v>42004</v>
          </cell>
          <cell r="F6236" t="str">
            <v>OFICINA ASESORA DE PLANEACION</v>
          </cell>
          <cell r="G6236">
            <v>8180001568</v>
          </cell>
          <cell r="H6236" t="str">
            <v>INST.INVEST.AMBIENTALES DEL PACIFICO JOHN VON NEUMAN</v>
          </cell>
          <cell r="I6236" t="str">
            <v>GIRO RECURSOS DE FUNCIONAMIENTO PARA LA VIGENCIA FISCAL 2014</v>
          </cell>
          <cell r="J6236">
            <v>500000000</v>
          </cell>
          <cell r="N6236" t="str">
            <v>RECURSO 3-10</v>
          </cell>
          <cell r="P6236" t="str">
            <v>CXP</v>
          </cell>
          <cell r="W6236" t="str">
            <v>Vigencia Presupuestal</v>
          </cell>
        </row>
        <row r="6237">
          <cell r="A6237">
            <v>659614</v>
          </cell>
          <cell r="B6237" t="str">
            <v>Contrato</v>
          </cell>
          <cell r="C6237">
            <v>234</v>
          </cell>
          <cell r="D6237">
            <v>34414</v>
          </cell>
          <cell r="E6237">
            <v>42004</v>
          </cell>
          <cell r="F6237" t="str">
            <v>DIRECCION DE BOSQUES, BIODIVERSIDAD YSERVICIOS ECOSISTEMICOS</v>
          </cell>
          <cell r="G6237">
            <v>52714435</v>
          </cell>
          <cell r="H6237" t="str">
            <v>JOHANNA ALEXANDRA RUIZ HERNANDEZ</v>
          </cell>
          <cell r="I6237" t="str">
            <v xml:space="preserve">PAGO 12 DE 12 SEGÚN CERTIFICACION DEL SUPERVISOR </v>
          </cell>
          <cell r="J6237">
            <v>4438072</v>
          </cell>
          <cell r="K6237">
            <v>9.66</v>
          </cell>
          <cell r="O6237" t="str">
            <v>RECURSO 11</v>
          </cell>
          <cell r="P6237" t="str">
            <v>CXP</v>
          </cell>
          <cell r="V6237" t="str">
            <v>No tiene desc x dependientes</v>
          </cell>
          <cell r="W6237" t="str">
            <v>Vigencia Presupuestal</v>
          </cell>
        </row>
        <row r="6238">
          <cell r="A6238">
            <v>659714</v>
          </cell>
          <cell r="B6238" t="str">
            <v>Contrato</v>
          </cell>
          <cell r="C6238">
            <v>486</v>
          </cell>
          <cell r="D6238">
            <v>290014</v>
          </cell>
          <cell r="E6238">
            <v>42004</v>
          </cell>
          <cell r="F6238" t="str">
            <v>DIRECCION DE ASUNTOS MARINOS, COSTEROS Y RECURSOS ACUATICOS</v>
          </cell>
          <cell r="G6238">
            <v>8605141875</v>
          </cell>
          <cell r="H6238" t="str">
            <v>CAEM - CORPORACION AMBIENTAL EMPRESARIAL</v>
          </cell>
          <cell r="I6238" t="str">
            <v>FRA 7626 PAGO 3 DE 3 SEGÚN CERTIFICACION DEL SUPERVISOR (Aju Retención de IVA en las OP 512114 y 650514 (Entidad sin animo de Lucro y No Contributente del Impuesto Ind. Y Comercio)</v>
          </cell>
          <cell r="J6238">
            <v>197748244.41999999</v>
          </cell>
          <cell r="M6238">
            <v>16</v>
          </cell>
          <cell r="O6238" t="str">
            <v>RECURSO 11</v>
          </cell>
          <cell r="P6238" t="str">
            <v>CXP</v>
          </cell>
          <cell r="W6238" t="str">
            <v>Vigencia Presupuestal</v>
          </cell>
        </row>
        <row r="6239">
          <cell r="A6239">
            <v>659814</v>
          </cell>
          <cell r="B6239" t="str">
            <v>Contrato</v>
          </cell>
          <cell r="C6239">
            <v>375</v>
          </cell>
          <cell r="D6239">
            <v>362114</v>
          </cell>
          <cell r="E6239">
            <v>42004</v>
          </cell>
          <cell r="F6239" t="str">
            <v>OFICINA TECNOLOGIAS DE INFORMACION Y COMUNICACIÓN</v>
          </cell>
          <cell r="G6239">
            <v>9000923859</v>
          </cell>
          <cell r="H6239" t="str">
            <v>UNE EPM TELECOMUNICACIONES</v>
          </cell>
          <cell r="I6239" t="str">
            <v>FRA 265973 PAGO 5 DE 6 SERVICIO DE INTERNET DEL 1 AL 15 DIC 2014 IVA $1,137,931</v>
          </cell>
          <cell r="J6239">
            <v>8250000</v>
          </cell>
          <cell r="M6239">
            <v>16</v>
          </cell>
          <cell r="N6239" t="str">
            <v>RECURSO 2-10</v>
          </cell>
          <cell r="P6239" t="str">
            <v>CXP</v>
          </cell>
          <cell r="W6239" t="str">
            <v>Vigencia Presupuestal</v>
          </cell>
        </row>
        <row r="6240">
          <cell r="A6240">
            <v>659914</v>
          </cell>
          <cell r="B6240" t="str">
            <v>Contrato</v>
          </cell>
          <cell r="C6240">
            <v>481</v>
          </cell>
          <cell r="D6240">
            <v>298814</v>
          </cell>
          <cell r="E6240">
            <v>42004</v>
          </cell>
          <cell r="F6240" t="str">
            <v>DIRECCION DE CAMBIO CLIMATICO</v>
          </cell>
          <cell r="G6240">
            <v>52045518</v>
          </cell>
          <cell r="H6240" t="str">
            <v>CATALINA LLINAS ANGEL</v>
          </cell>
          <cell r="I6240" t="str">
            <v>PAGO 3 DE 3 SEGÚN CERTIFICACION DEL SUPERVISOR (Desc x Dependientes) AJU RTE FTE S/CTAS RECIBIDAS EN EL MES OP 644814 DEL 24 DIC/2014</v>
          </cell>
          <cell r="J6240">
            <v>7000000</v>
          </cell>
          <cell r="K6240">
            <v>9.66</v>
          </cell>
          <cell r="O6240" t="str">
            <v>RECURSO 11</v>
          </cell>
          <cell r="P6240" t="str">
            <v>CXP</v>
          </cell>
          <cell r="W6240" t="str">
            <v>Vigencia Presupuestal</v>
          </cell>
        </row>
        <row r="6241">
          <cell r="A6241">
            <v>660014</v>
          </cell>
          <cell r="B6241" t="str">
            <v>Contrato</v>
          </cell>
          <cell r="C6241">
            <v>564</v>
          </cell>
          <cell r="D6241">
            <v>373614</v>
          </cell>
          <cell r="E6241">
            <v>42004</v>
          </cell>
          <cell r="F6241" t="str">
            <v>COORDINADOR GRUPO DE SISTEMAS</v>
          </cell>
          <cell r="G6241">
            <v>8000155831</v>
          </cell>
          <cell r="H6241" t="str">
            <v>COLOMBIANA DE SOFTWARE Y HARDWARE COLSOF S.A</v>
          </cell>
          <cell r="I6241" t="str">
            <v>FRA 386483 PAGO UNICO SEGÚN CERTIFICACION DEL SUPERVISOR (GRANDES CONT. - AUTORETE-UBICADOS EN TENJO) - EA 637-638</v>
          </cell>
          <cell r="J6241">
            <v>539000000</v>
          </cell>
          <cell r="M6241">
            <v>16</v>
          </cell>
          <cell r="N6241" t="str">
            <v>RECURSO 2-10</v>
          </cell>
          <cell r="P6241" t="str">
            <v>CXP</v>
          </cell>
          <cell r="V6241" t="str">
            <v>(CG - AUTORETE-UBICADOS EN TENJO) no se aplica ningun tipo de retención</v>
          </cell>
          <cell r="W6241" t="str">
            <v>Vigencia Presupuestal</v>
          </cell>
        </row>
        <row r="6242">
          <cell r="A6242">
            <v>660114</v>
          </cell>
          <cell r="B6242" t="str">
            <v>Comisión</v>
          </cell>
          <cell r="C6242">
            <v>20142478</v>
          </cell>
          <cell r="D6242">
            <v>318914</v>
          </cell>
          <cell r="E6242">
            <v>42004</v>
          </cell>
          <cell r="F6242" t="str">
            <v>SERVICIOS ADMINISTRATIVOS, ATENCIONA AL USUARIO, ARCHIVO Y CORRESPONDENCIA</v>
          </cell>
          <cell r="G6242">
            <v>71610890</v>
          </cell>
          <cell r="H6242" t="str">
            <v>LUIS ALFONSO ESCOBAR TRUJILLO</v>
          </cell>
          <cell r="I6242" t="str">
            <v>COMISION A MOCOA DEL 4 NOV 2014</v>
          </cell>
          <cell r="J6242">
            <v>208068</v>
          </cell>
          <cell r="O6242" t="str">
            <v>RECURSO 11</v>
          </cell>
          <cell r="P6242" t="str">
            <v>CXP</v>
          </cell>
          <cell r="W6242" t="str">
            <v>Vigencia Presupuestal</v>
          </cell>
        </row>
        <row r="6243">
          <cell r="A6243">
            <v>660214</v>
          </cell>
          <cell r="B6243" t="str">
            <v>Comisión</v>
          </cell>
          <cell r="C6243">
            <v>20142507</v>
          </cell>
          <cell r="D6243">
            <v>320714</v>
          </cell>
          <cell r="E6243">
            <v>42004</v>
          </cell>
          <cell r="F6243" t="str">
            <v>SERVICIOS ADMINISTRATIVOS, ATENCIONA AL USUARIO, ARCHIVO Y CORRESPONDENCIA</v>
          </cell>
          <cell r="G6243">
            <v>10287205</v>
          </cell>
          <cell r="H6243" t="str">
            <v>JOSE LEONARDO QUINTERO GARCIA</v>
          </cell>
          <cell r="I6243" t="str">
            <v>COMISION A CALI-CUCUTA DEL 5 AL 7 NOV 2014</v>
          </cell>
          <cell r="J6243">
            <v>376818</v>
          </cell>
          <cell r="N6243" t="str">
            <v>RECURSO 2-10</v>
          </cell>
          <cell r="P6243" t="str">
            <v>CXP</v>
          </cell>
          <cell r="W6243" t="str">
            <v>Vigencia Presupuestal</v>
          </cell>
        </row>
        <row r="6244">
          <cell r="A6244">
            <v>660314</v>
          </cell>
          <cell r="B6244" t="str">
            <v>Comisión</v>
          </cell>
          <cell r="C6244">
            <v>20142551</v>
          </cell>
          <cell r="D6244">
            <v>323114</v>
          </cell>
          <cell r="E6244">
            <v>42004</v>
          </cell>
          <cell r="F6244" t="str">
            <v>SERVICIOS ADMINISTRATIVOS, ATENCIONA AL USUARIO, ARCHIVO Y CORRESPONDENCIA</v>
          </cell>
          <cell r="G6244">
            <v>71610890</v>
          </cell>
          <cell r="H6244" t="str">
            <v>LUIS ALFONSO ESCOBAR TRUJILLO</v>
          </cell>
          <cell r="I6244" t="str">
            <v>COMSION A CUCUTA DEL 7 NOV 2014</v>
          </cell>
          <cell r="J6244">
            <v>208068</v>
          </cell>
          <cell r="O6244" t="str">
            <v>RECURSO 11</v>
          </cell>
          <cell r="P6244" t="str">
            <v>CXP</v>
          </cell>
          <cell r="W6244" t="str">
            <v>Vigencia Presupuestal</v>
          </cell>
        </row>
        <row r="6245">
          <cell r="A6245">
            <v>660414</v>
          </cell>
          <cell r="B6245" t="str">
            <v>Comisión</v>
          </cell>
          <cell r="C6245">
            <v>20142610</v>
          </cell>
          <cell r="D6245">
            <v>329714</v>
          </cell>
          <cell r="E6245">
            <v>42004</v>
          </cell>
          <cell r="F6245" t="str">
            <v>SERVICIOS ADMINISTRATIVOS, ATENCIONA AL USUARIO, ARCHIVO Y CORRESPONDENCIA</v>
          </cell>
          <cell r="G6245">
            <v>51803496</v>
          </cell>
          <cell r="H6245" t="str">
            <v>CLAUDIA LUZ RODRIGUEZ</v>
          </cell>
          <cell r="I6245" t="str">
            <v>COMISION A FLORENCIA DEL 19 NOV 2014</v>
          </cell>
          <cell r="J6245">
            <v>118646</v>
          </cell>
          <cell r="O6245" t="str">
            <v>RECURSO 11</v>
          </cell>
          <cell r="P6245" t="str">
            <v>CXP</v>
          </cell>
          <cell r="W6245" t="str">
            <v>Vigencia Presupuestal</v>
          </cell>
        </row>
        <row r="6246">
          <cell r="A6246">
            <v>663314</v>
          </cell>
          <cell r="B6246" t="str">
            <v>Comisión</v>
          </cell>
          <cell r="C6246">
            <v>20142685</v>
          </cell>
          <cell r="D6246">
            <v>336914</v>
          </cell>
          <cell r="E6246">
            <v>42004</v>
          </cell>
          <cell r="F6246" t="str">
            <v>SERVICIOS ADMINISTRATIVOS, ATENCIONA AL USUARIO, ARCHIVO Y CORRESPONDENCIA</v>
          </cell>
          <cell r="G6246">
            <v>1020720575</v>
          </cell>
          <cell r="H6246" t="str">
            <v>NATALIA JIMENEZ CONTENTO</v>
          </cell>
          <cell r="I6246" t="str">
            <v>COMISION A RIONEGRO DEL 24 AL 26 NOV 2014</v>
          </cell>
          <cell r="J6246">
            <v>432705</v>
          </cell>
          <cell r="O6246" t="str">
            <v>RECURSO 11</v>
          </cell>
          <cell r="P6246" t="str">
            <v>CXP</v>
          </cell>
          <cell r="W6246" t="str">
            <v>Vigencia Presupuestal</v>
          </cell>
        </row>
        <row r="6247">
          <cell r="A6247">
            <v>663414</v>
          </cell>
          <cell r="B6247" t="str">
            <v>Comisión</v>
          </cell>
          <cell r="C6247">
            <v>20142774</v>
          </cell>
          <cell r="D6247">
            <v>343714</v>
          </cell>
          <cell r="E6247">
            <v>42004</v>
          </cell>
          <cell r="F6247" t="str">
            <v>SERVICIOS ADMINISTRATIVOS, ATENCIONA AL USUARIO, ARCHIVO Y CORRESPONDENCIA</v>
          </cell>
          <cell r="G6247">
            <v>71610890</v>
          </cell>
          <cell r="H6247" t="str">
            <v>LUIS ALFONSO ESCOBAR TRUJILLO</v>
          </cell>
          <cell r="I6247" t="str">
            <v>COMISION A ARMENIA DEL 19 DIC /2014</v>
          </cell>
          <cell r="J6247">
            <v>208068</v>
          </cell>
          <cell r="O6247" t="str">
            <v>RECURSO 11</v>
          </cell>
          <cell r="P6247" t="str">
            <v>CXP</v>
          </cell>
          <cell r="W6247" t="str">
            <v>Vigencia Presupuestal</v>
          </cell>
        </row>
        <row r="6248">
          <cell r="A6248">
            <v>663514</v>
          </cell>
          <cell r="B6248" t="str">
            <v>Comisión</v>
          </cell>
          <cell r="C6248">
            <v>20142777</v>
          </cell>
          <cell r="D6248">
            <v>348614</v>
          </cell>
          <cell r="E6248">
            <v>42004</v>
          </cell>
          <cell r="F6248" t="str">
            <v>SERVICIOS ADMINISTRATIVOS, ATENCIONA AL USUARIO, ARCHIVO Y CORRESPONDENCIA</v>
          </cell>
          <cell r="G6248">
            <v>51803496</v>
          </cell>
          <cell r="H6248" t="str">
            <v>CLAUDIA LUZ RODRIGUEZ</v>
          </cell>
          <cell r="I6248" t="str">
            <v>COMISION A CARTAGENA DEL 01 AL 2 DIC/2014</v>
          </cell>
          <cell r="J6248">
            <v>355938</v>
          </cell>
          <cell r="O6248" t="str">
            <v>RECURSO 11</v>
          </cell>
          <cell r="P6248" t="str">
            <v>CXP</v>
          </cell>
          <cell r="W6248" t="str">
            <v>Vigencia Presupuestal</v>
          </cell>
        </row>
        <row r="6249">
          <cell r="A6249">
            <v>663614</v>
          </cell>
          <cell r="B6249" t="str">
            <v>Comisión</v>
          </cell>
          <cell r="C6249">
            <v>20142799</v>
          </cell>
          <cell r="D6249">
            <v>350614</v>
          </cell>
          <cell r="E6249">
            <v>42004</v>
          </cell>
          <cell r="F6249" t="str">
            <v>SERVICIOS ADMINISTRATIVOS, ATENCIONA AL USUARIO, ARCHIVO Y CORRESPONDENCIA</v>
          </cell>
          <cell r="G6249">
            <v>79316997</v>
          </cell>
          <cell r="H6249" t="str">
            <v>JAIRO ORLANDO HOMEZ SANCHEZ</v>
          </cell>
          <cell r="I6249" t="str">
            <v>COMSION A IBAGUE DEL 18 DIC 2014</v>
          </cell>
          <cell r="J6249">
            <v>118646</v>
          </cell>
          <cell r="O6249" t="str">
            <v>RECURSO 11</v>
          </cell>
          <cell r="P6249" t="str">
            <v>CXP</v>
          </cell>
          <cell r="W6249" t="str">
            <v>Vigencia Presupuestal</v>
          </cell>
        </row>
        <row r="6250">
          <cell r="A6250">
            <v>663714</v>
          </cell>
          <cell r="B6250" t="str">
            <v>Comisión</v>
          </cell>
          <cell r="C6250">
            <v>20142825</v>
          </cell>
          <cell r="D6250">
            <v>353414</v>
          </cell>
          <cell r="E6250">
            <v>42004</v>
          </cell>
          <cell r="F6250" t="str">
            <v>SERVICIOS ADMINISTRATIVOS, ATENCIONA AL USUARIO, ARCHIVO Y CORRESPONDENCIA</v>
          </cell>
          <cell r="G6250">
            <v>30323765</v>
          </cell>
          <cell r="H6250" t="str">
            <v>DORIS LILIANA OTALVARO HOYOS</v>
          </cell>
          <cell r="I6250" t="str">
            <v>COMSION A SAN ANDRES DEL 11 AL 12 DIC 2014</v>
          </cell>
          <cell r="J6250">
            <v>293037</v>
          </cell>
          <cell r="O6250" t="str">
            <v>RECURSO 11</v>
          </cell>
          <cell r="P6250" t="str">
            <v>CXP</v>
          </cell>
          <cell r="W6250" t="str">
            <v>Vigencia Presupuestal</v>
          </cell>
        </row>
        <row r="6251">
          <cell r="A6251">
            <v>663814</v>
          </cell>
          <cell r="B6251" t="str">
            <v>Comisión</v>
          </cell>
          <cell r="C6251">
            <v>20142839</v>
          </cell>
          <cell r="D6251">
            <v>354314</v>
          </cell>
          <cell r="E6251">
            <v>42004</v>
          </cell>
          <cell r="F6251" t="str">
            <v>SERVICIOS ADMINISTRATIVOS, ATENCIONA AL USUARIO, ARCHIVO Y CORRESPONDENCIA</v>
          </cell>
          <cell r="G6251">
            <v>41732216</v>
          </cell>
          <cell r="H6251" t="str">
            <v>MERY ASUNCION TONCEL GAVIRIA</v>
          </cell>
          <cell r="I6251" t="str">
            <v>COMISION A VALLEDUPAR DEL 11 AL 12 DIC 2014</v>
          </cell>
          <cell r="J6251">
            <v>355938</v>
          </cell>
          <cell r="O6251" t="str">
            <v>RECURSO 11</v>
          </cell>
          <cell r="P6251" t="str">
            <v>CXP</v>
          </cell>
          <cell r="W6251" t="str">
            <v>Vigencia Presupuestal</v>
          </cell>
        </row>
        <row r="6252">
          <cell r="A6252">
            <v>663914</v>
          </cell>
          <cell r="B6252" t="str">
            <v>Comisión</v>
          </cell>
          <cell r="C6252">
            <v>20142849</v>
          </cell>
          <cell r="D6252">
            <v>355514</v>
          </cell>
          <cell r="E6252">
            <v>42004</v>
          </cell>
          <cell r="F6252" t="str">
            <v>SERVICIOS ADMINISTRATIVOS, ATENCIONA AL USUARIO, ARCHIVO Y CORRESPONDENCIA</v>
          </cell>
          <cell r="G6252">
            <v>60250256</v>
          </cell>
          <cell r="H6252" t="str">
            <v>CLAUDIA ADALGIZA ARIAS CUADROS</v>
          </cell>
          <cell r="I6252" t="str">
            <v>COMSION A MEDELLIN DEL 15 AL 18 DIC 2014</v>
          </cell>
          <cell r="J6252">
            <v>1120375</v>
          </cell>
          <cell r="O6252" t="str">
            <v>RECURSO 11</v>
          </cell>
          <cell r="P6252" t="str">
            <v>CXP</v>
          </cell>
          <cell r="W6252" t="str">
            <v>Vigencia Presupuestal</v>
          </cell>
        </row>
        <row r="6253">
          <cell r="A6253">
            <v>664014</v>
          </cell>
          <cell r="B6253" t="str">
            <v>Comisión</v>
          </cell>
          <cell r="C6253">
            <v>20142476</v>
          </cell>
          <cell r="D6253">
            <v>319114</v>
          </cell>
          <cell r="E6253">
            <v>42004</v>
          </cell>
          <cell r="F6253" t="str">
            <v>SERVICIOS ADMINISTRATIVOS, ATENCIONA AL USUARIO, ARCHIVO Y CORRESPONDENCIA</v>
          </cell>
          <cell r="G6253">
            <v>42148243</v>
          </cell>
          <cell r="H6253" t="str">
            <v>JULIANA BEJARANO GARCIA</v>
          </cell>
          <cell r="I6253" t="str">
            <v>COMISION A IBAGUE 30 OCTUBRE DE 2014</v>
          </cell>
          <cell r="J6253">
            <v>208068</v>
          </cell>
          <cell r="N6253" t="str">
            <v>RECURSO 2-10</v>
          </cell>
          <cell r="P6253" t="str">
            <v>CXP</v>
          </cell>
          <cell r="W6253" t="str">
            <v>Vigencia Presupuestal</v>
          </cell>
        </row>
        <row r="6254">
          <cell r="A6254">
            <v>664114</v>
          </cell>
          <cell r="B6254" t="str">
            <v>Comisión</v>
          </cell>
          <cell r="C6254">
            <v>20142555</v>
          </cell>
          <cell r="D6254">
            <v>325614</v>
          </cell>
          <cell r="E6254">
            <v>42004</v>
          </cell>
          <cell r="F6254" t="str">
            <v>SERVICIOS ADMINISTRATIVOS, ATENCIONA AL USUARIO, ARCHIVO Y CORRESPONDENCIA</v>
          </cell>
          <cell r="G6254">
            <v>71610890</v>
          </cell>
          <cell r="H6254" t="str">
            <v>LUIS ALFONSO ESCOBAR TRUJILLO</v>
          </cell>
          <cell r="I6254" t="str">
            <v>COMISION A LETICIA 18-19  DE NOVIEMBRE DE 2014</v>
          </cell>
          <cell r="J6254">
            <v>624204</v>
          </cell>
          <cell r="O6254" t="str">
            <v>RECURSO 11</v>
          </cell>
          <cell r="P6254" t="str">
            <v>CXP</v>
          </cell>
          <cell r="W6254" t="str">
            <v>Vigencia Presupuestal</v>
          </cell>
        </row>
        <row r="6255">
          <cell r="A6255">
            <v>664214</v>
          </cell>
          <cell r="B6255" t="str">
            <v>Comisión</v>
          </cell>
          <cell r="C6255">
            <v>20142713</v>
          </cell>
          <cell r="D6255">
            <v>340214</v>
          </cell>
          <cell r="E6255">
            <v>42004</v>
          </cell>
          <cell r="F6255" t="str">
            <v>SERVICIOS ADMINISTRATIVOS, ATENCIONA AL USUARIO, ARCHIVO Y CORRESPONDENCIA</v>
          </cell>
          <cell r="G6255">
            <v>42148243</v>
          </cell>
          <cell r="H6255" t="str">
            <v>JULIANA BEJARANO GARCIA</v>
          </cell>
          <cell r="I6255" t="str">
            <v>COMISION A SAN ANDRES 25 NOVIEMBRE DE 2014</v>
          </cell>
          <cell r="J6255">
            <v>208068</v>
          </cell>
          <cell r="N6255" t="str">
            <v>RECURSO 2-10</v>
          </cell>
          <cell r="P6255" t="str">
            <v>CXP</v>
          </cell>
          <cell r="W6255" t="str">
            <v>Vigencia Presupuestal</v>
          </cell>
        </row>
        <row r="6256">
          <cell r="A6256">
            <v>664314</v>
          </cell>
          <cell r="B6256" t="str">
            <v>Comisión</v>
          </cell>
          <cell r="C6256">
            <v>20142809</v>
          </cell>
          <cell r="D6256">
            <v>351914</v>
          </cell>
          <cell r="E6256">
            <v>42004</v>
          </cell>
          <cell r="F6256" t="str">
            <v>SERVICIOS ADMINISTRATIVOS, ATENCIONA AL USUARIO, ARCHIVO Y CORRESPONDENCIA</v>
          </cell>
          <cell r="G6256">
            <v>35221273</v>
          </cell>
          <cell r="H6256" t="str">
            <v>NATALIA OCHOA SANCHEZ</v>
          </cell>
          <cell r="I6256" t="str">
            <v>COMISION A BARRANQUILLA Y SANTA MARTA 3 A 4 DICIEMBRE DE 2014</v>
          </cell>
          <cell r="J6256">
            <v>624204</v>
          </cell>
          <cell r="O6256" t="str">
            <v>RECURSO 11</v>
          </cell>
          <cell r="P6256" t="str">
            <v>CXP</v>
          </cell>
          <cell r="W6256" t="str">
            <v>Vigencia Presupuestal</v>
          </cell>
        </row>
        <row r="6257">
          <cell r="A6257">
            <v>664414</v>
          </cell>
          <cell r="B6257" t="str">
            <v>Comisión</v>
          </cell>
          <cell r="C6257">
            <v>20142810</v>
          </cell>
          <cell r="D6257">
            <v>351714</v>
          </cell>
          <cell r="E6257">
            <v>42004</v>
          </cell>
          <cell r="F6257" t="str">
            <v>SERVICIOS ADMINISTRATIVOS, ATENCIONA AL USUARIO, ARCHIVO Y CORRESPONDENCIA</v>
          </cell>
          <cell r="G6257">
            <v>42148243</v>
          </cell>
          <cell r="H6257" t="str">
            <v>JULIANA BEJARANO GARCIA</v>
          </cell>
          <cell r="I6257" t="str">
            <v>COMISION A BARRANQUILLA Y SANTA MARTA 3 a 4 DICIEMBRE DE 2014</v>
          </cell>
          <cell r="J6257">
            <v>624204</v>
          </cell>
          <cell r="N6257" t="str">
            <v>RECURSO 2-10</v>
          </cell>
          <cell r="P6257" t="str">
            <v>CXP</v>
          </cell>
          <cell r="W6257" t="str">
            <v>Vigencia Presupuestal</v>
          </cell>
        </row>
        <row r="6258">
          <cell r="A6258">
            <v>664514</v>
          </cell>
          <cell r="B6258" t="str">
            <v>Comisión</v>
          </cell>
          <cell r="C6258">
            <v>20142823</v>
          </cell>
          <cell r="D6258">
            <v>354714</v>
          </cell>
          <cell r="E6258">
            <v>42004</v>
          </cell>
          <cell r="F6258" t="str">
            <v>SERVICIOS ADMINISTRATIVOS, ATENCIONA AL USUARIO, ARCHIVO Y CORRESPONDENCIA</v>
          </cell>
          <cell r="G6258">
            <v>55305832</v>
          </cell>
          <cell r="H6258" t="str">
            <v>KELLY JOLETTI MORENO FONTALVO</v>
          </cell>
          <cell r="I6258" t="str">
            <v xml:space="preserve">COMISION A CARTAGENA 9 a 13 DICIEMBRE DE 2014 </v>
          </cell>
          <cell r="J6258">
            <v>879111</v>
          </cell>
          <cell r="O6258" t="str">
            <v>RECURSO 11</v>
          </cell>
          <cell r="P6258" t="str">
            <v>CXP</v>
          </cell>
          <cell r="W6258" t="str">
            <v>Vigencia Presupuestal</v>
          </cell>
        </row>
        <row r="6259">
          <cell r="A6259">
            <v>664614</v>
          </cell>
          <cell r="B6259" t="str">
            <v>Comisión</v>
          </cell>
          <cell r="C6259">
            <v>20142828</v>
          </cell>
          <cell r="D6259">
            <v>357714</v>
          </cell>
          <cell r="E6259">
            <v>42004</v>
          </cell>
          <cell r="F6259" t="str">
            <v>SERVICIOS ADMINISTRATIVOS, ATENCIONA AL USUARIO, ARCHIVO Y CORRESPONDENCIA</v>
          </cell>
          <cell r="G6259">
            <v>80049519</v>
          </cell>
          <cell r="H6259" t="str">
            <v>EDGAR ALEXANDER OSPINA GRANADOS</v>
          </cell>
          <cell r="I6259" t="str">
            <v>COMISION A MEDELLIN 15 a 16 DICIEMBRE DE 2014</v>
          </cell>
          <cell r="J6259">
            <v>293037</v>
          </cell>
          <cell r="O6259" t="str">
            <v>RECURSO 11</v>
          </cell>
          <cell r="P6259" t="str">
            <v>CXP</v>
          </cell>
          <cell r="W6259" t="str">
            <v>Vigencia Presupuestal</v>
          </cell>
        </row>
        <row r="6260">
          <cell r="A6260">
            <v>664714</v>
          </cell>
          <cell r="B6260" t="str">
            <v>Comisión</v>
          </cell>
          <cell r="C6260">
            <v>20142852</v>
          </cell>
          <cell r="D6260">
            <v>357614</v>
          </cell>
          <cell r="E6260">
            <v>42004</v>
          </cell>
          <cell r="F6260" t="str">
            <v>SERVICIOS ADMINISTRATIVOS, ATENCIONA AL USUARIO, ARCHIVO Y CORRESPONDENCIA</v>
          </cell>
          <cell r="G6260">
            <v>46667625</v>
          </cell>
          <cell r="H6260" t="str">
            <v>EMMA JUDITH SALAMANCA GUAUQUE</v>
          </cell>
          <cell r="I6260" t="str">
            <v>COMISION A TUNJA 16 DICIEMBRE DE 2014</v>
          </cell>
          <cell r="J6260">
            <v>118646</v>
          </cell>
          <cell r="O6260" t="str">
            <v>RECURSO 11</v>
          </cell>
          <cell r="P6260" t="str">
            <v>CXP</v>
          </cell>
          <cell r="W6260" t="str">
            <v>Vigencia Presupuestal</v>
          </cell>
        </row>
        <row r="6261">
          <cell r="A6261">
            <v>664814</v>
          </cell>
          <cell r="B6261" t="str">
            <v>Comisión</v>
          </cell>
          <cell r="C6261">
            <v>20142858</v>
          </cell>
          <cell r="D6261">
            <v>357514</v>
          </cell>
          <cell r="E6261">
            <v>42004</v>
          </cell>
          <cell r="F6261" t="str">
            <v>SERVICIOS ADMINISTRATIVOS, ATENCIONA AL USUARIO, ARCHIVO Y CORRESPONDENCIA</v>
          </cell>
          <cell r="G6261">
            <v>71610890</v>
          </cell>
          <cell r="H6261" t="str">
            <v>LUIS ALFONSO ESCOBAR TRUJILLO</v>
          </cell>
          <cell r="I6261" t="str">
            <v>COMISION A ARMENIA 15 DICIEMBRE DE 2014</v>
          </cell>
          <cell r="J6261">
            <v>208068</v>
          </cell>
          <cell r="O6261" t="str">
            <v>RECURSO 11</v>
          </cell>
          <cell r="P6261" t="str">
            <v>CXP</v>
          </cell>
          <cell r="W6261" t="str">
            <v>Vigencia Presupuestal</v>
          </cell>
        </row>
        <row r="6262">
          <cell r="A6262">
            <v>664914</v>
          </cell>
          <cell r="B6262" t="str">
            <v>Comisión</v>
          </cell>
          <cell r="C6262">
            <v>20142871</v>
          </cell>
          <cell r="D6262">
            <v>361014</v>
          </cell>
          <cell r="E6262">
            <v>42004</v>
          </cell>
          <cell r="F6262" t="str">
            <v>SERVICIOS ADMINISTRATIVOS, ATENCIONA AL USUARIO, ARCHIVO Y CORRESPONDENCIA</v>
          </cell>
          <cell r="G6262">
            <v>79470202</v>
          </cell>
          <cell r="H6262" t="str">
            <v>OMAR ARIEL GUEVARA MANCERA</v>
          </cell>
          <cell r="I6262" t="str">
            <v>COMISON A BUCARAMANGA 14 a 15 DICIEMBRE DE 2014</v>
          </cell>
          <cell r="J6262">
            <v>480161</v>
          </cell>
          <cell r="O6262" t="str">
            <v>RECURSO 11</v>
          </cell>
          <cell r="P6262" t="str">
            <v>CXP</v>
          </cell>
          <cell r="W6262" t="str">
            <v>Vigencia Presupuestal</v>
          </cell>
        </row>
        <row r="6263">
          <cell r="A6263">
            <v>665014</v>
          </cell>
          <cell r="B6263" t="str">
            <v>Comisión</v>
          </cell>
          <cell r="C6263">
            <v>20142860</v>
          </cell>
          <cell r="D6263">
            <v>356814</v>
          </cell>
          <cell r="E6263">
            <v>42004</v>
          </cell>
          <cell r="F6263" t="str">
            <v>SERVICIOS ADMINISTRATIVOS, ATENCIONA AL USUARIO, ARCHIVO Y CORRESPONDENCIA</v>
          </cell>
          <cell r="G6263">
            <v>42148243</v>
          </cell>
          <cell r="H6263" t="str">
            <v>JULIANA BEJARANO GARCIA</v>
          </cell>
          <cell r="I6263" t="str">
            <v>COMISION A MEDELLIN 11 a 12 DICIEMBRE DE 2014</v>
          </cell>
          <cell r="J6263">
            <v>624204</v>
          </cell>
          <cell r="N6263" t="str">
            <v>RECURSO 2-10</v>
          </cell>
          <cell r="P6263" t="str">
            <v>CXP</v>
          </cell>
          <cell r="W6263" t="str">
            <v>Vigencia Presupuestal</v>
          </cell>
        </row>
        <row r="6264">
          <cell r="A6264">
            <v>666214</v>
          </cell>
          <cell r="B6264" t="str">
            <v>Contrato</v>
          </cell>
          <cell r="C6264">
            <v>502</v>
          </cell>
          <cell r="D6264">
            <v>310714</v>
          </cell>
          <cell r="E6264">
            <v>42004</v>
          </cell>
          <cell r="F6264" t="str">
            <v>SUBDIRECCION ADMINISTRATIVA Y FINANCIERA</v>
          </cell>
          <cell r="G6264">
            <v>8301139143</v>
          </cell>
          <cell r="H6264" t="str">
            <v>STAR SERVICES</v>
          </cell>
          <cell r="I6264" t="str">
            <v>FRA 59721 PAGO 1 SEGÚN CERTIFICACION DEL SUPERVISOR + EA 1181 + IVA $8,016,381</v>
          </cell>
          <cell r="J6264">
            <v>58118761</v>
          </cell>
          <cell r="K6264">
            <v>11.04</v>
          </cell>
          <cell r="L6264">
            <v>2.5</v>
          </cell>
          <cell r="M6264">
            <v>16</v>
          </cell>
          <cell r="N6264" t="str">
            <v>RECURSO 2-10</v>
          </cell>
          <cell r="P6264" t="str">
            <v>CXP</v>
          </cell>
          <cell r="W6264" t="str">
            <v>Vigencia Presupuestal</v>
          </cell>
        </row>
        <row r="6265">
          <cell r="A6265">
            <v>666314</v>
          </cell>
          <cell r="B6265" t="str">
            <v>Contrato</v>
          </cell>
          <cell r="C6265">
            <v>490</v>
          </cell>
          <cell r="D6265">
            <v>295314</v>
          </cell>
          <cell r="E6265">
            <v>42004</v>
          </cell>
          <cell r="F6265" t="str">
            <v>SUBDIRECCION ADMINISTRATIVA Y FINANCIERA</v>
          </cell>
          <cell r="G6265">
            <v>8999991624</v>
          </cell>
          <cell r="H6265" t="str">
            <v>AGENCIA LOGISTICA DE LAS FUERZAS MILITARES</v>
          </cell>
          <cell r="I6265" t="str">
            <v>FRA 1926 -1928 PAGO 5 SEGÚN CERTIFICACION DEL SUPERVISOR -  IVA $ 2,158,311 - ENTIDAD DEL ESTADO</v>
          </cell>
          <cell r="J6265">
            <v>16387755</v>
          </cell>
          <cell r="M6265">
            <v>16</v>
          </cell>
          <cell r="N6265" t="str">
            <v>RECURSO 2-10</v>
          </cell>
          <cell r="P6265" t="str">
            <v>CXP</v>
          </cell>
          <cell r="W6265" t="str">
            <v>Vigencia Presupuestal</v>
          </cell>
        </row>
        <row r="6266">
          <cell r="A6266">
            <v>666414</v>
          </cell>
          <cell r="B6266" t="str">
            <v>Contrato</v>
          </cell>
          <cell r="C6266">
            <v>490</v>
          </cell>
          <cell r="D6266">
            <v>295314</v>
          </cell>
          <cell r="E6266">
            <v>42004</v>
          </cell>
          <cell r="F6266" t="str">
            <v>SUBDIRECCION ADMINISTRATIVA Y FINANCIERA</v>
          </cell>
          <cell r="G6266">
            <v>8999991624</v>
          </cell>
          <cell r="H6266" t="str">
            <v>AGENCIA LOGISTICA DE LAS FUERZAS MILITARES</v>
          </cell>
          <cell r="I6266" t="str">
            <v>FRA 1929 PAGO 6 SEGÚN CERTIFICACION DEL SUPERVISOR - IVA $ 1,591,000 - ENTIDAD DEL ESTADO</v>
          </cell>
          <cell r="J6266">
            <v>19026095</v>
          </cell>
          <cell r="M6266">
            <v>16</v>
          </cell>
          <cell r="N6266" t="str">
            <v>RECURSO 2-10</v>
          </cell>
          <cell r="P6266" t="str">
            <v>CXP</v>
          </cell>
          <cell r="W6266" t="str">
            <v>Vigencia Presupuestal</v>
          </cell>
        </row>
        <row r="6267">
          <cell r="A6267">
            <v>666514</v>
          </cell>
          <cell r="B6267" t="str">
            <v>Contrato</v>
          </cell>
          <cell r="C6267">
            <v>490</v>
          </cell>
          <cell r="D6267">
            <v>295314</v>
          </cell>
          <cell r="E6267">
            <v>42004</v>
          </cell>
          <cell r="F6267" t="str">
            <v>SUBDIRECCION ADMINISTRATIVA Y FINANCIERA</v>
          </cell>
          <cell r="G6267">
            <v>8999991624</v>
          </cell>
          <cell r="H6267" t="str">
            <v>AGENCIA LOGISTICA DE LAS FUERZAS MILITARES</v>
          </cell>
          <cell r="I6267" t="str">
            <v>FRA 2002 PAGO 7 SEGÚN CERTIFICACION DEL SUPERVISOR - IVA $730,583 - ENTIDAD DEL ESTADO</v>
          </cell>
          <cell r="J6267">
            <v>5888727</v>
          </cell>
          <cell r="M6267">
            <v>16</v>
          </cell>
          <cell r="N6267" t="str">
            <v>RECURSO 2-10</v>
          </cell>
          <cell r="P6267" t="str">
            <v>CXP</v>
          </cell>
          <cell r="W6267" t="str">
            <v>Vigencia Presupuestal</v>
          </cell>
        </row>
        <row r="6268">
          <cell r="A6268">
            <v>656914</v>
          </cell>
          <cell r="B6268" t="str">
            <v>Resolucion</v>
          </cell>
          <cell r="C6268">
            <v>2092</v>
          </cell>
          <cell r="D6268">
            <v>370014</v>
          </cell>
          <cell r="E6268">
            <v>42003</v>
          </cell>
          <cell r="F6268" t="str">
            <v>TALENTO HUMANO ACTIVO Y NO ACTIVO</v>
          </cell>
          <cell r="G6268">
            <v>7437085</v>
          </cell>
          <cell r="H6268" t="str">
            <v xml:space="preserve">CARLOS PACHECO ARTETA </v>
          </cell>
          <cell r="I6268" t="str">
            <v>RECONOCIMIENTO Y PAGO DE INDEXACION Y RELIQUIDACION DE PRESTACIONES DE JUBILACION DESCUENTOS POR APORTES DE SALUD A LA NUEVA EPS $6.305.000</v>
          </cell>
          <cell r="J6268">
            <v>55755672</v>
          </cell>
          <cell r="N6268" t="str">
            <v>RECURSO 3-10</v>
          </cell>
          <cell r="P6268" t="str">
            <v>CXP</v>
          </cell>
          <cell r="Q6268" t="str">
            <v>APORTES A SALUD NUEVA EPS</v>
          </cell>
          <cell r="R6268">
            <v>6305000</v>
          </cell>
          <cell r="W6268" t="str">
            <v>Vigencia Presupuestal</v>
          </cell>
        </row>
        <row r="6269">
          <cell r="A6269">
            <v>657514</v>
          </cell>
          <cell r="B6269" t="str">
            <v>Resolucion</v>
          </cell>
          <cell r="C6269">
            <v>2125</v>
          </cell>
          <cell r="D6269">
            <v>373814</v>
          </cell>
          <cell r="E6269">
            <v>42003</v>
          </cell>
          <cell r="F6269" t="str">
            <v>TALENTO HUMANO ACTIVO Y NO ACTIVO</v>
          </cell>
          <cell r="G6269">
            <v>13801304</v>
          </cell>
          <cell r="H6269" t="str">
            <v>ALFONSO TOLOZA VILLABONA</v>
          </cell>
          <cell r="I6269" t="str">
            <v>RECONOCIMIENTO Y PAGO DE INDEXACION Y RELIQUIDACION DE PRESTACIONES DE JUBILACION DESCUENTOS POR APORTES DE SALUD A EPS SALUDCOOP $1.165.900</v>
          </cell>
          <cell r="J6269">
            <v>12189174</v>
          </cell>
          <cell r="N6269" t="str">
            <v>RECURSO 3-10</v>
          </cell>
          <cell r="P6269" t="str">
            <v>CXP</v>
          </cell>
          <cell r="Q6269" t="str">
            <v>APORTES A EPS SALUDCOOP</v>
          </cell>
          <cell r="R6269">
            <v>1165900</v>
          </cell>
          <cell r="W6269" t="str">
            <v>Vigencia Presupuestal</v>
          </cell>
        </row>
        <row r="6270">
          <cell r="A6270">
            <v>657414</v>
          </cell>
          <cell r="B6270" t="str">
            <v>Resolucion</v>
          </cell>
          <cell r="C6270">
            <v>2098</v>
          </cell>
          <cell r="D6270">
            <v>369914</v>
          </cell>
          <cell r="E6270">
            <v>42003</v>
          </cell>
          <cell r="F6270" t="str">
            <v>TALENTO HUMANO ACTIVO Y NO ACTIVO</v>
          </cell>
          <cell r="G6270">
            <v>14204408</v>
          </cell>
          <cell r="H6270" t="str">
            <v>NEHEMIAS SANTOS CHICA</v>
          </cell>
          <cell r="I6270" t="str">
            <v>RECONOCIMIENTI¡O Y PAGO DE AJUSTE DEL VALOR DE PENSION CONCEDIDA MEDIANTE RES. 892 DE 2014, ES DECIR LA DIFERENCIA ENTRE LA MESADA RECONOCIDA Y LA ORDENADA DESCUENTO POR APORTE EN SALUD A EPS COOMEVA $2.957.130</v>
          </cell>
          <cell r="J6270">
            <v>26474058</v>
          </cell>
          <cell r="N6270" t="str">
            <v>RECURSO 3-10</v>
          </cell>
          <cell r="P6270" t="str">
            <v>CXP</v>
          </cell>
          <cell r="Q6270" t="str">
            <v>APORTES A EPS COOMEVA</v>
          </cell>
          <cell r="R6270">
            <v>2957130</v>
          </cell>
          <cell r="W6270" t="str">
            <v>Vigencia Presupuestal</v>
          </cell>
        </row>
        <row r="6271">
          <cell r="A6271">
            <v>675714</v>
          </cell>
          <cell r="B6271" t="str">
            <v>Contrato</v>
          </cell>
          <cell r="C6271">
            <v>456</v>
          </cell>
          <cell r="D6271">
            <v>258914</v>
          </cell>
          <cell r="E6271">
            <v>42004</v>
          </cell>
          <cell r="F6271" t="str">
            <v>SUBDIRECCION ADMINISTRATIVA Y FINANCIERA</v>
          </cell>
          <cell r="G6271">
            <v>9003451179</v>
          </cell>
          <cell r="H6271" t="str">
            <v>AGE ANDINOS GRUPO EMPRESARIAL S.A.S</v>
          </cell>
          <cell r="I6271" t="str">
            <v>PAGO PARCIAL 5  DE 6 FRAS VARIAS SEGÚN CERTIFICACION DEL SUPERVISOR (REG. COMUN)</v>
          </cell>
          <cell r="J6271">
            <v>25448614</v>
          </cell>
          <cell r="K6271">
            <v>9.66</v>
          </cell>
          <cell r="L6271">
            <v>2.5</v>
          </cell>
          <cell r="M6271">
            <v>16</v>
          </cell>
          <cell r="N6271" t="str">
            <v>RECURSO 2-10</v>
          </cell>
          <cell r="W6271" t="str">
            <v>Vigencia Presupuestal</v>
          </cell>
        </row>
        <row r="6272">
          <cell r="A6272">
            <v>675814</v>
          </cell>
          <cell r="B6272" t="str">
            <v>Contrato</v>
          </cell>
          <cell r="C6272">
            <v>456</v>
          </cell>
          <cell r="D6272">
            <v>258814</v>
          </cell>
          <cell r="E6272">
            <v>42004</v>
          </cell>
          <cell r="F6272" t="str">
            <v>SUBDIRECCION ADMINISTRATIVA Y FINANCIERA</v>
          </cell>
          <cell r="G6272">
            <v>9003451179</v>
          </cell>
          <cell r="H6272" t="str">
            <v>AGE ANDINOS GRUPO EMPRESARIAL S.A.S</v>
          </cell>
          <cell r="I6272" t="str">
            <v>PAGO SALDO 5  DE 6 FRAS VARIAS SEGÚN CERTIFICACION DEL SUPERVISOR (REG. COMUN)</v>
          </cell>
          <cell r="J6272">
            <v>127893110</v>
          </cell>
          <cell r="K6272">
            <v>9.66</v>
          </cell>
          <cell r="L6272">
            <v>2.5</v>
          </cell>
          <cell r="M6272">
            <v>16</v>
          </cell>
          <cell r="O6272" t="str">
            <v>RECURSO 11</v>
          </cell>
          <cell r="W6272" t="str">
            <v>Vigencia Presupuestal</v>
          </cell>
        </row>
        <row r="6273">
          <cell r="A6273">
            <v>4215</v>
          </cell>
          <cell r="B6273" t="str">
            <v>Oficio</v>
          </cell>
          <cell r="C6273">
            <v>2101204</v>
          </cell>
          <cell r="D6273">
            <v>17815</v>
          </cell>
          <cell r="E6273">
            <v>42026</v>
          </cell>
          <cell r="F6273" t="str">
            <v>TALENTO HUMANO ACTIVO Y NO ACTIVO</v>
          </cell>
          <cell r="G6273">
            <v>8301153951</v>
          </cell>
          <cell r="H6273" t="str">
            <v>MINISTERIO DE AMBIENTE Y DESARROLLO SOSTENIBLE</v>
          </cell>
          <cell r="I6273" t="str">
            <v>PAGO NOMINA ADICIONAL FUNCINARIOS  - ENERO 2015</v>
          </cell>
          <cell r="J6273">
            <v>1780717</v>
          </cell>
          <cell r="N6273" t="str">
            <v>RECURSO 1-10</v>
          </cell>
          <cell r="Q6273" t="str">
            <v>DEDUCCIONES GENERALES</v>
          </cell>
          <cell r="R6273">
            <v>142456</v>
          </cell>
          <cell r="W6273" t="str">
            <v>Vigencia Presupuestal</v>
          </cell>
        </row>
        <row r="6274">
          <cell r="B6274" t="str">
            <v>Contrato</v>
          </cell>
          <cell r="C6274">
            <v>333</v>
          </cell>
          <cell r="D6274">
            <v>129614</v>
          </cell>
          <cell r="E6274">
            <v>42369</v>
          </cell>
          <cell r="F6274" t="str">
            <v>SUBDIRECCION ADMINISTRATIVA Y FINANCIERA</v>
          </cell>
          <cell r="G6274">
            <v>8604500222</v>
          </cell>
          <cell r="H6274" t="str">
            <v>ESCOBAR OSPINA Y CIA LTDA - VIAJES CALITOUR</v>
          </cell>
          <cell r="I6274" t="str">
            <v>PAGO PARCIAL FACTURAS VARIAS SEGUN CERTIFICACION DEL SUPERVISOR (REC 2-10 FUNCIONAMIENTO)</v>
          </cell>
          <cell r="J6274">
            <v>2557695</v>
          </cell>
          <cell r="K6274">
            <v>9.66</v>
          </cell>
          <cell r="L6274">
            <v>4</v>
          </cell>
          <cell r="M6274">
            <v>16</v>
          </cell>
          <cell r="N6274" t="str">
            <v>RECURSO 2-10</v>
          </cell>
          <cell r="P6274" t="str">
            <v>CXP</v>
          </cell>
          <cell r="W6274" t="str">
            <v>Vigencia Presupuestal</v>
          </cell>
        </row>
        <row r="6275">
          <cell r="B6275" t="str">
            <v>Contrato</v>
          </cell>
          <cell r="C6275">
            <v>333</v>
          </cell>
          <cell r="D6275">
            <v>129614</v>
          </cell>
          <cell r="E6275">
            <v>42369</v>
          </cell>
          <cell r="F6275" t="str">
            <v>SUBDIRECCION ADMINISTRATIVA Y FINANCIERA</v>
          </cell>
          <cell r="G6275">
            <v>8604500222</v>
          </cell>
          <cell r="H6275" t="str">
            <v>ESCOBAR OSPINA Y CIA LTDA - VIAJES CALITOUR</v>
          </cell>
          <cell r="I6275" t="str">
            <v xml:space="preserve">PAGO PARCIAL FACTURAS VARIAS SEGUN CERTIFICACION DEL SUPERVISOR (REC 11 INVERSION) LOS SOPORTES ORIGINALES REPOSAN EN LA OP </v>
          </cell>
          <cell r="J6275">
            <v>10735674</v>
          </cell>
          <cell r="K6275">
            <v>9.66</v>
          </cell>
          <cell r="L6275">
            <v>4</v>
          </cell>
          <cell r="M6275">
            <v>16</v>
          </cell>
          <cell r="O6275" t="str">
            <v>RECURSO 11</v>
          </cell>
          <cell r="P6275" t="str">
            <v>CXP</v>
          </cell>
          <cell r="W6275" t="str">
            <v>Vigencia Presupuestal</v>
          </cell>
        </row>
        <row r="6276">
          <cell r="B6276" t="str">
            <v>Contrato</v>
          </cell>
          <cell r="C6276">
            <v>333</v>
          </cell>
          <cell r="D6276">
            <v>234214</v>
          </cell>
          <cell r="E6276">
            <v>42369</v>
          </cell>
          <cell r="F6276" t="str">
            <v>SUBDIRECCION ADMINISTRATIVA Y FINANCIERA</v>
          </cell>
          <cell r="G6276">
            <v>8604500222</v>
          </cell>
          <cell r="H6276" t="str">
            <v>ESCOBAR OSPINA Y CIA LTDA - VIAJES CALITOUR</v>
          </cell>
          <cell r="I6276" t="str">
            <v xml:space="preserve">PAGO SALDO FACTURAS VARIAS SEGUN CERTIFICACION DEL SUPERVISOR (REC 11 INVERSION) LOS SOPORTES ORIGINALES REPOSAN EN LA OP </v>
          </cell>
          <cell r="J6276">
            <v>60974593</v>
          </cell>
          <cell r="K6276">
            <v>9.66</v>
          </cell>
          <cell r="L6276">
            <v>4</v>
          </cell>
          <cell r="M6276">
            <v>16</v>
          </cell>
          <cell r="O6276" t="str">
            <v>RECURSO 11</v>
          </cell>
          <cell r="P6276" t="str">
            <v>CXP</v>
          </cell>
          <cell r="W6276" t="str">
            <v>Vigencia Presupuestal</v>
          </cell>
        </row>
        <row r="6277">
          <cell r="A6277">
            <v>715</v>
          </cell>
          <cell r="B6277" t="str">
            <v>Resolucion</v>
          </cell>
          <cell r="C6277">
            <v>14</v>
          </cell>
          <cell r="D6277">
            <v>9615</v>
          </cell>
          <cell r="E6277">
            <v>42020</v>
          </cell>
          <cell r="F6277" t="str">
            <v>SUBDIRECCION ADMINISTRATIVA Y FINANCIERA</v>
          </cell>
          <cell r="G6277">
            <v>8301153951</v>
          </cell>
          <cell r="H6277" t="str">
            <v>MINISTERIO DE AMBIENTE Y DESARROLLO SOSTENIBLE</v>
          </cell>
          <cell r="I6277" t="str">
            <v>APERTURA CAJA MENOR 115  - GASTOS GENERALES</v>
          </cell>
          <cell r="J6277">
            <v>18000000</v>
          </cell>
          <cell r="N6277" t="str">
            <v>RECURSO 2-10</v>
          </cell>
          <cell r="W6277" t="str">
            <v>Vigencia Presupuestal</v>
          </cell>
        </row>
        <row r="6278">
          <cell r="A6278">
            <v>815</v>
          </cell>
          <cell r="B6278" t="str">
            <v>Oficio</v>
          </cell>
          <cell r="C6278" t="str">
            <v>8320-3-1056</v>
          </cell>
          <cell r="D6278">
            <v>9715</v>
          </cell>
          <cell r="E6278">
            <v>42023</v>
          </cell>
          <cell r="F6278" t="str">
            <v>TALENTO HUMANO ACTIVO Y NO ACTIVO</v>
          </cell>
          <cell r="G6278">
            <v>8301153951</v>
          </cell>
          <cell r="H6278" t="str">
            <v>MINISTERIO DE AMBIENTE Y DESARROLLO SOSTENIBLE</v>
          </cell>
          <cell r="I6278" t="str">
            <v>MESADA PENSIONAL CORRESPONDIENTE AL MES DE ENERO DE 2015</v>
          </cell>
          <cell r="J6278">
            <v>973984471</v>
          </cell>
          <cell r="N6278" t="str">
            <v>RECURSO 3-10</v>
          </cell>
          <cell r="Q6278" t="str">
            <v>DEDUCCIONES GENERALES</v>
          </cell>
          <cell r="R6278">
            <v>231163386</v>
          </cell>
          <cell r="W6278" t="str">
            <v>Vigencia Presupuestal</v>
          </cell>
        </row>
        <row r="6279">
          <cell r="A6279">
            <v>1015</v>
          </cell>
          <cell r="B6279" t="str">
            <v>Factura</v>
          </cell>
          <cell r="C6279">
            <v>381761443</v>
          </cell>
          <cell r="D6279">
            <v>12615</v>
          </cell>
          <cell r="E6279">
            <v>42023</v>
          </cell>
          <cell r="F6279" t="str">
            <v>SERVICIOS ADMINISTRATIVOS, ATENCIONA AL USUARIO, ARCHIVO Y CORRESPONDENCIA</v>
          </cell>
          <cell r="G6279">
            <v>8300538004</v>
          </cell>
          <cell r="H6279" t="str">
            <v>TELMEX COLOMBIA S.A</v>
          </cell>
          <cell r="I6279" t="str">
            <v>PAGO SERVICIO PUBLICO TELEVISION A CLARO, FRA 381761443 DEL 2 ENE AL 01 FEB DE 2015</v>
          </cell>
          <cell r="J6279">
            <v>18000000</v>
          </cell>
          <cell r="N6279" t="str">
            <v>RECURSO 2-10</v>
          </cell>
          <cell r="W6279" t="str">
            <v>Vigencia Presupuestal</v>
          </cell>
        </row>
        <row r="6280">
          <cell r="A6280">
            <v>1115</v>
          </cell>
          <cell r="B6280" t="str">
            <v>Factura</v>
          </cell>
          <cell r="C6280">
            <v>72836472</v>
          </cell>
          <cell r="D6280">
            <v>12415</v>
          </cell>
          <cell r="E6280">
            <v>42023</v>
          </cell>
          <cell r="F6280" t="str">
            <v>SERVICIOS ADMINISTRATIVOS, ATENCIONA AL USUARIO, ARCHIVO Y CORRESPONDENCIA</v>
          </cell>
          <cell r="G6280">
            <v>8301225661</v>
          </cell>
          <cell r="H6280" t="str">
            <v>COLOMBIA TELECOMUNICACIONES S.A ESP</v>
          </cell>
          <cell r="I6280" t="str">
            <v>PAGO SERVICIO PUBLICO CELULAR A COLOMBIA TELECOMUNICACIONES, FRA EC-72836472, CTA CLIENTE 8604974 PERIODO DEL 06 DIC/2014 AL 05 ENE/2015</v>
          </cell>
          <cell r="J6280">
            <v>4496443</v>
          </cell>
          <cell r="N6280" t="str">
            <v>RECURSO 2-10</v>
          </cell>
          <cell r="W6280" t="str">
            <v>Vigencia Presupuestal</v>
          </cell>
        </row>
        <row r="6281">
          <cell r="A6281">
            <v>676714</v>
          </cell>
          <cell r="B6281" t="str">
            <v>Contrato</v>
          </cell>
          <cell r="C6281">
            <v>542</v>
          </cell>
          <cell r="D6281">
            <v>340814</v>
          </cell>
          <cell r="E6281">
            <v>42004</v>
          </cell>
          <cell r="F6281" t="str">
            <v>SUBDIRECCION ADMINISTRATIVA Y FINANCIERA</v>
          </cell>
          <cell r="G6281">
            <v>9007935584</v>
          </cell>
          <cell r="H6281" t="str">
            <v>UNION TEMPORAL VERSE</v>
          </cell>
          <cell r="I6281" t="str">
            <v>FRA 1 PAGO 1 SEGÚN CERTIFICACION DEL SUPERVISOR - REG. COMUN (RTE FTE SER,.VIGILANCIA) IVA $787,701</v>
          </cell>
          <cell r="J6281">
            <v>50018984.799999997</v>
          </cell>
          <cell r="K6281">
            <v>13.8</v>
          </cell>
          <cell r="L6281">
            <v>2</v>
          </cell>
          <cell r="M6281">
            <v>1.6</v>
          </cell>
          <cell r="N6281" t="str">
            <v>RECURSO 2-10</v>
          </cell>
          <cell r="W6281" t="str">
            <v>Vigencia Presupuestal</v>
          </cell>
        </row>
        <row r="6282">
          <cell r="A6282">
            <v>676914</v>
          </cell>
          <cell r="B6282" t="str">
            <v>Contrato</v>
          </cell>
          <cell r="C6282">
            <v>456</v>
          </cell>
          <cell r="D6282">
            <v>258814</v>
          </cell>
          <cell r="E6282">
            <v>42004</v>
          </cell>
          <cell r="F6282" t="str">
            <v>SUBDIRECCION ADMINISTRATIVA Y FINANCIERA</v>
          </cell>
          <cell r="G6282">
            <v>9003451179</v>
          </cell>
          <cell r="H6282" t="str">
            <v>AGE ANDINOS GRUPO EMPRESARIAL S.A.S</v>
          </cell>
          <cell r="I6282" t="str">
            <v>PAGO 6  DE 6 FRAS VARIAS SEGÚN CERTIFICACION DEL SUPERVISOR (REG. COMUN)</v>
          </cell>
          <cell r="J6282">
            <v>32306143</v>
          </cell>
          <cell r="K6282">
            <v>9.66</v>
          </cell>
          <cell r="L6282">
            <v>2.5</v>
          </cell>
          <cell r="M6282">
            <v>16</v>
          </cell>
          <cell r="O6282" t="str">
            <v>RECURSO 11</v>
          </cell>
          <cell r="W6282" t="str">
            <v>Vigencia Presupuestal</v>
          </cell>
        </row>
        <row r="6283">
          <cell r="A6283">
            <v>677314</v>
          </cell>
          <cell r="B6283" t="str">
            <v>Contrato</v>
          </cell>
          <cell r="C6283">
            <v>547</v>
          </cell>
          <cell r="D6283">
            <v>345114</v>
          </cell>
          <cell r="E6283">
            <v>42004</v>
          </cell>
          <cell r="F6283" t="str">
            <v>SERVICIOS ADMINISTRATIVOS, ATENCIONA AL USUARIO, ARCHIVO Y CORRESPONDENCIA</v>
          </cell>
          <cell r="G6283">
            <v>8300350374</v>
          </cell>
          <cell r="H6283" t="str">
            <v>EMINSER - EMPRESA DE SERVICIOS INTEGRALES S.A.S</v>
          </cell>
          <cell r="I6283" t="str">
            <v xml:space="preserve">FRA 0350 PAGO 1 SEGÚN CERTIFICACION DEL SUPERVISOR  (REG. COMUN) - IVA $918,241 (RTE FTE 2% SERVICIO DE ASEO) </v>
          </cell>
          <cell r="J6283">
            <v>25043681</v>
          </cell>
          <cell r="K6283">
            <v>9.66</v>
          </cell>
          <cell r="L6283">
            <v>2</v>
          </cell>
          <cell r="M6283">
            <v>16</v>
          </cell>
          <cell r="N6283" t="str">
            <v>RECURSO 2-10</v>
          </cell>
          <cell r="W6283" t="str">
            <v>Vigencia Presupuestal</v>
          </cell>
        </row>
        <row r="6284">
          <cell r="A6284">
            <v>6515</v>
          </cell>
          <cell r="B6284" t="str">
            <v>Resolucion</v>
          </cell>
          <cell r="C6284">
            <v>74</v>
          </cell>
          <cell r="D6284">
            <v>22215</v>
          </cell>
          <cell r="E6284">
            <v>42032</v>
          </cell>
          <cell r="F6284" t="str">
            <v>SUBDIRECCION ADMINISTRATIVA Y FINANCIERA</v>
          </cell>
          <cell r="G6284">
            <v>8180001568</v>
          </cell>
          <cell r="H6284" t="str">
            <v>INST.INVEST.AMBIENTALES DEL PACIFICO JOHN VON NEUMAN</v>
          </cell>
          <cell r="I6284" t="str">
            <v>PRIMER DESEMBOLSO GASTOS DE FUNCIONAMIENTO AÑO 2015</v>
          </cell>
          <cell r="J6284">
            <v>326918835.55000001</v>
          </cell>
          <cell r="N6284" t="str">
            <v>RECURSO 3-10</v>
          </cell>
          <cell r="W6284" t="str">
            <v>Vigencia Presupuestal</v>
          </cell>
        </row>
        <row r="6285">
          <cell r="A6285">
            <v>6615</v>
          </cell>
          <cell r="B6285" t="str">
            <v>Resolucion</v>
          </cell>
          <cell r="C6285">
            <v>74</v>
          </cell>
          <cell r="D6285">
            <v>22415</v>
          </cell>
          <cell r="E6285">
            <v>42032</v>
          </cell>
          <cell r="F6285" t="str">
            <v>SUBDIRECCION ADMINISTRATIVA Y FINANCIERA</v>
          </cell>
          <cell r="G6285">
            <v>8002500620</v>
          </cell>
          <cell r="H6285" t="str">
            <v>INST.INVEST.MARINAS Y COSTERAS JOSE BENITO VIVES - INVEMAR</v>
          </cell>
          <cell r="I6285" t="str">
            <v>PRIMER DESEMBOLSO GASTOS DE FUNCIONAMIENTO AÑO 2015</v>
          </cell>
          <cell r="J6285">
            <v>723749208.55999994</v>
          </cell>
          <cell r="N6285" t="str">
            <v>RECURSO 3-10</v>
          </cell>
          <cell r="W6285" t="str">
            <v>Vigencia Presupuestal</v>
          </cell>
        </row>
        <row r="6286">
          <cell r="A6286">
            <v>6715</v>
          </cell>
          <cell r="B6286" t="str">
            <v>Resolucion</v>
          </cell>
          <cell r="C6286">
            <v>74</v>
          </cell>
          <cell r="D6286">
            <v>22115</v>
          </cell>
          <cell r="E6286">
            <v>42032</v>
          </cell>
          <cell r="F6286" t="str">
            <v>SUBDIRECCION ADMINISTRATIVA Y FINANCIERA</v>
          </cell>
          <cell r="G6286">
            <v>8600611103</v>
          </cell>
          <cell r="H6286" t="str">
            <v>INSTITUTO AMAZONICO DE INVESTIGACIONES CIENTIFICAS SINCHI</v>
          </cell>
          <cell r="I6286" t="str">
            <v>PRIMER DESEMBOLSO GASTOS DE FUNCIONAMIENTO AÑO 2015</v>
          </cell>
          <cell r="J6286">
            <v>482540342.98000002</v>
          </cell>
          <cell r="N6286" t="str">
            <v>RECURSO 3-10</v>
          </cell>
          <cell r="W6286" t="str">
            <v>Vigencia Presupuestal</v>
          </cell>
        </row>
        <row r="6287">
          <cell r="A6287">
            <v>6815</v>
          </cell>
          <cell r="B6287" t="str">
            <v>Resolucion</v>
          </cell>
          <cell r="C6287">
            <v>74</v>
          </cell>
          <cell r="D6287">
            <v>22315</v>
          </cell>
          <cell r="E6287">
            <v>42032</v>
          </cell>
          <cell r="F6287" t="str">
            <v>SUBDIRECCION ADMINISTRATIVA Y FINANCIERA</v>
          </cell>
          <cell r="G6287">
            <v>8200001422</v>
          </cell>
          <cell r="H6287" t="str">
            <v>INST.INVEST.RECURSO BIOLOGICO ALEXANDER VON HUMBOLDT</v>
          </cell>
          <cell r="I6287" t="str">
            <v>PRIMER DESEMBOLSO GASTOS DE FUNCIONAMIENTO AÑO 2015</v>
          </cell>
          <cell r="J6287">
            <v>567696315.90999997</v>
          </cell>
          <cell r="N6287" t="str">
            <v>RECURSO 3-10</v>
          </cell>
          <cell r="W6287" t="str">
            <v>Vigencia Presupuestal</v>
          </cell>
        </row>
        <row r="6288">
          <cell r="A6288">
            <v>674314</v>
          </cell>
          <cell r="B6288" t="str">
            <v>Contrato</v>
          </cell>
          <cell r="C6288">
            <v>553</v>
          </cell>
          <cell r="D6288">
            <v>352514</v>
          </cell>
          <cell r="E6288">
            <v>42004</v>
          </cell>
          <cell r="F6288" t="str">
            <v>SUBDIRECCION ADMINISTRATIVA Y FINANCIERA</v>
          </cell>
          <cell r="G6288">
            <v>8600257923</v>
          </cell>
          <cell r="H6288" t="str">
            <v>SOCIEDAD DE FABRICACION DE AUTOMOTORES SA SOFASA SA</v>
          </cell>
          <cell r="I6288" t="str">
            <v>FRAS. 214141277 Y 214141278  PAGO 1 ENTRADA DE ALMACEN 640 Y 639 SEGÚN CERTIFICACION DEL SUPERVISOR IVA $23,859,310 (AUTO RETENEDOR-GRAN CONTRIBUYENTE - SE EFECTUA RETENCION DE ICA 6,9 X MIL)</v>
          </cell>
          <cell r="J6288">
            <v>172980000</v>
          </cell>
          <cell r="K6288">
            <v>6.9</v>
          </cell>
          <cell r="M6288">
            <v>16</v>
          </cell>
          <cell r="N6288" t="str">
            <v>RECURSO 2-10</v>
          </cell>
          <cell r="P6288" t="str">
            <v>CXP</v>
          </cell>
          <cell r="V6288" t="str">
            <v>CIIU 2910-Fabricación de vehículos automotores y
sus motores 6,9 X MIL</v>
          </cell>
          <cell r="W6288" t="str">
            <v>Vigencia Presupuestal</v>
          </cell>
        </row>
        <row r="6289">
          <cell r="A6289">
            <v>14615</v>
          </cell>
          <cell r="B6289" t="str">
            <v>Resolucion</v>
          </cell>
          <cell r="C6289">
            <v>124</v>
          </cell>
          <cell r="D6289">
            <v>30115</v>
          </cell>
          <cell r="E6289">
            <v>42034</v>
          </cell>
          <cell r="F6289" t="str">
            <v>SUBDIRECCION ADMINISTRATIVA Y FINANCIERA</v>
          </cell>
          <cell r="G6289">
            <v>42148243</v>
          </cell>
          <cell r="H6289" t="str">
            <v>JULIANA BEJARANO GARCIA</v>
          </cell>
          <cell r="I6289" t="str">
            <v>AMPARAR LA COMPRA DE TIQUETES A B/QUILLA DEL 29 AL 30 ENERO/2014</v>
          </cell>
          <cell r="J6289">
            <v>347804</v>
          </cell>
          <cell r="O6289" t="str">
            <v>RECURSO 11</v>
          </cell>
          <cell r="W6289" t="str">
            <v>Vigencia Presupuestal</v>
          </cell>
        </row>
        <row r="6290">
          <cell r="A6290">
            <v>16315</v>
          </cell>
          <cell r="B6290" t="str">
            <v>Oficio</v>
          </cell>
          <cell r="C6290" t="str">
            <v>8320-3-2561</v>
          </cell>
          <cell r="D6290">
            <v>32715</v>
          </cell>
          <cell r="E6290">
            <v>42037</v>
          </cell>
          <cell r="F6290" t="str">
            <v>TALENTO HUMANO ACTIVO Y NO ACTIVO</v>
          </cell>
          <cell r="G6290">
            <v>8999992844</v>
          </cell>
          <cell r="H6290" t="str">
            <v>FONDO NACIONAL DEL AHORRO</v>
          </cell>
          <cell r="I6290" t="str">
            <v>APORTE FNA CESANTIAS PERIODO ENERO/2015</v>
          </cell>
          <cell r="J6290">
            <v>109584339</v>
          </cell>
          <cell r="N6290" t="str">
            <v>RECURSO 1-10</v>
          </cell>
          <cell r="W6290" t="str">
            <v>Vigencia Presupuestal</v>
          </cell>
        </row>
        <row r="6291">
          <cell r="A6291">
            <v>21615</v>
          </cell>
          <cell r="B6291" t="str">
            <v>Resolucion</v>
          </cell>
          <cell r="C6291">
            <v>75</v>
          </cell>
          <cell r="D6291">
            <v>25515</v>
          </cell>
          <cell r="E6291">
            <v>42038</v>
          </cell>
          <cell r="F6291" t="str">
            <v>OFICINA ASESORA DE PLANEACION</v>
          </cell>
          <cell r="G6291">
            <v>8200001422</v>
          </cell>
          <cell r="H6291" t="str">
            <v>INST.INVEST.RECURSO BIOLOGICO ALEXANDER VON HUMBOLDT</v>
          </cell>
          <cell r="I6291" t="str">
            <v>FEBRERO - GIRO RECURSOS PARA APOYO FORTALECIMIENTO A LA GESTION VIGENCIA 2015</v>
          </cell>
          <cell r="J6291">
            <v>4005000000</v>
          </cell>
          <cell r="O6291" t="str">
            <v>RECURSO 11</v>
          </cell>
          <cell r="W6291" t="str">
            <v>Vigencia Presupuestal</v>
          </cell>
        </row>
        <row r="6292">
          <cell r="A6292">
            <v>21715</v>
          </cell>
          <cell r="B6292" t="str">
            <v>Resolucion</v>
          </cell>
          <cell r="C6292">
            <v>76</v>
          </cell>
          <cell r="D6292">
            <v>25715</v>
          </cell>
          <cell r="E6292">
            <v>42038</v>
          </cell>
          <cell r="F6292" t="str">
            <v>OFICINA ASESORA DE PLANEACION</v>
          </cell>
          <cell r="G6292">
            <v>8600611103</v>
          </cell>
          <cell r="H6292" t="str">
            <v>INSTITUTO AMAZONICO DE INVESTIGACIONES CIENTIFICAS SINCHI</v>
          </cell>
          <cell r="I6292" t="str">
            <v>PRIMER DESEMBOLSO - GIRO RECURSOS PARA APOYO FORTALECIMIENTO A LA GESTION VIGENCIA 2015</v>
          </cell>
          <cell r="J6292">
            <v>3015630137</v>
          </cell>
          <cell r="O6292" t="str">
            <v>RECURSO 11</v>
          </cell>
          <cell r="W6292" t="str">
            <v>Vigencia Presupuestal</v>
          </cell>
        </row>
        <row r="6293">
          <cell r="A6293">
            <v>21815</v>
          </cell>
          <cell r="B6293" t="str">
            <v>Resolucion</v>
          </cell>
          <cell r="C6293">
            <v>135</v>
          </cell>
          <cell r="D6293">
            <v>36915</v>
          </cell>
          <cell r="E6293">
            <v>42038</v>
          </cell>
          <cell r="F6293" t="str">
            <v>SUBDIRECCION ADMINISTRATIVA Y FINANCIERA</v>
          </cell>
          <cell r="G6293">
            <v>14252378</v>
          </cell>
          <cell r="H6293" t="str">
            <v>JHON ALEXANDER HERNANDEZ PEREZ</v>
          </cell>
          <cell r="I6293" t="str">
            <v>PAGO TIQUETE A BUCARAMANGA DEL 2 AL 3 FEBRERO 2015</v>
          </cell>
          <cell r="J6293">
            <v>358990</v>
          </cell>
          <cell r="O6293" t="str">
            <v>RECURSO 11</v>
          </cell>
          <cell r="W6293" t="str">
            <v>Vigencia Presupuestal</v>
          </cell>
        </row>
        <row r="6294">
          <cell r="A6294">
            <v>21915</v>
          </cell>
          <cell r="B6294" t="str">
            <v>Resolucion</v>
          </cell>
          <cell r="C6294">
            <v>136</v>
          </cell>
          <cell r="D6294">
            <v>37015</v>
          </cell>
          <cell r="E6294">
            <v>42038</v>
          </cell>
          <cell r="F6294" t="str">
            <v>SUBDIRECCION ADMINISTRATIVA Y FINANCIERA</v>
          </cell>
          <cell r="G6294">
            <v>42148243</v>
          </cell>
          <cell r="H6294" t="str">
            <v>JULIANA BEJARANO GARCIA</v>
          </cell>
          <cell r="I6294" t="str">
            <v>PAGO TIQUETE A BUCARAMANGA DEL 2 AL 3 FEBRERO 2015</v>
          </cell>
          <cell r="J6294">
            <v>358990</v>
          </cell>
          <cell r="O6294" t="str">
            <v>RECURSO 11</v>
          </cell>
          <cell r="W6294" t="str">
            <v>Vigencia Presupuestal</v>
          </cell>
        </row>
        <row r="6295">
          <cell r="A6295">
            <v>22115</v>
          </cell>
          <cell r="B6295" t="str">
            <v>Resolucion</v>
          </cell>
          <cell r="C6295">
            <v>137</v>
          </cell>
          <cell r="D6295">
            <v>37115</v>
          </cell>
          <cell r="E6295">
            <v>42038</v>
          </cell>
          <cell r="F6295" t="str">
            <v>SUBDIRECCION ADMINISTRATIVA Y FINANCIERA</v>
          </cell>
          <cell r="G6295">
            <v>35221273</v>
          </cell>
          <cell r="H6295" t="str">
            <v>NATALIA OCHOA SANCHEZ</v>
          </cell>
          <cell r="I6295" t="str">
            <v>PAGO TIQUETE A BUCARAMANGA DEL 2 AL 3 FEBRERO 2015</v>
          </cell>
          <cell r="J6295">
            <v>358990</v>
          </cell>
          <cell r="O6295" t="str">
            <v>RECURSO 11</v>
          </cell>
          <cell r="W6295" t="str">
            <v>Vigencia Presupuestal</v>
          </cell>
        </row>
        <row r="6296">
          <cell r="A6296">
            <v>22515</v>
          </cell>
          <cell r="B6296" t="str">
            <v>Resolucion</v>
          </cell>
          <cell r="C6296">
            <v>144</v>
          </cell>
          <cell r="D6296">
            <v>38115</v>
          </cell>
          <cell r="E6296">
            <v>42038</v>
          </cell>
          <cell r="F6296" t="str">
            <v>SUBDIRECCION ADMINISTRATIVA Y FINANCIERA</v>
          </cell>
          <cell r="G6296">
            <v>32800541</v>
          </cell>
          <cell r="H6296" t="str">
            <v>NATALIA JARAVA MATERA</v>
          </cell>
          <cell r="I6296" t="str">
            <v>PAGO TIQUETE A CARTAGENA DEL 5 AL 6 FEBRERO 2015</v>
          </cell>
          <cell r="J6296">
            <v>1035170</v>
          </cell>
          <cell r="O6296" t="str">
            <v>RECURSO 11</v>
          </cell>
          <cell r="W6296" t="str">
            <v>Vigencia Presupuestal</v>
          </cell>
        </row>
        <row r="6297">
          <cell r="A6297">
            <v>22615</v>
          </cell>
          <cell r="B6297" t="str">
            <v>Resolucion</v>
          </cell>
          <cell r="C6297">
            <v>146</v>
          </cell>
          <cell r="D6297">
            <v>38315</v>
          </cell>
          <cell r="E6297">
            <v>42038</v>
          </cell>
          <cell r="F6297" t="str">
            <v>SUBDIRECCION ADMINISTRATIVA Y FINANCIERA</v>
          </cell>
          <cell r="G6297">
            <v>19431106</v>
          </cell>
          <cell r="H6297" t="str">
            <v>JUAN CARLOS GUTIERREZ CASAS</v>
          </cell>
          <cell r="I6297" t="str">
            <v>PAGO TIQUETE A MONTERIA DEL 4 AL 6 FEBRERO 2015</v>
          </cell>
          <cell r="J6297">
            <v>507010</v>
          </cell>
          <cell r="O6297" t="str">
            <v>RECURSO 11</v>
          </cell>
          <cell r="W6297" t="str">
            <v>Vigencia Presupuestal</v>
          </cell>
        </row>
        <row r="6298">
          <cell r="A6298">
            <v>22715</v>
          </cell>
          <cell r="B6298" t="str">
            <v>Resolucion</v>
          </cell>
          <cell r="C6298">
            <v>145</v>
          </cell>
          <cell r="D6298">
            <v>38215</v>
          </cell>
          <cell r="E6298">
            <v>42038</v>
          </cell>
          <cell r="F6298" t="str">
            <v>SUBDIRECCION ADMINISTRATIVA Y FINANCIERA</v>
          </cell>
          <cell r="G6298">
            <v>51982340</v>
          </cell>
          <cell r="H6298" t="str">
            <v>HILDER YAMILE UYAZAN SANCHEZ</v>
          </cell>
          <cell r="I6298" t="str">
            <v>PAGO TIQUETE A CARTAGENA DEL 5 FEBRERO 2015</v>
          </cell>
          <cell r="J6298">
            <v>1325170</v>
          </cell>
          <cell r="O6298" t="str">
            <v>RECURSO 11</v>
          </cell>
          <cell r="W6298" t="str">
            <v>Vigencia Presupuestal</v>
          </cell>
        </row>
        <row r="6299">
          <cell r="A6299">
            <v>22815</v>
          </cell>
          <cell r="B6299" t="str">
            <v>Resolucion</v>
          </cell>
          <cell r="C6299">
            <v>147</v>
          </cell>
          <cell r="D6299">
            <v>38415</v>
          </cell>
          <cell r="E6299">
            <v>42038</v>
          </cell>
          <cell r="F6299" t="str">
            <v>SUBDIRECCION ADMINISTRATIVA Y FINANCIERA</v>
          </cell>
          <cell r="G6299">
            <v>42148243</v>
          </cell>
          <cell r="H6299" t="str">
            <v>JULIANA BEJARANO GARCIA</v>
          </cell>
          <cell r="I6299" t="str">
            <v>CAMBIO ITINERARIO POR NUEVO HORARIO EN LA RUEDA DE PRENSA DEL SR MINISTRO</v>
          </cell>
          <cell r="J6299">
            <v>161948</v>
          </cell>
          <cell r="O6299" t="str">
            <v>RECURSO 11</v>
          </cell>
          <cell r="W6299" t="str">
            <v>Vigencia Presupuestal</v>
          </cell>
        </row>
        <row r="6300">
          <cell r="A6300">
            <v>22915</v>
          </cell>
          <cell r="B6300" t="str">
            <v>Resolucion</v>
          </cell>
          <cell r="C6300">
            <v>147</v>
          </cell>
          <cell r="D6300">
            <v>38515</v>
          </cell>
          <cell r="E6300">
            <v>42038</v>
          </cell>
          <cell r="F6300" t="str">
            <v>SUBDIRECCION ADMINISTRATIVA Y FINANCIERA</v>
          </cell>
          <cell r="G6300">
            <v>35221273</v>
          </cell>
          <cell r="H6300" t="str">
            <v>NATALIA OCHOA SANCHEZ</v>
          </cell>
          <cell r="I6300" t="str">
            <v>CAMBIO ITINERARIO POR NUEVO HORARIO EN LA RUEDA DE PRENSA DEL SR MINISTRO</v>
          </cell>
          <cell r="J6300">
            <v>161948</v>
          </cell>
          <cell r="O6300" t="str">
            <v>RECURSO 11</v>
          </cell>
          <cell r="W6300" t="str">
            <v>Vigencia Presupuestal</v>
          </cell>
        </row>
        <row r="6301">
          <cell r="A6301">
            <v>23015</v>
          </cell>
          <cell r="B6301" t="str">
            <v>Resolucion</v>
          </cell>
          <cell r="C6301">
            <v>147</v>
          </cell>
          <cell r="D6301">
            <v>38615</v>
          </cell>
          <cell r="E6301">
            <v>42038</v>
          </cell>
          <cell r="F6301" t="str">
            <v>SUBDIRECCION ADMINISTRATIVA Y FINANCIERA</v>
          </cell>
          <cell r="G6301">
            <v>14252378</v>
          </cell>
          <cell r="H6301" t="str">
            <v>JHON ALEXANDER HERNANDEZ PEREZ</v>
          </cell>
          <cell r="I6301" t="str">
            <v>CAMBIO ITINERARIO POR NUEVO HORARIO EN LA RUEDA DE PRENSA DEL SR MINISTRO</v>
          </cell>
          <cell r="J6301">
            <v>161948</v>
          </cell>
          <cell r="O6301" t="str">
            <v>RECURSO 11</v>
          </cell>
          <cell r="W6301" t="str">
            <v>Vigencia Presupuestal</v>
          </cell>
        </row>
        <row r="6302">
          <cell r="A6302">
            <v>23115</v>
          </cell>
          <cell r="B6302" t="str">
            <v>Resolucion</v>
          </cell>
          <cell r="C6302">
            <v>128</v>
          </cell>
          <cell r="D6302">
            <v>34915</v>
          </cell>
          <cell r="E6302">
            <v>42038</v>
          </cell>
          <cell r="F6302" t="str">
            <v>SUBDIRECCION ADMINISTRATIVA Y FINANCIERA</v>
          </cell>
          <cell r="G6302">
            <v>79781725</v>
          </cell>
          <cell r="H6302" t="str">
            <v>ANDRES EDUARDO VELASQUEZ VARGAS</v>
          </cell>
          <cell r="I6302" t="str">
            <v>PAGO TIQUETE A SANTA MARTA DEL 3 FEBRERO 2015</v>
          </cell>
          <cell r="J6302">
            <v>626730</v>
          </cell>
          <cell r="O6302" t="str">
            <v>RECURSO 11</v>
          </cell>
          <cell r="W6302" t="str">
            <v>Vigencia Presupuestal</v>
          </cell>
        </row>
        <row r="6303">
          <cell r="A6303">
            <v>24115</v>
          </cell>
          <cell r="B6303" t="str">
            <v>Resolucion</v>
          </cell>
          <cell r="C6303">
            <v>74</v>
          </cell>
          <cell r="D6303">
            <v>22215</v>
          </cell>
          <cell r="E6303">
            <v>42039</v>
          </cell>
          <cell r="F6303" t="str">
            <v>SUBDIRECCION ADMINISTRATIVA Y FINANCIERA</v>
          </cell>
          <cell r="G6303">
            <v>8180001568</v>
          </cell>
          <cell r="H6303" t="str">
            <v>INST.INVEST.AMBIENTALES DEL PACIFICO JOHN VON NEUMAN</v>
          </cell>
          <cell r="I6303" t="str">
            <v>SEGUNDO DESEMBOLSO GASTOS DE FUNCIONAMIENTO AÑO 2015</v>
          </cell>
          <cell r="J6303">
            <v>233424293.13</v>
          </cell>
          <cell r="N6303" t="str">
            <v>RECURSO 3-10</v>
          </cell>
          <cell r="W6303" t="str">
            <v>Vigencia Presupuestal</v>
          </cell>
        </row>
        <row r="6304">
          <cell r="A6304">
            <v>24215</v>
          </cell>
          <cell r="B6304" t="str">
            <v>Resolucion</v>
          </cell>
          <cell r="C6304">
            <v>74</v>
          </cell>
          <cell r="D6304">
            <v>22415</v>
          </cell>
          <cell r="E6304">
            <v>42039</v>
          </cell>
          <cell r="F6304" t="str">
            <v>SUBDIRECCION ADMINISTRATIVA Y FINANCIERA</v>
          </cell>
          <cell r="G6304">
            <v>8002500620</v>
          </cell>
          <cell r="H6304" t="str">
            <v>INST.INVEST.MARINAS Y COSTERAS JOSE BENITO VIVES - INVEMAR</v>
          </cell>
          <cell r="I6304" t="str">
            <v>SEGUNDO DESEMBOLSO GASTOS DE FUNCIONAMIENTO AÑO 2015</v>
          </cell>
          <cell r="J6304">
            <v>516766331.69</v>
          </cell>
          <cell r="N6304" t="str">
            <v>RECURSO 3-10</v>
          </cell>
          <cell r="W6304" t="str">
            <v>Vigencia Presupuestal</v>
          </cell>
        </row>
        <row r="6305">
          <cell r="A6305">
            <v>24315</v>
          </cell>
          <cell r="B6305" t="str">
            <v>Resolucion</v>
          </cell>
          <cell r="C6305">
            <v>74</v>
          </cell>
          <cell r="D6305">
            <v>22115</v>
          </cell>
          <cell r="E6305">
            <v>42039</v>
          </cell>
          <cell r="F6305" t="str">
            <v>SUBDIRECCION ADMINISTRATIVA Y FINANCIERA</v>
          </cell>
          <cell r="G6305">
            <v>8600611103</v>
          </cell>
          <cell r="H6305" t="str">
            <v>INSTITUTO AMAZONICO DE INVESTIGACIONES CIENTIFICAS SINCHI</v>
          </cell>
          <cell r="I6305" t="str">
            <v>SEGUNDO DESEMBOLSO GASTOS DE FUNCIONAMIENTO AÑO 2015</v>
          </cell>
          <cell r="J6305">
            <v>344540069.94</v>
          </cell>
          <cell r="N6305" t="str">
            <v>RECURSO 3-10</v>
          </cell>
          <cell r="W6305" t="str">
            <v>Vigencia Presupuestal</v>
          </cell>
        </row>
        <row r="6306">
          <cell r="A6306">
            <v>24415</v>
          </cell>
          <cell r="B6306" t="str">
            <v>Resolucion</v>
          </cell>
          <cell r="C6306">
            <v>74</v>
          </cell>
          <cell r="D6306">
            <v>22315</v>
          </cell>
          <cell r="E6306">
            <v>42039</v>
          </cell>
          <cell r="F6306" t="str">
            <v>SUBDIRECCION ADMINISTRATIVA Y FINANCIERA</v>
          </cell>
          <cell r="G6306">
            <v>8200001422</v>
          </cell>
          <cell r="H6306" t="str">
            <v>INST.INVEST.RECURSO BIOLOGICO ALEXANDER VON HUMBOLDT</v>
          </cell>
          <cell r="I6306" t="str">
            <v>SEGUNDO DESEMBOLSO GASTOS DE FUNCIONAMIENTO AÑO 2015</v>
          </cell>
          <cell r="J6306">
            <v>405342540.23000002</v>
          </cell>
          <cell r="N6306" t="str">
            <v>RECURSO 3-10</v>
          </cell>
          <cell r="W6306" t="str">
            <v>Vigencia Presupuestal</v>
          </cell>
        </row>
        <row r="6307">
          <cell r="A6307">
            <v>35815</v>
          </cell>
          <cell r="B6307" t="str">
            <v>Resolucion</v>
          </cell>
          <cell r="C6307">
            <v>261</v>
          </cell>
          <cell r="D6307">
            <v>53815</v>
          </cell>
          <cell r="E6307">
            <v>42046</v>
          </cell>
          <cell r="F6307" t="str">
            <v>SUBDIRECCION ADMINISTRATIVA Y FINANCIERA</v>
          </cell>
          <cell r="G6307">
            <v>10287205</v>
          </cell>
          <cell r="H6307" t="str">
            <v>JOSE LEONARDO QUINTERO GARCIA</v>
          </cell>
          <cell r="I6307" t="str">
            <v>PAGO COMPRA TIQUETES A NEIVA DEL 11 FEB 2015</v>
          </cell>
          <cell r="J6307">
            <v>666830</v>
          </cell>
          <cell r="O6307" t="str">
            <v>RECURSO 11</v>
          </cell>
          <cell r="W6307" t="str">
            <v>Vigencia Presupuestal</v>
          </cell>
        </row>
        <row r="6308">
          <cell r="A6308">
            <v>36115</v>
          </cell>
          <cell r="B6308" t="str">
            <v>Resolucion</v>
          </cell>
          <cell r="C6308">
            <v>264</v>
          </cell>
          <cell r="D6308">
            <v>53915</v>
          </cell>
          <cell r="E6308">
            <v>42046</v>
          </cell>
          <cell r="F6308" t="str">
            <v>SUBDIRECCION ADMINISTRATIVA Y FINANCIERA</v>
          </cell>
          <cell r="G6308">
            <v>42148243</v>
          </cell>
          <cell r="H6308" t="str">
            <v>JULIANA BEJARANO GARCIA</v>
          </cell>
          <cell r="I6308" t="str">
            <v>PAGO COMPRA TIQUETES A NEIVA DEL 11 FEB 2015</v>
          </cell>
          <cell r="J6308">
            <v>651750</v>
          </cell>
          <cell r="O6308" t="str">
            <v>RECURSO 11</v>
          </cell>
          <cell r="W6308" t="str">
            <v>Vigencia Presupuestal</v>
          </cell>
        </row>
        <row r="6309">
          <cell r="A6309">
            <v>38115</v>
          </cell>
          <cell r="B6309" t="str">
            <v>Resolucion</v>
          </cell>
          <cell r="C6309">
            <v>255</v>
          </cell>
          <cell r="D6309">
            <v>52115</v>
          </cell>
          <cell r="E6309">
            <v>42047</v>
          </cell>
          <cell r="F6309" t="str">
            <v>SUBDIRECCION ADMINISTRATIVA Y FINANCIERA</v>
          </cell>
          <cell r="G6309">
            <v>10287205</v>
          </cell>
          <cell r="H6309" t="str">
            <v>JOSE LEONARDO QUINTERO GARCIA</v>
          </cell>
          <cell r="I6309" t="str">
            <v>PAGO COMPRA TIQUETES REGRESO DE MEDELLIN A BOGOTA DEL 10 FEB 2015</v>
          </cell>
          <cell r="J6309">
            <v>317844</v>
          </cell>
          <cell r="O6309" t="str">
            <v>RECURSO 11</v>
          </cell>
          <cell r="W6309" t="str">
            <v>Vigencia Presupuestal</v>
          </cell>
        </row>
        <row r="6310">
          <cell r="A6310">
            <v>38315</v>
          </cell>
          <cell r="B6310" t="str">
            <v>Resolucion</v>
          </cell>
          <cell r="C6310">
            <v>278</v>
          </cell>
          <cell r="D6310">
            <v>55915</v>
          </cell>
          <cell r="E6310">
            <v>42047</v>
          </cell>
          <cell r="F6310" t="str">
            <v>SUBDIRECCION ADMINISTRATIVA Y FINANCIERA</v>
          </cell>
          <cell r="G6310">
            <v>80821039</v>
          </cell>
          <cell r="H6310" t="str">
            <v>FABIAN IGNACIO NAVARRETE</v>
          </cell>
          <cell r="I6310" t="str">
            <v>PAGO COMPRA TIQUETES A PARIS FRANCIA DEL 17 AL 21 FEB 2015</v>
          </cell>
          <cell r="J6310">
            <v>5642671</v>
          </cell>
          <cell r="O6310" t="str">
            <v>RECURSO 11</v>
          </cell>
          <cell r="W6310" t="str">
            <v>Vigencia Presupuestal</v>
          </cell>
        </row>
        <row r="6311">
          <cell r="A6311">
            <v>39415</v>
          </cell>
          <cell r="B6311" t="str">
            <v>Oficio</v>
          </cell>
          <cell r="C6311" t="str">
            <v>8320-3-4335</v>
          </cell>
          <cell r="D6311">
            <v>57515</v>
          </cell>
          <cell r="E6311">
            <v>42051</v>
          </cell>
          <cell r="F6311" t="str">
            <v>TALENTO HUMANO ACTIVO Y NO ACTIVO</v>
          </cell>
          <cell r="G6311">
            <v>8301153951</v>
          </cell>
          <cell r="H6311" t="str">
            <v>MINISTERIO DE AMBIENTE Y DESARROLLO SOSTENIBLE</v>
          </cell>
          <cell r="I6311" t="str">
            <v>PAGO NOMINA FUNCIONARIOS  - FEBRERO 2015 (El valor del reintegro de la Prima Dirección no se desconto presupuestalmente $1,990,559)</v>
          </cell>
          <cell r="J6311">
            <v>1445426206</v>
          </cell>
          <cell r="N6311" t="str">
            <v>RECURSO 1-10</v>
          </cell>
          <cell r="Q6311" t="str">
            <v>DEDUCCIONES GENERALES</v>
          </cell>
          <cell r="R6311">
            <v>277945880</v>
          </cell>
          <cell r="W6311" t="str">
            <v>Vigencia Presupuestal</v>
          </cell>
        </row>
        <row r="6312">
          <cell r="A6312">
            <v>40115</v>
          </cell>
          <cell r="B6312" t="str">
            <v>Oficio</v>
          </cell>
          <cell r="C6312" t="str">
            <v>8320-3-4560</v>
          </cell>
          <cell r="D6312">
            <v>61615</v>
          </cell>
          <cell r="E6312">
            <v>42052</v>
          </cell>
          <cell r="F6312" t="str">
            <v>TALENTO HUMANO ACTIVO Y NO ACTIVO</v>
          </cell>
          <cell r="G6312">
            <v>8301153951</v>
          </cell>
          <cell r="H6312" t="str">
            <v>MINISTERIO DE AMBIENTE Y DESARROLLO SOSTENIBLE</v>
          </cell>
          <cell r="I6312" t="str">
            <v>MESADA PENSIONAL CORRESPONDIENTE AL MES DE FEBRERO DE 2015</v>
          </cell>
          <cell r="J6312">
            <v>972496829</v>
          </cell>
          <cell r="N6312" t="str">
            <v>RECURSO 3-10</v>
          </cell>
          <cell r="Q6312" t="str">
            <v>DEDUCCIONES GENERALES</v>
          </cell>
          <cell r="R6312">
            <v>233359786</v>
          </cell>
          <cell r="W6312" t="str">
            <v>Vigencia Presupuestal</v>
          </cell>
        </row>
        <row r="6313">
          <cell r="A6313">
            <v>41715</v>
          </cell>
          <cell r="B6313" t="str">
            <v>Anulada</v>
          </cell>
          <cell r="C6313">
            <v>552</v>
          </cell>
          <cell r="D6313">
            <v>351414</v>
          </cell>
          <cell r="E6313">
            <v>42052</v>
          </cell>
          <cell r="F6313" t="str">
            <v>SUBDIRECCION ADMINISTRATIVA Y FINANCIERA</v>
          </cell>
          <cell r="G6313">
            <v>830095213</v>
          </cell>
          <cell r="H6313" t="str">
            <v>ORGANIZACION TERPEL S.A.</v>
          </cell>
          <cell r="I6313" t="str">
            <v>ANULADA ---- SEGUNDO PAGO DE FACTURAS 9014275950 Y 9014287637 SEGUN CERTIFICACION DEL SUPERVISOR (AUTORRETENEDORES Y GRANDES CONTRIB)</v>
          </cell>
          <cell r="J6313">
            <v>7589670</v>
          </cell>
          <cell r="N6313" t="str">
            <v>RECURSO 2-10</v>
          </cell>
          <cell r="W6313" t="str">
            <v>Reserva Presupuestal</v>
          </cell>
        </row>
        <row r="6314">
          <cell r="A6314">
            <v>42215</v>
          </cell>
          <cell r="B6314" t="str">
            <v>Contrato</v>
          </cell>
          <cell r="C6314">
            <v>565</v>
          </cell>
          <cell r="D6314">
            <v>374214</v>
          </cell>
          <cell r="E6314">
            <v>42052</v>
          </cell>
          <cell r="F6314" t="str">
            <v>SERVICIOS ADMINISTRATIVOS, ATENCIONA AL USUARIO, ARCHIVO Y CORRESPONDENCIA</v>
          </cell>
          <cell r="G6314">
            <v>8604038353</v>
          </cell>
          <cell r="H6314" t="str">
            <v>MANTENIMIENTO DE ELEVADORES SAS</v>
          </cell>
          <cell r="I6314" t="str">
            <v>FRA 5591 PAGO 1 DE 4 SEGÚN CERTIFICACION DEL SUPERVISOR (REGIMEN COMUN) IVA $68,000 (RTE FTE SERVICIOS EN GENERAL DECLARANTE DE RENTA)</v>
          </cell>
          <cell r="J6314">
            <v>493000</v>
          </cell>
          <cell r="K6314">
            <v>9.66</v>
          </cell>
          <cell r="L6314">
            <v>4</v>
          </cell>
          <cell r="M6314">
            <v>16</v>
          </cell>
          <cell r="N6314" t="str">
            <v>RECURSO 2-10</v>
          </cell>
          <cell r="W6314" t="str">
            <v>Reserva Presupuestal</v>
          </cell>
        </row>
        <row r="6315">
          <cell r="A6315">
            <v>42315</v>
          </cell>
          <cell r="B6315" t="str">
            <v>Comisión</v>
          </cell>
          <cell r="C6315">
            <v>20150206</v>
          </cell>
          <cell r="D6315">
            <v>50815</v>
          </cell>
          <cell r="E6315">
            <v>42052</v>
          </cell>
          <cell r="F6315" t="str">
            <v>SUBDIRECCION ADMINISTRATIVA Y FINANCIERA</v>
          </cell>
          <cell r="G6315">
            <v>51790393</v>
          </cell>
          <cell r="H6315" t="str">
            <v>ELIZABETH GOMEZ SANCHEZ</v>
          </cell>
          <cell r="I6315" t="str">
            <v>PAGO PARCIAL COMISION A PARQUE NACIONAL DEL GORGONA DEL 20 AL 22 FEB/2015</v>
          </cell>
          <cell r="J6315">
            <v>520170</v>
          </cell>
          <cell r="N6315" t="str">
            <v>RECURSO 2-10</v>
          </cell>
          <cell r="W6315" t="str">
            <v>Vigencia Presupuestal</v>
          </cell>
        </row>
        <row r="6316">
          <cell r="A6316">
            <v>42415</v>
          </cell>
          <cell r="B6316" t="str">
            <v>Contrato</v>
          </cell>
          <cell r="C6316">
            <v>327</v>
          </cell>
          <cell r="D6316">
            <v>105314</v>
          </cell>
          <cell r="E6316">
            <v>42052</v>
          </cell>
          <cell r="F6316" t="str">
            <v>SUBDIRECCION ADMINISTRATIVA Y FINANCIERA</v>
          </cell>
          <cell r="G6316">
            <v>8000458785</v>
          </cell>
          <cell r="H6316" t="str">
            <v>SERVIMEDIOS LTDA</v>
          </cell>
          <cell r="I6316" t="str">
            <v>FRA 12604 PAGO 5 DE 12 SEGÚN CERTIFICACION DEL SUPERVISOR (REGIMEN COMUN - EXENTOS RTE FTE , SOLO SE APLICA RTE IVA Y RTE ICA)</v>
          </cell>
          <cell r="J6316">
            <v>1304980</v>
          </cell>
          <cell r="K6316">
            <v>9.66</v>
          </cell>
          <cell r="M6316">
            <v>16</v>
          </cell>
          <cell r="N6316" t="str">
            <v>RECURSO 2-10</v>
          </cell>
          <cell r="V6316" t="str">
            <v>Exclusión de retención en la fuente De conformidad con el artículo 4 del decreto 2775de 1983 y el artículo 8 del Decreto 1512 de 1985 el alquiler del espacio correspondiente a los servicios de radio, prensa y televisión no se encuentra sujeto de practicar retención en la fuente por este concepto; Dicha exención de retención en la fuente no aplica para los servicios de publicidad que se realizan a través de estos medios. (Concepto 48456 Dian Junio 11 de 2001)…Ahora, si bien el Decreto 433 de 1999, por medio de la cual se reglamentó la Ley 488 de 1998 y se dictaron otras disposiciones, definió para efectos del impuesto sobre las ventas el concepto de publicidad dentro de la cual se incluyó "... la venta o alquiler de espacios para mensajes publicitarios en cualquier medio, incluidos los edictos, avisos clasificados y funerarios.", no tiene para efectos del impuesto sobre la renta y su consecuente retención en la fuente el mismo significado, en la medida en que los decretos citados anteriormente se ocuparon de su regulación.</v>
          </cell>
          <cell r="W6316" t="str">
            <v>Reserva Presupuestal</v>
          </cell>
        </row>
        <row r="6317">
          <cell r="A6317">
            <v>47815</v>
          </cell>
          <cell r="B6317" t="str">
            <v>Resolucion</v>
          </cell>
          <cell r="C6317">
            <v>191</v>
          </cell>
          <cell r="D6317">
            <v>41115</v>
          </cell>
          <cell r="E6317">
            <v>42054</v>
          </cell>
          <cell r="F6317" t="str">
            <v>OFICINA ASESORA DE PLANEACION</v>
          </cell>
          <cell r="G6317">
            <v>8002500620</v>
          </cell>
          <cell r="H6317" t="str">
            <v>INST.INVEST.MARINAS Y COSTERAS JOSE BENITO VIVES - INVEMAR</v>
          </cell>
          <cell r="I6317" t="str">
            <v>FEBRERO - GIRO RECURSOS PARA APOYO FORTALECIMIENTO A LA GESTION VIGENCIA 2015</v>
          </cell>
          <cell r="J6317">
            <v>1900000000</v>
          </cell>
          <cell r="O6317" t="str">
            <v>RECURSO 11</v>
          </cell>
          <cell r="W6317" t="str">
            <v>Vigencia Presupuestal</v>
          </cell>
        </row>
        <row r="6318">
          <cell r="A6318">
            <v>48115</v>
          </cell>
          <cell r="B6318" t="str">
            <v>Factura</v>
          </cell>
          <cell r="C6318">
            <v>75213167</v>
          </cell>
          <cell r="D6318">
            <v>70815</v>
          </cell>
          <cell r="E6318">
            <v>42055</v>
          </cell>
          <cell r="F6318" t="str">
            <v>SERVICIOS ADMINISTRATIVOS, ATENCIONA AL USUARIO, ARCHIVO Y CORRESPONDENCIA</v>
          </cell>
          <cell r="G6318">
            <v>8301225661</v>
          </cell>
          <cell r="H6318" t="str">
            <v>COLOMBIA TELECOMUNICACIONES S.A ESP</v>
          </cell>
          <cell r="I6318" t="str">
            <v>PAGO SERVICIO PUBLICO CELULAR A COLOMBIA TELECOMUNICACIONES, FRA EC-75213167, CTA CLIENTE 8604974 PERIODO DEL 06 ENE/2014 AL 05 FEB/2015</v>
          </cell>
          <cell r="J6318">
            <v>3491398</v>
          </cell>
          <cell r="N6318" t="str">
            <v>RECURSO 2-10</v>
          </cell>
          <cell r="W6318" t="str">
            <v>Vigencia Presupuestal</v>
          </cell>
        </row>
        <row r="6319">
          <cell r="A6319">
            <v>52415</v>
          </cell>
          <cell r="B6319" t="str">
            <v>Contrato</v>
          </cell>
          <cell r="C6319">
            <v>542</v>
          </cell>
          <cell r="D6319">
            <v>340814</v>
          </cell>
          <cell r="E6319">
            <v>42059</v>
          </cell>
          <cell r="F6319" t="str">
            <v>SUBDIRECCION ADMINISTRATIVA Y FINANCIERA</v>
          </cell>
          <cell r="G6319">
            <v>9007935584</v>
          </cell>
          <cell r="H6319" t="str">
            <v>UNION TEMPORAL VERSE</v>
          </cell>
          <cell r="I6319" t="str">
            <v>FRA 4 PAGO 2 SEGÚN CERTIFICACION DEL SUPERVISOR - REG. COMUN (RTE FTE SER,.VIGILANCIA) IVA $676,107</v>
          </cell>
          <cell r="J6319">
            <v>42932830</v>
          </cell>
          <cell r="K6319">
            <v>13.8</v>
          </cell>
          <cell r="L6319">
            <v>2</v>
          </cell>
          <cell r="M6319">
            <v>1.6</v>
          </cell>
          <cell r="N6319" t="str">
            <v>RECURSO 2-10</v>
          </cell>
          <cell r="W6319" t="str">
            <v>Vigencia Presupuestal</v>
          </cell>
        </row>
        <row r="6320">
          <cell r="A6320">
            <v>52715</v>
          </cell>
          <cell r="B6320" t="str">
            <v>Contrato</v>
          </cell>
          <cell r="C6320">
            <v>552</v>
          </cell>
          <cell r="D6320">
            <v>351414</v>
          </cell>
          <cell r="E6320">
            <v>42059</v>
          </cell>
          <cell r="F6320" t="str">
            <v>SUBDIRECCION ADMINISTRATIVA Y FINANCIERA</v>
          </cell>
          <cell r="G6320">
            <v>830095213</v>
          </cell>
          <cell r="H6320" t="str">
            <v>ORGANIZACION TERPEL S.A.</v>
          </cell>
          <cell r="I6320" t="str">
            <v>SEGUNDO PAGO DE FACTURAS 9014275950 Y 9014287637 SEGUN CERTIFICACION DEL SUPERVISOR (AUTORRETENEDORES Y GRANDES CONTRIB)</v>
          </cell>
          <cell r="J6320">
            <v>7589670</v>
          </cell>
          <cell r="N6320" t="str">
            <v>RECURSO 2-10</v>
          </cell>
          <cell r="W6320" t="str">
            <v>Reserva Presupuestal</v>
          </cell>
        </row>
        <row r="6321">
          <cell r="A6321">
            <v>53015</v>
          </cell>
          <cell r="B6321" t="str">
            <v>Anulada</v>
          </cell>
          <cell r="C6321">
            <v>191</v>
          </cell>
          <cell r="D6321">
            <v>41115</v>
          </cell>
          <cell r="E6321">
            <v>42059</v>
          </cell>
          <cell r="F6321" t="str">
            <v>OFICINA ASESORA DE PLANEACION</v>
          </cell>
          <cell r="G6321">
            <v>8002500620</v>
          </cell>
          <cell r="H6321" t="str">
            <v>INST.INVEST.MARINAS Y COSTERAS JOSE BENITO VIVES - INVEMAR</v>
          </cell>
          <cell r="I6321" t="str">
            <v>ANULADA ---- SEGUNDO DESEMBOLSO - GIRO RECURSOS PARA APOYO FORTALECIMIENTO A LA GESTION VIGENCIA 2015</v>
          </cell>
          <cell r="J6321">
            <v>550000000</v>
          </cell>
          <cell r="O6321" t="str">
            <v>RECURSO 11</v>
          </cell>
          <cell r="W6321" t="str">
            <v>Vigencia Presupuestal</v>
          </cell>
        </row>
        <row r="6322">
          <cell r="A6322">
            <v>53115</v>
          </cell>
          <cell r="B6322" t="str">
            <v>Contrato</v>
          </cell>
          <cell r="C6322">
            <v>456</v>
          </cell>
          <cell r="D6322">
            <v>258914</v>
          </cell>
          <cell r="E6322">
            <v>42059</v>
          </cell>
          <cell r="F6322" t="str">
            <v>SUBDIRECCION ADMINISTRATIVA Y FINANCIERA</v>
          </cell>
          <cell r="G6322">
            <v>9003451179</v>
          </cell>
          <cell r="H6322" t="str">
            <v>AGE ANDINOS GRUPO EMPRESARIAL S.A.S</v>
          </cell>
          <cell r="I6322" t="str">
            <v xml:space="preserve">PAGO PARCIAL 7 - FRAS VARIAS SEGÚN CERTIFICACION DEL SUPERVISOR (REG. COMUN) POR SER INGRESOS PARA TERCEROS LAS RETENCIONES SE APLICAN SOBRE EL VR DE LA COMISION. </v>
          </cell>
          <cell r="J6322">
            <v>25440571</v>
          </cell>
          <cell r="K6322">
            <v>9.66</v>
          </cell>
          <cell r="L6322">
            <v>2.5</v>
          </cell>
          <cell r="M6322">
            <v>16</v>
          </cell>
          <cell r="N6322" t="str">
            <v>RECURSO 2-10</v>
          </cell>
          <cell r="W6322" t="str">
            <v>Reserva Presupuestal</v>
          </cell>
        </row>
        <row r="6323">
          <cell r="A6323">
            <v>53215</v>
          </cell>
          <cell r="B6323" t="str">
            <v>Contrato</v>
          </cell>
          <cell r="C6323">
            <v>456</v>
          </cell>
          <cell r="D6323">
            <v>258814</v>
          </cell>
          <cell r="E6323">
            <v>42059</v>
          </cell>
          <cell r="F6323" t="str">
            <v>SUBDIRECCION ADMINISTRATIVA Y FINANCIERA</v>
          </cell>
          <cell r="G6323">
            <v>9003451179</v>
          </cell>
          <cell r="H6323" t="str">
            <v>AGE ANDINOS GRUPO EMPRESARIAL S.A.S</v>
          </cell>
          <cell r="I6323" t="str">
            <v xml:space="preserve">PAGO SALDO 7 -  FRAS VARIAS SEGÚN CERTIFICACION DEL SUPERVISOR (REG. COMUN) POR SER INGRESOS PARA TERCEROS LAS RETENCIONES SE APLICAN SOBRE EL VR DE LA COMISION. </v>
          </cell>
          <cell r="J6323">
            <v>107442047</v>
          </cell>
          <cell r="K6323">
            <v>9.66</v>
          </cell>
          <cell r="L6323">
            <v>2.5</v>
          </cell>
          <cell r="M6323">
            <v>16</v>
          </cell>
          <cell r="O6323" t="str">
            <v>RECURSO 11</v>
          </cell>
          <cell r="W6323" t="str">
            <v>Reserva Presupuestal</v>
          </cell>
        </row>
        <row r="6324">
          <cell r="A6324">
            <v>53715</v>
          </cell>
          <cell r="B6324" t="str">
            <v>Oficio</v>
          </cell>
          <cell r="C6324" t="str">
            <v>8320-3-5758</v>
          </cell>
          <cell r="D6324">
            <v>74215</v>
          </cell>
          <cell r="E6324">
            <v>42060</v>
          </cell>
          <cell r="F6324" t="str">
            <v>TALENTO HUMANO ACTIVO Y NO ACTIVO</v>
          </cell>
          <cell r="G6324">
            <v>8301153951</v>
          </cell>
          <cell r="H6324" t="str">
            <v>MINISTERIO DE AMBIENTE Y DESARROLLO SOSTENIBLE</v>
          </cell>
          <cell r="I6324" t="str">
            <v>PAGO NOMINA ADICIONAL FUNCINARIOS  - FEBRERO 2015</v>
          </cell>
          <cell r="J6324">
            <v>4158485</v>
          </cell>
          <cell r="N6324" t="str">
            <v>RECURSO 1-10</v>
          </cell>
          <cell r="Q6324" t="str">
            <v>DEDUCCIONES GENERALES</v>
          </cell>
          <cell r="R6324">
            <v>332678</v>
          </cell>
          <cell r="W6324" t="str">
            <v>Vigencia Presupuestal</v>
          </cell>
        </row>
        <row r="6325">
          <cell r="A6325">
            <v>55215</v>
          </cell>
          <cell r="B6325" t="str">
            <v>Resolucion</v>
          </cell>
          <cell r="C6325">
            <v>408</v>
          </cell>
          <cell r="D6325">
            <v>79215</v>
          </cell>
          <cell r="E6325">
            <v>42060</v>
          </cell>
          <cell r="F6325" t="str">
            <v>SUBDIRECCION ADMINISTRATIVA Y FINANCIERA</v>
          </cell>
          <cell r="G6325">
            <v>79778817</v>
          </cell>
          <cell r="H6325" t="str">
            <v>PABLO ABBA VIEIRA SAMPER</v>
          </cell>
          <cell r="I6325" t="str">
            <v>PAGO COMISION INTERNACIONAL A TORONTO-CANADA DEL 28 FEB AL 04 MAR 2015</v>
          </cell>
          <cell r="J6325">
            <v>2047500</v>
          </cell>
          <cell r="O6325" t="str">
            <v>RECURSO 11</v>
          </cell>
          <cell r="W6325" t="str">
            <v>Vigencia Presupuestal</v>
          </cell>
        </row>
        <row r="6326">
          <cell r="A6326">
            <v>55415</v>
          </cell>
          <cell r="B6326" t="str">
            <v>Contrato</v>
          </cell>
          <cell r="C6326">
            <v>178</v>
          </cell>
          <cell r="D6326">
            <v>45815</v>
          </cell>
          <cell r="E6326">
            <v>42060</v>
          </cell>
          <cell r="F6326" t="str">
            <v>GRUPO DE COMUNICACIONES</v>
          </cell>
          <cell r="G6326">
            <v>8050019111</v>
          </cell>
          <cell r="H6326" t="str">
            <v>WORDL WILDLIFE FUND INC (WWF)</v>
          </cell>
          <cell r="I6326" t="str">
            <v>PAGO PARCIAL 1 DE 3 SEGÚN CERTIFICACION DEL SUPERVISOR</v>
          </cell>
          <cell r="J6326">
            <v>400000000</v>
          </cell>
          <cell r="O6326" t="str">
            <v>RECURSO 11</v>
          </cell>
          <cell r="W6326" t="str">
            <v>Vigencia Presupuestal</v>
          </cell>
        </row>
        <row r="6327">
          <cell r="A6327">
            <v>55515</v>
          </cell>
          <cell r="B6327" t="str">
            <v>Contrato</v>
          </cell>
          <cell r="C6327">
            <v>178</v>
          </cell>
          <cell r="D6327">
            <v>45915</v>
          </cell>
          <cell r="E6327">
            <v>42060</v>
          </cell>
          <cell r="F6327" t="str">
            <v>GRUPO DE COMUNICACIONES</v>
          </cell>
          <cell r="G6327">
            <v>8050019111</v>
          </cell>
          <cell r="H6327" t="str">
            <v>WORDL WILDLIFE FUND INC (WWF)</v>
          </cell>
          <cell r="I6327" t="str">
            <v>PAGO SALDO 1 DE 3 SEGÚN CERTIFICACION DEL SUPERVISOR</v>
          </cell>
          <cell r="J6327">
            <v>100000000</v>
          </cell>
          <cell r="O6327" t="str">
            <v>RECURSO 11</v>
          </cell>
          <cell r="W6327" t="str">
            <v>Vigencia Presupuestal</v>
          </cell>
        </row>
        <row r="6328">
          <cell r="A6328">
            <v>57315</v>
          </cell>
          <cell r="B6328" t="str">
            <v>Resolucion</v>
          </cell>
          <cell r="C6328">
            <v>191</v>
          </cell>
          <cell r="D6328">
            <v>41115</v>
          </cell>
          <cell r="E6328">
            <v>42061</v>
          </cell>
          <cell r="F6328" t="str">
            <v>OFICINA ASESORA DE PLANEACION</v>
          </cell>
          <cell r="G6328">
            <v>8002500620</v>
          </cell>
          <cell r="H6328" t="str">
            <v>INST.INVEST.MARINAS Y COSTERAS JOSE BENITO VIVES - INVEMAR</v>
          </cell>
          <cell r="I6328" t="str">
            <v>FEBRERO - GIRO RECURSOS PARA APOYO FORTALECIMIENTO A LA GESTION VIGENCIA 2015</v>
          </cell>
          <cell r="J6328">
            <v>1232975000</v>
          </cell>
          <cell r="O6328" t="str">
            <v>RECURSO 11</v>
          </cell>
          <cell r="W6328" t="str">
            <v>Vigencia Presupuestal</v>
          </cell>
        </row>
        <row r="6329">
          <cell r="A6329">
            <v>75315</v>
          </cell>
          <cell r="B6329" t="str">
            <v>Resolucion</v>
          </cell>
          <cell r="C6329">
            <v>74</v>
          </cell>
          <cell r="D6329">
            <v>22215</v>
          </cell>
          <cell r="E6329">
            <v>42068</v>
          </cell>
          <cell r="F6329" t="str">
            <v>SUBDIRECCION ADMINISTRATIVA Y FINANCIERA</v>
          </cell>
          <cell r="G6329">
            <v>8180001568</v>
          </cell>
          <cell r="H6329" t="str">
            <v>INST.INVEST.AMBIENTALES DEL PACIFICO JOHN VON NEUMAN</v>
          </cell>
          <cell r="I6329" t="str">
            <v>TERCER DESEMBOLSO GASTOS DE FUNCIONAMIENTO AÑO 2015 -  MARZO</v>
          </cell>
          <cell r="J6329">
            <v>663213591.32000005</v>
          </cell>
          <cell r="N6329" t="str">
            <v>RECURSO 3-10</v>
          </cell>
          <cell r="W6329" t="str">
            <v>Vigencia Presupuestal</v>
          </cell>
        </row>
        <row r="6330">
          <cell r="A6330">
            <v>75415</v>
          </cell>
          <cell r="B6330" t="str">
            <v>Resolucion</v>
          </cell>
          <cell r="C6330">
            <v>74</v>
          </cell>
          <cell r="D6330">
            <v>22415</v>
          </cell>
          <cell r="E6330">
            <v>42068</v>
          </cell>
          <cell r="F6330" t="str">
            <v>SUBDIRECCION ADMINISTRATIVA Y FINANCIERA</v>
          </cell>
          <cell r="G6330">
            <v>8002500620</v>
          </cell>
          <cell r="H6330" t="str">
            <v>INST.INVEST.MARINAS Y COSTERAS JOSE BENITO VIVES - INVEMAR</v>
          </cell>
          <cell r="I6330" t="str">
            <v>TERCER DESEMBOLSO GASTOS DE FUNCIONAMIENTO AÑO 2015 -  MARZO</v>
          </cell>
          <cell r="J6330">
            <v>490000000</v>
          </cell>
          <cell r="N6330" t="str">
            <v>RECURSO 3-10</v>
          </cell>
          <cell r="W6330" t="str">
            <v>Vigencia Presupuestal</v>
          </cell>
        </row>
        <row r="6331">
          <cell r="A6331">
            <v>75515</v>
          </cell>
          <cell r="B6331" t="str">
            <v>Resolucion</v>
          </cell>
          <cell r="C6331">
            <v>74</v>
          </cell>
          <cell r="D6331">
            <v>22315</v>
          </cell>
          <cell r="E6331">
            <v>42068</v>
          </cell>
          <cell r="F6331" t="str">
            <v>SUBDIRECCION ADMINISTRATIVA Y FINANCIERA</v>
          </cell>
          <cell r="G6331">
            <v>8200001422</v>
          </cell>
          <cell r="H6331" t="str">
            <v>INST.INVEST.RECURSO BIOLOGICO ALEXANDER VON HUMBOLDT</v>
          </cell>
          <cell r="I6331" t="str">
            <v>TERCER DESEMBOLSO GASTOS DE FUNCIONAMIENTO AÑO 2015 -  MARZO</v>
          </cell>
          <cell r="J6331">
            <v>677064343.86000001</v>
          </cell>
          <cell r="N6331" t="str">
            <v>RECURSO 3-10</v>
          </cell>
          <cell r="W6331" t="str">
            <v>Vigencia Presupuestal</v>
          </cell>
        </row>
        <row r="6332">
          <cell r="A6332">
            <v>75615</v>
          </cell>
          <cell r="B6332" t="str">
            <v>Resolucion</v>
          </cell>
          <cell r="C6332">
            <v>74</v>
          </cell>
          <cell r="D6332">
            <v>22115</v>
          </cell>
          <cell r="E6332">
            <v>42068</v>
          </cell>
          <cell r="F6332" t="str">
            <v>SUBDIRECCION ADMINISTRATIVA Y FINANCIERA</v>
          </cell>
          <cell r="G6332">
            <v>8600611103</v>
          </cell>
          <cell r="H6332" t="str">
            <v>INSTITUTO AMAZONICO DE INVESTIGACIONES CIENTIFICAS SINCHI</v>
          </cell>
          <cell r="I6332" t="str">
            <v>TERCER DESEMBOLSO GASTOS DE FUNCIONAMIENTO AÑO 2015 -  MARZO</v>
          </cell>
          <cell r="J6332">
            <v>901719093.08000004</v>
          </cell>
          <cell r="N6332" t="str">
            <v>RECURSO 3-10</v>
          </cell>
          <cell r="W6332" t="str">
            <v>Vigencia Presupuestal</v>
          </cell>
        </row>
        <row r="6333">
          <cell r="A6333">
            <v>58415</v>
          </cell>
          <cell r="B6333" t="str">
            <v>Resolucion</v>
          </cell>
          <cell r="C6333">
            <v>74</v>
          </cell>
          <cell r="D6333">
            <v>22115</v>
          </cell>
          <cell r="E6333">
            <v>42061</v>
          </cell>
          <cell r="F6333" t="str">
            <v>SUBDIRECCION ADMINISTRATIVA Y FINANCIERA</v>
          </cell>
          <cell r="G6333">
            <v>8600611103</v>
          </cell>
          <cell r="H6333" t="str">
            <v>INSTITUTO AMAZONICO DE INVESTIGACIONES CIENTIFICAS SINCHI</v>
          </cell>
          <cell r="I6333" t="str">
            <v>TERCER DESEMBOLSO GASTOS DE FUNCIONAMIENTO AÑO 2015 - FEBRERO</v>
          </cell>
          <cell r="J6333">
            <v>57292494</v>
          </cell>
          <cell r="N6333" t="str">
            <v>RECURSO 3-10</v>
          </cell>
          <cell r="W6333" t="str">
            <v>Vigencia Presupuestal</v>
          </cell>
        </row>
        <row r="6334">
          <cell r="A6334">
            <v>59415</v>
          </cell>
          <cell r="B6334" t="str">
            <v>Oficio</v>
          </cell>
          <cell r="C6334" t="str">
            <v>8320-3-5979</v>
          </cell>
          <cell r="D6334">
            <v>82715</v>
          </cell>
          <cell r="E6334">
            <v>42062</v>
          </cell>
          <cell r="F6334" t="str">
            <v>TALENTO HUMANO ACTIVO Y NO ACTIVO</v>
          </cell>
          <cell r="G6334">
            <v>8999992844</v>
          </cell>
          <cell r="H6334" t="str">
            <v>FONDO NACIONAL DEL AHORRO</v>
          </cell>
          <cell r="I6334" t="str">
            <v>APORTE FNA CESANTIAS PERIODO FEBRERO/2015</v>
          </cell>
          <cell r="J6334">
            <v>116964965</v>
          </cell>
          <cell r="N6334" t="str">
            <v>RECURSO 1-10</v>
          </cell>
          <cell r="W6334" t="str">
            <v>Vigencia Presupuestal</v>
          </cell>
        </row>
        <row r="6335">
          <cell r="A6335">
            <v>63615</v>
          </cell>
          <cell r="B6335" t="str">
            <v>Resolucion</v>
          </cell>
          <cell r="C6335">
            <v>435</v>
          </cell>
          <cell r="D6335">
            <v>84715</v>
          </cell>
          <cell r="E6335">
            <v>42065</v>
          </cell>
          <cell r="F6335" t="str">
            <v>SUBDIRECCION ADMINISTRATIVA Y FINANCIERA</v>
          </cell>
          <cell r="G6335">
            <v>79876259</v>
          </cell>
          <cell r="H6335" t="str">
            <v>JAIRO KAPILA TORRES BENITEZ</v>
          </cell>
          <cell r="I6335" t="str">
            <v xml:space="preserve">PAGO TIQUETES A BARRANQUILLA DEL 3 FEB 2015 </v>
          </cell>
          <cell r="J6335">
            <v>697000</v>
          </cell>
          <cell r="O6335" t="str">
            <v>RECURSO 11</v>
          </cell>
          <cell r="W6335" t="str">
            <v>Vigencia Presupuestal</v>
          </cell>
        </row>
        <row r="6336">
          <cell r="A6336">
            <v>68315</v>
          </cell>
          <cell r="B6336" t="str">
            <v>Oficio</v>
          </cell>
          <cell r="C6336" t="str">
            <v>8314-3-6479</v>
          </cell>
          <cell r="D6336">
            <v>88715</v>
          </cell>
          <cell r="E6336">
            <v>42067</v>
          </cell>
          <cell r="F6336" t="str">
            <v>SUBDIRECCION ADMINISTRATIVA Y FINANCIERA</v>
          </cell>
          <cell r="G6336">
            <v>8600111536</v>
          </cell>
          <cell r="H6336" t="str">
            <v>POSITIVA COMPAÑÍA DE SEGUROS S.A.</v>
          </cell>
          <cell r="I6336" t="str">
            <v>PAGO DE AFILIACION AL SISTEMA GENERAL DE RIESGOS LABORALES MES DE MARZO DE 2015 - CONDUCTORES</v>
          </cell>
          <cell r="J6336">
            <v>193800</v>
          </cell>
          <cell r="O6336" t="str">
            <v>RECURSO 11</v>
          </cell>
          <cell r="W6336" t="str">
            <v>Vigencia Presupuestal</v>
          </cell>
        </row>
        <row r="6337">
          <cell r="A6337">
            <v>70715</v>
          </cell>
          <cell r="B6337" t="str">
            <v>Contrato</v>
          </cell>
          <cell r="C6337">
            <v>480</v>
          </cell>
          <cell r="D6337">
            <v>2215</v>
          </cell>
          <cell r="E6337">
            <v>42067</v>
          </cell>
          <cell r="F6337" t="str">
            <v>SERVICIOS ADMINISTRATIVOS, ATENCIONA AL USUARIO, ARCHIVO Y CORRESPONDENCIA</v>
          </cell>
          <cell r="G6337">
            <v>8300011131</v>
          </cell>
          <cell r="H6337" t="str">
            <v>IMPRENTA NACIONAL DE COLOMBIA</v>
          </cell>
          <cell r="I6337" t="str">
            <v>FRA 80844-80740 PAGO 5 SEGÚN CERTIFICACION DEL SUPERVISOR - ENTIDAD DEL ESTADO</v>
          </cell>
          <cell r="J6337">
            <v>7396800</v>
          </cell>
          <cell r="N6337" t="str">
            <v>RECURSO 2-10</v>
          </cell>
          <cell r="W6337" t="str">
            <v>Vigencia Presupuestal</v>
          </cell>
        </row>
        <row r="6338">
          <cell r="A6338">
            <v>71615</v>
          </cell>
          <cell r="B6338" t="str">
            <v>Resolución</v>
          </cell>
          <cell r="C6338">
            <v>454</v>
          </cell>
          <cell r="D6338">
            <v>89815</v>
          </cell>
          <cell r="E6338">
            <v>42067</v>
          </cell>
          <cell r="F6338" t="str">
            <v>TALENTO HUMANO ACTIVO Y NO ACTIVO</v>
          </cell>
          <cell r="G6338">
            <v>80425046</v>
          </cell>
          <cell r="H6338" t="str">
            <v>MAURICIO JOSE MIRA PONTON</v>
          </cell>
          <cell r="I6338" t="str">
            <v>PAGO TIQUETE 4 MARZO /2015 CUCUTA NORTE DE SANTANDER</v>
          </cell>
          <cell r="J6338">
            <v>585000</v>
          </cell>
          <cell r="O6338" t="str">
            <v>RECURSO 11</v>
          </cell>
          <cell r="W6338" t="str">
            <v>Vigencia Presupuestal</v>
          </cell>
        </row>
        <row r="6339">
          <cell r="A6339">
            <v>72015</v>
          </cell>
          <cell r="B6339" t="str">
            <v>Resolución</v>
          </cell>
          <cell r="C6339">
            <v>456</v>
          </cell>
          <cell r="D6339">
            <v>90015</v>
          </cell>
          <cell r="E6339">
            <v>42067</v>
          </cell>
          <cell r="F6339" t="str">
            <v>TALENTO HUMANO ACTIVO Y NO ACTIVO</v>
          </cell>
          <cell r="G6339">
            <v>11202449</v>
          </cell>
          <cell r="H6339" t="str">
            <v>SERGIO RODRIGO HERNANDEZ CRUZ</v>
          </cell>
          <cell r="I6339" t="str">
            <v>PAGO TIQUETE A RIOACHA - GUAJIRA DEL  4 AL 6 MARZO /2015</v>
          </cell>
          <cell r="J6339">
            <v>985000</v>
          </cell>
          <cell r="O6339" t="str">
            <v>RECURSO 11</v>
          </cell>
          <cell r="W6339" t="str">
            <v>Vigencia Presupuestal</v>
          </cell>
        </row>
        <row r="6340">
          <cell r="A6340">
            <v>71915</v>
          </cell>
          <cell r="B6340" t="str">
            <v>Resolución</v>
          </cell>
          <cell r="C6340">
            <v>460</v>
          </cell>
          <cell r="D6340">
            <v>90415</v>
          </cell>
          <cell r="E6340">
            <v>42067</v>
          </cell>
          <cell r="F6340" t="str">
            <v>TALENTO HUMANO ACTIVO Y NO ACTIVO</v>
          </cell>
          <cell r="G6340">
            <v>7550202</v>
          </cell>
          <cell r="H6340" t="str">
            <v>JORGE EDUARDO RAMIREZ HINCAPIE</v>
          </cell>
          <cell r="I6340" t="str">
            <v>PAGO TIQUETE A PEREIRA - RISARALDA 5 MARZO /2015</v>
          </cell>
          <cell r="J6340">
            <v>473000</v>
          </cell>
          <cell r="O6340" t="str">
            <v>RECURSO 11</v>
          </cell>
          <cell r="W6340" t="str">
            <v>Vigencia Presupuestal</v>
          </cell>
        </row>
        <row r="6341">
          <cell r="A6341">
            <v>76515</v>
          </cell>
          <cell r="B6341" t="str">
            <v>Contrato</v>
          </cell>
          <cell r="C6341">
            <v>164</v>
          </cell>
          <cell r="D6341">
            <v>38015</v>
          </cell>
          <cell r="E6341">
            <v>42068</v>
          </cell>
          <cell r="F6341" t="str">
            <v>DIRECCION GESTION INTEGRAL DEL RECURSO HIDRICO</v>
          </cell>
          <cell r="G6341">
            <v>1018421457</v>
          </cell>
          <cell r="H6341" t="str">
            <v>Juan Sebastián Hernández Suárez</v>
          </cell>
          <cell r="I6341" t="str">
            <v>PAGO 1 DE 6 SEGÚN CERTIFICACION DEL SUPERVISOR</v>
          </cell>
          <cell r="J6341">
            <v>6032045</v>
          </cell>
          <cell r="K6341">
            <v>9.66</v>
          </cell>
          <cell r="O6341" t="str">
            <v>RECURSO 11</v>
          </cell>
          <cell r="V6341" t="str">
            <v>No tiene dependientes</v>
          </cell>
          <cell r="W6341" t="str">
            <v>Vigencia Presupuestal</v>
          </cell>
        </row>
        <row r="6342">
          <cell r="A6342">
            <v>78215</v>
          </cell>
          <cell r="B6342" t="str">
            <v>Contrato</v>
          </cell>
          <cell r="C6342">
            <v>111</v>
          </cell>
          <cell r="D6342">
            <v>23815</v>
          </cell>
          <cell r="E6342">
            <v>42068</v>
          </cell>
          <cell r="F6342" t="str">
            <v>DESPACHO VICEMINISTRO DE AMBIENTE Y DESARROLLO SOSTENIBLE</v>
          </cell>
          <cell r="G6342">
            <v>79862588</v>
          </cell>
          <cell r="H6342" t="str">
            <v>OMAR GERARDO MARTINEZ CUERVO</v>
          </cell>
          <cell r="I6342" t="str">
            <v>FRA 46 PAGO 1 DE 4 SEGÚN CERTIFICACION DEL SUPERVISOR (PREPAGADA COOMEVA 30/01/2015 $94,000)</v>
          </cell>
          <cell r="J6342">
            <v>5000000</v>
          </cell>
          <cell r="K6342">
            <v>9.66</v>
          </cell>
          <cell r="M6342">
            <v>16</v>
          </cell>
          <cell r="O6342" t="str">
            <v>RECURSO 11</v>
          </cell>
          <cell r="V6342" t="str">
            <v>No tiene dependientes - Prepagada Coomeva 30/01/2015 $94,000</v>
          </cell>
          <cell r="W6342" t="str">
            <v>Vigencia Presupuestal</v>
          </cell>
        </row>
        <row r="6343">
          <cell r="A6343">
            <v>78315</v>
          </cell>
          <cell r="B6343" t="str">
            <v>Contrato</v>
          </cell>
          <cell r="C6343">
            <v>151</v>
          </cell>
          <cell r="D6343">
            <v>33515</v>
          </cell>
          <cell r="E6343">
            <v>42068</v>
          </cell>
          <cell r="F6343" t="str">
            <v>DIRECCION DE BOSQUES, BIODIVERSIDAD Y SERVICIOS ECOSISTEMICOS</v>
          </cell>
          <cell r="G6343">
            <v>43616404</v>
          </cell>
          <cell r="H6343" t="str">
            <v>VALENTINA CASTELLANOS BERNAL</v>
          </cell>
          <cell r="I6343" t="str">
            <v>PAGO 1 DE 11 SEGÚN CERTIFICACION DEL SUPERVISOR (AFC COLPATTRIA)</v>
          </cell>
          <cell r="J6343">
            <v>6687633</v>
          </cell>
          <cell r="K6343">
            <v>9.66</v>
          </cell>
          <cell r="O6343" t="str">
            <v>RECURSO 11</v>
          </cell>
          <cell r="Q6343" t="str">
            <v>AFC COLPATRIA</v>
          </cell>
          <cell r="R6343">
            <v>500000</v>
          </cell>
          <cell r="V6343" t="str">
            <v xml:space="preserve">No tiene dependientes + AFC COLPATRIA </v>
          </cell>
          <cell r="W6343" t="str">
            <v>Vigencia Presupuestal</v>
          </cell>
        </row>
        <row r="6344">
          <cell r="A6344">
            <v>78415</v>
          </cell>
          <cell r="B6344" t="str">
            <v>Contrato</v>
          </cell>
          <cell r="C6344">
            <v>159</v>
          </cell>
          <cell r="D6344">
            <v>34615</v>
          </cell>
          <cell r="E6344">
            <v>42068</v>
          </cell>
          <cell r="F6344" t="str">
            <v>DIRECCION DE BOSQUES, BIODIVERSIDAD Y SERVICIOS ECOSISTEMICOS</v>
          </cell>
          <cell r="G6344">
            <v>52429474</v>
          </cell>
          <cell r="H6344" t="str">
            <v>MARIA NATALIA PATIÑO GUTIERREZ</v>
          </cell>
          <cell r="I6344" t="str">
            <v>PAGO 1 DE 11 SEGÚN CERTIFICACION DEL SUPERVISOR</v>
          </cell>
          <cell r="J6344">
            <v>4490388</v>
          </cell>
          <cell r="K6344">
            <v>9.66</v>
          </cell>
          <cell r="O6344" t="str">
            <v>RECURSO 11</v>
          </cell>
          <cell r="V6344" t="str">
            <v>No tiene dependientes</v>
          </cell>
          <cell r="W6344" t="str">
            <v>Vigencia Presupuestal</v>
          </cell>
        </row>
        <row r="6345">
          <cell r="A6345">
            <v>82115</v>
          </cell>
          <cell r="B6345" t="str">
            <v>Resolucion</v>
          </cell>
          <cell r="C6345">
            <v>200</v>
          </cell>
          <cell r="D6345">
            <v>88915</v>
          </cell>
          <cell r="E6345">
            <v>42072</v>
          </cell>
          <cell r="F6345" t="str">
            <v>SUBDIRECCION ADMINISTRATIVA Y FINANCIERA</v>
          </cell>
          <cell r="G6345">
            <v>52538471</v>
          </cell>
          <cell r="H6345" t="str">
            <v>MARIA MARGARITA GUTIERREZ ARIAS</v>
          </cell>
          <cell r="I6345" t="str">
            <v>PAGO PARCIAL COMISION INTERNACIONAL A PARIS-FRANCIA DEL 9 AL 13 FEBRERO 2015-RESOLUCION 0200 DEL 06 DE FEB DE 2015 (TRAMITE DE PAGO POR MODIFICACION DE RUBRO PRESUPUESTAL)</v>
          </cell>
          <cell r="J6345">
            <v>2387741</v>
          </cell>
          <cell r="O6345" t="str">
            <v>RECURSO 11</v>
          </cell>
          <cell r="W6345" t="str">
            <v>Vigencia Presupuestal</v>
          </cell>
        </row>
        <row r="6346">
          <cell r="A6346">
            <v>82015</v>
          </cell>
          <cell r="B6346" t="str">
            <v>Resolucion</v>
          </cell>
          <cell r="C6346">
            <v>199</v>
          </cell>
          <cell r="D6346">
            <v>88815</v>
          </cell>
          <cell r="E6346">
            <v>42072</v>
          </cell>
          <cell r="F6346" t="str">
            <v>SUBDIRECCION ADMINISTRATIVA Y FINANCIERA</v>
          </cell>
          <cell r="G6346">
            <v>79778817</v>
          </cell>
          <cell r="H6346" t="str">
            <v>PABLO ABBA VIEIRA SAMPER</v>
          </cell>
          <cell r="I6346" t="str">
            <v>PAGO PARCIAL COMISION INTERNACIONAL A PARIS-FRANCIA DEL 9 AL 13 FEBRERO 2015-RESOLUCION 0199 DEL 06 DE FEB DE 2015 (TRAMITE DE PAGO POR MODIFICACION DE RUBRO PRESUPUESTAL)</v>
          </cell>
          <cell r="J6346">
            <v>2387741</v>
          </cell>
          <cell r="O6346" t="str">
            <v>RECURSO 11</v>
          </cell>
          <cell r="W6346" t="str">
            <v>Vigencia Presupuestal</v>
          </cell>
        </row>
        <row r="6347">
          <cell r="A6347">
            <v>81815</v>
          </cell>
          <cell r="B6347" t="str">
            <v>Comisión</v>
          </cell>
          <cell r="C6347">
            <v>20150177</v>
          </cell>
          <cell r="D6347">
            <v>89015</v>
          </cell>
          <cell r="E6347">
            <v>42072</v>
          </cell>
          <cell r="F6347" t="str">
            <v>SUBDIRECCION ADMINISTRATIVA Y FINANCIERA</v>
          </cell>
          <cell r="G6347">
            <v>35221273</v>
          </cell>
          <cell r="H6347" t="str">
            <v>NATALIA OCHOA SANCHEZ</v>
          </cell>
          <cell r="I6347" t="str">
            <v>COMISION A CARTAGENA - MEDELLIN DEL 9 AL 10 DE FEBRERO 2015 (TRAMITE DE PAGO POR MODIFICACION DE RUBRO PRESUPUESTAL)</v>
          </cell>
          <cell r="J6347">
            <v>624204</v>
          </cell>
          <cell r="O6347" t="str">
            <v>RECURSO 11</v>
          </cell>
          <cell r="W6347" t="str">
            <v>Vigencia Presupuestal</v>
          </cell>
        </row>
        <row r="6348">
          <cell r="A6348">
            <v>81315</v>
          </cell>
          <cell r="B6348" t="str">
            <v>Contrato</v>
          </cell>
          <cell r="C6348">
            <v>219</v>
          </cell>
          <cell r="D6348">
            <v>68215</v>
          </cell>
          <cell r="E6348">
            <v>42072</v>
          </cell>
          <cell r="F6348" t="str">
            <v>SERVICIOS ADMINISTRATIVOS, ATENCIONA AL USUARIO, ARCHIVO Y CORRESPONDENCIA</v>
          </cell>
          <cell r="G6348">
            <v>80742352</v>
          </cell>
          <cell r="H6348" t="str">
            <v>YESID LEONARDO PEÑA OLAYA</v>
          </cell>
          <cell r="I6348" t="str">
            <v>PAGO 1 DE 12 SEGÚN CERTIFICACION DEL SUPERVISOR (ARL RIESGO 4)</v>
          </cell>
          <cell r="J6348">
            <v>741600</v>
          </cell>
          <cell r="K6348">
            <v>9.66</v>
          </cell>
          <cell r="O6348" t="str">
            <v>RECURSO 11</v>
          </cell>
          <cell r="V6348" t="str">
            <v>No tiene dependientes - ARL Riesgo 4 CONDUCTOR</v>
          </cell>
          <cell r="W6348" t="str">
            <v>Vigencia Presupuestal</v>
          </cell>
        </row>
        <row r="6349">
          <cell r="A6349">
            <v>82315</v>
          </cell>
          <cell r="B6349" t="str">
            <v>Resolucion</v>
          </cell>
          <cell r="C6349">
            <v>281</v>
          </cell>
          <cell r="D6349">
            <v>60315</v>
          </cell>
          <cell r="E6349">
            <v>42072</v>
          </cell>
          <cell r="F6349" t="str">
            <v>TALENTO HUMANO ACTIVO Y NO ACTIVO</v>
          </cell>
          <cell r="G6349">
            <v>8901020061</v>
          </cell>
          <cell r="H6349" t="str">
            <v>DEPARTAMENTO DEL ATLANTICO</v>
          </cell>
          <cell r="I6349" t="str">
            <v>RECONOCIMIENTO Y PAGO DE CUOTAS PARTES PENSIONALES</v>
          </cell>
          <cell r="J6349">
            <v>6377661.8300000001</v>
          </cell>
          <cell r="N6349" t="str">
            <v>RECURSO 3-10</v>
          </cell>
          <cell r="W6349" t="str">
            <v>Vigencia Presupuestal</v>
          </cell>
        </row>
        <row r="6350">
          <cell r="A6350">
            <v>82715</v>
          </cell>
          <cell r="B6350" t="str">
            <v>Contrato</v>
          </cell>
          <cell r="C6350">
            <v>550</v>
          </cell>
          <cell r="D6350">
            <v>351314</v>
          </cell>
          <cell r="E6350">
            <v>42072</v>
          </cell>
          <cell r="F6350" t="str">
            <v>SUBDIRECCION ADMINISTRATIVA Y FINANCIERA</v>
          </cell>
          <cell r="G6350">
            <v>9000629179</v>
          </cell>
          <cell r="H6350" t="str">
            <v>SERVICIOS POSTALES NACIONALES</v>
          </cell>
          <cell r="I6350" t="str">
            <v>FRA 21681 PAGO 1 DE 19 SEGÚN CERTIFICACION DEL SUPERVISOR - ENTIDAD DEL ESTADO - RESERVA</v>
          </cell>
          <cell r="J6350">
            <v>11129652</v>
          </cell>
          <cell r="N6350" t="str">
            <v>RECURSO 2-10</v>
          </cell>
          <cell r="W6350" t="str">
            <v>Reserva Presupuestal</v>
          </cell>
        </row>
        <row r="6351">
          <cell r="A6351">
            <v>82215</v>
          </cell>
          <cell r="B6351" t="str">
            <v>Contrato</v>
          </cell>
          <cell r="C6351">
            <v>41</v>
          </cell>
          <cell r="D6351">
            <v>11515</v>
          </cell>
          <cell r="E6351">
            <v>42072</v>
          </cell>
          <cell r="F6351" t="str">
            <v>OFICINA ASESORA JURIDICA</v>
          </cell>
          <cell r="G6351">
            <v>79948885</v>
          </cell>
          <cell r="H6351" t="str">
            <v>ANDRES GOMEZ REY</v>
          </cell>
          <cell r="I6351" t="str">
            <v>FRA 448 PAGO 2 DE 11 SEGÚN CERTIFICACION DEL SUPERVISOR (Desc Base Rte Fte por Dependientes)</v>
          </cell>
          <cell r="J6351">
            <v>8000000</v>
          </cell>
          <cell r="K6351">
            <v>9.66</v>
          </cell>
          <cell r="M6351">
            <v>16</v>
          </cell>
          <cell r="O6351" t="str">
            <v>RECURSO 11</v>
          </cell>
          <cell r="V6351" t="str">
            <v>Desc. 10% Dependientes</v>
          </cell>
          <cell r="W6351" t="str">
            <v>Vigencia Presupuestal</v>
          </cell>
        </row>
        <row r="6352">
          <cell r="A6352">
            <v>81515</v>
          </cell>
          <cell r="B6352" t="str">
            <v>Contrato</v>
          </cell>
          <cell r="C6352">
            <v>139</v>
          </cell>
          <cell r="D6352">
            <v>33115</v>
          </cell>
          <cell r="E6352">
            <v>42072</v>
          </cell>
          <cell r="F6352" t="str">
            <v>DIRECCION DE BOSQUES, BIODIVERSIDAD Y SERVICIOS ECOSISTEMICOS</v>
          </cell>
          <cell r="G6352">
            <v>26431577</v>
          </cell>
          <cell r="H6352" t="str">
            <v>AZALIA INES PARRA CUELLAR</v>
          </cell>
          <cell r="I6352" t="str">
            <v>PAGO 1 DE 11 SEGÚN CERTIFICACION DEL SUPERVISOR</v>
          </cell>
          <cell r="J6352">
            <v>3320000</v>
          </cell>
          <cell r="K6352">
            <v>9.66</v>
          </cell>
          <cell r="O6352" t="str">
            <v>RECURSO 11</v>
          </cell>
          <cell r="V6352" t="str">
            <v>No tiene Dependientes a Cargo</v>
          </cell>
          <cell r="W6352" t="str">
            <v>Vigencia Presupuestal</v>
          </cell>
        </row>
        <row r="6353">
          <cell r="A6353">
            <v>81615</v>
          </cell>
          <cell r="B6353" t="str">
            <v>Contrato</v>
          </cell>
          <cell r="C6353">
            <v>176</v>
          </cell>
          <cell r="D6353">
            <v>45115</v>
          </cell>
          <cell r="E6353">
            <v>42072</v>
          </cell>
          <cell r="F6353" t="str">
            <v>OFICINA DE TECNOLOGIAS, INFORMACION Y COMUNICACIONES TIC</v>
          </cell>
          <cell r="G6353">
            <v>1019062803</v>
          </cell>
          <cell r="H6353" t="str">
            <v>CAMILO ANDRES PULIDO RODRIGUEZ</v>
          </cell>
          <cell r="I6353" t="str">
            <v>PAGO 1 DE 10 SEGÚN CERTIFICACION DEL SUPERVISOR</v>
          </cell>
          <cell r="J6353">
            <v>3600000</v>
          </cell>
          <cell r="K6353">
            <v>9.66</v>
          </cell>
          <cell r="O6353" t="str">
            <v>RECURSO 11</v>
          </cell>
          <cell r="V6353" t="str">
            <v>No tiene Dependientes</v>
          </cell>
          <cell r="W6353" t="str">
            <v>Vigencia Presupuestal</v>
          </cell>
        </row>
        <row r="6354">
          <cell r="A6354">
            <v>81715</v>
          </cell>
          <cell r="B6354" t="str">
            <v>Contrato</v>
          </cell>
          <cell r="C6354">
            <v>125</v>
          </cell>
          <cell r="D6354">
            <v>27615</v>
          </cell>
          <cell r="E6354">
            <v>42072</v>
          </cell>
          <cell r="F6354" t="str">
            <v>OFICINA TECNOLOGIA DE LA INFORMACION Y COMUNICACIÓN</v>
          </cell>
          <cell r="G6354">
            <v>53080263</v>
          </cell>
          <cell r="H6354" t="str">
            <v>DIANA PAOLA VELASQUEZ MARTINEZ</v>
          </cell>
          <cell r="I6354" t="str">
            <v>PAGO 1 y 2 DE 12 SEGÚN CERTIFICACION DEL SUPERVISOR (NO TIENE DEPENDIENTES)</v>
          </cell>
          <cell r="J6354">
            <v>3570000</v>
          </cell>
          <cell r="K6354">
            <v>9.66</v>
          </cell>
          <cell r="O6354" t="str">
            <v>RECURSO 11</v>
          </cell>
          <cell r="V6354" t="str">
            <v>No tiene Dependientes</v>
          </cell>
          <cell r="W6354" t="str">
            <v>Vigencia Presupuestal</v>
          </cell>
        </row>
        <row r="6355">
          <cell r="A6355">
            <v>81915</v>
          </cell>
          <cell r="B6355" t="str">
            <v>Contrato</v>
          </cell>
          <cell r="C6355">
            <v>144</v>
          </cell>
          <cell r="D6355">
            <v>34415</v>
          </cell>
          <cell r="E6355">
            <v>42072</v>
          </cell>
          <cell r="F6355" t="str">
            <v>DIRECCION DE BOSQUES, BIODIVERSIDAD Y SERVICIOS ECOSISTEMICOS</v>
          </cell>
          <cell r="G6355">
            <v>1032365212</v>
          </cell>
          <cell r="H6355" t="str">
            <v>ALEXANDRA MELO ARDILA</v>
          </cell>
          <cell r="I6355" t="str">
            <v>PAGO 1 DE 11 SEGÚN CERTIFICACION DEL SUPERVISOR (NO TIENE DEPENDIENTES)</v>
          </cell>
          <cell r="J6355">
            <v>5462718</v>
          </cell>
          <cell r="K6355">
            <v>9.66</v>
          </cell>
          <cell r="O6355" t="str">
            <v>RECURSO 11</v>
          </cell>
          <cell r="V6355" t="str">
            <v>No tiene Dependientes</v>
          </cell>
          <cell r="W6355" t="str">
            <v>Vigencia Presupuestal</v>
          </cell>
        </row>
        <row r="6356">
          <cell r="A6356">
            <v>94315</v>
          </cell>
          <cell r="B6356" t="str">
            <v>Contrato</v>
          </cell>
          <cell r="C6356">
            <v>456</v>
          </cell>
          <cell r="D6356">
            <v>258914</v>
          </cell>
          <cell r="E6356">
            <v>42075</v>
          </cell>
          <cell r="F6356" t="str">
            <v>SUBDIRECCION ADMINISTRATIVA Y FINANCIERA</v>
          </cell>
          <cell r="G6356">
            <v>9003451179</v>
          </cell>
          <cell r="H6356" t="str">
            <v>AGE ANDINOS GRUPO EMPRESARIAL S.A.S</v>
          </cell>
          <cell r="I6356" t="str">
            <v xml:space="preserve">PAGO PARCIAL 8 - FRAS VARIAS SEGÚN CERTIFICACION DEL SUPERVISOR (REG. COMUN) POR SER INGRESOS PARA TERCEROS LAS RETENCIONES SE APLICAN SOBRE EL VR DE LA COMISION. </v>
          </cell>
          <cell r="J6356">
            <v>34432602</v>
          </cell>
          <cell r="N6356" t="str">
            <v>RECURSO 2-10</v>
          </cell>
          <cell r="W6356" t="str">
            <v>Reserva Presupuestal</v>
          </cell>
        </row>
        <row r="6357">
          <cell r="A6357">
            <v>94415</v>
          </cell>
          <cell r="B6357" t="str">
            <v>Anulada</v>
          </cell>
          <cell r="C6357">
            <v>456</v>
          </cell>
          <cell r="D6357">
            <v>258814</v>
          </cell>
          <cell r="E6357">
            <v>42075</v>
          </cell>
          <cell r="F6357" t="str">
            <v>SUBDIRECCION ADMINISTRATIVA Y FINANCIERA</v>
          </cell>
          <cell r="G6357">
            <v>9003451179</v>
          </cell>
          <cell r="H6357" t="str">
            <v>AGE ANDINOS GRUPO EMPRESARIAL S.A.S</v>
          </cell>
          <cell r="I6357" t="str">
            <v xml:space="preserve">ANULADA ----- PAGO SALDO 8 -  FRAS VARIAS SEGÚN CERTIFICACION DEL SUPERVISOR (REG. COMUN) POR SER INGRESOS PARA TERCEROS LAS RETENCIONES SE APLICAN SOBRE EL VR DE LA COMISION. </v>
          </cell>
          <cell r="J6357">
            <v>80464085</v>
          </cell>
          <cell r="K6357">
            <v>9.66</v>
          </cell>
          <cell r="L6357">
            <v>2.5</v>
          </cell>
          <cell r="M6357">
            <v>16</v>
          </cell>
          <cell r="O6357" t="str">
            <v>RECURSO 11</v>
          </cell>
          <cell r="W6357" t="str">
            <v>Reserva Presupuestal</v>
          </cell>
        </row>
        <row r="6358">
          <cell r="A6358">
            <v>16</v>
          </cell>
          <cell r="B6358" t="str">
            <v>Contrato</v>
          </cell>
          <cell r="C6358">
            <v>35</v>
          </cell>
          <cell r="D6358">
            <v>10815</v>
          </cell>
          <cell r="E6358">
            <v>42075</v>
          </cell>
          <cell r="F6358" t="str">
            <v>SECRETARIA GENERAL</v>
          </cell>
          <cell r="G6358">
            <v>71688304</v>
          </cell>
          <cell r="H6358" t="str">
            <v>JHON JAIVER JARAMILLO ZAPATA</v>
          </cell>
          <cell r="I6358" t="str">
            <v>PAGO 2  DE 8 SEGÚN CERTIFICACION DEL SUPERVISOR</v>
          </cell>
          <cell r="J6358">
            <v>8240000</v>
          </cell>
          <cell r="K6358">
            <v>9.66</v>
          </cell>
          <cell r="O6358" t="str">
            <v>RECURSO 11</v>
          </cell>
          <cell r="V6358" t="str">
            <v>Desc.x Dependientes</v>
          </cell>
          <cell r="W6358" t="str">
            <v>Vigencia Presupuestal</v>
          </cell>
        </row>
        <row r="6359">
          <cell r="A6359">
            <v>96315</v>
          </cell>
          <cell r="B6359" t="str">
            <v>Contrato</v>
          </cell>
          <cell r="C6359">
            <v>543</v>
          </cell>
          <cell r="D6359">
            <v>349514</v>
          </cell>
          <cell r="E6359">
            <v>42075</v>
          </cell>
          <cell r="F6359" t="str">
            <v>SERVICIOS ADMINISTRATIVOS, ATENCIONA AL USUARIO, ARCHIVO Y CORRESPONDENCIA</v>
          </cell>
          <cell r="G6359">
            <v>9002540352</v>
          </cell>
          <cell r="H6359" t="str">
            <v>TEC - CONS S.A.S</v>
          </cell>
          <cell r="I6359" t="str">
            <v>FRA 531 PAGO 2 DE 19 SEGÚN CERTIFICACION DEL SUPERVISOR - REGIMEN COMUN  IVA $7,591,507 (RTE FTE SERVICIOS EN GENERAL DECLARANTE DE RENTA) + RESERVA</v>
          </cell>
          <cell r="J6359">
            <v>55038427</v>
          </cell>
          <cell r="K6359">
            <v>4.1399999999999997</v>
          </cell>
          <cell r="L6359">
            <v>4</v>
          </cell>
          <cell r="M6359">
            <v>16</v>
          </cell>
          <cell r="N6359" t="str">
            <v>RECURSO 2-10</v>
          </cell>
          <cell r="V6359" t="str">
            <v>CIIU 4663</v>
          </cell>
          <cell r="W6359" t="str">
            <v>Reserva Presupuestal</v>
          </cell>
        </row>
        <row r="6360">
          <cell r="A6360">
            <v>96415</v>
          </cell>
          <cell r="B6360" t="str">
            <v>Factura</v>
          </cell>
          <cell r="C6360">
            <v>14275800</v>
          </cell>
          <cell r="D6360">
            <v>102715</v>
          </cell>
          <cell r="E6360">
            <v>42075</v>
          </cell>
          <cell r="F6360" t="str">
            <v>SERVICIOS ADMINISTRATIVOS, ATENCIONA AL USUARIO, ARCHIVO Y CORRESPONDENCIA</v>
          </cell>
          <cell r="G6360">
            <v>8301225661</v>
          </cell>
          <cell r="H6360" t="str">
            <v>COLOMBIA TELECOMUNICACIONES S.A ESP</v>
          </cell>
          <cell r="I6360" t="str">
            <v>PAGO SERVICIO PUBLICO TELEFONO LARGA DISTANCIA FRA 55808-00000014275800 PERIODO DEL 1 AL 28 FEB/2015 - COD.CLIENTE 800226366-0001</v>
          </cell>
          <cell r="J6360">
            <v>784472</v>
          </cell>
          <cell r="N6360" t="str">
            <v>RECURSO 2-10</v>
          </cell>
          <cell r="W6360" t="str">
            <v>Vigencia Presupuestal</v>
          </cell>
        </row>
        <row r="6361">
          <cell r="A6361">
            <v>99615</v>
          </cell>
          <cell r="B6361" t="str">
            <v>Resolucion</v>
          </cell>
          <cell r="C6361">
            <v>519</v>
          </cell>
          <cell r="D6361">
            <v>100815</v>
          </cell>
          <cell r="E6361">
            <v>42076</v>
          </cell>
          <cell r="F6361" t="str">
            <v>SECRETARIA GENERAL</v>
          </cell>
          <cell r="G6361">
            <v>25219</v>
          </cell>
          <cell r="H6361" t="str">
            <v>ORGANIZACIÓN INTERNACIONAL DE LAS MADERAS TROPICALES</v>
          </cell>
          <cell r="I6361" t="str">
            <v>PAGO UNICO CONTRIBUCION ANUAL DE ACUERDOS MULTILATERALES AL CONVENIO INTERNACIONAL DE MADERAS TROPICALES - OIMT</v>
          </cell>
          <cell r="J6361">
            <v>251040600</v>
          </cell>
          <cell r="O6361" t="str">
            <v>RECURSO 11</v>
          </cell>
          <cell r="W6361" t="str">
            <v>Vigencia Presupuestal</v>
          </cell>
        </row>
        <row r="6362">
          <cell r="A6362">
            <v>99815</v>
          </cell>
          <cell r="B6362" t="str">
            <v>Contrato</v>
          </cell>
          <cell r="C6362">
            <v>142</v>
          </cell>
          <cell r="D6362">
            <v>34015</v>
          </cell>
          <cell r="E6362">
            <v>42076</v>
          </cell>
          <cell r="F6362" t="str">
            <v>DIRECCION DE BOSQUES, BIODIVERSIDAD Y SERVICIOS ECOSISTEMICOS</v>
          </cell>
          <cell r="G6362">
            <v>80164442</v>
          </cell>
          <cell r="H6362" t="str">
            <v>JOHN JAIRO SANCHEZ CORREA</v>
          </cell>
          <cell r="I6362" t="str">
            <v>PAGO 1 DE 11 SEGÚN CERTIFICACION DEL SUPERVISOR (Desc. Base RF x Dependientes)</v>
          </cell>
          <cell r="J6362">
            <v>5256656</v>
          </cell>
          <cell r="K6362">
            <v>9.66</v>
          </cell>
          <cell r="O6362" t="str">
            <v>RECURSO 11</v>
          </cell>
          <cell r="V6362" t="str">
            <v>Desc. 10% Dependientes</v>
          </cell>
          <cell r="W6362" t="str">
            <v>Vigencia Presupuestal</v>
          </cell>
        </row>
        <row r="6363">
          <cell r="A6363">
            <v>99915</v>
          </cell>
          <cell r="B6363" t="str">
            <v>Oficio</v>
          </cell>
          <cell r="C6363" t="str">
            <v>8320-2-8135</v>
          </cell>
          <cell r="D6363">
            <v>106615</v>
          </cell>
          <cell r="E6363">
            <v>42076</v>
          </cell>
          <cell r="F6363" t="str">
            <v>TALENTO HUMANO ACTIVO Y NO ACTIVO</v>
          </cell>
          <cell r="G6363">
            <v>8301153951</v>
          </cell>
          <cell r="H6363" t="str">
            <v>MINISTERIO DE AMBIENTE Y DESARROLLO SOSTENIBLE</v>
          </cell>
          <cell r="I6363" t="str">
            <v>PAGO NOMINA FUNCIONARIOS  - MARZO 2015</v>
          </cell>
          <cell r="J6363">
            <v>1476930282</v>
          </cell>
          <cell r="N6363" t="str">
            <v>RECURSO 1-10</v>
          </cell>
          <cell r="Q6363" t="str">
            <v>DEDUCCIONES GENERALES</v>
          </cell>
          <cell r="R6363">
            <v>284828699</v>
          </cell>
          <cell r="W6363" t="str">
            <v>Vigencia Presupuestal</v>
          </cell>
        </row>
        <row r="6364">
          <cell r="A6364">
            <v>100015</v>
          </cell>
          <cell r="B6364" t="str">
            <v>Resolucion</v>
          </cell>
          <cell r="C6364">
            <v>599</v>
          </cell>
          <cell r="D6364">
            <v>106915</v>
          </cell>
          <cell r="E6364">
            <v>42076</v>
          </cell>
          <cell r="F6364" t="str">
            <v>SUBDIRECCION ADMINISTRATIVA Y FINANCIERA</v>
          </cell>
          <cell r="G6364">
            <v>79870933</v>
          </cell>
          <cell r="H6364" t="str">
            <v>RODRIGO SUAREZ CASTAÑO</v>
          </cell>
          <cell r="I6364" t="str">
            <v>PAGO TIQUETE A PARIS DEL 15 AL 19 MARZO 2015</v>
          </cell>
          <cell r="J6364">
            <v>6782000</v>
          </cell>
          <cell r="O6364" t="str">
            <v>RECURSO 11</v>
          </cell>
          <cell r="W6364" t="str">
            <v>Vigencia Presupuestal</v>
          </cell>
        </row>
        <row r="6365">
          <cell r="A6365">
            <v>100115</v>
          </cell>
          <cell r="B6365" t="str">
            <v>Contrato</v>
          </cell>
          <cell r="C6365">
            <v>550</v>
          </cell>
          <cell r="D6365">
            <v>2715</v>
          </cell>
          <cell r="E6365">
            <v>42076</v>
          </cell>
          <cell r="F6365" t="str">
            <v>SUBDIRECCION ADMINISTRATIVA Y FINANCIERA</v>
          </cell>
          <cell r="G6365">
            <v>9000629179</v>
          </cell>
          <cell r="H6365" t="str">
            <v>SERVICIOS POSTALES NACIONALES</v>
          </cell>
          <cell r="I6365" t="str">
            <v>FRA 21753 PAGO 2 DE 19 servicios correspondiente al mes de Enero/2015 SEGÚN CERTIFICACION DEL SUPERVISOR - ENTIDAD DEL ESTADO</v>
          </cell>
          <cell r="J6365">
            <v>11009974</v>
          </cell>
          <cell r="N6365" t="str">
            <v>RECURSO 2-10</v>
          </cell>
          <cell r="W6365" t="str">
            <v>Vigencia Presupuestal</v>
          </cell>
        </row>
        <row r="6366">
          <cell r="A6366">
            <v>100215</v>
          </cell>
          <cell r="B6366" t="str">
            <v>Anulada</v>
          </cell>
          <cell r="C6366">
            <v>562</v>
          </cell>
          <cell r="D6366">
            <v>3215</v>
          </cell>
          <cell r="E6366">
            <v>42076</v>
          </cell>
          <cell r="F6366" t="str">
            <v>SUBDIRECCION ADMINISTRATIVA Y FINANCIERA</v>
          </cell>
          <cell r="G6366">
            <v>8002407403</v>
          </cell>
          <cell r="H6366" t="str">
            <v>TOYOCAR'S LTDA</v>
          </cell>
          <cell r="I6366" t="str">
            <v>ANULADA ----- PAGO FRAS VARIAS SEGÚN CERTIFICACION DEL SUPERVISOR (SER.DECLARANTES 4%) REG.COMUN</v>
          </cell>
          <cell r="J6366">
            <v>13491841</v>
          </cell>
          <cell r="K6366">
            <v>9.66</v>
          </cell>
          <cell r="L6366">
            <v>4</v>
          </cell>
          <cell r="M6366">
            <v>16</v>
          </cell>
          <cell r="N6366" t="str">
            <v>RECURSO 2-10</v>
          </cell>
          <cell r="W6366" t="str">
            <v>Vigencia Presupuestal</v>
          </cell>
        </row>
        <row r="6367">
          <cell r="A6367">
            <v>100915</v>
          </cell>
          <cell r="B6367" t="str">
            <v>Contrato</v>
          </cell>
          <cell r="C6367">
            <v>562</v>
          </cell>
          <cell r="D6367">
            <v>3215</v>
          </cell>
          <cell r="E6367">
            <v>42076</v>
          </cell>
          <cell r="F6367" t="str">
            <v>SUBDIRECCION ADMINISTRATIVA Y FINANCIERA</v>
          </cell>
          <cell r="G6367">
            <v>8002407403</v>
          </cell>
          <cell r="H6367" t="str">
            <v>TOYOCAR'S LTDA</v>
          </cell>
          <cell r="I6367" t="str">
            <v>PAGO FRAS VARIAS SEGÚN CERTIFICACION DEL SUPERVISOR (SER.DECLARANTES 4%) REG.COMUN</v>
          </cell>
          <cell r="J6367">
            <v>13491841</v>
          </cell>
          <cell r="K6367">
            <v>9.66</v>
          </cell>
          <cell r="L6367">
            <v>4</v>
          </cell>
          <cell r="M6367">
            <v>16</v>
          </cell>
          <cell r="N6367" t="str">
            <v>RECURSO 2-10</v>
          </cell>
          <cell r="W6367" t="str">
            <v>Vigencia Presupuestal</v>
          </cell>
        </row>
        <row r="6368">
          <cell r="A6368">
            <v>101015</v>
          </cell>
          <cell r="B6368" t="str">
            <v>Contrato</v>
          </cell>
          <cell r="C6368">
            <v>480</v>
          </cell>
          <cell r="D6368">
            <v>2215</v>
          </cell>
          <cell r="E6368">
            <v>42079</v>
          </cell>
          <cell r="F6368" t="str">
            <v>SERVICIOS ADMINISTRATIVOS, ATENCIONA AL USUARIO, ARCHIVO Y CORRESPONDENCIA</v>
          </cell>
          <cell r="G6368">
            <v>8300011131</v>
          </cell>
          <cell r="H6368" t="str">
            <v>IMPRENTA NACIONAL DE COLOMBIA</v>
          </cell>
          <cell r="I6368" t="str">
            <v>FRA 80923 PAGO 5 SEGÚN CERTIFICACION DEL SUPERVISOR - ENTIDAD DEL ESTADO</v>
          </cell>
          <cell r="J6368">
            <v>33041274</v>
          </cell>
          <cell r="N6368" t="str">
            <v>RECURSO 2-10</v>
          </cell>
          <cell r="W6368" t="str">
            <v>Vigencia Presupuestal</v>
          </cell>
        </row>
        <row r="6369">
          <cell r="A6369">
            <v>104015</v>
          </cell>
          <cell r="B6369" t="str">
            <v>Contrato</v>
          </cell>
          <cell r="C6369">
            <v>456</v>
          </cell>
          <cell r="D6369">
            <v>258814</v>
          </cell>
          <cell r="E6369">
            <v>42079</v>
          </cell>
          <cell r="F6369" t="str">
            <v>SUBDIRECCION ADMINISTRATIVA Y FINANCIERA</v>
          </cell>
          <cell r="G6369">
            <v>9003451179</v>
          </cell>
          <cell r="H6369" t="str">
            <v>AGE ANDINOS GRUPO EMPRESARIAL S.A.S</v>
          </cell>
          <cell r="I6369" t="str">
            <v xml:space="preserve">PAGO 9 -  FRAS VARIAS SEGÚN CERTIFICACION DEL SUPERVISOR (REG. COMUN) POR SER INGRESOS PARA TERCEROS LAS RETENCIONES SE APLICAN SOBRE EL VR DE LA COMISION. </v>
          </cell>
          <cell r="J6369">
            <v>41692345</v>
          </cell>
          <cell r="K6369">
            <v>9.66</v>
          </cell>
          <cell r="L6369">
            <v>2.5</v>
          </cell>
          <cell r="M6369">
            <v>16</v>
          </cell>
          <cell r="O6369" t="str">
            <v>RECURSO 11</v>
          </cell>
          <cell r="W6369" t="str">
            <v>Reserva Presupuestal</v>
          </cell>
        </row>
        <row r="6370">
          <cell r="A6370">
            <v>104715</v>
          </cell>
          <cell r="B6370" t="str">
            <v>Contrato</v>
          </cell>
          <cell r="C6370">
            <v>333</v>
          </cell>
          <cell r="D6370">
            <v>129614</v>
          </cell>
          <cell r="E6370">
            <v>42080</v>
          </cell>
          <cell r="F6370" t="str">
            <v>SUBDIRECCION ADMINISTRATIVA Y FINANCIERA</v>
          </cell>
          <cell r="G6370">
            <v>8604500222</v>
          </cell>
          <cell r="H6370" t="str">
            <v>ESCOBAR OSPINA Y CIA LTDA - VIAJES CALITOUR</v>
          </cell>
          <cell r="I6370" t="str">
            <v>PAGO PARCIAL FACTURAS VARIAS SEGUN CERTIFICACION DEL SUPERVISOR (REC 2-10 FUNCIONAMIENTO)</v>
          </cell>
          <cell r="J6370">
            <v>6564441</v>
          </cell>
          <cell r="K6370">
            <v>9.66</v>
          </cell>
          <cell r="L6370">
            <v>4</v>
          </cell>
          <cell r="M6370">
            <v>16</v>
          </cell>
          <cell r="N6370" t="str">
            <v>RECURSO 2-10</v>
          </cell>
          <cell r="P6370" t="str">
            <v>CXP</v>
          </cell>
          <cell r="W6370" t="str">
            <v>Reserva Presupuestal</v>
          </cell>
        </row>
        <row r="6371">
          <cell r="A6371">
            <v>104815</v>
          </cell>
          <cell r="B6371" t="str">
            <v>Contrato</v>
          </cell>
          <cell r="C6371">
            <v>333</v>
          </cell>
          <cell r="D6371">
            <v>129614</v>
          </cell>
          <cell r="E6371">
            <v>42080</v>
          </cell>
          <cell r="F6371" t="str">
            <v>SUBDIRECCION ADMINISTRATIVA Y FINANCIERA</v>
          </cell>
          <cell r="G6371">
            <v>8604500222</v>
          </cell>
          <cell r="H6371" t="str">
            <v>ESCOBAR OSPINA Y CIA LTDA - VIAJES CALITOUR</v>
          </cell>
          <cell r="I6371" t="str">
            <v xml:space="preserve">PAGO PARCIAL FACTURAS VARIAS SEGUN CERTIFICACION DEL SUPERVISOR (REC 11 INVERSION) LOS SOPORTES ORIGINALES REPOSAN EN LA OP </v>
          </cell>
          <cell r="J6371">
            <v>184028</v>
          </cell>
          <cell r="K6371">
            <v>9.66</v>
          </cell>
          <cell r="L6371">
            <v>4</v>
          </cell>
          <cell r="M6371">
            <v>16</v>
          </cell>
          <cell r="O6371" t="str">
            <v>RECURSO 11</v>
          </cell>
          <cell r="P6371" t="str">
            <v>CXP</v>
          </cell>
          <cell r="W6371" t="str">
            <v>Reserva Presupuestal</v>
          </cell>
        </row>
        <row r="6372">
          <cell r="A6372">
            <v>104915</v>
          </cell>
          <cell r="B6372" t="str">
            <v>Contrato</v>
          </cell>
          <cell r="C6372">
            <v>333</v>
          </cell>
          <cell r="D6372">
            <v>234214</v>
          </cell>
          <cell r="E6372">
            <v>42080</v>
          </cell>
          <cell r="F6372" t="str">
            <v>SUBDIRECCION ADMINISTRATIVA Y FINANCIERA</v>
          </cell>
          <cell r="G6372">
            <v>8604500222</v>
          </cell>
          <cell r="H6372" t="str">
            <v>ESCOBAR OSPINA Y CIA LTDA - VIAJES CALITOUR</v>
          </cell>
          <cell r="I6372" t="str">
            <v xml:space="preserve">PAGO SALDO FACTURAS VARIAS SEGUN CERTIFICACION DEL SUPERVISOR (REC 11 INVERSION) LOS SOPORTES ORIGINALES REPOSAN EN LA OP </v>
          </cell>
          <cell r="J6372">
            <v>52308394</v>
          </cell>
          <cell r="K6372">
            <v>9.66</v>
          </cell>
          <cell r="L6372">
            <v>4</v>
          </cell>
          <cell r="M6372">
            <v>16</v>
          </cell>
          <cell r="O6372" t="str">
            <v>RECURSO 11</v>
          </cell>
          <cell r="P6372" t="str">
            <v>CXP</v>
          </cell>
          <cell r="W6372" t="str">
            <v>Reserva Presupuestal</v>
          </cell>
        </row>
        <row r="6373">
          <cell r="A6373">
            <v>105315</v>
          </cell>
          <cell r="B6373" t="str">
            <v>Resolucion</v>
          </cell>
          <cell r="C6373">
            <v>200</v>
          </cell>
          <cell r="D6373">
            <v>88915</v>
          </cell>
          <cell r="E6373">
            <v>42072</v>
          </cell>
          <cell r="F6373" t="str">
            <v>SUBDIRECCION ADMINISTRATIVA Y FINANCIERA</v>
          </cell>
          <cell r="G6373">
            <v>52538471</v>
          </cell>
          <cell r="H6373" t="str">
            <v>MARIA MARGARITA GUTIERREZ ARIAS</v>
          </cell>
          <cell r="I6373" t="str">
            <v>PAGO SALDO COMISION INTERNACIONAL A PARIS-FRANCIA DEL 9 AL 13 FEBRERO 2015-RESOLUCION 0200 DEL 06 DE FEB DE 2015 (TRAMITE DE PAGO POR MODIFICACION DE RUBRO PRESUPUESTAL)</v>
          </cell>
          <cell r="J6373">
            <v>2387280.33</v>
          </cell>
          <cell r="O6373" t="str">
            <v>RECURSO 11</v>
          </cell>
          <cell r="W6373" t="str">
            <v>Vigencia Presupuestal</v>
          </cell>
        </row>
        <row r="6374">
          <cell r="A6374">
            <v>105215</v>
          </cell>
          <cell r="B6374" t="str">
            <v>Resolucion</v>
          </cell>
          <cell r="C6374">
            <v>199</v>
          </cell>
          <cell r="D6374">
            <v>88815</v>
          </cell>
          <cell r="E6374">
            <v>42081</v>
          </cell>
          <cell r="F6374" t="str">
            <v>SUBDIRECCION ADMINISTRATIVA Y FINANCIERA</v>
          </cell>
          <cell r="G6374">
            <v>79778817</v>
          </cell>
          <cell r="H6374" t="str">
            <v>PABLO ABBA VIEIRA SAMPER</v>
          </cell>
          <cell r="I6374" t="str">
            <v>PAGO SALDO COMISION INTERNACIONAL A PARIS-FRANCIA DEL 9 AL 13 FEBRERO 2015-RESOLUCION 0199 DEL 06 DE FEB DE 2015 (TRAMITE DE PAGO POR MODIFICACION DE RUBRO PRESUPUESTAL)</v>
          </cell>
          <cell r="J6374">
            <v>2387280.33</v>
          </cell>
          <cell r="O6374" t="str">
            <v>RECURSO 11</v>
          </cell>
          <cell r="W6374" t="str">
            <v>Vigencia Presupuestal</v>
          </cell>
        </row>
        <row r="6375">
          <cell r="A6375">
            <v>105515</v>
          </cell>
          <cell r="B6375" t="str">
            <v>Resolucion</v>
          </cell>
          <cell r="C6375">
            <v>191</v>
          </cell>
          <cell r="D6375">
            <v>41115</v>
          </cell>
          <cell r="E6375">
            <v>42081</v>
          </cell>
          <cell r="F6375" t="str">
            <v>OFICINA ASESORA DE PLANEACION</v>
          </cell>
          <cell r="G6375">
            <v>8002500620</v>
          </cell>
          <cell r="H6375" t="str">
            <v>INST.INVEST.MARINAS Y COSTERAS JOSE BENITO VIVES - INVEMAR</v>
          </cell>
          <cell r="I6375" t="str">
            <v>ABRIL - GIRO RECURSOS PARA APOYO FORTALECIMIENTO A LA GESTION VIGENCIA 2015</v>
          </cell>
          <cell r="J6375">
            <v>500000000</v>
          </cell>
          <cell r="O6375" t="str">
            <v>RECURSO 11</v>
          </cell>
          <cell r="W6375" t="str">
            <v>Vigencia Presupuestal</v>
          </cell>
        </row>
        <row r="6376">
          <cell r="A6376">
            <v>105715</v>
          </cell>
          <cell r="B6376" t="str">
            <v>Resolucion</v>
          </cell>
          <cell r="C6376">
            <v>191</v>
          </cell>
          <cell r="D6376">
            <v>41115</v>
          </cell>
          <cell r="E6376">
            <v>42082</v>
          </cell>
          <cell r="F6376" t="str">
            <v>OFICINA ASESORA DE PLANEACION</v>
          </cell>
          <cell r="G6376">
            <v>8002500620</v>
          </cell>
          <cell r="H6376" t="str">
            <v>INST.INVEST.MARINAS Y COSTERAS JOSE BENITO VIVES - INVEMAR</v>
          </cell>
          <cell r="I6376" t="str">
            <v>ABRIL - GIRO RECURSOS PARA APOYO FORTALECIMIENTO A LA GESTION VIGENCIA 2015</v>
          </cell>
          <cell r="J6376">
            <v>500000000</v>
          </cell>
          <cell r="O6376" t="str">
            <v>RECURSO 11</v>
          </cell>
          <cell r="W6376" t="str">
            <v>Vigencia Presupuestal</v>
          </cell>
        </row>
        <row r="6377">
          <cell r="B6377" t="str">
            <v>Contrato</v>
          </cell>
          <cell r="C6377">
            <v>456</v>
          </cell>
          <cell r="D6377">
            <v>258914</v>
          </cell>
          <cell r="E6377">
            <v>42082</v>
          </cell>
          <cell r="F6377" t="str">
            <v>SUBDIRECCION ADMINISTRATIVA Y FINANCIERA</v>
          </cell>
          <cell r="G6377">
            <v>9003451179</v>
          </cell>
          <cell r="H6377" t="str">
            <v>AGE ANDINOS GRUPO EMPRESARIAL S.A.S</v>
          </cell>
          <cell r="I6377" t="str">
            <v xml:space="preserve">PAGO PARCIAL 10 - FRAS VARIAS SEGÚN CERTIFICACION DEL SUPERVISOR (REG. COMUN) POR SER INGRESOS PARA TERCEROS LAS RETENCIONES SE APLICAN SOBRE EL VR DE LA COMISION. </v>
          </cell>
          <cell r="J6377">
            <v>6329732</v>
          </cell>
          <cell r="N6377" t="str">
            <v>RECURSO 2-10</v>
          </cell>
          <cell r="W6377" t="str">
            <v>Reserva Presupuestal</v>
          </cell>
        </row>
        <row r="6378">
          <cell r="A6378">
            <v>107415</v>
          </cell>
          <cell r="B6378" t="str">
            <v>Anulada</v>
          </cell>
          <cell r="C6378">
            <v>456</v>
          </cell>
          <cell r="D6378">
            <v>258814</v>
          </cell>
          <cell r="E6378">
            <v>42082</v>
          </cell>
          <cell r="F6378" t="str">
            <v>SUBDIRECCION ADMINISTRATIVA Y FINANCIERA</v>
          </cell>
          <cell r="G6378">
            <v>9003451179</v>
          </cell>
          <cell r="H6378" t="str">
            <v>AGE ANDINOS GRUPO EMPRESARIAL S.A.S</v>
          </cell>
          <cell r="I6378" t="str">
            <v xml:space="preserve">ANULADA ----- PAGO SALDO 10 -  FRAS VARIAS SEGÚN CERTIFICACION DEL SUPERVISOR (REG. COMUN) POR SER INGRESOS PARA TERCEROS LAS RETENCIONES SE APLICAN SOBRE EL VR DE LA COMISION. </v>
          </cell>
          <cell r="J6378">
            <v>85588110</v>
          </cell>
          <cell r="K6378">
            <v>9.66</v>
          </cell>
          <cell r="L6378">
            <v>2.5</v>
          </cell>
          <cell r="M6378">
            <v>16</v>
          </cell>
          <cell r="O6378" t="str">
            <v>RECURSO 11</v>
          </cell>
          <cell r="W6378" t="str">
            <v>Reserva Presupuestal</v>
          </cell>
        </row>
        <row r="6379">
          <cell r="A6379">
            <v>116315</v>
          </cell>
          <cell r="B6379" t="str">
            <v>Oficio</v>
          </cell>
          <cell r="C6379" t="str">
            <v>8320-3-9450</v>
          </cell>
          <cell r="D6379">
            <v>122315</v>
          </cell>
          <cell r="E6379">
            <v>42089</v>
          </cell>
          <cell r="F6379" t="str">
            <v>TALENTO HUMANO ACTIVO Y NO ACTIVO</v>
          </cell>
          <cell r="G6379">
            <v>8999992844</v>
          </cell>
          <cell r="H6379" t="str">
            <v>FONDO NACIONAL DEL AHORRO</v>
          </cell>
          <cell r="I6379" t="str">
            <v>"PAGO PARCIAL" APORTE FNA CESANTIAS PERIODO MARZO/2015</v>
          </cell>
          <cell r="J6379">
            <v>107466846</v>
          </cell>
          <cell r="N6379" t="str">
            <v>RECURSO 1-10</v>
          </cell>
          <cell r="W6379" t="str">
            <v>Vigencia Presupuestal</v>
          </cell>
        </row>
        <row r="6380">
          <cell r="A6380">
            <v>116415</v>
          </cell>
          <cell r="B6380" t="str">
            <v>Oficio</v>
          </cell>
          <cell r="C6380" t="str">
            <v>8320-3-9450</v>
          </cell>
          <cell r="D6380">
            <v>122315</v>
          </cell>
          <cell r="E6380">
            <v>42089</v>
          </cell>
          <cell r="F6380" t="str">
            <v>TALENTO HUMANO ACTIVO Y NO ACTIVO</v>
          </cell>
          <cell r="G6380">
            <v>8999992844</v>
          </cell>
          <cell r="H6380" t="str">
            <v>FONDO NACIONAL DEL AHORRO</v>
          </cell>
          <cell r="I6380" t="str">
            <v>"PAGO SALDO" APORTE FNA CESANTIAS PERIODO FEBRERO/2015</v>
          </cell>
          <cell r="J6380">
            <v>12491579</v>
          </cell>
          <cell r="N6380" t="str">
            <v>RECURSO 1-10</v>
          </cell>
          <cell r="W6380" t="str">
            <v>Vigencia Presupuestal</v>
          </cell>
        </row>
        <row r="6381">
          <cell r="A6381">
            <v>123215</v>
          </cell>
          <cell r="B6381" t="str">
            <v>Resolucion</v>
          </cell>
          <cell r="C6381">
            <v>74</v>
          </cell>
          <cell r="D6381">
            <v>22415</v>
          </cell>
          <cell r="E6381">
            <v>42093</v>
          </cell>
          <cell r="F6381" t="str">
            <v>SUBDIRECCION ADMINISTRATIVA Y FINANCIERA</v>
          </cell>
          <cell r="G6381">
            <v>8002500620</v>
          </cell>
          <cell r="H6381" t="str">
            <v>INST.INVEST.MARINAS Y COSTERAS JOSE BENITO VIVES - INVEMAR</v>
          </cell>
          <cell r="I6381" t="str">
            <v>CUARTO DESEMBOLSO GASTOS DE FUNCIONAMIENTO AÑO 2015 -  MARZO</v>
          </cell>
          <cell r="J6381">
            <v>12091963</v>
          </cell>
          <cell r="N6381" t="str">
            <v>RECURSO 3-10</v>
          </cell>
          <cell r="W6381" t="str">
            <v>Vigencia Presupuestal</v>
          </cell>
        </row>
        <row r="6382">
          <cell r="A6382">
            <v>123315</v>
          </cell>
          <cell r="B6382" t="str">
            <v>Resolucion</v>
          </cell>
          <cell r="C6382">
            <v>191</v>
          </cell>
          <cell r="D6382">
            <v>41115</v>
          </cell>
          <cell r="E6382">
            <v>42093</v>
          </cell>
          <cell r="F6382" t="str">
            <v>OFICINA ASESORA DE PLANEACION</v>
          </cell>
          <cell r="G6382">
            <v>8002500620</v>
          </cell>
          <cell r="H6382" t="str">
            <v>INST.INVEST.MARINAS Y COSTERAS JOSE BENITO VIVES - INVEMAR</v>
          </cell>
          <cell r="I6382" t="str">
            <v>ABRIL - GIRO RECURSOS PARA APOYO FORTALECIMIENTO A LA GESTION VIGENCIA 2015</v>
          </cell>
          <cell r="J6382">
            <v>450000000</v>
          </cell>
          <cell r="O6382" t="str">
            <v>RECURSO 11</v>
          </cell>
          <cell r="W6382" t="str">
            <v>Vigencia Presupuestal</v>
          </cell>
        </row>
        <row r="6383">
          <cell r="A6383">
            <v>123515</v>
          </cell>
          <cell r="B6383" t="str">
            <v>Contrato</v>
          </cell>
          <cell r="C6383">
            <v>550</v>
          </cell>
          <cell r="D6383">
            <v>2715</v>
          </cell>
          <cell r="E6383">
            <v>42093</v>
          </cell>
          <cell r="F6383" t="str">
            <v>SUBDIRECCION ADMINISTRATIVA Y FINANCIERA</v>
          </cell>
          <cell r="G6383">
            <v>9000629179</v>
          </cell>
          <cell r="H6383" t="str">
            <v>SERVICIOS POSTALES NACIONALES</v>
          </cell>
          <cell r="I6383" t="str">
            <v>FRA 22088 PAGO 3 DE 19 servicios correspondiente al mes de Enero/2015 SEGÚN CERTIFICACION DEL SUPERVISOR - ENTIDAD DEL ESTADO</v>
          </cell>
          <cell r="J6383">
            <v>14359674</v>
          </cell>
          <cell r="N6383" t="str">
            <v>RECURSO 2-10</v>
          </cell>
          <cell r="W6383" t="str">
            <v>Vigencia Presupuestal</v>
          </cell>
        </row>
        <row r="6384">
          <cell r="A6384">
            <v>124015</v>
          </cell>
          <cell r="B6384" t="str">
            <v>Factura</v>
          </cell>
          <cell r="C6384">
            <v>4461226874</v>
          </cell>
          <cell r="D6384">
            <v>131615</v>
          </cell>
          <cell r="E6384">
            <v>42093</v>
          </cell>
          <cell r="F6384" t="str">
            <v>SUBDIRECCION ADMINISTRATIVA Y FINANCIERA</v>
          </cell>
          <cell r="G6384">
            <v>8001539937</v>
          </cell>
          <cell r="H6384" t="str">
            <v>COMUNICACION CELULAR S A COMCEL S A</v>
          </cell>
          <cell r="I6384" t="str">
            <v>PAGO SERVICIO PUBLICO FRA 4461226874 CORRESPONDIENTE A PERIODO 22 FEB - 21 MAR 2015-CELULAR CLARO 3118990094</v>
          </cell>
          <cell r="J6384">
            <v>334321.40000000002</v>
          </cell>
          <cell r="N6384" t="str">
            <v>RECURSO 2-10</v>
          </cell>
          <cell r="W6384" t="str">
            <v>Vigencia Presupuestal</v>
          </cell>
        </row>
        <row r="6385">
          <cell r="A6385">
            <v>124315</v>
          </cell>
          <cell r="B6385" t="str">
            <v>Convenio</v>
          </cell>
          <cell r="C6385">
            <v>228</v>
          </cell>
          <cell r="D6385">
            <v>76715</v>
          </cell>
          <cell r="E6385">
            <v>42093</v>
          </cell>
          <cell r="F6385" t="str">
            <v>SUBDIRECCION ADMINISTRATIVA Y FINANCIERA</v>
          </cell>
          <cell r="G6385">
            <v>8180001568</v>
          </cell>
          <cell r="H6385" t="str">
            <v>INST.INVEST.AMBIENTALES DEL PACIFICO JOHN VON NEUMAN</v>
          </cell>
          <cell r="I6385" t="str">
            <v xml:space="preserve">PAGO 1 DE 3 SEGÚN CERTIFICACION DEL SUPERVISOR </v>
          </cell>
          <cell r="J6385">
            <v>147000000</v>
          </cell>
          <cell r="N6385" t="str">
            <v>RECURSO 3-10</v>
          </cell>
          <cell r="W6385" t="str">
            <v>Vigencia Presupuestal</v>
          </cell>
        </row>
        <row r="6386">
          <cell r="B6386" t="str">
            <v>Factura</v>
          </cell>
          <cell r="C6386" t="str">
            <v>374821187-8</v>
          </cell>
          <cell r="D6386">
            <v>356414</v>
          </cell>
          <cell r="E6386">
            <v>41983</v>
          </cell>
          <cell r="F6386" t="str">
            <v>SUBDIRECCION ADMINISTRATIVA Y FINANCIERA</v>
          </cell>
          <cell r="G6386">
            <v>8300372480</v>
          </cell>
          <cell r="H6386" t="str">
            <v>CODENSA S.A ESP</v>
          </cell>
          <cell r="I6386" t="str">
            <v>PAGO FRA.380341877-2 SERVICIO PUBLICO-ENERGIA CUENTA No.0760782-7 PERIODO 31 OCT/2014 AL 02 DIC/2014</v>
          </cell>
          <cell r="J6386">
            <v>21536290</v>
          </cell>
          <cell r="N6386" t="str">
            <v>RECURSO 2-10</v>
          </cell>
          <cell r="W6386" t="str">
            <v>Vigencia Presupuestal</v>
          </cell>
        </row>
        <row r="6387">
          <cell r="A6387">
            <v>148015</v>
          </cell>
          <cell r="B6387" t="str">
            <v>Contrato</v>
          </cell>
          <cell r="C6387">
            <v>456</v>
          </cell>
          <cell r="D6387">
            <v>258814</v>
          </cell>
          <cell r="E6387">
            <v>42107</v>
          </cell>
          <cell r="F6387" t="str">
            <v>SUBDIRECCION ADMINISTRATIVA Y FINANCIERA</v>
          </cell>
          <cell r="G6387">
            <v>9003451179</v>
          </cell>
          <cell r="H6387" t="str">
            <v>AGE ANDINOS GRUPO EMPRESARIAL S.A.S</v>
          </cell>
          <cell r="I6387" t="str">
            <v xml:space="preserve">PAGO SALDO 8 -  FRAS VARIAS SEGÚN CERTIFICACION DEL SUPERVISOR (REG. COMUN) POR SER INGRESOS PARA TERCEROS LAS RETENCIONES SE APLICAN SOBRE EL VR DE LA COMISION. </v>
          </cell>
          <cell r="J6387">
            <v>40717504</v>
          </cell>
          <cell r="K6387">
            <v>9.66</v>
          </cell>
          <cell r="L6387">
            <v>2.5</v>
          </cell>
          <cell r="M6387">
            <v>16</v>
          </cell>
          <cell r="O6387" t="str">
            <v>RECURSO 11</v>
          </cell>
          <cell r="W6387" t="str">
            <v>Reserva Presupuestal</v>
          </cell>
        </row>
        <row r="6388">
          <cell r="A6388">
            <v>148115</v>
          </cell>
          <cell r="B6388" t="str">
            <v>Contrato</v>
          </cell>
          <cell r="C6388">
            <v>456</v>
          </cell>
          <cell r="D6388">
            <v>258814</v>
          </cell>
          <cell r="E6388">
            <v>42107</v>
          </cell>
          <cell r="F6388" t="str">
            <v>SUBDIRECCION ADMINISTRATIVA Y FINANCIERA</v>
          </cell>
          <cell r="G6388">
            <v>9003451179</v>
          </cell>
          <cell r="H6388" t="str">
            <v>AGE ANDINOS GRUPO EMPRESARIAL S.A.S</v>
          </cell>
          <cell r="I6388" t="str">
            <v>PAGO PARCIAL 10 -  FRAS VARIAS SEGÚN CERTIFICACION DEL SUPERVISOR (REG. COMUN) POR SER INGRESOS PARA TERCEROS LAS RETENCIONES SE APLICAN SOBRE EL VR DE LA COMISION.  -  LOS IMPUESTOS DE LIQUIDAN EN LA OP 148315 DE LA MISMA FECHA</v>
          </cell>
          <cell r="J6388">
            <v>39746581</v>
          </cell>
          <cell r="O6388" t="str">
            <v>RECURSO 11</v>
          </cell>
          <cell r="W6388" t="str">
            <v>Reserva Presupuestal</v>
          </cell>
        </row>
        <row r="6389">
          <cell r="A6389">
            <v>148315</v>
          </cell>
          <cell r="B6389" t="str">
            <v>Contrato</v>
          </cell>
          <cell r="C6389">
            <v>456</v>
          </cell>
          <cell r="D6389">
            <v>258814</v>
          </cell>
          <cell r="E6389">
            <v>42107</v>
          </cell>
          <cell r="F6389" t="str">
            <v>SUBDIRECCION ADMINISTRATIVA Y FINANCIERA</v>
          </cell>
          <cell r="G6389">
            <v>9003451179</v>
          </cell>
          <cell r="H6389" t="str">
            <v>AGE ANDINOS GRUPO EMPRESARIAL S.A.S</v>
          </cell>
          <cell r="I6389" t="str">
            <v xml:space="preserve">PAGO SALDO 10 -  FRAS VARIAS SEGÚN CERTIFICACION DEL SUPERVISOR (REG. COMUN) POR SER INGRESOS PARA TERCEROS LAS RETENCIONES SE APLICAN SOBRE EL VR DE LA COMISION. </v>
          </cell>
          <cell r="J6389">
            <v>45841529</v>
          </cell>
          <cell r="K6389">
            <v>9.66</v>
          </cell>
          <cell r="L6389">
            <v>2.5</v>
          </cell>
          <cell r="M6389">
            <v>16</v>
          </cell>
          <cell r="O6389" t="str">
            <v>RECURSO 11</v>
          </cell>
          <cell r="W6389" t="str">
            <v>Reserva Presupuestal</v>
          </cell>
        </row>
        <row r="6390">
          <cell r="A6390">
            <v>148915</v>
          </cell>
          <cell r="B6390" t="str">
            <v>Contrato</v>
          </cell>
          <cell r="C6390">
            <v>553</v>
          </cell>
          <cell r="D6390">
            <v>352514</v>
          </cell>
          <cell r="E6390">
            <v>42107</v>
          </cell>
          <cell r="F6390" t="str">
            <v>SUBDIRECCION ADMINISTRATIVA Y FINANCIERA</v>
          </cell>
          <cell r="G6390">
            <v>8600257923</v>
          </cell>
          <cell r="H6390" t="str">
            <v>SOCIEDAD DE FABRICACION DE AUTOMOTORES SA SOFASA SA</v>
          </cell>
          <cell r="I6390" t="str">
            <v>FRAS. 206010399  PAGO 2 ENTRADA DE ALMACEN 52 SEGÚN CERTIFICACION DEL SUPERVISOR IVA $265.904 (AUTO RETENEDOR-GRAN CONTRIBUYENTE - UBICADOS EN MEDELLIN)</v>
          </cell>
          <cell r="J6390">
            <v>1927800</v>
          </cell>
          <cell r="M6390">
            <v>16</v>
          </cell>
          <cell r="N6390" t="str">
            <v>RECURSO 2-10</v>
          </cell>
          <cell r="P6390" t="str">
            <v>CXP</v>
          </cell>
          <cell r="V6390" t="str">
            <v>CIIU 2910-Fabricación de vehículos automotores y
sus motores 6,9 X MIL</v>
          </cell>
          <cell r="W6390" t="str">
            <v>Reserva Presupuestal</v>
          </cell>
        </row>
        <row r="6391">
          <cell r="A6391">
            <v>149115</v>
          </cell>
          <cell r="B6391" t="str">
            <v>Oficio</v>
          </cell>
          <cell r="C6391" t="str">
            <v>8000-3-10946</v>
          </cell>
          <cell r="D6391">
            <v>144315</v>
          </cell>
          <cell r="E6391">
            <v>42107</v>
          </cell>
          <cell r="F6391" t="str">
            <v>SUBDIRECCION ADMINISTRATIVA Y FINANCIERA</v>
          </cell>
          <cell r="G6391">
            <v>8301153951</v>
          </cell>
          <cell r="H6391" t="str">
            <v>MINISTERIO DE AMBIENTE Y DESARROLLO SOSTENIBLE</v>
          </cell>
          <cell r="I6391" t="str">
            <v>REEMBOLSO CAJA MENOR 215 DESPACHO - CONS 1715</v>
          </cell>
          <cell r="J6391">
            <v>6309650</v>
          </cell>
          <cell r="N6391" t="str">
            <v>RECURSO 2-10</v>
          </cell>
          <cell r="W6391" t="str">
            <v>Vigencia Presupuestal</v>
          </cell>
        </row>
        <row r="6392">
          <cell r="A6392">
            <v>149815</v>
          </cell>
          <cell r="B6392" t="str">
            <v>Oficio</v>
          </cell>
          <cell r="C6392" t="str">
            <v>8320-3-11488</v>
          </cell>
          <cell r="D6392">
            <v>144515</v>
          </cell>
          <cell r="E6392">
            <v>42108</v>
          </cell>
          <cell r="F6392" t="str">
            <v>TALENTO HUMANO ACTIVO Y NO ACTIVO</v>
          </cell>
          <cell r="G6392">
            <v>8301153951</v>
          </cell>
          <cell r="H6392" t="str">
            <v>MINISTERIO DE AMBIENTE Y DESARROLLO SOSTENIBLE</v>
          </cell>
          <cell r="I6392" t="str">
            <v>PAGO NOMINA FUNCIONARIOS  - ABRIL 2015</v>
          </cell>
          <cell r="J6392">
            <v>1444201352</v>
          </cell>
          <cell r="N6392" t="str">
            <v>RECURSO 1-10</v>
          </cell>
          <cell r="Q6392" t="str">
            <v>DEDUCCIONES GENERALES</v>
          </cell>
          <cell r="R6392">
            <v>280579907</v>
          </cell>
          <cell r="W6392" t="str">
            <v>Vigencia Presupuestal</v>
          </cell>
        </row>
        <row r="6393">
          <cell r="A6393">
            <v>157615</v>
          </cell>
          <cell r="B6393" t="str">
            <v>Resolucion</v>
          </cell>
          <cell r="C6393">
            <v>74</v>
          </cell>
          <cell r="D6393">
            <v>22115</v>
          </cell>
          <cell r="E6393">
            <v>42108</v>
          </cell>
          <cell r="F6393" t="str">
            <v>SUBDIRECCION ADMINISTRATIVA Y FINANCIERA</v>
          </cell>
          <cell r="G6393">
            <v>8600611103</v>
          </cell>
          <cell r="H6393" t="str">
            <v>INSTITUTO AMAZONICO DE INVESTIGACIONES CIENTIFICAS SINCHI</v>
          </cell>
          <cell r="I6393" t="str">
            <v>CUARTO DESEMBOLSO GASTOS DE FUNCIONAMIENTO AÑO 2015 -  ABRIL</v>
          </cell>
          <cell r="J6393">
            <v>595364000</v>
          </cell>
          <cell r="N6393" t="str">
            <v>RECURSO 3-10</v>
          </cell>
          <cell r="W6393" t="str">
            <v>Vigencia Presupuestal</v>
          </cell>
        </row>
        <row r="6394">
          <cell r="A6394">
            <v>157715</v>
          </cell>
          <cell r="B6394" t="str">
            <v>Resolucion</v>
          </cell>
          <cell r="C6394">
            <v>74</v>
          </cell>
          <cell r="D6394">
            <v>22215</v>
          </cell>
          <cell r="E6394">
            <v>42108</v>
          </cell>
          <cell r="F6394" t="str">
            <v>SUBDIRECCION ADMINISTRATIVA Y FINANCIERA</v>
          </cell>
          <cell r="G6394">
            <v>8180001568</v>
          </cell>
          <cell r="H6394" t="str">
            <v>INST.INVEST.AMBIENTALES DEL PACIFICO JOHN VON NEUMAN</v>
          </cell>
          <cell r="I6394" t="str">
            <v>CUARTO DESEMBOLSO GASTOS DE FUNCIONAMIENTO AÑO 2015 -  ABRIL</v>
          </cell>
          <cell r="J6394">
            <v>407852240</v>
          </cell>
          <cell r="N6394" t="str">
            <v>RECURSO 3-10</v>
          </cell>
          <cell r="W6394" t="str">
            <v>Vigencia Presupuestal</v>
          </cell>
        </row>
        <row r="6395">
          <cell r="A6395">
            <v>158015</v>
          </cell>
          <cell r="B6395" t="str">
            <v>Resolucion</v>
          </cell>
          <cell r="C6395">
            <v>74</v>
          </cell>
          <cell r="D6395">
            <v>22315</v>
          </cell>
          <cell r="E6395">
            <v>42108</v>
          </cell>
          <cell r="F6395" t="str">
            <v>SUBDIRECCION ADMINISTRATIVA Y FINANCIERA</v>
          </cell>
          <cell r="G6395">
            <v>8200001422</v>
          </cell>
          <cell r="H6395" t="str">
            <v>INST.INVEST.RECURSO BIOLOGICO ALEXANDER VON HUMBOLDT</v>
          </cell>
          <cell r="I6395" t="str">
            <v>CUARTO DESEMBOLSO GASTOS DE FUNCIONAMIENTO AÑO 2015 -  ABRIL</v>
          </cell>
          <cell r="J6395">
            <v>550034400</v>
          </cell>
          <cell r="N6395" t="str">
            <v>RECURSO 3-10</v>
          </cell>
          <cell r="W6395" t="str">
            <v>Vigencia Presupuestal</v>
          </cell>
        </row>
        <row r="6396">
          <cell r="A6396">
            <v>158215</v>
          </cell>
          <cell r="B6396" t="str">
            <v>Resolucion</v>
          </cell>
          <cell r="C6396">
            <v>74</v>
          </cell>
          <cell r="D6396">
            <v>22415</v>
          </cell>
          <cell r="E6396">
            <v>42108</v>
          </cell>
          <cell r="F6396" t="str">
            <v>SUBDIRECCION ADMINISTRATIVA Y FINANCIERA</v>
          </cell>
          <cell r="G6396">
            <v>8002500620</v>
          </cell>
          <cell r="H6396" t="str">
            <v>INST.INVEST.MARINAS Y COSTERAS JOSE BENITO VIVES - INVEMAR</v>
          </cell>
          <cell r="I6396" t="str">
            <v>CUARTO DESEMBOLSO GASTOS DE FUNCIONAMIENTO AÑO 2015 - ABRIL</v>
          </cell>
          <cell r="J6396">
            <v>585121680</v>
          </cell>
          <cell r="N6396" t="str">
            <v>RECURSO 3-10</v>
          </cell>
          <cell r="W6396" t="str">
            <v>Vigencia Presupuestal</v>
          </cell>
        </row>
        <row r="6397">
          <cell r="B6397" t="str">
            <v>Resolucion</v>
          </cell>
          <cell r="C6397">
            <v>74</v>
          </cell>
          <cell r="D6397">
            <v>22415</v>
          </cell>
          <cell r="E6397">
            <v>42108</v>
          </cell>
          <cell r="F6397" t="str">
            <v>SUBDIRECCION ADMINISTRATIVA Y FINANCIERA</v>
          </cell>
          <cell r="G6397">
            <v>8002500620</v>
          </cell>
          <cell r="H6397" t="str">
            <v>INST.INVEST.MARINAS Y COSTERAS JOSE BENITO VIVES - INVEMAR</v>
          </cell>
          <cell r="I6397" t="str">
            <v>CUARTO DESEMBOLSO GASTOS DE FUNCIONAMIENTO AÑO 2015 - SALDO MARZO</v>
          </cell>
          <cell r="J6397">
            <v>12757536.75</v>
          </cell>
          <cell r="N6397" t="str">
            <v>RECURSO 3-10</v>
          </cell>
          <cell r="W6397" t="str">
            <v>Vigencia Presupuestal</v>
          </cell>
        </row>
        <row r="6398">
          <cell r="B6398" t="str">
            <v>Resolucion</v>
          </cell>
          <cell r="C6398">
            <v>191</v>
          </cell>
          <cell r="D6398">
            <v>41115</v>
          </cell>
          <cell r="E6398">
            <v>42109</v>
          </cell>
          <cell r="F6398" t="str">
            <v>OFICINA ASESORA DE PLANEACION</v>
          </cell>
          <cell r="G6398">
            <v>8002500620</v>
          </cell>
          <cell r="H6398" t="str">
            <v>INST.INVEST.MARINAS Y COSTERAS JOSE BENITO VIVES - INVEMAR</v>
          </cell>
          <cell r="I6398" t="str">
            <v>ABRIL - GIRO RECURSOS PARA APOYO FORTALECIMIENTO A LA GESTION VIGENCIA 2015</v>
          </cell>
          <cell r="J6398">
            <v>328175000</v>
          </cell>
          <cell r="O6398" t="str">
            <v>RECURSO 11</v>
          </cell>
          <cell r="W6398" t="str">
            <v>Vigencia Presupuestal</v>
          </cell>
        </row>
        <row r="6399">
          <cell r="A6399">
            <v>166815</v>
          </cell>
          <cell r="B6399" t="str">
            <v>Oficio</v>
          </cell>
          <cell r="C6399" t="str">
            <v>8320-3-11552</v>
          </cell>
          <cell r="D6399">
            <v>154715</v>
          </cell>
          <cell r="E6399">
            <v>42111</v>
          </cell>
          <cell r="F6399" t="str">
            <v>TALENTO HUMANO ACTIVO Y NO ACTIVO</v>
          </cell>
          <cell r="G6399">
            <v>8301153951</v>
          </cell>
          <cell r="H6399" t="str">
            <v>MINISTERIO DE AMBIENTE Y DESARROLLO SOSTENIBLE</v>
          </cell>
          <cell r="I6399" t="str">
            <v>MESADA PENSIONAL CORRESPONDIENTE AL MES DE ABRIL DE 2015</v>
          </cell>
          <cell r="J6399">
            <v>980402887</v>
          </cell>
          <cell r="N6399" t="str">
            <v>RECURSO 3-10</v>
          </cell>
          <cell r="Q6399" t="str">
            <v>DEDUCCIONES GENERALES</v>
          </cell>
          <cell r="R6399">
            <v>235526287</v>
          </cell>
          <cell r="W6399" t="str">
            <v>Vigencia Presupuestal</v>
          </cell>
        </row>
        <row r="6400">
          <cell r="A6400">
            <v>169515</v>
          </cell>
          <cell r="B6400" t="str">
            <v>Resolucion</v>
          </cell>
          <cell r="C6400">
            <v>75</v>
          </cell>
          <cell r="D6400">
            <v>25515</v>
          </cell>
          <cell r="E6400">
            <v>42115</v>
          </cell>
          <cell r="F6400" t="str">
            <v>OFICINA ASESORA DE PLANEACION</v>
          </cell>
          <cell r="G6400">
            <v>8200001422</v>
          </cell>
          <cell r="H6400" t="str">
            <v>INST.INVEST.RECURSO BIOLOGICO ALEXANDER VON HUMBOLDT</v>
          </cell>
          <cell r="I6400" t="str">
            <v>MAYO - GIRO RECURSOS PARA APOYO FORTALECIMIENTO A LA GESTION VIGENCIA 2015</v>
          </cell>
          <cell r="J6400">
            <v>1000000000</v>
          </cell>
          <cell r="O6400" t="str">
            <v>RECURSO 11</v>
          </cell>
          <cell r="W6400" t="str">
            <v>Vigencia Presupuestal</v>
          </cell>
        </row>
        <row r="6401">
          <cell r="B6401" t="str">
            <v>Resolucion</v>
          </cell>
          <cell r="C6401">
            <v>74</v>
          </cell>
          <cell r="D6401">
            <v>22115</v>
          </cell>
          <cell r="E6401">
            <v>42117</v>
          </cell>
          <cell r="F6401" t="str">
            <v>SUBDIRECCION ADMINISTRATIVA Y FINANCIERA</v>
          </cell>
          <cell r="G6401">
            <v>8600611103</v>
          </cell>
          <cell r="H6401" t="str">
            <v>INSTITUTO AMAZONICO DE INVESTIGACIONES CIENTIFICAS SINCHI</v>
          </cell>
          <cell r="I6401" t="str">
            <v>GIRO GASTOS DE FUNCIONAMIENTO AÑO 2015 -  MAYO</v>
          </cell>
          <cell r="J6401">
            <v>19064493</v>
          </cell>
          <cell r="N6401" t="str">
            <v>RECURSO 3-10</v>
          </cell>
          <cell r="W6401" t="str">
            <v>Vigencia Presupuestal</v>
          </cell>
        </row>
        <row r="6402">
          <cell r="A6402">
            <v>171815</v>
          </cell>
          <cell r="B6402" t="str">
            <v>Contrato</v>
          </cell>
          <cell r="C6402">
            <v>178</v>
          </cell>
          <cell r="D6402">
            <v>45915</v>
          </cell>
          <cell r="E6402">
            <v>42117</v>
          </cell>
          <cell r="F6402" t="str">
            <v>GRUPO DE COMUNICACIONES</v>
          </cell>
          <cell r="G6402">
            <v>8050019111</v>
          </cell>
          <cell r="H6402" t="str">
            <v>WORDL WILDLIFE FUND INC (WWF)</v>
          </cell>
          <cell r="I6402" t="str">
            <v>PAGO 2 DE 3 SEGÚN CERTIFICACION DEL SUPERVISOR</v>
          </cell>
          <cell r="J6402">
            <v>500000000</v>
          </cell>
          <cell r="O6402" t="str">
            <v>RECURSO 11</v>
          </cell>
          <cell r="W6402" t="str">
            <v>Vigencia Presupuestal</v>
          </cell>
        </row>
        <row r="6403">
          <cell r="A6403">
            <v>172015</v>
          </cell>
          <cell r="B6403" t="str">
            <v>Resolucion</v>
          </cell>
          <cell r="C6403">
            <v>986</v>
          </cell>
          <cell r="D6403">
            <v>165215</v>
          </cell>
          <cell r="E6403">
            <v>42118</v>
          </cell>
          <cell r="F6403" t="str">
            <v>OFICINA DE ASUNTOS INTERNACIONALES</v>
          </cell>
          <cell r="G6403">
            <v>34117</v>
          </cell>
          <cell r="H6403" t="str">
            <v xml:space="preserve">PROGRAMAS DE NACIONES UNIDAS </v>
          </cell>
          <cell r="I6403" t="str">
            <v>PAGO CONTRIBUCION ANUAL DE LOS ACUERDOS MULTILATERALES DE MEDIO AMBIENTE: FONDO DE LA RED DE FORMACION AMBIENTAL</v>
          </cell>
          <cell r="J6403">
            <v>54000000</v>
          </cell>
          <cell r="O6403" t="str">
            <v>RECURSO 11</v>
          </cell>
          <cell r="W6403" t="str">
            <v>Vigencia Presupuestal</v>
          </cell>
        </row>
        <row r="6404">
          <cell r="A6404">
            <v>173015</v>
          </cell>
          <cell r="B6404" t="str">
            <v>Resolucion</v>
          </cell>
          <cell r="C6404">
            <v>946</v>
          </cell>
          <cell r="D6404">
            <v>162515</v>
          </cell>
          <cell r="E6404">
            <v>42118</v>
          </cell>
          <cell r="F6404" t="str">
            <v>OFICINA ASESORA DE PLANEACION</v>
          </cell>
          <cell r="G6404">
            <v>8180001568</v>
          </cell>
          <cell r="H6404" t="str">
            <v>INST.INVEST.AMBIENTALES DEL PACIFICO JOHN VON NEUMAN - IIAP</v>
          </cell>
          <cell r="I6404" t="str">
            <v>1. Giro recursos de apoyo para el fortalecimiento de la gestión del Instituto de Investigaciones Ambientales del Pacífico - IIAP, con cargo al presupuesto de inversión del MADS - Gestión General para la vigencia 2015</v>
          </cell>
          <cell r="J6404">
            <v>1000000000</v>
          </cell>
          <cell r="O6404" t="str">
            <v>RECURSO 11</v>
          </cell>
          <cell r="W6404" t="str">
            <v>Vigencia Presupuestal</v>
          </cell>
        </row>
        <row r="6405">
          <cell r="A6405">
            <v>173115</v>
          </cell>
          <cell r="B6405" t="str">
            <v>Resolucion</v>
          </cell>
          <cell r="C6405">
            <v>946</v>
          </cell>
          <cell r="D6405">
            <v>162515</v>
          </cell>
          <cell r="E6405">
            <v>42118</v>
          </cell>
          <cell r="F6405" t="str">
            <v>OFICINA ASESORA DE PLANEACION</v>
          </cell>
          <cell r="G6405">
            <v>8180001568</v>
          </cell>
          <cell r="H6405" t="str">
            <v>INST.INVEST.AMBIENTALES DEL PACIFICO JOHN VON NEUMAN - IIAP</v>
          </cell>
          <cell r="I6405" t="str">
            <v>2. Giro recursos de apoyo para el fortalecimiento de la gestión del Instituto de Investigaciones Ambientales del Pacífico - IIAP, con cargo al presupuesto de inversión del MADS - Gestión General para la vigencia 2015</v>
          </cell>
          <cell r="J6405">
            <v>200000000</v>
          </cell>
          <cell r="O6405" t="str">
            <v>RECURSO 11</v>
          </cell>
          <cell r="W6405" t="str">
            <v>Vigencia Presupuestal</v>
          </cell>
        </row>
        <row r="6406">
          <cell r="A6406">
            <v>173215</v>
          </cell>
          <cell r="B6406" t="str">
            <v>Resolucion</v>
          </cell>
          <cell r="C6406">
            <v>946</v>
          </cell>
          <cell r="D6406">
            <v>162515</v>
          </cell>
          <cell r="E6406">
            <v>42118</v>
          </cell>
          <cell r="F6406" t="str">
            <v>OFICINA ASESORA DE PLANEACION</v>
          </cell>
          <cell r="G6406">
            <v>8180001568</v>
          </cell>
          <cell r="H6406" t="str">
            <v>INST.INVEST.AMBIENTALES DEL PACIFICO JOHN VON NEUMAN - IIAP</v>
          </cell>
          <cell r="I6406" t="str">
            <v>3. Giro recursos de apoyo para el fortalecimiento de la gestión del Instituto de Investigaciones Ambientales del Pacífico - IIAP, con cargo al presupuesto de inversión del MADS - Gestión General para la vigencia 2015</v>
          </cell>
          <cell r="J6406">
            <v>200000000</v>
          </cell>
          <cell r="O6406" t="str">
            <v>RECURSO 11</v>
          </cell>
          <cell r="W6406" t="str">
            <v>Vigencia Presupuestal</v>
          </cell>
        </row>
        <row r="6407">
          <cell r="A6407">
            <v>173415</v>
          </cell>
          <cell r="B6407" t="str">
            <v>Anulada</v>
          </cell>
          <cell r="C6407" t="str">
            <v>8320-3-13108</v>
          </cell>
          <cell r="D6407">
            <v>165915</v>
          </cell>
          <cell r="E6407">
            <v>42121</v>
          </cell>
          <cell r="F6407" t="str">
            <v>TALENTO HUMANO ACTIVO Y NO ACTIVO</v>
          </cell>
          <cell r="G6407">
            <v>8999992844</v>
          </cell>
          <cell r="H6407" t="str">
            <v>FONDO NACIONAL DEL AHORRO</v>
          </cell>
          <cell r="I6407" t="str">
            <v>ANULADA ------ APORTE FNA CESANTIAS PERIODO ABRIL/2015</v>
          </cell>
          <cell r="J6407">
            <v>115939919</v>
          </cell>
          <cell r="N6407" t="str">
            <v>RECURSO 1-10</v>
          </cell>
          <cell r="W6407" t="str">
            <v>Vigencia Presupuestal</v>
          </cell>
        </row>
        <row r="6408">
          <cell r="A6408">
            <v>173515</v>
          </cell>
          <cell r="B6408" t="str">
            <v>Oficio</v>
          </cell>
          <cell r="C6408" t="str">
            <v>8320-3-13108</v>
          </cell>
          <cell r="D6408">
            <v>165915</v>
          </cell>
          <cell r="E6408">
            <v>42121</v>
          </cell>
          <cell r="F6408" t="str">
            <v>TALENTO HUMANO ACTIVO Y NO ACTIVO</v>
          </cell>
          <cell r="G6408">
            <v>8999992844</v>
          </cell>
          <cell r="H6408" t="str">
            <v>FONDO NACIONAL DEL AHORRO</v>
          </cell>
          <cell r="I6408" t="str">
            <v>APORTE FNA CESANTIAS PERIODO ABRIL/2015</v>
          </cell>
          <cell r="J6408">
            <v>115939919</v>
          </cell>
          <cell r="N6408" t="str">
            <v>RECURSO 1-10</v>
          </cell>
          <cell r="W6408" t="str">
            <v>Vigencia Presupuestal</v>
          </cell>
        </row>
        <row r="6409">
          <cell r="B6409" t="str">
            <v>Resolucion</v>
          </cell>
          <cell r="C6409">
            <v>74</v>
          </cell>
          <cell r="D6409">
            <v>22115</v>
          </cell>
          <cell r="E6409">
            <v>42131</v>
          </cell>
          <cell r="F6409" t="str">
            <v>SUBDIRECCION ADMINISTRATIVA Y FINANCIERA</v>
          </cell>
          <cell r="G6409">
            <v>8600611103</v>
          </cell>
          <cell r="H6409" t="str">
            <v>INSTITUTO AMAZONICO DE INVESTIGACIONES CIENTIFICAS SINCHI</v>
          </cell>
          <cell r="I6409" t="str">
            <v>GIRO GASTOS DE FUNCIONAMIENTO AÑO 2015 -  MAYO</v>
          </cell>
          <cell r="J6409">
            <v>576299807</v>
          </cell>
          <cell r="N6409" t="str">
            <v>RECURSO 3-10</v>
          </cell>
          <cell r="W6409" t="str">
            <v>Vigencia Presupuestal</v>
          </cell>
        </row>
        <row r="6410">
          <cell r="B6410" t="str">
            <v>Resolucion</v>
          </cell>
          <cell r="C6410">
            <v>74</v>
          </cell>
          <cell r="D6410">
            <v>22215</v>
          </cell>
          <cell r="E6410">
            <v>42131</v>
          </cell>
          <cell r="F6410" t="str">
            <v>SUBDIRECCION ADMINISTRATIVA Y FINANCIERA</v>
          </cell>
          <cell r="G6410">
            <v>8180001568</v>
          </cell>
          <cell r="H6410" t="str">
            <v>INST.INVEST.AMBIENTALES DEL PACIFICO JOHN VON NEUMAN</v>
          </cell>
          <cell r="I6410" t="str">
            <v>GIRO GASTOS DE FUNCIONAMIENTO AÑO 2015 -  MAYO</v>
          </cell>
          <cell r="J6410">
            <v>407852240</v>
          </cell>
          <cell r="N6410" t="str">
            <v>RECURSO 3-10</v>
          </cell>
          <cell r="W6410" t="str">
            <v>Vigencia Presupuestal</v>
          </cell>
        </row>
        <row r="6411">
          <cell r="B6411" t="str">
            <v>Resolucion</v>
          </cell>
          <cell r="C6411">
            <v>74</v>
          </cell>
          <cell r="D6411">
            <v>22315</v>
          </cell>
          <cell r="E6411">
            <v>42131</v>
          </cell>
          <cell r="F6411" t="str">
            <v>SUBDIRECCION ADMINISTRATIVA Y FINANCIERA</v>
          </cell>
          <cell r="G6411">
            <v>8200001422</v>
          </cell>
          <cell r="H6411" t="str">
            <v>INST.INVEST.RECURSO BIOLOGICO ALEXANDER VON HUMBOLDT</v>
          </cell>
          <cell r="I6411" t="str">
            <v>GIRO GASTOS DE FUNCIONAMIENTO AÑO 2015 -  MAYO</v>
          </cell>
          <cell r="J6411">
            <v>550034400</v>
          </cell>
          <cell r="N6411" t="str">
            <v>RECURSO 3-10</v>
          </cell>
          <cell r="W6411" t="str">
            <v>Vigencia Presupuestal</v>
          </cell>
        </row>
        <row r="6412">
          <cell r="B6412" t="str">
            <v>Resolucion</v>
          </cell>
          <cell r="C6412">
            <v>74</v>
          </cell>
          <cell r="D6412">
            <v>22415</v>
          </cell>
          <cell r="E6412">
            <v>42131</v>
          </cell>
          <cell r="F6412" t="str">
            <v>SUBDIRECCION ADMINISTRATIVA Y FINANCIERA</v>
          </cell>
          <cell r="G6412">
            <v>8002500620</v>
          </cell>
          <cell r="H6412" t="str">
            <v>INST.INVEST.MARINAS Y COSTERAS JOSE BENITO VIVES - INVEMAR</v>
          </cell>
          <cell r="I6412" t="str">
            <v>GIRO GASTOS DE FUNCIONAMIENTO AÑO 2015 -  MAYO</v>
          </cell>
          <cell r="J6412">
            <v>585121680</v>
          </cell>
          <cell r="N6412" t="str">
            <v>RECURSO 3-10</v>
          </cell>
          <cell r="W6412" t="str">
            <v>Vigencia Presupuestal</v>
          </cell>
        </row>
        <row r="6413">
          <cell r="A6413">
            <v>178515</v>
          </cell>
          <cell r="B6413" t="str">
            <v>Contrato</v>
          </cell>
          <cell r="C6413">
            <v>543</v>
          </cell>
          <cell r="D6413">
            <v>2615</v>
          </cell>
          <cell r="E6413">
            <v>42123</v>
          </cell>
          <cell r="F6413" t="str">
            <v>SERVICIOS ADMINISTRATIVOS, ATENCIONA AL USUARIO, ARCHIVO Y CORRESPONDENCIA</v>
          </cell>
          <cell r="G6413">
            <v>9002540352</v>
          </cell>
          <cell r="H6413" t="str">
            <v>TEC - CONS S.A.S</v>
          </cell>
          <cell r="I6413" t="str">
            <v>FRA 557 PAGO PARCIAL 6 DE 19 SEGÚN CERTIFICACION DEL SUPERVISOR - REGIMEN COMUN  IVA $6.146.853 (RTE FTE SERVICIOS EN GENERAL DECLARANTE DE RENTA) CONTRIBUCION ESTAMPILLAS 0,5% $192,089</v>
          </cell>
          <cell r="J6413">
            <v>36075408</v>
          </cell>
          <cell r="K6413">
            <v>6.9</v>
          </cell>
          <cell r="L6413">
            <v>4</v>
          </cell>
          <cell r="M6413">
            <v>16</v>
          </cell>
          <cell r="N6413" t="str">
            <v>RECURSO 2-10</v>
          </cell>
          <cell r="Q6413" t="str">
            <v>CONTRIBUCION PRO-ESTAMPILLAS LEY 1697 DE 20 DIC/2013</v>
          </cell>
          <cell r="R6413">
            <v>192089</v>
          </cell>
          <cell r="V6413" t="str">
            <v>CIIU 4112 Construcción de edificios no
residenciales</v>
          </cell>
          <cell r="W6413" t="str">
            <v>Reserva Presupuestal</v>
          </cell>
        </row>
        <row r="6414">
          <cell r="A6414">
            <v>178615</v>
          </cell>
          <cell r="B6414" t="str">
            <v>Resolucion</v>
          </cell>
          <cell r="C6414">
            <v>1021</v>
          </cell>
          <cell r="D6414">
            <v>175115</v>
          </cell>
          <cell r="E6414">
            <v>42123</v>
          </cell>
          <cell r="F6414" t="str">
            <v>SUBDIRECCION ADMINISTRATIVA Y FINANCIERA</v>
          </cell>
          <cell r="G6414">
            <v>52990044</v>
          </cell>
          <cell r="H6414" t="str">
            <v>GAIA PAOLA HERNANDEZ PALACIOS</v>
          </cell>
          <cell r="I6414" t="str">
            <v>PAGO PARCIAL INTERNAIONAL A GINEBRA - SUIZA DEL 2 AL 16 MAYO 2015</v>
          </cell>
          <cell r="J6414">
            <v>6170210</v>
          </cell>
          <cell r="O6414" t="str">
            <v>RECURSO 11</v>
          </cell>
          <cell r="W6414" t="str">
            <v>Vigencia Presupuestal</v>
          </cell>
        </row>
        <row r="6415">
          <cell r="A6415">
            <v>178715</v>
          </cell>
          <cell r="B6415" t="str">
            <v>Resolucion</v>
          </cell>
          <cell r="C6415">
            <v>1036</v>
          </cell>
          <cell r="D6415">
            <v>175415</v>
          </cell>
          <cell r="E6415">
            <v>42123</v>
          </cell>
          <cell r="F6415" t="str">
            <v>SUBDIRECCION ADMINISTRATIVA Y FINANCIERA</v>
          </cell>
          <cell r="G6415">
            <v>52990044</v>
          </cell>
          <cell r="H6415" t="str">
            <v>GAIA PAOLA HERNANDEZ PALACIOS</v>
          </cell>
          <cell r="I6415" t="str">
            <v>PAGO TIQUETE VIAJE A GENEVA DEL 2 AL 16 MAYO 2015</v>
          </cell>
          <cell r="J6415">
            <v>2394213</v>
          </cell>
          <cell r="N6415" t="str">
            <v>RECURSO 2-10</v>
          </cell>
          <cell r="W6415" t="str">
            <v>Vigencia Presupuestal</v>
          </cell>
        </row>
        <row r="6416">
          <cell r="A6416">
            <v>178815</v>
          </cell>
          <cell r="B6416" t="str">
            <v>Contrato</v>
          </cell>
          <cell r="C6416">
            <v>543</v>
          </cell>
          <cell r="D6416">
            <v>2615</v>
          </cell>
          <cell r="E6416">
            <v>42123</v>
          </cell>
          <cell r="F6416" t="str">
            <v>SERVICIOS ADMINISTRATIVOS, ATENCIONA AL USUARIO, ARCHIVO Y CORRESPONDENCIA</v>
          </cell>
          <cell r="G6416">
            <v>9002540352</v>
          </cell>
          <cell r="H6416" t="str">
            <v>TEC - CONS S.A.S</v>
          </cell>
          <cell r="I6416" t="str">
            <v>FRA 557 PAGO SALDO 6 DE 19 SEGÚN CERTIFICACION DEL SUPERVISOR - REGIMEN COMUN  IVA $6.146.853 (RTE FTE SERVICIOS EN GENERAL DECLARANTE DE RENTA) - LOS IMPESTOS SE LIQUIDAN SOBRE LA OP 178515 DE FECHA 29-04-2015 Y LA  CONTRIBUCION ESTAMPILLAS 0,5% $1.225.962 CORRESPONDE A LAS CXP No. 677214-96315-113415-122615</v>
          </cell>
          <cell r="J6416">
            <v>8489275</v>
          </cell>
          <cell r="N6416" t="str">
            <v>RECURSO 2-10</v>
          </cell>
          <cell r="Q6416" t="str">
            <v>CONTRIBUCION PRO-ESTAMPILLAS LEY 1697 DE 20 DIC/2013</v>
          </cell>
          <cell r="R6416">
            <v>1225962</v>
          </cell>
          <cell r="V6416" t="str">
            <v>CIIU 4112 Construcción de edificios no
residenciales</v>
          </cell>
          <cell r="W6416" t="str">
            <v>Reserva Presupuestal</v>
          </cell>
        </row>
        <row r="6417">
          <cell r="A6417">
            <v>182915</v>
          </cell>
          <cell r="B6417" t="str">
            <v>Contrato</v>
          </cell>
          <cell r="C6417">
            <v>457</v>
          </cell>
          <cell r="D6417">
            <v>263414</v>
          </cell>
          <cell r="E6417">
            <v>42124</v>
          </cell>
          <cell r="F6417" t="str">
            <v>TALENTO HUMANO ACTIVO Y NO ACTIVO</v>
          </cell>
          <cell r="G6417">
            <v>900369988</v>
          </cell>
          <cell r="H6417" t="str">
            <v>OPEN MIND EXPERIENCES S.A.S.</v>
          </cell>
          <cell r="I6417" t="str">
            <v>PAGOS SALDO FRA 1913-1887 SEGÚN CERTIFICACION DEL SUPERVISOR ACT ICA 70201 6,9%o ,  RETEFUENTE 11% IVA REGIMEN COMUN NO ES AUTORRETENEDOR NI GRAN CONTRIBUYENTE</v>
          </cell>
          <cell r="J6417">
            <v>1232756</v>
          </cell>
          <cell r="K6417">
            <v>6.9</v>
          </cell>
          <cell r="L6417">
            <v>11</v>
          </cell>
          <cell r="M6417">
            <v>16</v>
          </cell>
          <cell r="W6417" t="str">
            <v>Reserva Presupuestal</v>
          </cell>
        </row>
        <row r="6418">
          <cell r="A6418">
            <v>183515</v>
          </cell>
          <cell r="B6418" t="str">
            <v>Convenio</v>
          </cell>
          <cell r="C6418">
            <v>20140476</v>
          </cell>
          <cell r="D6418">
            <v>174615</v>
          </cell>
          <cell r="E6418">
            <v>42124</v>
          </cell>
          <cell r="F6418" t="str">
            <v>OFICINA DE ASUNTOS INTERNACIONALES</v>
          </cell>
          <cell r="G6418">
            <v>8300540605</v>
          </cell>
          <cell r="H6418" t="str">
            <v>FIDEICOMISOS SOCIEDAD FIDUCIARIA FIDUCOLDEX</v>
          </cell>
          <cell r="I6418" t="str">
            <v>PAGO CONVENIO DE COOPERACION PARA PARICIPAR EN LA EXPOSICION INTERNACIONAL EXPO MILAN 2015 -  CIUDAD  MILAN-ITALI</v>
          </cell>
          <cell r="J6418">
            <v>500000000</v>
          </cell>
          <cell r="O6418" t="str">
            <v>RECURSO 11</v>
          </cell>
          <cell r="W6418" t="str">
            <v>Vigencia Presupuestal</v>
          </cell>
        </row>
        <row r="6419">
          <cell r="A6419">
            <v>196815</v>
          </cell>
          <cell r="B6419" t="str">
            <v>Resolucion</v>
          </cell>
          <cell r="C6419">
            <v>1049</v>
          </cell>
          <cell r="D6419">
            <v>176315</v>
          </cell>
          <cell r="E6419">
            <v>42129</v>
          </cell>
          <cell r="F6419" t="str">
            <v>SUBDIRECCION ADMINISTRATIVA Y FINANCIERA</v>
          </cell>
          <cell r="G6419">
            <v>53059583</v>
          </cell>
          <cell r="H6419" t="str">
            <v>JESSIKA CARVAJAL GONZALEZ</v>
          </cell>
          <cell r="I6419" t="str">
            <v>PAGO COMISION INTERNACIONALA ESTADOS UNIDOS DEL 4 AL 15 DE MAYO 2015</v>
          </cell>
          <cell r="J6419">
            <v>2243831</v>
          </cell>
          <cell r="O6419" t="str">
            <v>RECURSO 11</v>
          </cell>
          <cell r="W6419" t="str">
            <v>Vigencia Presupuestal</v>
          </cell>
        </row>
        <row r="6420">
          <cell r="A6420">
            <v>196915</v>
          </cell>
          <cell r="B6420" t="str">
            <v>Convenio</v>
          </cell>
          <cell r="C6420">
            <v>419</v>
          </cell>
          <cell r="D6420">
            <v>246314</v>
          </cell>
          <cell r="E6420">
            <v>42129</v>
          </cell>
          <cell r="F6420" t="str">
            <v>DIRECCION GESTION INTEGRAL DEL RECURSO HIDRICO</v>
          </cell>
          <cell r="G6420">
            <v>8180001568</v>
          </cell>
          <cell r="H6420" t="str">
            <v>INST.INVEST.AMBIENTALES DEL PACIFICO JOHN VON NEUMAN</v>
          </cell>
          <cell r="I6420" t="str">
            <v>PAGO UNICO SEGÚN CERTIFICACION DE SUPERVISOR - CONTRA ACTA DE LIQUIDACION -  RECURSO 520-906-9-15</v>
          </cell>
          <cell r="J6420">
            <v>77500000</v>
          </cell>
          <cell r="O6420" t="str">
            <v>RECURSO 15</v>
          </cell>
          <cell r="W6420" t="str">
            <v>Reserva Presupuestal</v>
          </cell>
        </row>
        <row r="6421">
          <cell r="A6421">
            <v>197015</v>
          </cell>
          <cell r="B6421" t="str">
            <v>Contrato</v>
          </cell>
          <cell r="C6421">
            <v>456</v>
          </cell>
          <cell r="D6421">
            <v>258814</v>
          </cell>
          <cell r="E6421">
            <v>42129</v>
          </cell>
          <cell r="F6421" t="str">
            <v>SUBDIRECCION ADMINISTRATIVA Y FINANCIERA</v>
          </cell>
          <cell r="G6421">
            <v>9003451179</v>
          </cell>
          <cell r="H6421" t="str">
            <v>AGE ANDINOS GRUPO EMPRESARIAL S.A.S</v>
          </cell>
          <cell r="I6421" t="str">
            <v xml:space="preserve">PAGO SALDO 11 -  FRAS VARIAS SEGÚN CERTIFICACION DEL SUPERVISOR (REG. COMUN) POR SER INGRESOS PARA TERCEROS LAS RETENCIONES SE APLICAN SOBRE EL VR DE LA COMISION. </v>
          </cell>
          <cell r="J6421">
            <v>77062043</v>
          </cell>
          <cell r="K6421">
            <v>9.66</v>
          </cell>
          <cell r="L6421">
            <v>2.5</v>
          </cell>
          <cell r="M6421">
            <v>16</v>
          </cell>
          <cell r="O6421" t="str">
            <v>RECURSO 11</v>
          </cell>
          <cell r="W6421" t="str">
            <v>Reserva Presupuestal</v>
          </cell>
        </row>
        <row r="6422">
          <cell r="A6422">
            <v>172915</v>
          </cell>
          <cell r="B6422" t="str">
            <v>Convenio</v>
          </cell>
          <cell r="C6422">
            <v>466</v>
          </cell>
          <cell r="D6422">
            <v>159215</v>
          </cell>
          <cell r="E6422">
            <v>42118</v>
          </cell>
          <cell r="F6422" t="str">
            <v>SUBDIRECCION ADMINISTRATIVA Y FINANCIERA</v>
          </cell>
          <cell r="G6422">
            <v>8000910121</v>
          </cell>
          <cell r="H6422" t="str">
            <v xml:space="preserve">EMBAJANA DEL REINO DE LOS PAISES BAJOS </v>
          </cell>
          <cell r="I6422" t="str">
            <v>PAGO PARCIAL SEGÚN CONVENIO DE COOPERACION No. 466 DE 2014</v>
          </cell>
          <cell r="J6422">
            <v>160000000</v>
          </cell>
          <cell r="O6422" t="str">
            <v>RECURSO 11</v>
          </cell>
          <cell r="W6422" t="str">
            <v>Vigencia Presupuestal</v>
          </cell>
        </row>
        <row r="6423">
          <cell r="B6423" t="str">
            <v>Convenio</v>
          </cell>
          <cell r="C6423">
            <v>466</v>
          </cell>
          <cell r="D6423">
            <v>159215</v>
          </cell>
          <cell r="E6423">
            <v>42130</v>
          </cell>
          <cell r="F6423" t="str">
            <v>SUBDIRECCION ADMINISTRATIVA Y FINANCIERA</v>
          </cell>
          <cell r="G6423">
            <v>8000910121</v>
          </cell>
          <cell r="H6423" t="str">
            <v xml:space="preserve">EMBAJANA DEL REINO DE LOS PAISES BAJOS </v>
          </cell>
          <cell r="I6423" t="str">
            <v>PAGO SALDO SEGÚN CONVENIO DE COOPERACION No. 466 DE 2014</v>
          </cell>
          <cell r="J6423">
            <v>355000000</v>
          </cell>
          <cell r="O6423" t="str">
            <v>RECURSO 11</v>
          </cell>
          <cell r="W6423" t="str">
            <v>Vigencia Presupuestal</v>
          </cell>
        </row>
        <row r="6424">
          <cell r="A6424">
            <v>205715</v>
          </cell>
          <cell r="B6424" t="str">
            <v>Comisiòn</v>
          </cell>
          <cell r="C6424">
            <v>20150758</v>
          </cell>
          <cell r="D6424">
            <v>166715</v>
          </cell>
          <cell r="E6424">
            <v>42130</v>
          </cell>
          <cell r="F6424" t="str">
            <v>SUBDIRECCION ADMINISTRATIVA Y FINANCIERA</v>
          </cell>
          <cell r="G6424">
            <v>10273177</v>
          </cell>
          <cell r="H6424" t="str">
            <v>GABRIEL VALLEJO LOPEZ</v>
          </cell>
          <cell r="I6424" t="str">
            <v>PAGO COMISION A CALI DEL 26 ABRIL 2015</v>
          </cell>
          <cell r="J6424">
            <v>592779</v>
          </cell>
          <cell r="N6424" t="str">
            <v>RECURSO 2-10</v>
          </cell>
          <cell r="W6424" t="str">
            <v>Vigencia Presupuestal</v>
          </cell>
        </row>
        <row r="6425">
          <cell r="A6425">
            <v>209215</v>
          </cell>
          <cell r="B6425" t="str">
            <v>Contrato</v>
          </cell>
          <cell r="C6425">
            <v>169</v>
          </cell>
          <cell r="D6425">
            <v>40615</v>
          </cell>
          <cell r="E6425">
            <v>42131</v>
          </cell>
          <cell r="F6425" t="str">
            <v>SUBDIRECCION ADMINISTRATIVA Y FINANCIERA</v>
          </cell>
          <cell r="G6425">
            <v>30398446</v>
          </cell>
          <cell r="H6425" t="str">
            <v>CAROLINA OCHOA ROBLEDO</v>
          </cell>
          <cell r="I6425" t="str">
            <v>PAGO 3 DE 11 SEGUN CERTIFICACION DEL SUPERVISOR ( DESC. POR DEPENDIENTES )</v>
          </cell>
          <cell r="J6425">
            <v>7300000</v>
          </cell>
          <cell r="K6425">
            <v>9.66</v>
          </cell>
          <cell r="O6425" t="str">
            <v>RECURSO 11</v>
          </cell>
          <cell r="V6425" t="str">
            <v xml:space="preserve">Desc. por Dependientes </v>
          </cell>
          <cell r="W6425" t="str">
            <v>Vigencia Presupuestal</v>
          </cell>
        </row>
        <row r="6426">
          <cell r="A6426">
            <v>214015</v>
          </cell>
          <cell r="B6426" t="str">
            <v>Factura</v>
          </cell>
          <cell r="C6426">
            <v>4465814107</v>
          </cell>
          <cell r="D6426">
            <v>185315</v>
          </cell>
          <cell r="E6426">
            <v>42132</v>
          </cell>
          <cell r="F6426" t="str">
            <v>SUBDIRECCION ADMINISTRATIVA Y FINANCIERA</v>
          </cell>
          <cell r="G6426">
            <v>8001539937</v>
          </cell>
          <cell r="H6426" t="str">
            <v>COMUNICACION CELULAR S A COMCEL S A</v>
          </cell>
          <cell r="I6426" t="str">
            <v>PAGO SERVICIO PUBLICO FRA 4465814107 CORRESPONDIENTE A PERIODO 22 MAR - 21 ABR 2015-CELULAR CLARO 3118990094</v>
          </cell>
          <cell r="J6426">
            <v>334321.2</v>
          </cell>
          <cell r="N6426" t="str">
            <v>RECURSO 2-10</v>
          </cell>
          <cell r="W6426" t="str">
            <v>Vigencia Presupuestal</v>
          </cell>
        </row>
        <row r="6427">
          <cell r="A6427">
            <v>209715</v>
          </cell>
          <cell r="B6427" t="str">
            <v>Contrato</v>
          </cell>
          <cell r="C6427">
            <v>138</v>
          </cell>
          <cell r="D6427">
            <v>29615</v>
          </cell>
          <cell r="E6427">
            <v>42131</v>
          </cell>
          <cell r="F6427" t="str">
            <v>SUBDIRECCION ADMINISTRATIVA Y FINANCIERA</v>
          </cell>
          <cell r="G6427">
            <v>80022525</v>
          </cell>
          <cell r="H6427" t="str">
            <v>CARLOS JULIO VANEGAS YUMAYUZA</v>
          </cell>
          <cell r="I6427" t="str">
            <v>PAGO 3 DE 6 SEGÚN CERTIFICACION DEL SUPERVISOR (Desc.de la Base x Dependientes) + (Desc Embargo $382.017 CORRESPONDIENTE A LOS PAGO 1 - 2 Y 3 $127,339 C/U)</v>
          </cell>
          <cell r="J6427">
            <v>1281045</v>
          </cell>
          <cell r="K6427">
            <v>9.66</v>
          </cell>
          <cell r="O6427" t="str">
            <v>RECURSO 11</v>
          </cell>
          <cell r="Q6427" t="str">
            <v>EMBARGO OF 1534</v>
          </cell>
          <cell r="R6427">
            <v>382017</v>
          </cell>
          <cell r="V6427" t="str">
            <v>Desc. X Dependientes</v>
          </cell>
          <cell r="W6427" t="str">
            <v>Vigencia Presupuestal</v>
          </cell>
        </row>
        <row r="6428">
          <cell r="A6428">
            <v>225415</v>
          </cell>
          <cell r="B6428" t="str">
            <v>Contrato</v>
          </cell>
          <cell r="C6428">
            <v>192</v>
          </cell>
          <cell r="D6428">
            <v>51115</v>
          </cell>
          <cell r="E6428">
            <v>42137</v>
          </cell>
          <cell r="F6428" t="str">
            <v>GRUPO DE CONTRATOS</v>
          </cell>
          <cell r="G6428">
            <v>11446499</v>
          </cell>
          <cell r="H6428" t="str">
            <v>JUAN CARLOS GARAY FORERO</v>
          </cell>
          <cell r="I6428" t="str">
            <v>FRA.9067 PAGO 2 DE 8 SEGUN CERTIFICACION DEL SUPERVISOR IVA $1.075.862</v>
          </cell>
          <cell r="J6428">
            <v>7800000</v>
          </cell>
          <cell r="K6428">
            <v>9.66</v>
          </cell>
          <cell r="M6428">
            <v>16</v>
          </cell>
          <cell r="O6428" t="str">
            <v>RECURSO 11</v>
          </cell>
          <cell r="V6428" t="str">
            <v>No tiene Dependientes</v>
          </cell>
          <cell r="W6428" t="str">
            <v>Vigencia Presupuestal</v>
          </cell>
        </row>
        <row r="6429">
          <cell r="A6429">
            <v>232015</v>
          </cell>
          <cell r="B6429" t="str">
            <v>Contrato</v>
          </cell>
          <cell r="C6429">
            <v>543</v>
          </cell>
          <cell r="D6429">
            <v>2615</v>
          </cell>
          <cell r="E6429">
            <v>42143</v>
          </cell>
          <cell r="F6429" t="str">
            <v>SERVICIOS ADMINISTRATIVOS, ATENCIONA AL USUARIO, ARCHIVO Y CORRESPONDENCIA</v>
          </cell>
          <cell r="G6429">
            <v>9002540352</v>
          </cell>
          <cell r="H6429" t="str">
            <v>TEC - CONS S.A.S</v>
          </cell>
          <cell r="I6429" t="str">
            <v xml:space="preserve">PAGO 7 DE 19 SEGÚN CERTIFICACION DEL SUPERVISOR - REGIMEN COMUN  IVA $9,653,185 (RTE FTE SERVICIOS EN GENERAL DECLARANTE DE RENTA) CONTRIBUCION ESTAMPILLAS 0,5% $301,662 </v>
          </cell>
          <cell r="J6429">
            <v>69985589</v>
          </cell>
          <cell r="K6429">
            <v>6.9</v>
          </cell>
          <cell r="L6429">
            <v>4</v>
          </cell>
          <cell r="M6429">
            <v>16</v>
          </cell>
          <cell r="N6429" t="str">
            <v>RECURSO 2-10</v>
          </cell>
          <cell r="Q6429" t="str">
            <v>CONTRIBUCION PRO-ESTAMPILLAS LEY 1697 DE 20 DIC/2013</v>
          </cell>
          <cell r="R6429">
            <v>301662</v>
          </cell>
          <cell r="V6429" t="str">
            <v>CIIU 4112 Construcción de edificios no
residenciales</v>
          </cell>
          <cell r="W6429" t="str">
            <v>Vigencia Presupuestal</v>
          </cell>
        </row>
        <row r="6430">
          <cell r="A6430">
            <v>244815</v>
          </cell>
          <cell r="B6430" t="str">
            <v>Contrato</v>
          </cell>
          <cell r="C6430">
            <v>61</v>
          </cell>
          <cell r="D6430">
            <v>13815</v>
          </cell>
          <cell r="E6430">
            <v>42152</v>
          </cell>
          <cell r="F6430" t="str">
            <v>SUBDIRECCION ADMINISTRATIVA Y FINANCIERA</v>
          </cell>
          <cell r="G6430">
            <v>8999991624</v>
          </cell>
          <cell r="H6430" t="str">
            <v>AGENCIA LOGISTICA DE LAS FUERZAS MILITARES</v>
          </cell>
          <cell r="I6430" t="str">
            <v>FRA 73-74-75-129-141-170-309 PAGO 7 SEGÚN CERTIFICACION DEL SUPERVISOR - IVA $10,238,672 - ENTIDAD DEL ESTADO</v>
          </cell>
          <cell r="J6430">
            <v>78075381</v>
          </cell>
          <cell r="M6430">
            <v>16</v>
          </cell>
          <cell r="N6430" t="str">
            <v>RECURSO 2-10</v>
          </cell>
          <cell r="W6430" t="str">
            <v>Vigencia Presupuestal</v>
          </cell>
        </row>
        <row r="6431">
          <cell r="A6431">
            <v>245515</v>
          </cell>
          <cell r="B6431" t="str">
            <v>Resolucion</v>
          </cell>
          <cell r="C6431">
            <v>74</v>
          </cell>
          <cell r="D6431">
            <v>22115</v>
          </cell>
          <cell r="E6431">
            <v>42152</v>
          </cell>
          <cell r="F6431" t="str">
            <v>SUBDIRECCION ADMINISTRATIVA Y FINANCIERA</v>
          </cell>
          <cell r="G6431">
            <v>8600611103</v>
          </cell>
          <cell r="H6431" t="str">
            <v>INSTITUTO AMAZONICO DE INVESTIGACIONES CIENTIFICAS SINCHI</v>
          </cell>
          <cell r="I6431" t="str">
            <v>GIRO GASTOS DE FUNCIONAMIENTO AÑO 2015 -  JUNIO</v>
          </cell>
          <cell r="J6431">
            <v>8508665</v>
          </cell>
          <cell r="N6431" t="str">
            <v>RECURSO 3-10</v>
          </cell>
          <cell r="W6431" t="str">
            <v>Vigencia Presupuestal</v>
          </cell>
        </row>
        <row r="6432">
          <cell r="B6432" t="str">
            <v>Resolucion</v>
          </cell>
          <cell r="C6432">
            <v>1306</v>
          </cell>
          <cell r="D6432">
            <v>221315</v>
          </cell>
          <cell r="E6432">
            <v>42160</v>
          </cell>
          <cell r="F6432" t="str">
            <v>SUBDIRECCION ADMINISTRATIVA Y FINANCIERA</v>
          </cell>
          <cell r="G6432">
            <v>79487251</v>
          </cell>
          <cell r="H6432" t="str">
            <v>MAURICIO MOLANO CRUZ</v>
          </cell>
          <cell r="I6432" t="str">
            <v>PAGO PARCIAL COMISION INTERNACIONAL A SOFIA - BULGARIA - DEL 4 AL 10 JUNIO 2015</v>
          </cell>
          <cell r="J6432">
            <v>3064127</v>
          </cell>
          <cell r="O6432" t="str">
            <v>RECURSO 11</v>
          </cell>
          <cell r="W6432" t="str">
            <v>Vigencia Presupuestal</v>
          </cell>
        </row>
        <row r="6433">
          <cell r="B6433" t="str">
            <v>Contrato</v>
          </cell>
          <cell r="C6433">
            <v>311</v>
          </cell>
          <cell r="D6433">
            <v>175515</v>
          </cell>
          <cell r="E6433">
            <v>42215</v>
          </cell>
          <cell r="F6433" t="str">
            <v>SUBDIRECCION ADMINISTRATIVA Y FINANCIERA</v>
          </cell>
          <cell r="G6433">
            <v>8300780250</v>
          </cell>
          <cell r="H6433" t="str">
            <v>DOUGLAS TRADE S.A.S</v>
          </cell>
          <cell r="I6433" t="str">
            <v>PAGO FRAS VARIAS SEGÚN CERTIFICACION DEL SUPERVISOR - RECURSO 11</v>
          </cell>
          <cell r="J6433">
            <v>30102265</v>
          </cell>
          <cell r="K6433">
            <v>13.8</v>
          </cell>
          <cell r="L6433">
            <v>3.5</v>
          </cell>
          <cell r="M6433">
            <v>16</v>
          </cell>
          <cell r="O6433" t="str">
            <v>RECURSO 11</v>
          </cell>
          <cell r="W6433" t="str">
            <v>Vigencia Presupuestal</v>
          </cell>
        </row>
        <row r="6434">
          <cell r="B6434" t="str">
            <v>Contrato</v>
          </cell>
          <cell r="C6434">
            <v>32</v>
          </cell>
          <cell r="D6434">
            <v>8815</v>
          </cell>
          <cell r="E6434">
            <v>42220</v>
          </cell>
          <cell r="F6434" t="str">
            <v>SUBDIRECCION ADMINISTRATIVA Y FINANCIERA</v>
          </cell>
          <cell r="G6434">
            <v>40610737</v>
          </cell>
          <cell r="H6434" t="str">
            <v>CAROLINA POLANCO HOLGUIN</v>
          </cell>
          <cell r="I6434" t="str">
            <v>PAGO 7 DE 13 SEGÚN CERTIFICACION DEL SUPERVISOR</v>
          </cell>
          <cell r="J6434">
            <v>3300000</v>
          </cell>
          <cell r="K6434">
            <v>9.66</v>
          </cell>
          <cell r="O6434" t="str">
            <v>RECURSO 11</v>
          </cell>
          <cell r="V6434" t="str">
            <v xml:space="preserve">Desc. 10% Dependientes </v>
          </cell>
          <cell r="W6434" t="str">
            <v>Vigencia Presupuestal</v>
          </cell>
        </row>
        <row r="6435">
          <cell r="A6435">
            <v>382515</v>
          </cell>
          <cell r="B6435" t="str">
            <v>Contrato</v>
          </cell>
          <cell r="C6435">
            <v>220</v>
          </cell>
          <cell r="D6435">
            <v>70315</v>
          </cell>
          <cell r="E6435">
            <v>42220</v>
          </cell>
          <cell r="F6435" t="str">
            <v>OFICINA DE TECNOLOGIAS, INFORMACION Y COMUNICACIONES TIC</v>
          </cell>
          <cell r="G6435">
            <v>39775923</v>
          </cell>
          <cell r="H6435" t="str">
            <v>MARIA CAROLINA CARDENAS VILLAMIL</v>
          </cell>
          <cell r="I6435" t="str">
            <v>PAGO 6 DE 7 SEGÚN CERTIFICACION DEL SUPERVISOR (Desc.de la Base RF x Dependientes) DESCUENTRO EMBARGO $2.742.260</v>
          </cell>
          <cell r="J6435">
            <v>7500000</v>
          </cell>
          <cell r="K6435">
            <v>9.66</v>
          </cell>
          <cell r="O6435" t="str">
            <v>RECURSO 11</v>
          </cell>
          <cell r="Q6435" t="str">
            <v>EMBARGO OF 0801</v>
          </cell>
          <cell r="R6435">
            <v>2742260</v>
          </cell>
          <cell r="V6435" t="str">
            <v xml:space="preserve">Desc. 10% Dependientes </v>
          </cell>
          <cell r="W6435" t="str">
            <v>Vigencia Presupuestal</v>
          </cell>
        </row>
        <row r="6436">
          <cell r="A6436" t="str">
            <v>A</v>
          </cell>
          <cell r="B6436" t="str">
            <v>Contrato</v>
          </cell>
          <cell r="C6436">
            <v>311</v>
          </cell>
          <cell r="D6436">
            <v>175515</v>
          </cell>
          <cell r="E6436">
            <v>42234</v>
          </cell>
          <cell r="F6436" t="str">
            <v>SUBDIRECCION ADMINISTRATIVA Y FINANCIERA</v>
          </cell>
          <cell r="G6436">
            <v>8300780250</v>
          </cell>
          <cell r="H6436" t="str">
            <v>DOUGLAS TRADE S.A.S</v>
          </cell>
          <cell r="I6436" t="str">
            <v>PAGO FRAS 214-215-216-217-218-219-221 SEGÚN CERTIFICACION DEL SUPERVISOR - RECURSO 11</v>
          </cell>
          <cell r="J6436">
            <v>19671033</v>
          </cell>
          <cell r="K6436">
            <v>13.8</v>
          </cell>
          <cell r="L6436">
            <v>3.5</v>
          </cell>
          <cell r="M6436">
            <v>16</v>
          </cell>
          <cell r="O6436" t="str">
            <v>RECURSO 11</v>
          </cell>
          <cell r="W6436" t="str">
            <v>Vigencia Presupuestal</v>
          </cell>
        </row>
        <row r="6779">
          <cell r="H6779" t="str">
            <v>RECURSO 14 IDS</v>
          </cell>
        </row>
        <row r="6780">
          <cell r="A6780" t="str">
            <v>*4113</v>
          </cell>
          <cell r="B6780" t="str">
            <v>Contrato</v>
          </cell>
          <cell r="C6780">
            <v>532</v>
          </cell>
          <cell r="D6780">
            <v>2312</v>
          </cell>
          <cell r="E6780">
            <v>41421</v>
          </cell>
          <cell r="F6780" t="str">
            <v>DIRECCION DE ASUNTOS AMBIENTALES SECTORIAL Y URBANA</v>
          </cell>
          <cell r="G6780">
            <v>9002041586</v>
          </cell>
          <cell r="H6780" t="str">
            <v>SIGMA GESTIOS DE PROYECTOS S.A.S</v>
          </cell>
          <cell r="I6780" t="str">
            <v>PAGO FRA 190 SEGUNDO DESEMBOLSO SEGÚN CERTIFICACION DEL SUPERVISOR  (ICA 7414)</v>
          </cell>
          <cell r="J6780">
            <v>62570400</v>
          </cell>
          <cell r="K6780">
            <v>9.66</v>
          </cell>
          <cell r="L6780">
            <v>11</v>
          </cell>
          <cell r="M6780">
            <v>16</v>
          </cell>
          <cell r="O6780" t="str">
            <v>RECURSO 14</v>
          </cell>
          <cell r="P6780">
            <v>0.6</v>
          </cell>
          <cell r="W6780" t="str">
            <v>Reserva Presupuestal</v>
          </cell>
        </row>
        <row r="6781">
          <cell r="A6781" t="str">
            <v>*4213</v>
          </cell>
        </row>
        <row r="6782">
          <cell r="A6782" t="str">
            <v>*4313</v>
          </cell>
          <cell r="B6782" t="str">
            <v>Contrato</v>
          </cell>
          <cell r="C6782">
            <v>17</v>
          </cell>
          <cell r="D6782">
            <v>113</v>
          </cell>
          <cell r="E6782">
            <v>41438</v>
          </cell>
          <cell r="F6782" t="str">
            <v>DIRECCION GESTION INTEGRAL DEL RECURSO HIDRICO</v>
          </cell>
          <cell r="G6782">
            <v>11343210</v>
          </cell>
          <cell r="H6782" t="str">
            <v>MAURICIO BAYONA PULIDO</v>
          </cell>
          <cell r="I6782" t="str">
            <v xml:space="preserve">PAGO FRA 119 CUARTO DESEMBOLSO SEGÚN CERTIFICACION DEL SUPERVISOR </v>
          </cell>
          <cell r="J6782">
            <v>8925000</v>
          </cell>
          <cell r="K6782">
            <v>9.66</v>
          </cell>
          <cell r="L6782">
            <v>11</v>
          </cell>
          <cell r="M6782">
            <v>16</v>
          </cell>
          <cell r="O6782" t="str">
            <v>RECURSO 14</v>
          </cell>
          <cell r="W6782" t="str">
            <v>Vigencia Presupuestal</v>
          </cell>
        </row>
        <row r="6783">
          <cell r="A6783" t="str">
            <v>*4413</v>
          </cell>
          <cell r="B6783" t="str">
            <v>Contrato</v>
          </cell>
          <cell r="C6783">
            <v>101</v>
          </cell>
          <cell r="D6783">
            <v>1213</v>
          </cell>
          <cell r="E6783">
            <v>41438</v>
          </cell>
          <cell r="F6783" t="str">
            <v>DIRECCION GESTION INTEGRAL DEL RECURSO HIDRICO</v>
          </cell>
          <cell r="G6783">
            <v>52378773</v>
          </cell>
          <cell r="H6783" t="str">
            <v>CARMEN BRICEIDA  RODRIGUEZ MEDINA</v>
          </cell>
          <cell r="I6783" t="str">
            <v xml:space="preserve">SEGUNDO DESEMBOLSO SEGÚN CERTIFICACION DEL SUPERVISOR </v>
          </cell>
          <cell r="J6783">
            <v>9500000</v>
          </cell>
          <cell r="K6783">
            <v>9.66</v>
          </cell>
          <cell r="O6783" t="str">
            <v>RECURSO 14</v>
          </cell>
          <cell r="W6783" t="str">
            <v>Vigencia Presupuestal</v>
          </cell>
        </row>
        <row r="6784">
          <cell r="A6784" t="str">
            <v>*4513</v>
          </cell>
          <cell r="B6784" t="str">
            <v>Contrato</v>
          </cell>
          <cell r="C6784">
            <v>30</v>
          </cell>
          <cell r="D6784">
            <v>713</v>
          </cell>
          <cell r="E6784">
            <v>41445</v>
          </cell>
          <cell r="F6784" t="str">
            <v>OFICINA DE ASUNTOS INTERNACIONALES</v>
          </cell>
          <cell r="G6784">
            <v>52019725</v>
          </cell>
          <cell r="H6784" t="str">
            <v>AMANDA GONZALEZ SOSA</v>
          </cell>
          <cell r="I6784" t="str">
            <v>CUARTO DESEMBOLSO SEGÚN CERTIFICACION DEL SUPERVISOR</v>
          </cell>
          <cell r="J6784">
            <v>8195200</v>
          </cell>
          <cell r="K6784">
            <v>9.66</v>
          </cell>
          <cell r="O6784" t="str">
            <v>RECURSO 14</v>
          </cell>
          <cell r="V6784" t="str">
            <v>Desc. 10% Dependientes</v>
          </cell>
          <cell r="W6784" t="str">
            <v>Vigencia Presupuestal</v>
          </cell>
        </row>
        <row r="6785">
          <cell r="A6785" t="str">
            <v>*4613</v>
          </cell>
          <cell r="B6785" t="str">
            <v>Contrato</v>
          </cell>
          <cell r="C6785">
            <v>31</v>
          </cell>
          <cell r="D6785">
            <v>813</v>
          </cell>
          <cell r="E6785">
            <v>41449</v>
          </cell>
          <cell r="F6785" t="str">
            <v>OFICINA DE ASUNTOS INTERNACIONALES</v>
          </cell>
          <cell r="G6785">
            <v>79759709</v>
          </cell>
          <cell r="H6785" t="str">
            <v>ELKIN ADOLFO PINILLA CAÑON</v>
          </cell>
          <cell r="I6785" t="str">
            <v xml:space="preserve">PAGO FRA 39 CUARTO DESEMBOLSO SEGÚN CERTIFICACION DEL SUPERVISOR </v>
          </cell>
          <cell r="J6785">
            <v>9625262</v>
          </cell>
          <cell r="K6785">
            <v>9.66</v>
          </cell>
          <cell r="L6785">
            <v>11</v>
          </cell>
          <cell r="M6785">
            <v>16</v>
          </cell>
          <cell r="O6785" t="str">
            <v>RECURSO 14</v>
          </cell>
          <cell r="W6785" t="str">
            <v>Vigencia Presupuestal</v>
          </cell>
        </row>
        <row r="6786">
          <cell r="A6786" t="str">
            <v>*4713</v>
          </cell>
          <cell r="B6786" t="str">
            <v>Contrato</v>
          </cell>
          <cell r="C6786">
            <v>20</v>
          </cell>
          <cell r="D6786">
            <v>413</v>
          </cell>
          <cell r="E6786">
            <v>41449</v>
          </cell>
          <cell r="F6786" t="str">
            <v>DIRECCION GESTION INTEGRAL DEL RECURSO HIDRICO</v>
          </cell>
          <cell r="G6786">
            <v>41661427</v>
          </cell>
          <cell r="H6786" t="str">
            <v>AURORA VILLAFAÑE ABUABARA</v>
          </cell>
          <cell r="I6786" t="str">
            <v xml:space="preserve">QUINTO DESEMBOLSO SEGÚN CERTIFICACION DEL SUPERVISOR </v>
          </cell>
          <cell r="J6786">
            <v>7350000</v>
          </cell>
          <cell r="K6786">
            <v>9.66</v>
          </cell>
          <cell r="O6786" t="str">
            <v>RECURSO 14</v>
          </cell>
          <cell r="W6786" t="str">
            <v>Vigencia Presupuestal</v>
          </cell>
        </row>
        <row r="6787">
          <cell r="A6787" t="str">
            <v>*4813</v>
          </cell>
          <cell r="B6787" t="str">
            <v>Contrato</v>
          </cell>
          <cell r="C6787">
            <v>21</v>
          </cell>
          <cell r="D6787">
            <v>513</v>
          </cell>
          <cell r="E6787">
            <v>41449</v>
          </cell>
          <cell r="F6787" t="str">
            <v>DIRECCION GESTION INTEGRAL DEL RECURSO HIDRICO</v>
          </cell>
          <cell r="G6787">
            <v>4080556</v>
          </cell>
          <cell r="H6787" t="str">
            <v>JAIRO CESAR FUQUENE RAMOS</v>
          </cell>
          <cell r="I6787" t="str">
            <v xml:space="preserve">QUINTO DESEMBOLSO SEGÚN CERTIFICACION DEL SUPERVISOR </v>
          </cell>
          <cell r="J6787">
            <v>7350000</v>
          </cell>
          <cell r="K6787">
            <v>9.66</v>
          </cell>
          <cell r="O6787" t="str">
            <v>RECURSO 14</v>
          </cell>
          <cell r="W6787" t="str">
            <v>Vigencia Presupuestal</v>
          </cell>
        </row>
        <row r="6788">
          <cell r="A6788" t="str">
            <v>*4913</v>
          </cell>
          <cell r="B6788" t="str">
            <v>Contrato</v>
          </cell>
          <cell r="C6788">
            <v>32</v>
          </cell>
          <cell r="D6788">
            <v>913</v>
          </cell>
          <cell r="E6788">
            <v>41449</v>
          </cell>
          <cell r="F6788" t="str">
            <v>OFICINA DE ASUNTOS INTERNACIONALES</v>
          </cell>
          <cell r="G6788">
            <v>52071385</v>
          </cell>
          <cell r="H6788" t="str">
            <v>OLGA LUCIA BAUTISTA MARTINEZ</v>
          </cell>
          <cell r="I6788" t="str">
            <v xml:space="preserve">PAGO FRA 55 CUARTO DESEMBOLSO SEGÚN CERTIFICACION DEL SUPERVISOR </v>
          </cell>
          <cell r="J6788">
            <v>11268400</v>
          </cell>
          <cell r="K6788">
            <v>9.66</v>
          </cell>
          <cell r="L6788">
            <v>11</v>
          </cell>
          <cell r="M6788">
            <v>16</v>
          </cell>
          <cell r="O6788" t="str">
            <v>RECURSO 14</v>
          </cell>
          <cell r="W6788" t="str">
            <v>Vigencia Presupuestal</v>
          </cell>
        </row>
        <row r="6789">
          <cell r="A6789" t="str">
            <v>*5013</v>
          </cell>
          <cell r="B6789" t="str">
            <v>Contrato</v>
          </cell>
          <cell r="C6789">
            <v>92</v>
          </cell>
          <cell r="D6789">
            <v>1113</v>
          </cell>
          <cell r="E6789">
            <v>41452</v>
          </cell>
          <cell r="F6789" t="str">
            <v>DIRECCION GESTION INTEGRAL DEL RECURSO HIDRICO</v>
          </cell>
          <cell r="G6789">
            <v>46361834</v>
          </cell>
          <cell r="H6789" t="str">
            <v>NANCY YOLANDA ALFONSO BERNAL</v>
          </cell>
          <cell r="I6789" t="str">
            <v xml:space="preserve">TERCER DESEMBOLSO SEGÚN CERTIFICACION DEL SUPERVISOR </v>
          </cell>
          <cell r="J6789">
            <v>7500000</v>
          </cell>
          <cell r="K6789">
            <v>9.66</v>
          </cell>
          <cell r="O6789" t="str">
            <v>RECURSO 14</v>
          </cell>
          <cell r="W6789" t="str">
            <v>Vigencia Presupuestal</v>
          </cell>
        </row>
        <row r="6790">
          <cell r="A6790" t="str">
            <v>*5113</v>
          </cell>
          <cell r="B6790" t="str">
            <v>Contrato</v>
          </cell>
          <cell r="C6790">
            <v>18</v>
          </cell>
          <cell r="D6790">
            <v>213</v>
          </cell>
          <cell r="E6790">
            <v>41452</v>
          </cell>
          <cell r="F6790" t="str">
            <v>DIRECCION GESTION INTEGRAL DEL RECURSO HIDRICO</v>
          </cell>
          <cell r="G6790">
            <v>79295230</v>
          </cell>
          <cell r="H6790" t="str">
            <v>WALTER LEONARDO NIÑO PARRA</v>
          </cell>
          <cell r="I6790" t="str">
            <v xml:space="preserve">PAGO FRA 0070 QUINTO DESEMBOLSO SEGÚN CERTIFICACION DEL SUPERVISOR </v>
          </cell>
          <cell r="J6790">
            <v>10355285</v>
          </cell>
          <cell r="K6790">
            <v>9.66</v>
          </cell>
          <cell r="L6790">
            <v>11</v>
          </cell>
          <cell r="M6790">
            <v>16</v>
          </cell>
          <cell r="O6790" t="str">
            <v>RECURSO 14</v>
          </cell>
          <cell r="W6790" t="str">
            <v>Vigencia Presupuestal</v>
          </cell>
        </row>
        <row r="6791">
          <cell r="A6791" t="str">
            <v>*5213</v>
          </cell>
          <cell r="B6791" t="str">
            <v>Contrato</v>
          </cell>
          <cell r="C6791">
            <v>19</v>
          </cell>
          <cell r="D6791">
            <v>313</v>
          </cell>
          <cell r="E6791">
            <v>41452</v>
          </cell>
          <cell r="F6791" t="str">
            <v>DIRECCION GESTION INTEGRAL DEL RECURSO HIDRICO</v>
          </cell>
          <cell r="G6791">
            <v>52834577</v>
          </cell>
          <cell r="H6791" t="str">
            <v>NUBIA JAZMIN BRIJALDO FLECHAS</v>
          </cell>
          <cell r="I6791" t="str">
            <v xml:space="preserve">QUINTO DESEMBOLSO SEGÚN CERTIFICACION DEL SUPERVISOR </v>
          </cell>
          <cell r="J6791">
            <v>7350000</v>
          </cell>
          <cell r="K6791">
            <v>9.66</v>
          </cell>
          <cell r="O6791" t="str">
            <v>RECURSO 14</v>
          </cell>
          <cell r="W6791" t="str">
            <v>Vigencia Presupuestal</v>
          </cell>
        </row>
        <row r="6792">
          <cell r="A6792" t="str">
            <v>*5313</v>
          </cell>
          <cell r="B6792" t="str">
            <v>Contrato</v>
          </cell>
          <cell r="C6792">
            <v>48</v>
          </cell>
          <cell r="D6792">
            <v>1013</v>
          </cell>
          <cell r="E6792">
            <v>41453</v>
          </cell>
          <cell r="F6792" t="str">
            <v>OFICINA DE ASUNTOS INTERNACIONALES</v>
          </cell>
          <cell r="G6792">
            <v>51623555</v>
          </cell>
          <cell r="H6792" t="str">
            <v>LILIA CARMENZA REYES LEAL</v>
          </cell>
          <cell r="I6792" t="str">
            <v xml:space="preserve">TERCER DESEMBOLSO SEGÚN CERTIFICACION DEL SUPERVISOR </v>
          </cell>
          <cell r="J6792">
            <v>7412000</v>
          </cell>
          <cell r="K6792">
            <v>9.66</v>
          </cell>
          <cell r="O6792" t="str">
            <v>RECURSO 14</v>
          </cell>
          <cell r="W6792" t="str">
            <v>Vigencia Presupuestal</v>
          </cell>
        </row>
        <row r="6793">
          <cell r="A6793" t="str">
            <v>*5413</v>
          </cell>
          <cell r="B6793" t="str">
            <v>Contrato</v>
          </cell>
          <cell r="C6793">
            <v>101</v>
          </cell>
          <cell r="D6793">
            <v>1213</v>
          </cell>
          <cell r="E6793">
            <v>41467</v>
          </cell>
          <cell r="F6793" t="str">
            <v>DIRECCION GESTION INTEGRAL DEL RECURSO HIDRICO</v>
          </cell>
          <cell r="G6793">
            <v>52378773</v>
          </cell>
          <cell r="H6793" t="str">
            <v>CARMEN BRICEIDA  RODRIGUEZ MEDINA</v>
          </cell>
          <cell r="I6793" t="str">
            <v xml:space="preserve">TERCER DESEMBOLSO SEGÚN CERTIFICACION DEL SUPERVISOR </v>
          </cell>
          <cell r="J6793">
            <v>9500000</v>
          </cell>
          <cell r="K6793">
            <v>9.66</v>
          </cell>
          <cell r="O6793" t="str">
            <v>RECURSO 14</v>
          </cell>
          <cell r="W6793" t="str">
            <v>Vigencia Presupuestal</v>
          </cell>
        </row>
        <row r="6794">
          <cell r="A6794" t="str">
            <v>*5513</v>
          </cell>
          <cell r="B6794" t="str">
            <v>Contrato</v>
          </cell>
          <cell r="C6794">
            <v>119</v>
          </cell>
          <cell r="D6794">
            <v>1313</v>
          </cell>
          <cell r="E6794">
            <v>41467</v>
          </cell>
          <cell r="F6794" t="str">
            <v>DIRECCION GESTION INTEGRAL DEL RECURSO HIDRICO</v>
          </cell>
          <cell r="G6794">
            <v>43201723</v>
          </cell>
          <cell r="H6794" t="str">
            <v>ESNEDY HERNANDEZ ATILANO</v>
          </cell>
          <cell r="I6794" t="str">
            <v xml:space="preserve">SEGUNDO DESEMBOLSO SEGÚN CERTIFICACION DEL SUPERVISOR </v>
          </cell>
          <cell r="J6794">
            <v>3500000</v>
          </cell>
          <cell r="K6794">
            <v>9.66</v>
          </cell>
          <cell r="O6794" t="str">
            <v>RECURSO 14</v>
          </cell>
          <cell r="W6794" t="str">
            <v>Vigencia Presupuestal</v>
          </cell>
        </row>
        <row r="6795">
          <cell r="A6795" t="str">
            <v>*5613</v>
          </cell>
          <cell r="B6795" t="str">
            <v>Contrato</v>
          </cell>
          <cell r="C6795">
            <v>30</v>
          </cell>
          <cell r="D6795">
            <v>713</v>
          </cell>
          <cell r="E6795">
            <v>41467</v>
          </cell>
          <cell r="F6795" t="str">
            <v>OFICINA DE ASUNTOS INTERNACIONALES</v>
          </cell>
          <cell r="G6795">
            <v>52019725</v>
          </cell>
          <cell r="H6795" t="str">
            <v>AMANDA GONZALEZ SOSA</v>
          </cell>
          <cell r="I6795" t="str">
            <v>QUINTO DESEMBOLSO SEGÚN CERTIFICACION DEL SUPERVISOR</v>
          </cell>
          <cell r="J6795">
            <v>8195200</v>
          </cell>
          <cell r="K6795">
            <v>9.66</v>
          </cell>
          <cell r="O6795" t="str">
            <v>RECURSO 14</v>
          </cell>
          <cell r="V6795" t="str">
            <v>Desc. 10% Dependientes</v>
          </cell>
          <cell r="W6795" t="str">
            <v>Vigencia Presupuestal</v>
          </cell>
        </row>
        <row r="6796">
          <cell r="A6796" t="str">
            <v>*5713</v>
          </cell>
          <cell r="B6796" t="str">
            <v>Contrato</v>
          </cell>
          <cell r="C6796">
            <v>20</v>
          </cell>
          <cell r="D6796">
            <v>413</v>
          </cell>
          <cell r="E6796">
            <v>41478</v>
          </cell>
          <cell r="F6796" t="str">
            <v>DIRECCION GESTION INTEGRAL DEL RECURSO HIDRICO</v>
          </cell>
          <cell r="G6796">
            <v>41661427</v>
          </cell>
          <cell r="H6796" t="str">
            <v>AURORA VILLAFAÑE ABUABARA</v>
          </cell>
          <cell r="I6796" t="str">
            <v xml:space="preserve">SEXTO DESEMBOLSO SEGÚN CERTIFICACION DEL SUPERVISOR </v>
          </cell>
          <cell r="J6796">
            <v>7350000</v>
          </cell>
          <cell r="K6796">
            <v>9.66</v>
          </cell>
          <cell r="O6796" t="str">
            <v>RECURSO 14</v>
          </cell>
          <cell r="W6796" t="str">
            <v>Vigencia Presupuestal</v>
          </cell>
        </row>
        <row r="6797">
          <cell r="A6797" t="str">
            <v>*5813</v>
          </cell>
          <cell r="B6797" t="str">
            <v>Contrato</v>
          </cell>
          <cell r="C6797">
            <v>48</v>
          </cell>
          <cell r="D6797">
            <v>1013</v>
          </cell>
          <cell r="E6797">
            <v>41478</v>
          </cell>
          <cell r="F6797" t="str">
            <v>OFICINA DE ASUNTOS INTERNACIONALES</v>
          </cell>
          <cell r="G6797">
            <v>51623555</v>
          </cell>
          <cell r="H6797" t="str">
            <v>LILIA CARMENZA REYES LEAL</v>
          </cell>
          <cell r="I6797" t="str">
            <v xml:space="preserve">CUARTO DESEMBOLSO SEGÚN CERTIFICACION DEL SUPERVISOR </v>
          </cell>
          <cell r="J6797">
            <v>7412000</v>
          </cell>
          <cell r="K6797">
            <v>9.66</v>
          </cell>
          <cell r="O6797" t="str">
            <v>RECURSO 14</v>
          </cell>
          <cell r="W6797" t="str">
            <v>Vigencia Presupuestal</v>
          </cell>
        </row>
        <row r="6798">
          <cell r="A6798" t="str">
            <v>*5913</v>
          </cell>
          <cell r="B6798" t="str">
            <v>ANULADA</v>
          </cell>
          <cell r="C6798">
            <v>31</v>
          </cell>
          <cell r="D6798">
            <v>813</v>
          </cell>
          <cell r="E6798">
            <v>41478</v>
          </cell>
          <cell r="F6798" t="str">
            <v>OFICINA DE ASUNTOS INTERNACIONALES</v>
          </cell>
          <cell r="G6798">
            <v>79759709</v>
          </cell>
          <cell r="H6798" t="str">
            <v>ELKIN ADOLFO PINILLA CAÑON</v>
          </cell>
          <cell r="I6798" t="str">
            <v xml:space="preserve">ANULADA --- PAGO FRA 41 QUINTO DESEMBOLSO SEGÚN CERTIFICACION DEL SUPERVISOR </v>
          </cell>
          <cell r="J6798">
            <v>9625262</v>
          </cell>
          <cell r="K6798">
            <v>9.66</v>
          </cell>
          <cell r="L6798">
            <v>11</v>
          </cell>
          <cell r="M6798">
            <v>16</v>
          </cell>
          <cell r="O6798" t="str">
            <v>RECURSO 14</v>
          </cell>
          <cell r="W6798" t="str">
            <v>Vigencia Presupuestal</v>
          </cell>
        </row>
        <row r="6799">
          <cell r="A6799" t="str">
            <v>*6013</v>
          </cell>
          <cell r="B6799" t="str">
            <v>Contrato</v>
          </cell>
          <cell r="C6799">
            <v>18</v>
          </cell>
          <cell r="D6799">
            <v>213</v>
          </cell>
          <cell r="E6799">
            <v>41478</v>
          </cell>
          <cell r="F6799" t="str">
            <v>DIRECCION GESTION INTEGRAL DEL RECURSO HIDRICO</v>
          </cell>
          <cell r="G6799">
            <v>79295230</v>
          </cell>
          <cell r="H6799" t="str">
            <v>WALTER LEONARDO NIÑO PARRA</v>
          </cell>
          <cell r="I6799" t="str">
            <v xml:space="preserve">PAGO FRA 0071 SEXTO DESEMBOLSO SEGÚN CERTIFICACION DEL SUPERVISOR </v>
          </cell>
          <cell r="J6799">
            <v>10355285</v>
          </cell>
          <cell r="K6799">
            <v>9.66</v>
          </cell>
          <cell r="L6799">
            <v>11</v>
          </cell>
          <cell r="M6799">
            <v>16</v>
          </cell>
          <cell r="O6799" t="str">
            <v>RECURSO 14</v>
          </cell>
          <cell r="W6799" t="str">
            <v>Vigencia Presupuestal</v>
          </cell>
        </row>
        <row r="6800">
          <cell r="A6800" t="str">
            <v>*6113</v>
          </cell>
          <cell r="B6800" t="str">
            <v>Contrato</v>
          </cell>
          <cell r="C6800">
            <v>31</v>
          </cell>
          <cell r="D6800">
            <v>813</v>
          </cell>
          <cell r="E6800">
            <v>41478</v>
          </cell>
          <cell r="F6800" t="str">
            <v>OFICINA DE ASUNTOS INTERNACIONALES</v>
          </cell>
          <cell r="G6800">
            <v>79759709</v>
          </cell>
          <cell r="H6800" t="str">
            <v>ELKIN ADOLFO PINILLA CAÑON</v>
          </cell>
          <cell r="I6800" t="str">
            <v>PAGO FRA 41 QUINTO DESEMBOLSO SEGÚN CERTIFICACION DEL SUPERVISOR  -  SE AJUSTA RTE FTE OP 204613 (26 JUN/2013) $441,674</v>
          </cell>
          <cell r="J6800">
            <v>9625262</v>
          </cell>
          <cell r="K6800">
            <v>9.66</v>
          </cell>
          <cell r="L6800">
            <v>11</v>
          </cell>
          <cell r="M6800">
            <v>16</v>
          </cell>
          <cell r="O6800" t="str">
            <v>RECURSO 14</v>
          </cell>
          <cell r="W6800" t="str">
            <v>Vigencia Presupuestal</v>
          </cell>
        </row>
        <row r="6801">
          <cell r="A6801" t="str">
            <v>*6213</v>
          </cell>
          <cell r="B6801" t="str">
            <v>Contrato</v>
          </cell>
          <cell r="C6801">
            <v>532</v>
          </cell>
          <cell r="D6801">
            <v>2312</v>
          </cell>
          <cell r="E6801">
            <v>41478</v>
          </cell>
          <cell r="F6801" t="str">
            <v>DIRECCION DE ASUNTOS AMBIENTALES SECTORIAL Y URBANA</v>
          </cell>
          <cell r="G6801">
            <v>9002041586</v>
          </cell>
          <cell r="H6801" t="str">
            <v>SIGMA GESTIOS DE PROYECTOS S.A.S</v>
          </cell>
          <cell r="I6801" t="str">
            <v xml:space="preserve">PAGO FRA 202 TERCER DESEMBOLSO SEGÚN CERTIFICACION DEL SUPERVISOR </v>
          </cell>
          <cell r="J6801">
            <v>83427200</v>
          </cell>
          <cell r="K6801">
            <v>9.66</v>
          </cell>
          <cell r="L6801">
            <v>11</v>
          </cell>
          <cell r="M6801">
            <v>16</v>
          </cell>
          <cell r="O6801" t="str">
            <v>RECURSO 14</v>
          </cell>
          <cell r="P6801">
            <v>0.6</v>
          </cell>
          <cell r="W6801" t="str">
            <v>Reserva Presupuestal</v>
          </cell>
        </row>
        <row r="6802">
          <cell r="A6802" t="str">
            <v>*6313</v>
          </cell>
          <cell r="B6802" t="str">
            <v>Contrato</v>
          </cell>
          <cell r="C6802">
            <v>21</v>
          </cell>
          <cell r="D6802">
            <v>513</v>
          </cell>
          <cell r="E6802">
            <v>41478</v>
          </cell>
          <cell r="F6802" t="str">
            <v>DIRECCION GESTION INTEGRAL DEL RECURSO HIDRICO</v>
          </cell>
          <cell r="G6802">
            <v>4080556</v>
          </cell>
          <cell r="H6802" t="str">
            <v>JAIRO CESAR FUQUENE RAMOS</v>
          </cell>
          <cell r="I6802" t="str">
            <v xml:space="preserve">SEXTO DESEMBOLSO SEGÚN CERTIFICACION DEL SUPERVISOR </v>
          </cell>
          <cell r="J6802">
            <v>7350000</v>
          </cell>
          <cell r="K6802">
            <v>9.66</v>
          </cell>
          <cell r="O6802" t="str">
            <v>RECURSO 14</v>
          </cell>
          <cell r="W6802" t="str">
            <v>Vigencia Presupuestal</v>
          </cell>
        </row>
        <row r="6803">
          <cell r="A6803" t="str">
            <v>*6413</v>
          </cell>
          <cell r="B6803" t="str">
            <v>Contrato</v>
          </cell>
          <cell r="C6803">
            <v>119</v>
          </cell>
          <cell r="D6803">
            <v>1313</v>
          </cell>
          <cell r="E6803">
            <v>41485</v>
          </cell>
          <cell r="F6803" t="str">
            <v>DIRECCION GESTION INTEGRAL DEL RECURSO HIDRICO</v>
          </cell>
          <cell r="G6803">
            <v>43201723</v>
          </cell>
          <cell r="H6803" t="str">
            <v>ESNEDY HERNANDEZ ATILANO</v>
          </cell>
          <cell r="I6803" t="str">
            <v xml:space="preserve">TERCER DESEMBOLSO SEGÚN CERTIFICACION DEL SUPERVISOR </v>
          </cell>
          <cell r="J6803">
            <v>3500000</v>
          </cell>
          <cell r="K6803">
            <v>9.66</v>
          </cell>
          <cell r="O6803" t="str">
            <v>RECURSO 14</v>
          </cell>
          <cell r="W6803" t="str">
            <v>Vigencia Presupuestal</v>
          </cell>
        </row>
        <row r="6804">
          <cell r="A6804" t="str">
            <v>*6513</v>
          </cell>
          <cell r="B6804" t="str">
            <v>Contrato</v>
          </cell>
          <cell r="C6804">
            <v>92</v>
          </cell>
          <cell r="D6804">
            <v>1113</v>
          </cell>
          <cell r="E6804">
            <v>41485</v>
          </cell>
          <cell r="F6804" t="str">
            <v>DIRECCION GESTION INTEGRAL DEL RECURSO HIDRICO</v>
          </cell>
          <cell r="G6804">
            <v>46361834</v>
          </cell>
          <cell r="H6804" t="str">
            <v>NANCY YOLANDA ALFONSO BERNAL</v>
          </cell>
          <cell r="I6804" t="str">
            <v xml:space="preserve">CUARTO DESEMBOLSO SEGÚN CERTIFICACION DEL SUPERVISOR </v>
          </cell>
          <cell r="J6804">
            <v>7500000</v>
          </cell>
          <cell r="K6804">
            <v>9.66</v>
          </cell>
          <cell r="O6804" t="str">
            <v>RECURSO 14</v>
          </cell>
          <cell r="W6804" t="str">
            <v>Vigencia Presupuestal</v>
          </cell>
        </row>
        <row r="6805">
          <cell r="A6805" t="str">
            <v>*6613</v>
          </cell>
          <cell r="B6805" t="str">
            <v>Contrato</v>
          </cell>
          <cell r="C6805">
            <v>19</v>
          </cell>
          <cell r="D6805">
            <v>313</v>
          </cell>
          <cell r="E6805">
            <v>41485</v>
          </cell>
          <cell r="F6805" t="str">
            <v>DIRECCION GESTION INTEGRAL DEL RECURSO HIDRICO</v>
          </cell>
          <cell r="G6805">
            <v>52834577</v>
          </cell>
          <cell r="H6805" t="str">
            <v>NUBIA JAZMIN BRIJALDO FLECHAS</v>
          </cell>
          <cell r="I6805" t="str">
            <v xml:space="preserve">SEXTO DESEMBOLSO SEGÚN CERTIFICACION DEL SUPERVISOR </v>
          </cell>
          <cell r="J6805">
            <v>7350000</v>
          </cell>
          <cell r="K6805">
            <v>9.66</v>
          </cell>
          <cell r="O6805" t="str">
            <v>RECURSO 14</v>
          </cell>
          <cell r="W6805" t="str">
            <v>Vigencia Presupuestal</v>
          </cell>
        </row>
        <row r="6806">
          <cell r="A6806" t="str">
            <v>*6713</v>
          </cell>
          <cell r="B6806" t="str">
            <v>ANULADA</v>
          </cell>
          <cell r="C6806">
            <v>17</v>
          </cell>
          <cell r="D6806">
            <v>113</v>
          </cell>
          <cell r="E6806">
            <v>41485</v>
          </cell>
          <cell r="F6806" t="str">
            <v>DIRECCION GESTION INTEGRAL DEL RECURSO HIDRICO</v>
          </cell>
          <cell r="G6806">
            <v>11343210</v>
          </cell>
          <cell r="H6806" t="str">
            <v>MAURICIO BAYONA PULIDO</v>
          </cell>
          <cell r="I6806" t="str">
            <v xml:space="preserve">ANULADA --- PAGO FRA 120 QUINTO DESEMBOLSO SEGÚN CERTIFICACION DEL SUPERVISOR </v>
          </cell>
          <cell r="J6806">
            <v>8925000</v>
          </cell>
          <cell r="K6806">
            <v>9.66</v>
          </cell>
          <cell r="L6806">
            <v>11</v>
          </cell>
          <cell r="M6806">
            <v>16</v>
          </cell>
          <cell r="O6806" t="str">
            <v>RECURSO 14</v>
          </cell>
          <cell r="W6806" t="str">
            <v>Vigencia Presupuestal</v>
          </cell>
        </row>
        <row r="6807">
          <cell r="A6807" t="str">
            <v>*6813</v>
          </cell>
          <cell r="B6807" t="str">
            <v>Contrato</v>
          </cell>
          <cell r="C6807">
            <v>17</v>
          </cell>
          <cell r="D6807">
            <v>113</v>
          </cell>
          <cell r="E6807">
            <v>41485</v>
          </cell>
          <cell r="F6807" t="str">
            <v>DIRECCION GESTION INTEGRAL DEL RECURSO HIDRICO</v>
          </cell>
          <cell r="G6807">
            <v>11343210</v>
          </cell>
          <cell r="H6807" t="str">
            <v>MAURICIO BAYONA PULIDO</v>
          </cell>
          <cell r="I6807" t="str">
            <v xml:space="preserve">PAGO FRA 120 QUINTO DESEMBOLSO SEGÚN CERTIFICACION DEL SUPERVISOR </v>
          </cell>
          <cell r="J6807">
            <v>8925000</v>
          </cell>
          <cell r="K6807">
            <v>9.66</v>
          </cell>
          <cell r="L6807">
            <v>11</v>
          </cell>
          <cell r="M6807">
            <v>16</v>
          </cell>
          <cell r="O6807" t="str">
            <v>RECURSO 14</v>
          </cell>
          <cell r="W6807" t="str">
            <v>Vigencia Presupuestal</v>
          </cell>
        </row>
        <row r="6808">
          <cell r="A6808" t="str">
            <v>*6913</v>
          </cell>
          <cell r="B6808" t="str">
            <v>Contrato</v>
          </cell>
          <cell r="C6808">
            <v>101</v>
          </cell>
          <cell r="D6808">
            <v>1213</v>
          </cell>
          <cell r="E6808">
            <v>41507</v>
          </cell>
          <cell r="F6808" t="str">
            <v>DIRECCION GESTION INTEGRAL DEL RECURSO HIDRICO</v>
          </cell>
          <cell r="G6808">
            <v>52378773</v>
          </cell>
          <cell r="H6808" t="str">
            <v>CARMEN BRICEIDA  RODRIGUEZ MEDINA</v>
          </cell>
          <cell r="I6808" t="str">
            <v xml:space="preserve">CUARTO DESEMBOLSO SEGÚN CERTIFICACION DEL SUPERVISOR </v>
          </cell>
          <cell r="J6808">
            <v>9500000</v>
          </cell>
          <cell r="K6808">
            <v>9.66</v>
          </cell>
          <cell r="O6808" t="str">
            <v>RECURSO 14</v>
          </cell>
          <cell r="V6808" t="str">
            <v>Desc. 10% Dependientes - Tiene errores</v>
          </cell>
          <cell r="W6808" t="str">
            <v>Vigencia Presupuestal</v>
          </cell>
        </row>
        <row r="6809">
          <cell r="A6809" t="str">
            <v>*7013</v>
          </cell>
          <cell r="B6809" t="str">
            <v>Convenio</v>
          </cell>
          <cell r="C6809">
            <v>178</v>
          </cell>
          <cell r="D6809">
            <v>1413</v>
          </cell>
          <cell r="E6809">
            <v>41508</v>
          </cell>
          <cell r="F6809" t="str">
            <v>DIRECCION GESTION INTEGRAL DEL RECURSO HIDRICO</v>
          </cell>
          <cell r="G6809">
            <v>9006280230</v>
          </cell>
          <cell r="H6809" t="str">
            <v>UNION TEMPORAL HTM-GOTTA</v>
          </cell>
          <cell r="I6809" t="str">
            <v xml:space="preserve">PAGO 0001 PRIMER DESEMBOLSO SEGÚN CERTIFICACION DEL SUPERVISOR -  ENT SIN ANIMO DE LUCRO, EXENTOS DE ICA - SOLO SE APLICA RTE IVA) </v>
          </cell>
          <cell r="J6809">
            <v>45700000</v>
          </cell>
          <cell r="M6809">
            <v>16</v>
          </cell>
          <cell r="O6809" t="str">
            <v>RECURSO 14</v>
          </cell>
          <cell r="W6809" t="str">
            <v>Vigencia Presupuestal</v>
          </cell>
        </row>
        <row r="6810">
          <cell r="A6810" t="str">
            <v>*7113</v>
          </cell>
          <cell r="B6810" t="str">
            <v>Contrato</v>
          </cell>
          <cell r="C6810">
            <v>30</v>
          </cell>
          <cell r="D6810">
            <v>713</v>
          </cell>
          <cell r="E6810">
            <v>41508</v>
          </cell>
          <cell r="F6810" t="str">
            <v>OFICINA DE ASUNTOS INTERNACIONALES</v>
          </cell>
          <cell r="G6810">
            <v>52019725</v>
          </cell>
          <cell r="H6810" t="str">
            <v>AMANDA GONZALEZ SOSA</v>
          </cell>
          <cell r="I6810" t="str">
            <v>SEXTO DESEMBOLSO SEGÚN CERTIFICACION DEL SUPERVISOR - SE AJUSTA RTE FTE POR DESC. DE DEPENDIENTES $172,100 OP 5613 (12 JUL2013)</v>
          </cell>
          <cell r="J6810">
            <v>8195200</v>
          </cell>
          <cell r="K6810">
            <v>9.66</v>
          </cell>
          <cell r="O6810" t="str">
            <v>RECURSO 14</v>
          </cell>
          <cell r="V6810" t="str">
            <v>Desc. 10% Dependientes, SE RESTA DEL VALOR DE LAS RETENCIONES $172,100</v>
          </cell>
          <cell r="W6810" t="str">
            <v>Vigencia Presupuestal</v>
          </cell>
        </row>
        <row r="6811">
          <cell r="A6811" t="str">
            <v>*7213</v>
          </cell>
          <cell r="B6811" t="str">
            <v>Contrato</v>
          </cell>
          <cell r="C6811">
            <v>31</v>
          </cell>
          <cell r="D6811">
            <v>813</v>
          </cell>
          <cell r="E6811">
            <v>41508</v>
          </cell>
          <cell r="F6811" t="str">
            <v>OFICINA DE ASUNTOS INTERNACIONALES</v>
          </cell>
          <cell r="G6811">
            <v>79759709</v>
          </cell>
          <cell r="H6811" t="str">
            <v>ELKIN ADOLFO PINILLA CAÑON</v>
          </cell>
          <cell r="I6811" t="str">
            <v>PAGO FRA 45 SEXTO DESEMBOLSO SEGÚN CERTIFICACION DEL SUPERVISOR</v>
          </cell>
          <cell r="J6811">
            <v>9625262</v>
          </cell>
          <cell r="K6811">
            <v>9.66</v>
          </cell>
          <cell r="L6811">
            <v>11</v>
          </cell>
          <cell r="M6811">
            <v>16</v>
          </cell>
          <cell r="O6811" t="str">
            <v>RECURSO 14</v>
          </cell>
          <cell r="V6811" t="str">
            <v>se cobro de Rte Fte $674,339 el valor real es $602,348 la diferencia $ 71,994    se ajustara en la OP de Septiembre</v>
          </cell>
          <cell r="W6811" t="str">
            <v>Vigencia Presupuestal</v>
          </cell>
        </row>
        <row r="6812">
          <cell r="A6812" t="str">
            <v>*7313</v>
          </cell>
          <cell r="B6812" t="str">
            <v>Contrato</v>
          </cell>
          <cell r="C6812">
            <v>32</v>
          </cell>
          <cell r="D6812">
            <v>913</v>
          </cell>
          <cell r="E6812">
            <v>41508</v>
          </cell>
          <cell r="F6812" t="str">
            <v>OFICINA DE ASUNTOS INTERNACIONALES</v>
          </cell>
          <cell r="G6812">
            <v>52071385</v>
          </cell>
          <cell r="H6812" t="str">
            <v>OLGA LUCIA BAUTISTA MARTINEZ</v>
          </cell>
          <cell r="I6812" t="str">
            <v>PAGO FRA 56-57 QUINTO Y SEXTO DESEMBOLSO SEGÚN CERTIFICACION DEL SUPERVISOR  IVA 1,554,262</v>
          </cell>
          <cell r="J6812">
            <v>22536800</v>
          </cell>
          <cell r="K6812">
            <v>9.66</v>
          </cell>
          <cell r="L6812">
            <v>11</v>
          </cell>
          <cell r="M6812">
            <v>16</v>
          </cell>
          <cell r="O6812" t="str">
            <v>RECURSO 14</v>
          </cell>
          <cell r="W6812" t="str">
            <v>Vigencia Presupuestal</v>
          </cell>
        </row>
        <row r="6813">
          <cell r="A6813" t="str">
            <v>*7413</v>
          </cell>
          <cell r="B6813" t="str">
            <v>Contrato</v>
          </cell>
          <cell r="C6813">
            <v>18</v>
          </cell>
          <cell r="D6813">
            <v>213</v>
          </cell>
          <cell r="E6813">
            <v>41508</v>
          </cell>
          <cell r="F6813" t="str">
            <v>DIRECCION GESTION INTEGRAL DEL RECURSO HIDRICO</v>
          </cell>
          <cell r="G6813">
            <v>79295230</v>
          </cell>
          <cell r="H6813" t="str">
            <v>WALTER LEONARDO NIÑO PARRA</v>
          </cell>
          <cell r="I6813" t="str">
            <v xml:space="preserve">PAGO FRA 0072 SEPTIMO DESEMBOLSO SEGÚN CERTIFICACION DEL SUPERVISOR </v>
          </cell>
          <cell r="J6813">
            <v>10355285</v>
          </cell>
          <cell r="K6813">
            <v>9.66</v>
          </cell>
          <cell r="L6813">
            <v>11</v>
          </cell>
          <cell r="M6813">
            <v>16</v>
          </cell>
          <cell r="O6813" t="str">
            <v>RECURSO 14</v>
          </cell>
          <cell r="W6813" t="str">
            <v>Vigencia Presupuestal</v>
          </cell>
        </row>
        <row r="6814">
          <cell r="A6814" t="str">
            <v>*7513</v>
          </cell>
          <cell r="B6814" t="str">
            <v>Contrato</v>
          </cell>
          <cell r="C6814">
            <v>20</v>
          </cell>
          <cell r="D6814">
            <v>413</v>
          </cell>
          <cell r="E6814">
            <v>41509</v>
          </cell>
          <cell r="F6814" t="str">
            <v>DIRECCION GESTION INTEGRAL DEL RECURSO HIDRICO</v>
          </cell>
          <cell r="G6814">
            <v>41661427</v>
          </cell>
          <cell r="H6814" t="str">
            <v>AURORA VILLAFAÑE ABUABARA</v>
          </cell>
          <cell r="I6814" t="str">
            <v xml:space="preserve">SEPTIMO DESEMBOLSO SEGÚN CERTIFICACION DEL SUPERVISOR </v>
          </cell>
          <cell r="J6814">
            <v>7350000</v>
          </cell>
          <cell r="K6814">
            <v>9.66</v>
          </cell>
          <cell r="O6814" t="str">
            <v>RECURSO 14</v>
          </cell>
          <cell r="W6814" t="str">
            <v>Vigencia Presupuestal</v>
          </cell>
        </row>
        <row r="6815">
          <cell r="A6815" t="str">
            <v>*7613</v>
          </cell>
          <cell r="B6815" t="str">
            <v>Contrato</v>
          </cell>
          <cell r="C6815">
            <v>19</v>
          </cell>
          <cell r="D6815">
            <v>313</v>
          </cell>
          <cell r="E6815">
            <v>41509</v>
          </cell>
          <cell r="F6815" t="str">
            <v>DIRECCION GESTION INTEGRAL DEL RECURSO HIDRICO</v>
          </cell>
          <cell r="G6815">
            <v>52834577</v>
          </cell>
          <cell r="H6815" t="str">
            <v>NUBIA JAZMIN BRIJALDO FLECHAS</v>
          </cell>
          <cell r="I6815" t="str">
            <v xml:space="preserve">SEPTIMO DESEMBOLSO SEGÚN CERTIFICACION DEL SUPERVISOR </v>
          </cell>
          <cell r="J6815">
            <v>7350000</v>
          </cell>
          <cell r="K6815">
            <v>9.66</v>
          </cell>
          <cell r="O6815" t="str">
            <v>RECURSO 14</v>
          </cell>
          <cell r="W6815" t="str">
            <v>Vigencia Presupuestal</v>
          </cell>
        </row>
        <row r="6816">
          <cell r="A6816" t="str">
            <v>*7713</v>
          </cell>
          <cell r="B6816" t="str">
            <v>Contrato</v>
          </cell>
          <cell r="C6816">
            <v>17</v>
          </cell>
          <cell r="D6816">
            <v>113</v>
          </cell>
          <cell r="E6816">
            <v>41514</v>
          </cell>
          <cell r="F6816" t="str">
            <v>DIRECCION GESTION INTEGRAL DEL RECURSO HIDRICO</v>
          </cell>
          <cell r="G6816">
            <v>11343210</v>
          </cell>
          <cell r="H6816" t="str">
            <v>MAURICIO BAYONA PULIDO</v>
          </cell>
          <cell r="I6816" t="str">
            <v xml:space="preserve">ANULADO ---- PAGO FRA 121 SEXTO DESEMBOLSO SEGÚN CERTIFICACION DEL SUPERVISOR </v>
          </cell>
          <cell r="J6816">
            <v>8925000</v>
          </cell>
          <cell r="K6816">
            <v>9.66</v>
          </cell>
          <cell r="L6816">
            <v>11</v>
          </cell>
          <cell r="M6816">
            <v>16</v>
          </cell>
          <cell r="O6816" t="str">
            <v>RECURSO 14</v>
          </cell>
          <cell r="W6816" t="str">
            <v>Vigencia Presupuestal</v>
          </cell>
        </row>
        <row r="6817">
          <cell r="A6817" t="str">
            <v>*7813</v>
          </cell>
          <cell r="B6817" t="str">
            <v>Contrato</v>
          </cell>
          <cell r="C6817">
            <v>17</v>
          </cell>
          <cell r="D6817">
            <v>113</v>
          </cell>
          <cell r="E6817">
            <v>41514</v>
          </cell>
          <cell r="F6817" t="str">
            <v>DIRECCION GESTION INTEGRAL DEL RECURSO HIDRICO</v>
          </cell>
          <cell r="G6817">
            <v>11343210</v>
          </cell>
          <cell r="H6817" t="str">
            <v>MAURICIO BAYONA PULIDO</v>
          </cell>
          <cell r="I6817" t="str">
            <v xml:space="preserve">PAGO FRA 121 SEXTO DESEMBOLSO SEGÚN CERTIFICACION DEL SUPERVISOR </v>
          </cell>
          <cell r="J6817">
            <v>8925000</v>
          </cell>
          <cell r="K6817">
            <v>9.66</v>
          </cell>
          <cell r="M6817">
            <v>16</v>
          </cell>
          <cell r="O6817" t="str">
            <v>RECURSO 14</v>
          </cell>
          <cell r="W6817" t="str">
            <v>Vigencia Presupuestal</v>
          </cell>
        </row>
        <row r="6818">
          <cell r="A6818" t="str">
            <v>*7913</v>
          </cell>
          <cell r="B6818" t="str">
            <v>Contrato</v>
          </cell>
          <cell r="C6818">
            <v>21</v>
          </cell>
          <cell r="D6818">
            <v>513</v>
          </cell>
          <cell r="E6818">
            <v>41514</v>
          </cell>
          <cell r="F6818" t="str">
            <v>DIRECCION GESTION INTEGRAL DEL RECURSO HIDRICO</v>
          </cell>
          <cell r="G6818">
            <v>4080556</v>
          </cell>
          <cell r="H6818" t="str">
            <v>JAIRO CESAR FUQUENE RAMOS</v>
          </cell>
          <cell r="I6818" t="str">
            <v xml:space="preserve">SEPTIMO DESEMBOLSO SEGÚN CERTIFICACION DEL SUPERVISOR </v>
          </cell>
          <cell r="J6818">
            <v>7350000</v>
          </cell>
          <cell r="K6818">
            <v>9.66</v>
          </cell>
          <cell r="O6818" t="str">
            <v>RECURSO 14</v>
          </cell>
          <cell r="V6818" t="str">
            <v>Desc. 10% Dependientes</v>
          </cell>
          <cell r="W6818" t="str">
            <v>Vigencia Presupuestal</v>
          </cell>
        </row>
        <row r="6819">
          <cell r="A6819" t="str">
            <v>*8013</v>
          </cell>
          <cell r="B6819" t="str">
            <v>Contrato</v>
          </cell>
          <cell r="C6819">
            <v>119</v>
          </cell>
          <cell r="D6819">
            <v>1313</v>
          </cell>
          <cell r="E6819">
            <v>41514</v>
          </cell>
          <cell r="F6819" t="str">
            <v>DIRECCION GESTION INTEGRAL DEL RECURSO HIDRICO</v>
          </cell>
          <cell r="G6819">
            <v>43201723</v>
          </cell>
          <cell r="H6819" t="str">
            <v>ESNEDY HERNANDEZ ATILANO</v>
          </cell>
          <cell r="I6819" t="str">
            <v xml:space="preserve">CUARTO DESEMBOLSO SEGÚN CERTIFICACION DEL SUPERVISOR </v>
          </cell>
          <cell r="J6819">
            <v>3500000</v>
          </cell>
          <cell r="K6819">
            <v>9.66</v>
          </cell>
          <cell r="O6819" t="str">
            <v>RECURSO 14</v>
          </cell>
          <cell r="W6819" t="str">
            <v>Vigencia Presupuestal</v>
          </cell>
        </row>
        <row r="6820">
          <cell r="A6820" t="str">
            <v>*8113</v>
          </cell>
          <cell r="B6820" t="str">
            <v>Contrato</v>
          </cell>
          <cell r="C6820">
            <v>92</v>
          </cell>
          <cell r="D6820">
            <v>1113</v>
          </cell>
          <cell r="E6820">
            <v>41514</v>
          </cell>
          <cell r="F6820" t="str">
            <v>DIRECCION GESTION INTEGRAL DEL RECURSO HIDRICO</v>
          </cell>
          <cell r="G6820">
            <v>46361834</v>
          </cell>
          <cell r="H6820" t="str">
            <v>NANCY YOLANDA ALFONSO BERNAL</v>
          </cell>
          <cell r="I6820" t="str">
            <v xml:space="preserve">QUINTO DESEMBOLSO SEGÚN CERTIFICACION DEL SUPERVISOR </v>
          </cell>
          <cell r="J6820">
            <v>7500000</v>
          </cell>
          <cell r="K6820">
            <v>9.66</v>
          </cell>
          <cell r="O6820" t="str">
            <v>RECURSO 14</v>
          </cell>
          <cell r="V6820" t="str">
            <v>Desc. 10% Dependientes</v>
          </cell>
          <cell r="W6820" t="str">
            <v>Vigencia Presupuestal</v>
          </cell>
        </row>
        <row r="6821">
          <cell r="A6821" t="str">
            <v>*8213</v>
          </cell>
          <cell r="B6821" t="str">
            <v>Contrato</v>
          </cell>
          <cell r="C6821">
            <v>48</v>
          </cell>
          <cell r="D6821">
            <v>1013</v>
          </cell>
          <cell r="E6821">
            <v>41514</v>
          </cell>
          <cell r="F6821" t="str">
            <v>OFICINA DE ASUNTOS INTERNACIONALES</v>
          </cell>
          <cell r="G6821">
            <v>51623555</v>
          </cell>
          <cell r="H6821" t="str">
            <v>LILIA CARMENZA REYES LEAL</v>
          </cell>
          <cell r="I6821" t="str">
            <v xml:space="preserve">QUINTO DESEMBOLSO SEGÚN CERTIFICACION DEL SUPERVISOR </v>
          </cell>
          <cell r="J6821">
            <v>7412000</v>
          </cell>
          <cell r="K6821">
            <v>9.66</v>
          </cell>
          <cell r="O6821" t="str">
            <v>RECURSO 14</v>
          </cell>
          <cell r="W6821" t="str">
            <v>Vigencia Presupuestal</v>
          </cell>
        </row>
        <row r="6822">
          <cell r="A6822" t="str">
            <v>*8313</v>
          </cell>
          <cell r="B6822" t="str">
            <v>Contrato</v>
          </cell>
          <cell r="C6822">
            <v>101</v>
          </cell>
          <cell r="D6822">
            <v>1213</v>
          </cell>
          <cell r="E6822">
            <v>41523</v>
          </cell>
          <cell r="F6822" t="str">
            <v>DIRECCION GESTION INTEGRAL DEL RECURSO HIDRICO</v>
          </cell>
          <cell r="G6822">
            <v>52378773</v>
          </cell>
          <cell r="H6822" t="str">
            <v>CARMEN BRICEIDA  RODRIGUEZ MEDINA</v>
          </cell>
          <cell r="I6822" t="str">
            <v>QUINTO DESEMBOLSO SEGÚN CERTIFICACION DEL SUPERVISOR - Se ajusta base rte fte  declarac.depend. No presentada OP 6913 (21 ago 2013)</v>
          </cell>
          <cell r="J6822">
            <v>9500000</v>
          </cell>
          <cell r="K6822">
            <v>9.66</v>
          </cell>
          <cell r="O6822" t="str">
            <v>RECURSO 14</v>
          </cell>
          <cell r="V6822" t="str">
            <v>Declaracion Dependientes Tiene errores se suma a la retenciones $180,364</v>
          </cell>
          <cell r="W6822" t="str">
            <v>Vigencia Presupuestal</v>
          </cell>
        </row>
        <row r="6823">
          <cell r="A6823" t="str">
            <v>*8413</v>
          </cell>
          <cell r="B6823" t="str">
            <v>Contrato</v>
          </cell>
          <cell r="C6823">
            <v>30</v>
          </cell>
          <cell r="D6823">
            <v>713</v>
          </cell>
          <cell r="E6823">
            <v>41523</v>
          </cell>
          <cell r="F6823" t="str">
            <v>OFICINA DE ASUNTOS INTERNACIONALES</v>
          </cell>
          <cell r="G6823">
            <v>52019725</v>
          </cell>
          <cell r="H6823" t="str">
            <v>AMANDA GONZALEZ SOSA</v>
          </cell>
          <cell r="I6823" t="str">
            <v>SEPTIMO DESEMBOLSO SEGÚN CERTIFICACION DEL SUPERVISOR</v>
          </cell>
          <cell r="J6823">
            <v>8195200</v>
          </cell>
          <cell r="K6823">
            <v>9.66</v>
          </cell>
          <cell r="O6823" t="str">
            <v>RECURSO 14</v>
          </cell>
          <cell r="V6823" t="str">
            <v>Desc. 10% Dependientes</v>
          </cell>
          <cell r="W6823" t="str">
            <v>Vigencia Presupuestal</v>
          </cell>
        </row>
        <row r="6824">
          <cell r="A6824" t="str">
            <v>*8513</v>
          </cell>
          <cell r="B6824" t="str">
            <v>Contrato</v>
          </cell>
          <cell r="C6824">
            <v>48</v>
          </cell>
          <cell r="D6824">
            <v>1013</v>
          </cell>
          <cell r="E6824">
            <v>41523</v>
          </cell>
          <cell r="F6824" t="str">
            <v>OFICINA DE ASUNTOS INTERNACIONALES</v>
          </cell>
          <cell r="G6824">
            <v>51623555</v>
          </cell>
          <cell r="H6824" t="str">
            <v>LILIA CARMENZA REYES LEAL</v>
          </cell>
          <cell r="I6824" t="str">
            <v xml:space="preserve">SEXTO DESEMBOLSO SEGÚN CERTIFICACION DEL SUPERVISOR </v>
          </cell>
          <cell r="J6824">
            <v>7412000</v>
          </cell>
          <cell r="K6824">
            <v>9.66</v>
          </cell>
          <cell r="O6824" t="str">
            <v>RECURSO 14</v>
          </cell>
          <cell r="W6824" t="str">
            <v>Vigencia Presupuestal</v>
          </cell>
        </row>
        <row r="6825">
          <cell r="A6825" t="str">
            <v>*8613</v>
          </cell>
          <cell r="B6825" t="str">
            <v>Contrato</v>
          </cell>
          <cell r="C6825">
            <v>31</v>
          </cell>
          <cell r="D6825">
            <v>813</v>
          </cell>
          <cell r="E6825">
            <v>41523</v>
          </cell>
          <cell r="F6825" t="str">
            <v>OFICINA DE ASUNTOS INTERNACIONALES</v>
          </cell>
          <cell r="G6825">
            <v>79759709</v>
          </cell>
          <cell r="H6825" t="str">
            <v>ELKIN ADOLFO PINILLA CAÑON</v>
          </cell>
          <cell r="I6825" t="str">
            <v>PAGO FRA 47 SEPTIMO DESEMBOLSO SEGÚN CERTIFICACION DEL SUPERVISOR - AJU RTE FTE OP 7213 ( 22 ago 2013) -$71,994</v>
          </cell>
          <cell r="J6825">
            <v>9625262</v>
          </cell>
          <cell r="K6825">
            <v>9.66</v>
          </cell>
          <cell r="L6825">
            <v>11</v>
          </cell>
          <cell r="M6825">
            <v>16</v>
          </cell>
          <cell r="O6825" t="str">
            <v>RECURSO 14</v>
          </cell>
          <cell r="V6825" t="str">
            <v>Se ajusta rte fte (menos) $71,994 mayor valor cobra en al OP 7213 (22 ago 2013)</v>
          </cell>
          <cell r="W6825" t="str">
            <v>Vigencia Presupuestal</v>
          </cell>
        </row>
        <row r="6826">
          <cell r="A6826" t="str">
            <v>*8713</v>
          </cell>
          <cell r="B6826" t="str">
            <v>Contrato</v>
          </cell>
          <cell r="C6826">
            <v>20</v>
          </cell>
          <cell r="D6826">
            <v>413</v>
          </cell>
          <cell r="E6826">
            <v>41537</v>
          </cell>
          <cell r="F6826" t="str">
            <v>DIRECCION GESTION INTEGRAL DEL RECURSO HIDRICO</v>
          </cell>
          <cell r="G6826">
            <v>41661427</v>
          </cell>
          <cell r="H6826" t="str">
            <v>AURORA VILLAFAÑE ABUABARA</v>
          </cell>
          <cell r="I6826" t="str">
            <v xml:space="preserve">OCTAVO DESEMBOLSO SEGÚN CERTIFICACION DEL SUPERVISOR </v>
          </cell>
          <cell r="J6826">
            <v>7350000</v>
          </cell>
          <cell r="K6826">
            <v>9.66</v>
          </cell>
          <cell r="O6826" t="str">
            <v>RECURSO 14</v>
          </cell>
          <cell r="W6826" t="str">
            <v>Vigencia Presupuestal</v>
          </cell>
        </row>
        <row r="6827">
          <cell r="A6827" t="str">
            <v>*8813</v>
          </cell>
          <cell r="B6827" t="str">
            <v>Contrato</v>
          </cell>
          <cell r="C6827">
            <v>19</v>
          </cell>
          <cell r="D6827">
            <v>313</v>
          </cell>
          <cell r="E6827">
            <v>41540</v>
          </cell>
          <cell r="F6827" t="str">
            <v>DIRECCION GESTION INTEGRAL DEL RECURSO HIDRICO</v>
          </cell>
          <cell r="G6827">
            <v>52834577</v>
          </cell>
          <cell r="H6827" t="str">
            <v>NUBIA JAZMIN BRIJALDO FLECHAS</v>
          </cell>
          <cell r="I6827" t="str">
            <v xml:space="preserve">OCTAVO DESEMBOLSO SEGÚN CERTIFICACION DEL SUPERVISOR </v>
          </cell>
          <cell r="J6827">
            <v>7350000</v>
          </cell>
          <cell r="K6827">
            <v>9.66</v>
          </cell>
          <cell r="O6827" t="str">
            <v>RECURSO 14</v>
          </cell>
          <cell r="W6827" t="str">
            <v>Vigencia Presupuestal</v>
          </cell>
        </row>
        <row r="6828">
          <cell r="A6828" t="str">
            <v>*8913</v>
          </cell>
          <cell r="B6828" t="str">
            <v>Contrato</v>
          </cell>
          <cell r="C6828">
            <v>32</v>
          </cell>
          <cell r="D6828">
            <v>913</v>
          </cell>
          <cell r="E6828">
            <v>41540</v>
          </cell>
          <cell r="F6828" t="str">
            <v>OFICINA DE ASUNTOS INTERNACIONALES</v>
          </cell>
          <cell r="G6828">
            <v>52071385</v>
          </cell>
          <cell r="H6828" t="str">
            <v>OLGA LUCIA BAUTISTA MARTINEZ</v>
          </cell>
          <cell r="I6828" t="str">
            <v>PAGO FRA 58 SEPTIMO DESEMBOLSO SEGÚN CERTIFICACION DEL SUPERVISOR  IVA 1,554,262</v>
          </cell>
          <cell r="J6828">
            <v>11268400</v>
          </cell>
          <cell r="K6828">
            <v>9.66</v>
          </cell>
          <cell r="L6828">
            <v>11</v>
          </cell>
          <cell r="M6828">
            <v>16</v>
          </cell>
          <cell r="O6828" t="str">
            <v>RECURSO 14</v>
          </cell>
          <cell r="W6828" t="str">
            <v>Vigencia Presupuestal</v>
          </cell>
        </row>
        <row r="6829">
          <cell r="A6829" t="str">
            <v>*9013</v>
          </cell>
          <cell r="B6829" t="str">
            <v>Contrato</v>
          </cell>
          <cell r="C6829">
            <v>21</v>
          </cell>
          <cell r="D6829">
            <v>513</v>
          </cell>
          <cell r="E6829">
            <v>41540</v>
          </cell>
          <cell r="F6829" t="str">
            <v>DIRECCION GESTION INTEGRAL DEL RECURSO HIDRICO</v>
          </cell>
          <cell r="G6829">
            <v>4080556</v>
          </cell>
          <cell r="H6829" t="str">
            <v>JAIRO CESAR FUQUENE RAMOS</v>
          </cell>
          <cell r="I6829" t="str">
            <v xml:space="preserve">OCTAVO DESEMBOLSO SEGÚN CERTIFICACION DEL SUPERVISOR </v>
          </cell>
          <cell r="J6829">
            <v>7350000</v>
          </cell>
          <cell r="K6829">
            <v>9.66</v>
          </cell>
          <cell r="O6829" t="str">
            <v>RECURSO 14</v>
          </cell>
          <cell r="V6829" t="str">
            <v>Desc. 10% Dependientes</v>
          </cell>
          <cell r="W6829" t="str">
            <v>Vigencia Presupuestal</v>
          </cell>
        </row>
        <row r="6830">
          <cell r="A6830" t="str">
            <v>*9113</v>
          </cell>
          <cell r="B6830" t="str">
            <v>Contrato</v>
          </cell>
          <cell r="C6830">
            <v>119</v>
          </cell>
          <cell r="D6830">
            <v>1313</v>
          </cell>
          <cell r="E6830">
            <v>41541</v>
          </cell>
          <cell r="F6830" t="str">
            <v>DIRECCION GESTION INTEGRAL DEL RECURSO HIDRICO</v>
          </cell>
          <cell r="G6830">
            <v>43201723</v>
          </cell>
          <cell r="H6830" t="str">
            <v>ESNEDY HERNANDEZ ATILANO</v>
          </cell>
          <cell r="I6830" t="str">
            <v xml:space="preserve">QUINTO DESEMBOLSO SEGÚN CERTIFICACION DEL SUPERVISOR </v>
          </cell>
          <cell r="J6830">
            <v>3500000</v>
          </cell>
          <cell r="K6830">
            <v>9.66</v>
          </cell>
          <cell r="O6830" t="str">
            <v>RECURSO 14</v>
          </cell>
          <cell r="W6830" t="str">
            <v>Vigencia Presupuestal</v>
          </cell>
        </row>
        <row r="6831">
          <cell r="A6831" t="str">
            <v>*9213</v>
          </cell>
          <cell r="B6831" t="str">
            <v>Contrato</v>
          </cell>
          <cell r="C6831">
            <v>30</v>
          </cell>
          <cell r="D6831">
            <v>713</v>
          </cell>
          <cell r="E6831">
            <v>41541</v>
          </cell>
          <cell r="F6831" t="str">
            <v>OFICINA DE ASUNTOS INTERNACIONALES</v>
          </cell>
          <cell r="G6831">
            <v>52019725</v>
          </cell>
          <cell r="H6831" t="str">
            <v>AMANDA GONZALEZ SOSA</v>
          </cell>
          <cell r="I6831" t="str">
            <v>SEPTIMO DESEMBOLSO SEGÚN CERTIFICACION DEL SUPERVISOR - AJU RTE FTE OP 8413 ( 6 Sep /13) SE REGISTRAN DOS CUENTAS EN EL MES</v>
          </cell>
          <cell r="J6831">
            <v>8195200</v>
          </cell>
          <cell r="K6831">
            <v>9.66</v>
          </cell>
          <cell r="O6831" t="str">
            <v>RECURSO 14</v>
          </cell>
          <cell r="V6831" t="str">
            <v>Desc. 10% Dependientes</v>
          </cell>
          <cell r="W6831" t="str">
            <v>Vigencia Presupuestal</v>
          </cell>
        </row>
        <row r="6832">
          <cell r="A6832" t="str">
            <v>*9313</v>
          </cell>
          <cell r="B6832" t="str">
            <v>Convenio</v>
          </cell>
          <cell r="C6832">
            <v>178</v>
          </cell>
          <cell r="D6832">
            <v>1413</v>
          </cell>
          <cell r="E6832">
            <v>41541</v>
          </cell>
          <cell r="F6832" t="str">
            <v>DIRECCION GESTION INTEGRAL DEL RECURSO HIDRICO</v>
          </cell>
          <cell r="G6832">
            <v>9006280230</v>
          </cell>
          <cell r="H6832" t="str">
            <v>UNION TEMPORAL HTM-GOTTA</v>
          </cell>
          <cell r="I6832" t="str">
            <v xml:space="preserve">PAGO 0002 SEGUNDO DESEMBOLSO SEGÚN CERTIFICACION DEL SUPERVISOR -  ENT SIN ANIMO DE LUCRO, EXENTOS DE ICA - SOLO SE APLICA RTE IVA) </v>
          </cell>
          <cell r="J6832">
            <v>137100000</v>
          </cell>
          <cell r="M6832">
            <v>16</v>
          </cell>
          <cell r="O6832" t="str">
            <v>RECURSO 14</v>
          </cell>
          <cell r="W6832" t="str">
            <v>Vigencia Presupuestal</v>
          </cell>
        </row>
        <row r="6833">
          <cell r="A6833" t="str">
            <v>*9413</v>
          </cell>
          <cell r="B6833" t="str">
            <v>Contrato</v>
          </cell>
          <cell r="C6833">
            <v>240</v>
          </cell>
          <cell r="D6833">
            <v>1613</v>
          </cell>
          <cell r="E6833">
            <v>41543</v>
          </cell>
          <cell r="F6833" t="str">
            <v>RECURSO HIDRICO</v>
          </cell>
          <cell r="G6833">
            <v>8050227270</v>
          </cell>
          <cell r="H6833" t="str">
            <v>PROAGUA - FUNDACION PARA EL MANEJO INTEGRAN DEL AGUA</v>
          </cell>
          <cell r="I6833" t="str">
            <v>FACTURA 292 PRIMER DESEMBOLSO SEGÚN CERTIFICACION DEL SUPERVISOR - ENTIDAD SIN ANIMO DE LUCRO EXENTA DE RTE FTE - SEDE PRINCIPAL EN CALI  EXENTA DE ICA) REGIMEN COMUN SOLO SE APLICA RTE IVA</v>
          </cell>
          <cell r="J6833">
            <v>37732335</v>
          </cell>
          <cell r="M6833">
            <v>16</v>
          </cell>
          <cell r="O6833" t="str">
            <v>RECURSO 14</v>
          </cell>
          <cell r="W6833" t="str">
            <v>Vigencia Presupuestal</v>
          </cell>
        </row>
        <row r="6834">
          <cell r="A6834" t="str">
            <v>*9513</v>
          </cell>
          <cell r="B6834" t="str">
            <v>Contrato</v>
          </cell>
          <cell r="C6834">
            <v>18</v>
          </cell>
          <cell r="D6834">
            <v>213</v>
          </cell>
          <cell r="E6834">
            <v>41543</v>
          </cell>
          <cell r="F6834" t="str">
            <v>DIRECCION GESTION INTEGRAL DEL RECURSO HIDRICO</v>
          </cell>
          <cell r="G6834">
            <v>79295230</v>
          </cell>
          <cell r="H6834" t="str">
            <v>WALTER LEONARDO NIÑO PARRA</v>
          </cell>
          <cell r="I6834" t="str">
            <v xml:space="preserve">PAGO FRA 0074  OCTAVO DESEMBOLSO SEGÚN CERTIFICACION DEL SUPERVISOR </v>
          </cell>
          <cell r="J6834">
            <v>10355285</v>
          </cell>
          <cell r="K6834">
            <v>9.66</v>
          </cell>
          <cell r="L6834">
            <v>11</v>
          </cell>
          <cell r="M6834">
            <v>16</v>
          </cell>
          <cell r="O6834" t="str">
            <v>RECURSO 14</v>
          </cell>
          <cell r="W6834" t="str">
            <v>Vigencia Presupuestal</v>
          </cell>
        </row>
        <row r="6835">
          <cell r="A6835" t="str">
            <v>*9613</v>
          </cell>
          <cell r="B6835" t="str">
            <v>Contrato</v>
          </cell>
          <cell r="C6835">
            <v>48</v>
          </cell>
          <cell r="D6835">
            <v>1013</v>
          </cell>
          <cell r="E6835">
            <v>41543</v>
          </cell>
          <cell r="F6835" t="str">
            <v>OFICINA DE ASUNTOS INTERNACIONALES</v>
          </cell>
          <cell r="G6835">
            <v>51623555</v>
          </cell>
          <cell r="H6835" t="str">
            <v>LILIA CARMENZA REYES LEAL</v>
          </cell>
          <cell r="I6835" t="str">
            <v>SEPTIMO DESEMBOLSO SEGÚN CERTIFICACION DEL SUPERVISOR  -  SE AJUSTA RTE FTE SE REGISTRAN DOS CUENTAS EN EL MES</v>
          </cell>
          <cell r="J6835">
            <v>7412000</v>
          </cell>
          <cell r="K6835">
            <v>9.66</v>
          </cell>
          <cell r="O6835" t="str">
            <v>RECURSO 14</v>
          </cell>
          <cell r="W6835" t="str">
            <v>Vigencia Presupuestal</v>
          </cell>
        </row>
        <row r="6836">
          <cell r="A6836" t="str">
            <v>*9713</v>
          </cell>
          <cell r="B6836" t="str">
            <v>Contrato</v>
          </cell>
          <cell r="C6836">
            <v>101</v>
          </cell>
          <cell r="D6836">
            <v>1213</v>
          </cell>
          <cell r="E6836">
            <v>41543</v>
          </cell>
          <cell r="F6836" t="str">
            <v>DIRECCION GESTION INTEGRAL DEL RECURSO HIDRICO</v>
          </cell>
          <cell r="G6836">
            <v>52378773</v>
          </cell>
          <cell r="H6836" t="str">
            <v>CARMEN BRICEIDA  RODRIGUEZ MEDINA</v>
          </cell>
          <cell r="I6836" t="str">
            <v>SEXTO DESEMBOLSO SEGÚN CERTIFICACION DEL SUPERVISOR - Se ajusta base rte fte  SE REGISTRAN DOS CUENTAS EN EL MES</v>
          </cell>
          <cell r="J6836">
            <v>9500000</v>
          </cell>
          <cell r="K6836">
            <v>9.66</v>
          </cell>
          <cell r="O6836" t="str">
            <v>RECURSO 14</v>
          </cell>
          <cell r="W6836" t="str">
            <v>Vigencia Presupuestal</v>
          </cell>
        </row>
        <row r="6837">
          <cell r="A6837" t="str">
            <v>*9813</v>
          </cell>
          <cell r="B6837" t="str">
            <v>Contrato</v>
          </cell>
          <cell r="C6837">
            <v>31</v>
          </cell>
          <cell r="D6837">
            <v>813</v>
          </cell>
          <cell r="E6837">
            <v>41543</v>
          </cell>
          <cell r="F6837" t="str">
            <v>OFICINA DE ASUNTOS INTERNACIONALES</v>
          </cell>
          <cell r="G6837">
            <v>79759709</v>
          </cell>
          <cell r="H6837" t="str">
            <v>ELKIN ADOLFO PINILLA CAÑON</v>
          </cell>
          <cell r="I6837" t="str">
            <v>PAGO FRA 49 OCTAVO  DESEMBOLSO SEGÚN CERTIFICACION DEL SUPERVISOR</v>
          </cell>
          <cell r="J6837">
            <v>9625262</v>
          </cell>
          <cell r="K6837">
            <v>9.66</v>
          </cell>
          <cell r="L6837">
            <v>11</v>
          </cell>
          <cell r="M6837">
            <v>16</v>
          </cell>
          <cell r="O6837" t="str">
            <v>RECURSO 14</v>
          </cell>
          <cell r="V6837" t="str">
            <v>Se ajusta rte fte (menos) $71,994 mayor valor cobra en al OP 7213 (22 ago 2013)</v>
          </cell>
          <cell r="W6837" t="str">
            <v>Vigencia Presupuestal</v>
          </cell>
        </row>
        <row r="6838">
          <cell r="A6838" t="str">
            <v>*9913</v>
          </cell>
          <cell r="B6838" t="str">
            <v>Contrato</v>
          </cell>
          <cell r="C6838">
            <v>32</v>
          </cell>
          <cell r="D6838">
            <v>913</v>
          </cell>
          <cell r="E6838">
            <v>41551</v>
          </cell>
          <cell r="F6838" t="str">
            <v>OFICINA DE ASUNTOS INTERNACIONALES</v>
          </cell>
          <cell r="G6838">
            <v>52071385</v>
          </cell>
          <cell r="H6838" t="str">
            <v>OLGA LUCIA BAUTISTA MARTINEZ</v>
          </cell>
          <cell r="I6838" t="str">
            <v>PAGO FRA 59 OCTAVO DESEMBOLSO SEGÚN CERTIFICACION DEL SUPERVISOR  IVA 1,554,262</v>
          </cell>
          <cell r="J6838">
            <v>11268400</v>
          </cell>
          <cell r="K6838">
            <v>9.66</v>
          </cell>
          <cell r="L6838">
            <v>11</v>
          </cell>
          <cell r="M6838">
            <v>16</v>
          </cell>
          <cell r="O6838" t="str">
            <v>RECURSO 14</v>
          </cell>
          <cell r="V6838" t="str">
            <v>Desc. AFC</v>
          </cell>
          <cell r="W6838" t="str">
            <v>Vigencia Presupuestal</v>
          </cell>
        </row>
        <row r="6839">
          <cell r="A6839" t="str">
            <v>*10013</v>
          </cell>
          <cell r="B6839" t="str">
            <v>Contrato</v>
          </cell>
          <cell r="C6839">
            <v>247</v>
          </cell>
          <cell r="D6839">
            <v>1913</v>
          </cell>
          <cell r="E6839">
            <v>41555</v>
          </cell>
          <cell r="F6839" t="str">
            <v>RECURSO HIDRICO</v>
          </cell>
          <cell r="G6839">
            <v>8300814602</v>
          </cell>
          <cell r="H6839" t="str">
            <v xml:space="preserve">FENIX MEDIA GROUP </v>
          </cell>
          <cell r="I6839" t="str">
            <v>PAGO FRA 1465  PRIMER  DESEMBOLSO SEGÚN CERTIFICACION DEL SUPERVISOR</v>
          </cell>
          <cell r="J6839">
            <v>67110800</v>
          </cell>
          <cell r="K6839">
            <v>9.66</v>
          </cell>
          <cell r="L6839">
            <v>11</v>
          </cell>
          <cell r="M6839">
            <v>16</v>
          </cell>
          <cell r="O6839" t="str">
            <v>RECURSO 14</v>
          </cell>
          <cell r="W6839" t="str">
            <v>Vigencia Presupuestal</v>
          </cell>
        </row>
        <row r="6840">
          <cell r="A6840" t="str">
            <v>*10113</v>
          </cell>
          <cell r="B6840" t="str">
            <v>Contrato</v>
          </cell>
          <cell r="C6840">
            <v>20</v>
          </cell>
          <cell r="D6840">
            <v>413</v>
          </cell>
          <cell r="E6840">
            <v>41570</v>
          </cell>
          <cell r="F6840" t="str">
            <v>DIRECCION GESTION INTEGRAL DEL RECURSO HIDRICO</v>
          </cell>
          <cell r="G6840">
            <v>41661427</v>
          </cell>
          <cell r="H6840" t="str">
            <v>AURORA VILLAFAÑE ABUABARA</v>
          </cell>
          <cell r="I6840" t="str">
            <v xml:space="preserve">NOVENO DESEMBOLSO SEGÚN CERTIFICACION DEL SUPERVISOR </v>
          </cell>
          <cell r="J6840">
            <v>7350000</v>
          </cell>
          <cell r="K6840">
            <v>9.66</v>
          </cell>
          <cell r="O6840" t="str">
            <v>RECURSO 14</v>
          </cell>
          <cell r="W6840" t="str">
            <v>Vigencia Presupuestal</v>
          </cell>
        </row>
        <row r="6841">
          <cell r="A6841" t="str">
            <v>*10213</v>
          </cell>
          <cell r="B6841" t="str">
            <v>Contrato</v>
          </cell>
          <cell r="C6841">
            <v>18</v>
          </cell>
          <cell r="D6841">
            <v>213</v>
          </cell>
          <cell r="E6841">
            <v>41570</v>
          </cell>
          <cell r="F6841" t="str">
            <v>DIRECCION GESTION INTEGRAL DEL RECURSO HIDRICO</v>
          </cell>
          <cell r="G6841">
            <v>79295230</v>
          </cell>
          <cell r="H6841" t="str">
            <v>WALTER LEONARDO NIÑO PARRA</v>
          </cell>
          <cell r="I6841" t="str">
            <v xml:space="preserve">ANULADA ------ PAGO FRA 0076 NOVENO DESEMBOLSO SEGÚN CERTIFICACION DEL SUPERVISOR </v>
          </cell>
          <cell r="J6841">
            <v>10355285</v>
          </cell>
          <cell r="K6841">
            <v>9.66</v>
          </cell>
          <cell r="L6841">
            <v>11</v>
          </cell>
          <cell r="M6841">
            <v>16</v>
          </cell>
          <cell r="O6841" t="str">
            <v>RECURSO 14</v>
          </cell>
          <cell r="W6841" t="str">
            <v>Vigencia Presupuestal</v>
          </cell>
        </row>
        <row r="6842">
          <cell r="A6842" t="str">
            <v>*10313</v>
          </cell>
          <cell r="B6842" t="str">
            <v>Contrato</v>
          </cell>
          <cell r="C6842">
            <v>241</v>
          </cell>
          <cell r="D6842">
            <v>1813</v>
          </cell>
          <cell r="E6842">
            <v>41570</v>
          </cell>
          <cell r="F6842" t="str">
            <v>DIRECCION DE GENTION INTEGRAL DEL RECURSO HIDRICO</v>
          </cell>
          <cell r="G6842">
            <v>9005698178</v>
          </cell>
          <cell r="H6842" t="str">
            <v>CONSORCIO GEODATA</v>
          </cell>
          <cell r="I6842" t="str">
            <v>PAGO FRA 0011 PRIMER DESEMBOLSO SEGÚN CERTIFICACION DEL SUPERVISOR</v>
          </cell>
          <cell r="J6842">
            <v>52852221</v>
          </cell>
          <cell r="K6842">
            <v>9.66</v>
          </cell>
          <cell r="L6842">
            <v>11</v>
          </cell>
          <cell r="M6842">
            <v>16</v>
          </cell>
          <cell r="O6842" t="str">
            <v>RECURSO 14</v>
          </cell>
          <cell r="W6842" t="str">
            <v>Vigencia Presupuestal</v>
          </cell>
        </row>
        <row r="6843">
          <cell r="A6843" t="str">
            <v>*10413</v>
          </cell>
          <cell r="B6843" t="str">
            <v>Contrato</v>
          </cell>
          <cell r="C6843">
            <v>249</v>
          </cell>
          <cell r="D6843">
            <v>2013</v>
          </cell>
          <cell r="E6843">
            <v>41570</v>
          </cell>
          <cell r="F6843" t="str">
            <v>DIRECCION DE GENTION INTEGRAL DEL RECURSO HIDRICO</v>
          </cell>
          <cell r="G6843">
            <v>48677033</v>
          </cell>
          <cell r="H6843" t="str">
            <v>CONSULTEC S.L</v>
          </cell>
          <cell r="I6843" t="str">
            <v>PRIMER DESEMBOLSO SEGÚN CERTIFICACION DEL SUPERVISOR</v>
          </cell>
          <cell r="J6843">
            <v>24954004</v>
          </cell>
          <cell r="L6843">
            <v>10</v>
          </cell>
          <cell r="O6843" t="str">
            <v>RECURSO 14</v>
          </cell>
          <cell r="W6843" t="str">
            <v>Vigencia Presupuestal</v>
          </cell>
        </row>
        <row r="6844">
          <cell r="A6844" t="str">
            <v>*10513</v>
          </cell>
          <cell r="B6844" t="str">
            <v>Contrato</v>
          </cell>
          <cell r="C6844">
            <v>101</v>
          </cell>
          <cell r="D6844">
            <v>1213</v>
          </cell>
          <cell r="E6844">
            <v>41570</v>
          </cell>
          <cell r="F6844" t="str">
            <v>DIRECCION GESTION INTEGRAL DEL RECURSO HIDRICO</v>
          </cell>
          <cell r="G6844">
            <v>52378773</v>
          </cell>
          <cell r="H6844" t="str">
            <v>CARMEN BRICEIDA  RODRIGUEZ MEDINA</v>
          </cell>
          <cell r="I6844" t="str">
            <v>SEPTIMO DESEMBOLSO SEGÚN CERTIFICACION DEL SUPERVISOR</v>
          </cell>
          <cell r="J6844">
            <v>9500000</v>
          </cell>
          <cell r="K6844">
            <v>9.66</v>
          </cell>
          <cell r="O6844" t="str">
            <v>RECURSO 14</v>
          </cell>
          <cell r="W6844" t="str">
            <v>Vigencia Presupuestal</v>
          </cell>
        </row>
        <row r="6845">
          <cell r="A6845" t="str">
            <v>*10613</v>
          </cell>
          <cell r="B6845" t="str">
            <v>Contrato</v>
          </cell>
          <cell r="C6845">
            <v>19</v>
          </cell>
          <cell r="D6845">
            <v>313</v>
          </cell>
          <cell r="E6845">
            <v>41570</v>
          </cell>
          <cell r="F6845" t="str">
            <v>DIRECCION GESTION INTEGRAL DEL RECURSO HIDRICO</v>
          </cell>
          <cell r="G6845">
            <v>52834577</v>
          </cell>
          <cell r="H6845" t="str">
            <v>NUBIA JAZMIN BRIJALDO FLECHAS</v>
          </cell>
          <cell r="I6845" t="str">
            <v xml:space="preserve">NOVENO DESEMBOLSO SEGÚN CERTIFICACION DEL SUPERVISOR </v>
          </cell>
          <cell r="J6845">
            <v>7350000</v>
          </cell>
          <cell r="K6845">
            <v>9.66</v>
          </cell>
          <cell r="O6845" t="str">
            <v>RECURSO 14</v>
          </cell>
          <cell r="W6845" t="str">
            <v>Vigencia Presupuestal</v>
          </cell>
        </row>
        <row r="6846">
          <cell r="A6846" t="str">
            <v>*10713</v>
          </cell>
          <cell r="B6846" t="str">
            <v>Contrato</v>
          </cell>
          <cell r="C6846">
            <v>21</v>
          </cell>
          <cell r="D6846">
            <v>513</v>
          </cell>
          <cell r="E6846">
            <v>41570</v>
          </cell>
          <cell r="F6846" t="str">
            <v>DIRECCION GESTION INTEGRAL DEL RECURSO HIDRICO</v>
          </cell>
          <cell r="G6846">
            <v>4080556</v>
          </cell>
          <cell r="H6846" t="str">
            <v>JAIRO CESAR FUQUENE RAMOS</v>
          </cell>
          <cell r="I6846" t="str">
            <v>NOVENO DESEMBOLSO SEGÚN CERTIFICACION DEL SUPERVISOR  - Desc Base Rte Fte x dependientes</v>
          </cell>
          <cell r="J6846">
            <v>7350000</v>
          </cell>
          <cell r="K6846">
            <v>9.66</v>
          </cell>
          <cell r="O6846" t="str">
            <v>RECURSO 14</v>
          </cell>
          <cell r="V6846" t="str">
            <v>Desc. 10% Dependientes</v>
          </cell>
          <cell r="W6846" t="str">
            <v>Vigencia Presupuestal</v>
          </cell>
        </row>
        <row r="6847">
          <cell r="A6847" t="str">
            <v>*10813</v>
          </cell>
          <cell r="B6847" t="str">
            <v>Contrato</v>
          </cell>
          <cell r="C6847">
            <v>18</v>
          </cell>
          <cell r="D6847">
            <v>213</v>
          </cell>
          <cell r="E6847">
            <v>41570</v>
          </cell>
          <cell r="F6847" t="str">
            <v>DIRECCION GESTION INTEGRAL DEL RECURSO HIDRICO</v>
          </cell>
          <cell r="G6847">
            <v>79295230</v>
          </cell>
          <cell r="H6847" t="str">
            <v>WALTER LEONARDO NIÑO PARRA</v>
          </cell>
          <cell r="I6847" t="str">
            <v xml:space="preserve">PAGO FRA 0076 NOVENO DESEMBOLSO SEGÚN CERTIFICACION DEL SUPERVISOR </v>
          </cell>
          <cell r="J6847">
            <v>10355285</v>
          </cell>
          <cell r="K6847">
            <v>9.66</v>
          </cell>
          <cell r="L6847">
            <v>11</v>
          </cell>
          <cell r="M6847">
            <v>16</v>
          </cell>
          <cell r="O6847" t="str">
            <v>RECURSO 14</v>
          </cell>
          <cell r="W6847" t="str">
            <v>Vigencia Presupuestal</v>
          </cell>
        </row>
        <row r="6848">
          <cell r="A6848" t="str">
            <v>*10913</v>
          </cell>
          <cell r="B6848" t="str">
            <v>Contrato</v>
          </cell>
          <cell r="C6848">
            <v>17</v>
          </cell>
          <cell r="D6848">
            <v>113</v>
          </cell>
          <cell r="E6848">
            <v>41571</v>
          </cell>
          <cell r="F6848" t="str">
            <v>DIRECCION GESTION INTEGRAL DEL RECURSO HIDRICO</v>
          </cell>
          <cell r="G6848">
            <v>11343210</v>
          </cell>
          <cell r="H6848" t="str">
            <v>MAURICIO BAYONA PULIDO</v>
          </cell>
          <cell r="I6848" t="str">
            <v xml:space="preserve">PAGO FRA 122 SEPTIMO DESEMBOLSO SEGÚN CERTIFICACION DEL SUPERVISOR </v>
          </cell>
          <cell r="J6848">
            <v>8925000</v>
          </cell>
          <cell r="K6848">
            <v>9.66</v>
          </cell>
          <cell r="L6848">
            <v>11</v>
          </cell>
          <cell r="M6848">
            <v>16</v>
          </cell>
          <cell r="O6848" t="str">
            <v>RECURSO 14</v>
          </cell>
          <cell r="W6848" t="str">
            <v>Vigencia Presupuestal</v>
          </cell>
        </row>
        <row r="6849">
          <cell r="A6849" t="str">
            <v>*11013</v>
          </cell>
          <cell r="B6849" t="str">
            <v>Contrato</v>
          </cell>
          <cell r="C6849">
            <v>17</v>
          </cell>
          <cell r="D6849">
            <v>113</v>
          </cell>
          <cell r="E6849">
            <v>41571</v>
          </cell>
          <cell r="F6849" t="str">
            <v>DIRECCION GESTION INTEGRAL DEL RECURSO HIDRICO</v>
          </cell>
          <cell r="G6849">
            <v>11343210</v>
          </cell>
          <cell r="H6849" t="str">
            <v>MAURICIO BAYONA PULIDO</v>
          </cell>
          <cell r="I6849" t="str">
            <v xml:space="preserve">PAGO FRA 123 OCTAVO DESEMBOLSO SEGÚN CERTIFICACION DEL SUPERVISOR </v>
          </cell>
          <cell r="J6849">
            <v>8925000</v>
          </cell>
          <cell r="K6849">
            <v>9.66</v>
          </cell>
          <cell r="L6849">
            <v>11</v>
          </cell>
          <cell r="M6849">
            <v>16</v>
          </cell>
          <cell r="O6849" t="str">
            <v>RECURSO 14</v>
          </cell>
          <cell r="W6849" t="str">
            <v>Vigencia Presupuestal</v>
          </cell>
        </row>
        <row r="6850">
          <cell r="A6850" t="str">
            <v>*11113</v>
          </cell>
          <cell r="B6850" t="str">
            <v>Contrato</v>
          </cell>
          <cell r="C6850">
            <v>119</v>
          </cell>
          <cell r="D6850">
            <v>1313</v>
          </cell>
          <cell r="E6850">
            <v>41575</v>
          </cell>
          <cell r="F6850" t="str">
            <v>DIRECCION GESTION INTEGRAL DEL RECURSO HIDRICO</v>
          </cell>
          <cell r="G6850">
            <v>43201723</v>
          </cell>
          <cell r="H6850" t="str">
            <v>ESNEDY HERNANDEZ ATILANO</v>
          </cell>
          <cell r="I6850" t="str">
            <v xml:space="preserve">SEXTO DESEMBOLSO SEGÚN CERTIFICACION DEL SUPERVISOR </v>
          </cell>
          <cell r="J6850">
            <v>3500000</v>
          </cell>
          <cell r="K6850">
            <v>9.66</v>
          </cell>
          <cell r="O6850" t="str">
            <v>RECURSO 14</v>
          </cell>
          <cell r="W6850" t="str">
            <v>Vigencia Presupuestal</v>
          </cell>
        </row>
        <row r="6851">
          <cell r="A6851" t="str">
            <v>*11213</v>
          </cell>
          <cell r="B6851" t="str">
            <v>Contrato</v>
          </cell>
          <cell r="C6851">
            <v>31</v>
          </cell>
          <cell r="D6851">
            <v>813</v>
          </cell>
          <cell r="E6851">
            <v>41575</v>
          </cell>
          <cell r="F6851" t="str">
            <v>OFICINA DE ASUNTOS INTERNACIONALES</v>
          </cell>
          <cell r="G6851">
            <v>79759709</v>
          </cell>
          <cell r="H6851" t="str">
            <v>ELKIN ADOLFO PINILLA CAÑON</v>
          </cell>
          <cell r="I6851" t="str">
            <v>PAGO FRA C51  NOVENO  DESEMBOLSO SEGÚN CERTIFICACION DEL SUPERVISOR</v>
          </cell>
          <cell r="J6851">
            <v>9625262</v>
          </cell>
          <cell r="K6851">
            <v>9.66</v>
          </cell>
          <cell r="L6851">
            <v>11</v>
          </cell>
          <cell r="M6851">
            <v>16</v>
          </cell>
          <cell r="O6851" t="str">
            <v>RECURSO 14</v>
          </cell>
          <cell r="W6851" t="str">
            <v>Vigencia Presupuestal</v>
          </cell>
        </row>
        <row r="6852">
          <cell r="A6852" t="str">
            <v>*11313</v>
          </cell>
          <cell r="B6852" t="str">
            <v>Contrato</v>
          </cell>
          <cell r="C6852">
            <v>30</v>
          </cell>
          <cell r="D6852">
            <v>713</v>
          </cell>
          <cell r="E6852">
            <v>41575</v>
          </cell>
          <cell r="F6852" t="str">
            <v>OFICINA DE ASUNTOS INTERNACIONALES</v>
          </cell>
          <cell r="G6852">
            <v>52019725</v>
          </cell>
          <cell r="H6852" t="str">
            <v>AMANDA GONZALEZ SOSA</v>
          </cell>
          <cell r="I6852" t="str">
            <v>NOVENO DESEMBOLSO SEGÚN CERTIFICACION DEL SUPERVISOR</v>
          </cell>
          <cell r="J6852">
            <v>5463467</v>
          </cell>
          <cell r="K6852">
            <v>9.66</v>
          </cell>
          <cell r="O6852" t="str">
            <v>RECURSO 14</v>
          </cell>
          <cell r="V6852" t="str">
            <v>Desc. 10% Dependientes</v>
          </cell>
          <cell r="W6852" t="str">
            <v>Vigencia Presupuestal</v>
          </cell>
        </row>
        <row r="6853">
          <cell r="A6853" t="str">
            <v>*11413</v>
          </cell>
          <cell r="B6853" t="str">
            <v>Contrato</v>
          </cell>
          <cell r="C6853">
            <v>240</v>
          </cell>
          <cell r="D6853">
            <v>1613</v>
          </cell>
          <cell r="E6853">
            <v>41575</v>
          </cell>
          <cell r="F6853" t="str">
            <v>DIRECCION GESTION INTEGRAL DEL RECURSO HIDRICO</v>
          </cell>
          <cell r="G6853">
            <v>8050227270</v>
          </cell>
          <cell r="H6853" t="str">
            <v>FUNDACION PROAGUA</v>
          </cell>
          <cell r="I6853" t="str">
            <v>PAGO FACTURA 294 CORRESPONDIENTE AL SEGUNDO PAGO SEGÚN CERTIFICACION DEL SUPERVISOR</v>
          </cell>
          <cell r="J6853">
            <v>113197005</v>
          </cell>
          <cell r="M6853">
            <v>16</v>
          </cell>
          <cell r="O6853" t="str">
            <v>RECURSO 14</v>
          </cell>
          <cell r="W6853" t="str">
            <v>Vigencia Presupuestal</v>
          </cell>
        </row>
        <row r="6854">
          <cell r="A6854" t="str">
            <v>*11513</v>
          </cell>
          <cell r="B6854" t="str">
            <v>Contrato</v>
          </cell>
          <cell r="C6854">
            <v>242</v>
          </cell>
          <cell r="D6854">
            <v>1713</v>
          </cell>
          <cell r="E6854">
            <v>41575</v>
          </cell>
          <cell r="F6854" t="str">
            <v>DIRECCION GESTION INTEGRAL DEL RECURSO HIDRICO</v>
          </cell>
          <cell r="G6854">
            <v>98554292</v>
          </cell>
          <cell r="H6854" t="str">
            <v>JAVIER EDUARDO POSADEA MUÑOZ</v>
          </cell>
          <cell r="I6854" t="str">
            <v>PRIMER  DESEMBOLSO SEGÚN CERTIFICACION DEL SUPERVISOR (NO ESTA DENTRO DE LA CATEGORIA DE EMPLEADO)</v>
          </cell>
          <cell r="J6854">
            <v>9800000</v>
          </cell>
          <cell r="K6854">
            <v>9.66</v>
          </cell>
          <cell r="L6854">
            <v>10</v>
          </cell>
          <cell r="O6854" t="str">
            <v>RECURSO 14</v>
          </cell>
          <cell r="V6854" t="str">
            <v>No presenta Declaracion Juramentada</v>
          </cell>
          <cell r="W6854" t="str">
            <v>Vigencia Presupuestal</v>
          </cell>
        </row>
        <row r="6855">
          <cell r="A6855" t="str">
            <v>*11613</v>
          </cell>
          <cell r="B6855" t="str">
            <v>Contrato</v>
          </cell>
          <cell r="C6855">
            <v>32</v>
          </cell>
          <cell r="D6855">
            <v>913</v>
          </cell>
          <cell r="E6855">
            <v>41575</v>
          </cell>
          <cell r="F6855" t="str">
            <v>OFICINA DE ASUNTOS INTERNACIONALES</v>
          </cell>
          <cell r="G6855">
            <v>52071385</v>
          </cell>
          <cell r="H6855" t="str">
            <v>OLGA LUCIA BAUTISTA MARTINEZ</v>
          </cell>
          <cell r="I6855" t="str">
            <v>PAGO FRA 60  NOVENO  DESEMBOLSO SEGÚN CERTIFICACION DEL SUPERVISOR</v>
          </cell>
          <cell r="J6855">
            <v>11268400</v>
          </cell>
          <cell r="K6855">
            <v>9.66</v>
          </cell>
          <cell r="L6855">
            <v>11</v>
          </cell>
          <cell r="M6855">
            <v>16</v>
          </cell>
          <cell r="O6855" t="str">
            <v>RECURSO 14</v>
          </cell>
          <cell r="V6855" t="str">
            <v>Desc. AFC</v>
          </cell>
          <cell r="W6855" t="str">
            <v>Vigencia Presupuestal</v>
          </cell>
        </row>
        <row r="6856">
          <cell r="A6856" t="str">
            <v>*11713</v>
          </cell>
          <cell r="B6856" t="str">
            <v>ANULADA</v>
          </cell>
          <cell r="C6856">
            <v>232</v>
          </cell>
          <cell r="D6856">
            <v>11813</v>
          </cell>
          <cell r="E6856">
            <v>41576</v>
          </cell>
          <cell r="F6856" t="str">
            <v>DIRECCION DE GENTION INTEGRAL DEL RECURSO HIDRICO</v>
          </cell>
          <cell r="G6856">
            <v>8110100012</v>
          </cell>
          <cell r="H6856" t="str">
            <v xml:space="preserve">FUNDACION UNIVERSITARIA CATOLICA DEL NORTE </v>
          </cell>
          <cell r="I6856" t="str">
            <v>ANULADA ---- PAGO FRA 428 PRIMER DESEMBOLSO SEGÚN CERTIFICACION DEL SUPERVISOR - ENTIDAD SIN ANIMO DE LUCRO EXENTA RTE FTE, NO APLICA IVA, ICA</v>
          </cell>
          <cell r="J6856">
            <v>3200000</v>
          </cell>
          <cell r="O6856" t="str">
            <v>RECURSO 14</v>
          </cell>
          <cell r="W6856" t="str">
            <v>Vigencia Presupuestal</v>
          </cell>
        </row>
        <row r="6857">
          <cell r="A6857" t="str">
            <v>*11813</v>
          </cell>
          <cell r="B6857" t="str">
            <v>Convenio</v>
          </cell>
          <cell r="C6857">
            <v>232</v>
          </cell>
          <cell r="D6857">
            <v>1513</v>
          </cell>
          <cell r="E6857">
            <v>41576</v>
          </cell>
          <cell r="F6857" t="str">
            <v>DIRECCION DE GENTION INTEGRAL DEL RECURSO HIDRICO</v>
          </cell>
          <cell r="G6857">
            <v>8110100012</v>
          </cell>
          <cell r="H6857" t="str">
            <v xml:space="preserve">FUNDACION UNIVERSITARIA CATOLICA DEL NORTE </v>
          </cell>
          <cell r="I6857" t="str">
            <v>PAGO FRA 428 PRIMER DESEMBOLSO SEGÚN CERTIFICACION DEL SUPERVISOR - ENTIDAD SIN ANIMO DE LUCRO EXENTA RTE FTE, NO APLICA IVA, ICA</v>
          </cell>
          <cell r="J6857">
            <v>37886000</v>
          </cell>
          <cell r="O6857" t="str">
            <v>RECURSO 14</v>
          </cell>
          <cell r="W6857" t="str">
            <v>Vigencia Presupuestal</v>
          </cell>
        </row>
        <row r="6858">
          <cell r="A6858" t="str">
            <v>*11913</v>
          </cell>
          <cell r="B6858" t="str">
            <v>Convenio</v>
          </cell>
          <cell r="C6858">
            <v>275</v>
          </cell>
          <cell r="D6858">
            <v>2113</v>
          </cell>
          <cell r="E6858">
            <v>41576</v>
          </cell>
          <cell r="F6858" t="str">
            <v>DIRECCION DE GENTION INTEGRAL DEL RECURSO HIDRICO</v>
          </cell>
          <cell r="G6858">
            <v>8999990633</v>
          </cell>
          <cell r="H6858" t="str">
            <v>UNIVERSIDAD NACIONAL DE COLOMBIA</v>
          </cell>
          <cell r="I6858" t="str">
            <v>PAGO FRA 4205 PRIMER DESEMBOLSO SEGÚN CERTIFICACION DEL SUPERVISOR</v>
          </cell>
          <cell r="J6858">
            <v>30000000</v>
          </cell>
          <cell r="O6858" t="str">
            <v>RECURSO 14</v>
          </cell>
          <cell r="W6858" t="str">
            <v>Vigencia Presupuestal</v>
          </cell>
        </row>
        <row r="6859">
          <cell r="A6859" t="str">
            <v>*12013</v>
          </cell>
          <cell r="B6859" t="str">
            <v>Contrato</v>
          </cell>
          <cell r="C6859">
            <v>48</v>
          </cell>
          <cell r="D6859">
            <v>1013</v>
          </cell>
          <cell r="E6859">
            <v>41578</v>
          </cell>
          <cell r="F6859" t="str">
            <v>OFICINA DE ASUNTOS INTERNACIONALES</v>
          </cell>
          <cell r="G6859">
            <v>51623555</v>
          </cell>
          <cell r="H6859" t="str">
            <v>LILIA CARMENZA REYES LEAL</v>
          </cell>
          <cell r="I6859" t="str">
            <v>OCTAVO DESEMBOLSO SEGÚN CERTIFICACION DEL SUPERVISOR</v>
          </cell>
          <cell r="J6859">
            <v>7412000</v>
          </cell>
          <cell r="K6859">
            <v>9.66</v>
          </cell>
          <cell r="O6859" t="str">
            <v>RECURSO 14</v>
          </cell>
          <cell r="W6859" t="str">
            <v>Vigencia Presupuestal</v>
          </cell>
        </row>
        <row r="6860">
          <cell r="A6860" t="str">
            <v>*12113</v>
          </cell>
          <cell r="B6860" t="str">
            <v>Contrato</v>
          </cell>
          <cell r="C6860">
            <v>247</v>
          </cell>
          <cell r="D6860">
            <v>1913</v>
          </cell>
          <cell r="E6860">
            <v>41590</v>
          </cell>
          <cell r="F6860" t="str">
            <v>DIRECCION DE GENTION INTEGRAL DEL RECURSO HIDRICO</v>
          </cell>
          <cell r="G6860">
            <v>8300814602</v>
          </cell>
          <cell r="H6860" t="str">
            <v xml:space="preserve">FENIX MEDIA GROUP </v>
          </cell>
          <cell r="I6860" t="str">
            <v>PAGO FRA 1468 SEGUNDO  DESEMBOLSO SEGÚN CERTIFICACION DEL SUPERVISOR</v>
          </cell>
          <cell r="J6860">
            <v>100666200</v>
          </cell>
          <cell r="K6860">
            <v>9.66</v>
          </cell>
          <cell r="L6860">
            <v>11</v>
          </cell>
          <cell r="M6860">
            <v>16</v>
          </cell>
          <cell r="O6860" t="str">
            <v>RECURSO 14</v>
          </cell>
          <cell r="W6860" t="str">
            <v>Vigencia Presupuestal</v>
          </cell>
        </row>
        <row r="6861">
          <cell r="A6861" t="str">
            <v>*12213</v>
          </cell>
          <cell r="B6861" t="str">
            <v>Contrato</v>
          </cell>
          <cell r="C6861">
            <v>247</v>
          </cell>
          <cell r="D6861">
            <v>1913</v>
          </cell>
          <cell r="E6861">
            <v>41603</v>
          </cell>
          <cell r="F6861" t="str">
            <v>DIRECCION DE GENTION INTEGRAL DEL RECURSO HIDRICO</v>
          </cell>
          <cell r="G6861">
            <v>8300814602</v>
          </cell>
          <cell r="H6861" t="str">
            <v xml:space="preserve">FENIX MEDIA GROUP </v>
          </cell>
          <cell r="I6861" t="str">
            <v>ANULADA ----- PAGO FRA 1478 TERCER  DESEMBOLSO SEGÚN CERTIFICACION DEL SUPERVISOR</v>
          </cell>
          <cell r="J6861">
            <v>100666200</v>
          </cell>
          <cell r="K6861">
            <v>9.66</v>
          </cell>
          <cell r="L6861">
            <v>11</v>
          </cell>
          <cell r="M6861">
            <v>16</v>
          </cell>
          <cell r="O6861" t="str">
            <v>RECURSO 14</v>
          </cell>
          <cell r="W6861" t="str">
            <v>Vigencia Presupuestal</v>
          </cell>
        </row>
        <row r="6862">
          <cell r="A6862" t="str">
            <v>*12313</v>
          </cell>
          <cell r="B6862" t="str">
            <v>Contrato</v>
          </cell>
          <cell r="C6862">
            <v>247</v>
          </cell>
          <cell r="D6862">
            <v>1913</v>
          </cell>
          <cell r="E6862">
            <v>41603</v>
          </cell>
          <cell r="F6862" t="str">
            <v>DIRECCION DE GENTION INTEGRAL DEL RECURSO HIDRICO</v>
          </cell>
          <cell r="G6862">
            <v>8300814602</v>
          </cell>
          <cell r="H6862" t="str">
            <v xml:space="preserve">FENIX MEDIA GROUP </v>
          </cell>
          <cell r="I6862" t="str">
            <v>PAGO FRA 1478 TERCER  DESEMBOLSO SEGÚN CERTIFICACION DEL SUPERVISOR</v>
          </cell>
          <cell r="J6862">
            <v>100666200</v>
          </cell>
          <cell r="K6862">
            <v>9.66</v>
          </cell>
          <cell r="L6862">
            <v>11</v>
          </cell>
          <cell r="M6862">
            <v>16</v>
          </cell>
          <cell r="O6862" t="str">
            <v>RECURSO 14</v>
          </cell>
          <cell r="W6862" t="str">
            <v>Vigencia Presupuestal</v>
          </cell>
        </row>
        <row r="6863">
          <cell r="A6863" t="str">
            <v>*12413</v>
          </cell>
          <cell r="B6863" t="str">
            <v>Convenio</v>
          </cell>
          <cell r="C6863">
            <v>178</v>
          </cell>
          <cell r="D6863">
            <v>1413</v>
          </cell>
          <cell r="E6863">
            <v>41603</v>
          </cell>
          <cell r="F6863" t="str">
            <v>DIRECCION GESTION INTEGRAL DEL RECURSO HIDRICO</v>
          </cell>
          <cell r="G6863">
            <v>9006280230</v>
          </cell>
          <cell r="H6863" t="str">
            <v>UNION TEMPORAL HTM-GOTTA</v>
          </cell>
          <cell r="I6863" t="str">
            <v xml:space="preserve">PAGO 0004 TERCER DESEMBOLSO SEGÚN CERTIFICACION DEL SUPERVISOR -  ENT SIN ANIMO DE LUCRO, EXENTOS DE ICA - SOLO SE APLICA RTE IVA) </v>
          </cell>
          <cell r="J6863">
            <v>182800000</v>
          </cell>
          <cell r="M6863">
            <v>16</v>
          </cell>
          <cell r="O6863" t="str">
            <v>RECURSO 14</v>
          </cell>
          <cell r="W6863" t="str">
            <v>Vigencia Presupuestal</v>
          </cell>
        </row>
        <row r="6864">
          <cell r="A6864" t="str">
            <v>*12513</v>
          </cell>
          <cell r="B6864" t="str">
            <v>Contrato</v>
          </cell>
          <cell r="C6864">
            <v>249</v>
          </cell>
          <cell r="D6864">
            <v>2013</v>
          </cell>
          <cell r="E6864">
            <v>41603</v>
          </cell>
          <cell r="F6864" t="str">
            <v>DIRECCION DE GENTION INTEGRAL DEL RECURSO HIDRICO</v>
          </cell>
          <cell r="G6864">
            <v>48677033</v>
          </cell>
          <cell r="H6864" t="str">
            <v>CONSULTEC S.L</v>
          </cell>
          <cell r="I6864" t="str">
            <v>SEGUNDO DESEMBOLSO SEGÚN CERTIFICACION DEL SUPERVISOR</v>
          </cell>
          <cell r="J6864">
            <v>124770020</v>
          </cell>
          <cell r="L6864">
            <v>10</v>
          </cell>
          <cell r="O6864" t="str">
            <v>RECURSO 14</v>
          </cell>
          <cell r="W6864" t="str">
            <v>Vigencia Presupuestal</v>
          </cell>
        </row>
        <row r="6865">
          <cell r="A6865" t="str">
            <v>*12613</v>
          </cell>
          <cell r="B6865" t="str">
            <v>Contrato</v>
          </cell>
          <cell r="C6865">
            <v>20</v>
          </cell>
          <cell r="D6865">
            <v>413</v>
          </cell>
          <cell r="E6865">
            <v>41603</v>
          </cell>
          <cell r="F6865" t="str">
            <v>DIRECCION GESTION INTEGRAL DEL RECURSO HIDRICO</v>
          </cell>
          <cell r="G6865">
            <v>41661427</v>
          </cell>
          <cell r="H6865" t="str">
            <v>AURORA VILLAFAÑE ABUABARA</v>
          </cell>
          <cell r="I6865" t="str">
            <v xml:space="preserve">DECIMO DESEMBOLSO SEGÚN CERTIFICACION DEL SUPERVISOR </v>
          </cell>
          <cell r="J6865">
            <v>7350000</v>
          </cell>
          <cell r="K6865">
            <v>9.66</v>
          </cell>
          <cell r="O6865" t="str">
            <v>RECURSO 14</v>
          </cell>
          <cell r="V6865" t="str">
            <v>No tiene Dependientes</v>
          </cell>
          <cell r="W6865" t="str">
            <v>Vigencia Presupuestal</v>
          </cell>
        </row>
        <row r="6866">
          <cell r="A6866" t="str">
            <v>*12713</v>
          </cell>
          <cell r="B6866" t="str">
            <v>Contrato</v>
          </cell>
          <cell r="C6866">
            <v>242</v>
          </cell>
          <cell r="D6866">
            <v>1713</v>
          </cell>
          <cell r="E6866">
            <v>41603</v>
          </cell>
          <cell r="F6866" t="str">
            <v>DIRECCION GESTION INTEGRAL DEL RECURSO HIDRICO</v>
          </cell>
          <cell r="G6866">
            <v>98554292</v>
          </cell>
          <cell r="H6866" t="str">
            <v>JAVIER EDUARDO POSADA MUÑOZ</v>
          </cell>
          <cell r="I6866" t="str">
            <v>SEGUNDO  DESEMBOLSO SEGÚN CERTIFICACION DEL SUPERVISOR</v>
          </cell>
          <cell r="J6866">
            <v>9800000</v>
          </cell>
          <cell r="K6866">
            <v>9.66</v>
          </cell>
          <cell r="O6866" t="str">
            <v>RECURSO 14</v>
          </cell>
          <cell r="V6866" t="str">
            <v>No presenta Declaracion Juramentada</v>
          </cell>
          <cell r="W6866" t="str">
            <v>Vigencia Presupuestal</v>
          </cell>
        </row>
        <row r="6867">
          <cell r="A6867" t="str">
            <v>*12813</v>
          </cell>
          <cell r="B6867" t="str">
            <v>Contrato</v>
          </cell>
          <cell r="C6867">
            <v>101</v>
          </cell>
          <cell r="D6867">
            <v>1213</v>
          </cell>
          <cell r="E6867">
            <v>41603</v>
          </cell>
          <cell r="F6867" t="str">
            <v>DIRECCION GESTION INTEGRAL DEL RECURSO HIDRICO</v>
          </cell>
          <cell r="G6867">
            <v>52378773</v>
          </cell>
          <cell r="H6867" t="str">
            <v>CARMEN BRICEIDA  RODRIGUEZ MEDINA</v>
          </cell>
          <cell r="I6867" t="str">
            <v>OCTAVO DESEMBOLSO SEGÚN CERTIFICACION DEL SUPERVISOR</v>
          </cell>
          <cell r="J6867">
            <v>9500000</v>
          </cell>
          <cell r="K6867">
            <v>9.66</v>
          </cell>
          <cell r="O6867" t="str">
            <v>RECURSO 14</v>
          </cell>
          <cell r="W6867" t="str">
            <v>Vigencia Presupuestal</v>
          </cell>
        </row>
        <row r="6868">
          <cell r="A6868" t="str">
            <v>*12913</v>
          </cell>
          <cell r="B6868" t="str">
            <v>Contrato</v>
          </cell>
          <cell r="C6868">
            <v>240</v>
          </cell>
          <cell r="D6868">
            <v>1613</v>
          </cell>
          <cell r="E6868">
            <v>41603</v>
          </cell>
          <cell r="F6868" t="str">
            <v>DIRECCION GESTION INTEGRAL DEL RECURSO HIDRICO</v>
          </cell>
          <cell r="G6868">
            <v>8050227270</v>
          </cell>
          <cell r="H6868" t="str">
            <v>FUNDACION PROAGUA</v>
          </cell>
          <cell r="I6868" t="str">
            <v>PAGO FACTURA 298 CORRESPONDIENTE AL TERCER PAGO SEGÚN CERTIFICACION DEL SUPERVISOR</v>
          </cell>
          <cell r="J6868">
            <v>150929340</v>
          </cell>
          <cell r="M6868">
            <v>16</v>
          </cell>
          <cell r="O6868" t="str">
            <v>RECURSO 14</v>
          </cell>
          <cell r="W6868" t="str">
            <v>Vigencia Presupuestal</v>
          </cell>
        </row>
        <row r="6869">
          <cell r="A6869" t="str">
            <v>*13013</v>
          </cell>
          <cell r="B6869" t="str">
            <v>Contrato</v>
          </cell>
          <cell r="C6869">
            <v>119</v>
          </cell>
          <cell r="D6869">
            <v>1313</v>
          </cell>
          <cell r="E6869">
            <v>41603</v>
          </cell>
          <cell r="F6869" t="str">
            <v>DIRECCION GESTION INTEGRAL DEL RECURSO HIDRICO</v>
          </cell>
          <cell r="G6869">
            <v>43201723</v>
          </cell>
          <cell r="H6869" t="str">
            <v>ESNEDY HERNANDEZ ATILANO</v>
          </cell>
          <cell r="I6869" t="str">
            <v xml:space="preserve">SEPTIMO DESEMBOLSO SEGÚN CERTIFICACION DEL SUPERVISOR </v>
          </cell>
          <cell r="J6869">
            <v>3500000</v>
          </cell>
          <cell r="K6869">
            <v>9.66</v>
          </cell>
          <cell r="O6869" t="str">
            <v>RECURSO 14</v>
          </cell>
          <cell r="W6869" t="str">
            <v>Vigencia Presupuestal</v>
          </cell>
        </row>
        <row r="6870">
          <cell r="A6870" t="str">
            <v>*13113</v>
          </cell>
          <cell r="B6870" t="str">
            <v>Contrato</v>
          </cell>
          <cell r="C6870">
            <v>30</v>
          </cell>
          <cell r="D6870">
            <v>713</v>
          </cell>
          <cell r="E6870">
            <v>41603</v>
          </cell>
          <cell r="F6870" t="str">
            <v>OFICINA DE ASUNTOS INTERNACIONALES</v>
          </cell>
          <cell r="G6870">
            <v>52019725</v>
          </cell>
          <cell r="H6870" t="str">
            <v>AMANDA GONZALEZ SOSA</v>
          </cell>
          <cell r="I6870" t="str">
            <v>DECIMO DESEMBOLSO SEGÚN CERTIFICACION DEL SUPERVISOR</v>
          </cell>
          <cell r="J6870">
            <v>6556160</v>
          </cell>
          <cell r="K6870">
            <v>9.66</v>
          </cell>
          <cell r="O6870" t="str">
            <v>RECURSO 14</v>
          </cell>
          <cell r="V6870" t="str">
            <v>Desc. 10% Dependientes</v>
          </cell>
          <cell r="W6870" t="str">
            <v>Vigencia Presupuestal</v>
          </cell>
        </row>
        <row r="6871">
          <cell r="A6871" t="str">
            <v>*13213</v>
          </cell>
          <cell r="B6871" t="str">
            <v>Contrato</v>
          </cell>
          <cell r="C6871">
            <v>32</v>
          </cell>
          <cell r="D6871">
            <v>913</v>
          </cell>
          <cell r="E6871">
            <v>41603</v>
          </cell>
          <cell r="F6871" t="str">
            <v>OFICINA DE ASUNTOS INTERNACIONALES</v>
          </cell>
          <cell r="G6871">
            <v>52071385</v>
          </cell>
          <cell r="H6871" t="str">
            <v>OLGA LUCIA BAUTISTA MARTINEZ</v>
          </cell>
          <cell r="I6871" t="str">
            <v>PAGO FRA 61 DECIMO  DESEMBOLSO SEGÚN CERTIFICACION DEL SUPERVISOR</v>
          </cell>
          <cell r="J6871">
            <v>11268400</v>
          </cell>
          <cell r="K6871">
            <v>9.66</v>
          </cell>
          <cell r="L6871">
            <v>11</v>
          </cell>
          <cell r="M6871">
            <v>16</v>
          </cell>
          <cell r="O6871" t="str">
            <v>RECURSO 14</v>
          </cell>
          <cell r="V6871" t="str">
            <v>Desc. AFC</v>
          </cell>
          <cell r="W6871" t="str">
            <v>Vigencia Presupuestal</v>
          </cell>
        </row>
        <row r="6872">
          <cell r="A6872" t="str">
            <v>*13313</v>
          </cell>
          <cell r="B6872" t="str">
            <v>Contrato</v>
          </cell>
          <cell r="C6872">
            <v>31</v>
          </cell>
          <cell r="D6872">
            <v>813</v>
          </cell>
          <cell r="E6872">
            <v>41603</v>
          </cell>
          <cell r="F6872" t="str">
            <v>OFICINA DE ASUNTOS INTERNACIONALES</v>
          </cell>
          <cell r="G6872">
            <v>79759709</v>
          </cell>
          <cell r="H6872" t="str">
            <v>ELKIN ADOLFO PINILLA CAÑON</v>
          </cell>
          <cell r="I6872" t="str">
            <v>PAGO FRA C53 DECIMO  DESEMBOLSO SEGÚN CERTIFICACION DEL SUPERVISOR</v>
          </cell>
          <cell r="J6872">
            <v>9625262</v>
          </cell>
          <cell r="K6872">
            <v>9.66</v>
          </cell>
          <cell r="L6872">
            <v>11</v>
          </cell>
          <cell r="M6872">
            <v>16</v>
          </cell>
          <cell r="O6872" t="str">
            <v>RECURSO 14</v>
          </cell>
          <cell r="W6872" t="str">
            <v>Vigencia Presupuestal</v>
          </cell>
        </row>
        <row r="6873">
          <cell r="A6873" t="str">
            <v>*13413</v>
          </cell>
          <cell r="B6873" t="str">
            <v>Convenio</v>
          </cell>
          <cell r="C6873">
            <v>275</v>
          </cell>
          <cell r="D6873">
            <v>2113</v>
          </cell>
          <cell r="E6873">
            <v>41605</v>
          </cell>
          <cell r="F6873" t="str">
            <v>DIRECCION DE GENTION INTEGRAL DEL RECURSO HIDRICO</v>
          </cell>
          <cell r="G6873">
            <v>8999990633</v>
          </cell>
          <cell r="H6873" t="str">
            <v>UNIVERSIDAD NACIONAL DE COLOMBIA</v>
          </cell>
          <cell r="I6873" t="str">
            <v>PAGO FRA 4273 SEGUNDO DESEMBOLSO SEGÚN CERTIFICACION DEL SUPERVISOR</v>
          </cell>
          <cell r="J6873">
            <v>210000000</v>
          </cell>
          <cell r="O6873" t="str">
            <v>RECURSO 14</v>
          </cell>
          <cell r="W6873" t="str">
            <v>Vigencia Presupuestal</v>
          </cell>
        </row>
        <row r="6874">
          <cell r="A6874" t="str">
            <v>*13513</v>
          </cell>
          <cell r="B6874" t="str">
            <v>Contrato</v>
          </cell>
          <cell r="C6874">
            <v>17</v>
          </cell>
          <cell r="D6874">
            <v>113</v>
          </cell>
          <cell r="E6874">
            <v>41605</v>
          </cell>
          <cell r="F6874" t="str">
            <v>DIRECCION GESTION INTEGRAL DEL RECURSO HIDRICO</v>
          </cell>
          <cell r="G6874">
            <v>11343210</v>
          </cell>
          <cell r="H6874" t="str">
            <v>MAURICIO BAYONA PULIDO</v>
          </cell>
          <cell r="I6874" t="str">
            <v xml:space="preserve">PAGO FRA 124-125 NOVENO-DECIMO DESEMBOLSO SEGÚN CERTIFICACION DEL SUPERVISOR </v>
          </cell>
          <cell r="J6874">
            <v>17850000</v>
          </cell>
          <cell r="K6874">
            <v>9.66</v>
          </cell>
          <cell r="L6874">
            <v>11</v>
          </cell>
          <cell r="M6874">
            <v>16</v>
          </cell>
          <cell r="O6874" t="str">
            <v>RECURSO 14</v>
          </cell>
          <cell r="W6874" t="str">
            <v>Vigencia Presupuestal</v>
          </cell>
        </row>
        <row r="6875">
          <cell r="A6875" t="str">
            <v>*13613</v>
          </cell>
          <cell r="B6875" t="str">
            <v>Contrato</v>
          </cell>
          <cell r="C6875">
            <v>241</v>
          </cell>
          <cell r="D6875">
            <v>1813</v>
          </cell>
          <cell r="E6875">
            <v>41605</v>
          </cell>
          <cell r="F6875" t="str">
            <v>DIRECCION DE GENTION INTEGRAL DEL RECURSO HIDRICO</v>
          </cell>
          <cell r="G6875">
            <v>9005698178</v>
          </cell>
          <cell r="H6875" t="str">
            <v>CONSORCIO GEODATA</v>
          </cell>
          <cell r="I6875" t="str">
            <v>PAGO FRA 0014 SEGUNDO DESEMBOLSO SEGÚN CERTIFICACION DEL SUPERVISOR</v>
          </cell>
          <cell r="J6875">
            <v>317113326</v>
          </cell>
          <cell r="K6875">
            <v>9.66</v>
          </cell>
          <cell r="L6875">
            <v>11</v>
          </cell>
          <cell r="M6875">
            <v>16</v>
          </cell>
          <cell r="O6875" t="str">
            <v>RECURSO 14</v>
          </cell>
          <cell r="W6875" t="str">
            <v>Vigencia Presupuestal</v>
          </cell>
        </row>
        <row r="6876">
          <cell r="A6876" t="str">
            <v>*13713</v>
          </cell>
          <cell r="B6876" t="str">
            <v>Contrato</v>
          </cell>
          <cell r="C6876">
            <v>19</v>
          </cell>
          <cell r="D6876">
            <v>313</v>
          </cell>
          <cell r="E6876">
            <v>41605</v>
          </cell>
          <cell r="F6876" t="str">
            <v>DIRECCION GESTION INTEGRAL DEL RECURSO HIDRICO</v>
          </cell>
          <cell r="G6876">
            <v>52834577</v>
          </cell>
          <cell r="H6876" t="str">
            <v>NUBIA JAZMIN BRIJALDO FLECHAS</v>
          </cell>
          <cell r="I6876" t="str">
            <v xml:space="preserve">DECIMO DESEMBOLSO SEGÚN CERTIFICACION DEL SUPERVISOR </v>
          </cell>
          <cell r="J6876">
            <v>7350000</v>
          </cell>
          <cell r="K6876">
            <v>9.66</v>
          </cell>
          <cell r="O6876" t="str">
            <v>RECURSO 14</v>
          </cell>
          <cell r="V6876" t="str">
            <v>Desc. 10% Dependientes</v>
          </cell>
          <cell r="W6876" t="str">
            <v>Vigencia Presupuestal</v>
          </cell>
        </row>
        <row r="6877">
          <cell r="A6877" t="str">
            <v>*13813</v>
          </cell>
          <cell r="B6877" t="str">
            <v>Contrato</v>
          </cell>
          <cell r="C6877">
            <v>18</v>
          </cell>
          <cell r="D6877">
            <v>213</v>
          </cell>
          <cell r="E6877">
            <v>41605</v>
          </cell>
          <cell r="F6877" t="str">
            <v>DIRECCION GESTION INTEGRAL DEL RECURSO HIDRICO</v>
          </cell>
          <cell r="G6877">
            <v>79295230</v>
          </cell>
          <cell r="H6877" t="str">
            <v>WALTER LEONARDO NIÑO PARRA</v>
          </cell>
          <cell r="I6877" t="str">
            <v>PAGO FRA 0077 DECIMO DESEMBOLSO SEGÚN CERTIFICACION DEL SUPERVISOR (Desc. De la Base x Dependientes)</v>
          </cell>
          <cell r="J6877">
            <v>10355285</v>
          </cell>
          <cell r="K6877">
            <v>9.66</v>
          </cell>
          <cell r="L6877">
            <v>11</v>
          </cell>
          <cell r="M6877">
            <v>16</v>
          </cell>
          <cell r="O6877" t="str">
            <v>RECURSO 14</v>
          </cell>
          <cell r="V6877" t="str">
            <v>Desc. 10% Dependientes</v>
          </cell>
          <cell r="W6877" t="str">
            <v>Vigencia Presupuestal</v>
          </cell>
        </row>
        <row r="6878">
          <cell r="A6878" t="str">
            <v>*13913</v>
          </cell>
          <cell r="B6878" t="str">
            <v>Contrato</v>
          </cell>
          <cell r="C6878">
            <v>21</v>
          </cell>
          <cell r="D6878">
            <v>513</v>
          </cell>
          <cell r="E6878">
            <v>41619</v>
          </cell>
          <cell r="F6878" t="str">
            <v>DIRECCION GESTION INTEGRAL DEL RECURSO HIDRICO</v>
          </cell>
          <cell r="G6878">
            <v>4080556</v>
          </cell>
          <cell r="H6878" t="str">
            <v>JAIRO CESAR FUQUENE RAMOS</v>
          </cell>
          <cell r="I6878" t="str">
            <v>DECIMO DESEMBOLSO SEGÚN CERTIFICACION DEL SUPERVISOR  - Desc Base Rte Fte x dependientes</v>
          </cell>
          <cell r="J6878">
            <v>7350000</v>
          </cell>
          <cell r="K6878">
            <v>9.66</v>
          </cell>
          <cell r="O6878" t="str">
            <v>RECURSO 14</v>
          </cell>
          <cell r="V6878" t="str">
            <v>Desc. 10% Dependientes</v>
          </cell>
          <cell r="W6878" t="str">
            <v>Vigencia Presupuestal</v>
          </cell>
        </row>
        <row r="6879">
          <cell r="A6879" t="str">
            <v>*14013</v>
          </cell>
          <cell r="B6879" t="str">
            <v>Anulada</v>
          </cell>
          <cell r="C6879">
            <v>21</v>
          </cell>
          <cell r="D6879">
            <v>513</v>
          </cell>
          <cell r="E6879">
            <v>41619</v>
          </cell>
          <cell r="F6879" t="str">
            <v>DIRECCION GESTION INTEGRAL DEL RECURSO HIDRICO</v>
          </cell>
          <cell r="G6879">
            <v>4080556</v>
          </cell>
          <cell r="H6879" t="str">
            <v>JAIRO CESAR FUQUENE RAMOS</v>
          </cell>
          <cell r="I6879" t="str">
            <v>ANULADA - DECIMO DESEMBOLSO SEGÚN CERTIFICACION DEL SUPERVISOR  - Desc Base Rte Fte x dependientes</v>
          </cell>
          <cell r="J6879">
            <v>7350000</v>
          </cell>
          <cell r="K6879">
            <v>9.66</v>
          </cell>
          <cell r="O6879" t="str">
            <v>RECURSO 14</v>
          </cell>
          <cell r="V6879" t="str">
            <v>Desc. 10% Dependientes</v>
          </cell>
          <cell r="W6879" t="str">
            <v>Vigencia Presupuestal</v>
          </cell>
        </row>
        <row r="6880">
          <cell r="A6880" t="str">
            <v>*14113</v>
          </cell>
          <cell r="B6880" t="str">
            <v>Convenio</v>
          </cell>
          <cell r="C6880">
            <v>232</v>
          </cell>
          <cell r="D6880">
            <v>1513</v>
          </cell>
          <cell r="E6880">
            <v>41619</v>
          </cell>
          <cell r="F6880" t="str">
            <v>DIRECCION DE GENTION INTEGRAL DEL RECURSO HIDRICO</v>
          </cell>
          <cell r="G6880">
            <v>8110100012</v>
          </cell>
          <cell r="H6880" t="str">
            <v xml:space="preserve">FUNDACION UNIVERSITARIA CATOLICA DEL NORTE </v>
          </cell>
          <cell r="I6880" t="str">
            <v>PAGO FRA 463-485 SEGUNDO Y TERCER DESEMBOLSO SEGÚN CERTIFICACION DEL SUPERVISOR - ENTIDAD SIN ANIMO DE LUCRO EXENTA RTE FTE, NO APLICA IVA, ICA</v>
          </cell>
          <cell r="J6880">
            <v>227316000</v>
          </cell>
          <cell r="O6880" t="str">
            <v>RECURSO 14</v>
          </cell>
          <cell r="W6880" t="str">
            <v>Vigencia Presupuestal</v>
          </cell>
        </row>
        <row r="6881">
          <cell r="A6881" t="str">
            <v>*14213</v>
          </cell>
          <cell r="B6881" t="str">
            <v>Contrato</v>
          </cell>
          <cell r="C6881">
            <v>521</v>
          </cell>
          <cell r="D6881">
            <v>2212</v>
          </cell>
          <cell r="E6881">
            <v>41619</v>
          </cell>
          <cell r="F6881" t="str">
            <v>DIRECCION DE GENTION INTEGRAL DEL RECURSO HIDRICO</v>
          </cell>
          <cell r="G6881">
            <v>4679</v>
          </cell>
          <cell r="H6881" t="str">
            <v>UNION TEMPORAL UTE AGUAS DE VALENCIA S.A</v>
          </cell>
          <cell r="I6881" t="str">
            <v>ULTIMO DESEMBOLSO SEGÚN CERTIFICAICON DEL SUPERVISOR</v>
          </cell>
          <cell r="J6881">
            <v>5071051.6100000003</v>
          </cell>
          <cell r="L6881">
            <v>10</v>
          </cell>
          <cell r="O6881" t="str">
            <v>RECURSO 14</v>
          </cell>
          <cell r="W6881" t="str">
            <v>Reserva Presupuestal</v>
          </cell>
        </row>
        <row r="6882">
          <cell r="A6882" t="str">
            <v>*14313</v>
          </cell>
          <cell r="B6882" t="str">
            <v>Contrato</v>
          </cell>
          <cell r="C6882">
            <v>31</v>
          </cell>
          <cell r="D6882">
            <v>813</v>
          </cell>
          <cell r="E6882">
            <v>41619</v>
          </cell>
          <cell r="F6882" t="str">
            <v>OFICINA DE ASUNTOS INTERNACIONALES</v>
          </cell>
          <cell r="G6882">
            <v>79759709</v>
          </cell>
          <cell r="H6882" t="str">
            <v>ELKIN ADOLFO PINILLA CAÑON</v>
          </cell>
          <cell r="I6882" t="str">
            <v>PAGO FRA C55 DECIMO PRIMER  DESEMBOLSO SEGÚN CERTIFICACION DEL SUPERVISOR</v>
          </cell>
          <cell r="J6882">
            <v>9625262</v>
          </cell>
          <cell r="K6882">
            <v>9.66</v>
          </cell>
          <cell r="L6882">
            <v>11</v>
          </cell>
          <cell r="M6882">
            <v>16</v>
          </cell>
          <cell r="O6882" t="str">
            <v>RECURSO 14</v>
          </cell>
          <cell r="V6882" t="str">
            <v>No tiene Dependientes</v>
          </cell>
          <cell r="W6882" t="str">
            <v>Vigencia Presupuestal</v>
          </cell>
        </row>
        <row r="6883">
          <cell r="A6883" t="str">
            <v>*14413</v>
          </cell>
          <cell r="B6883" t="str">
            <v>Contrato</v>
          </cell>
          <cell r="C6883">
            <v>48</v>
          </cell>
          <cell r="D6883">
            <v>1013</v>
          </cell>
          <cell r="E6883">
            <v>41619</v>
          </cell>
          <cell r="F6883" t="str">
            <v>OFICINA DE ASUNTOS INTERNACIONALES</v>
          </cell>
          <cell r="G6883">
            <v>51623555</v>
          </cell>
          <cell r="H6883" t="str">
            <v>LILIA CARMENZA REYES LEAL</v>
          </cell>
          <cell r="I6883" t="str">
            <v>FRA 2 - 3 NOVENO Y DECIMO DESEMBOLSO SEGÚN CERTIFICACION DEL SUPERVISOR</v>
          </cell>
          <cell r="J6883">
            <v>14824000</v>
          </cell>
          <cell r="K6883">
            <v>9.66</v>
          </cell>
          <cell r="L6883">
            <v>11</v>
          </cell>
          <cell r="M6883">
            <v>16</v>
          </cell>
          <cell r="O6883" t="str">
            <v>RECURSO 14</v>
          </cell>
          <cell r="W6883" t="str">
            <v>Vigencia Presupuestal</v>
          </cell>
        </row>
        <row r="6884">
          <cell r="A6884" t="str">
            <v>*14513</v>
          </cell>
          <cell r="B6884" t="str">
            <v>Contrato</v>
          </cell>
          <cell r="C6884">
            <v>30</v>
          </cell>
          <cell r="D6884">
            <v>713</v>
          </cell>
          <cell r="E6884">
            <v>41625</v>
          </cell>
          <cell r="F6884" t="str">
            <v>OFICINA DE ASUNTOS INTERNACIONALES</v>
          </cell>
          <cell r="G6884">
            <v>52019725</v>
          </cell>
          <cell r="H6884" t="str">
            <v>AMANDA GONZALEZ SOSA</v>
          </cell>
          <cell r="I6884" t="str">
            <v>DECIMO PRIMER DESEMBOLSO SEGÚN CERTIFICACION DEL SUPERVISOR</v>
          </cell>
          <cell r="J6884">
            <v>8195200</v>
          </cell>
          <cell r="K6884">
            <v>9.66</v>
          </cell>
          <cell r="O6884" t="str">
            <v>RECURSO 14</v>
          </cell>
          <cell r="V6884" t="str">
            <v>Desc. 10% Dependientes</v>
          </cell>
          <cell r="W6884" t="str">
            <v>Vigencia Presupuestal</v>
          </cell>
        </row>
        <row r="6885">
          <cell r="A6885" t="str">
            <v>*14613</v>
          </cell>
        </row>
        <row r="6886">
          <cell r="A6886" t="str">
            <v>*14713</v>
          </cell>
        </row>
        <row r="6887">
          <cell r="A6887" t="str">
            <v>*14813</v>
          </cell>
        </row>
        <row r="6888">
          <cell r="A6888" t="str">
            <v>*14913</v>
          </cell>
        </row>
        <row r="6889">
          <cell r="A6889" t="str">
            <v>*15013</v>
          </cell>
        </row>
        <row r="6890">
          <cell r="A6890" t="str">
            <v>*15113</v>
          </cell>
        </row>
        <row r="6891">
          <cell r="A6891" t="str">
            <v>*15213</v>
          </cell>
        </row>
        <row r="6892">
          <cell r="A6892" t="str">
            <v>*15313</v>
          </cell>
        </row>
        <row r="6893">
          <cell r="A6893" t="str">
            <v>*15413</v>
          </cell>
        </row>
        <row r="6894">
          <cell r="A6894" t="str">
            <v>*15513</v>
          </cell>
        </row>
        <row r="6895">
          <cell r="A6895" t="str">
            <v>*15613</v>
          </cell>
          <cell r="B6895" t="str">
            <v>Convenio</v>
          </cell>
          <cell r="C6895">
            <v>275</v>
          </cell>
          <cell r="D6895">
            <v>2113</v>
          </cell>
          <cell r="E6895">
            <v>41639</v>
          </cell>
          <cell r="F6895" t="str">
            <v>DIRECCION DE GENTION INTEGRAL DEL RECURSO HIDRICO</v>
          </cell>
          <cell r="G6895">
            <v>8999990633</v>
          </cell>
          <cell r="H6895" t="str">
            <v>UNIVERSIDAD NACIONAL DE COLOMBIA</v>
          </cell>
          <cell r="I6895" t="str">
            <v>PAGO FRA 4409 TERCER DESEMBOLSO SEGÚN CERTIFICACION DEL SUPERVISOR</v>
          </cell>
          <cell r="J6895">
            <v>60000000</v>
          </cell>
          <cell r="O6895" t="str">
            <v>RECURSO 14</v>
          </cell>
          <cell r="P6895" t="str">
            <v>CXP</v>
          </cell>
          <cell r="W6895" t="str">
            <v>Vigencia Presupuestal</v>
          </cell>
        </row>
        <row r="6896">
          <cell r="A6896" t="str">
            <v>*15713</v>
          </cell>
          <cell r="B6896" t="str">
            <v>Convenio</v>
          </cell>
          <cell r="C6896">
            <v>232</v>
          </cell>
          <cell r="D6896">
            <v>1513</v>
          </cell>
          <cell r="E6896">
            <v>41639</v>
          </cell>
          <cell r="F6896" t="str">
            <v>DIRECCION DE GENTION INTEGRAL DEL RECURSO HIDRICO</v>
          </cell>
          <cell r="G6896">
            <v>8110100012</v>
          </cell>
          <cell r="H6896" t="str">
            <v xml:space="preserve">FUNDACION UNIVERSITARIA CATOLICA DEL NORTE </v>
          </cell>
          <cell r="I6896" t="str">
            <v>PAGO FRA 502 CUARTO DESEMBOLSO SEGÚN CERTIFICACION DEL SUPERVISOR - ENTIDAD SIN ANIMO DE LUCRO EXENTA RTE FTE, NO APLICA IVA, ICA</v>
          </cell>
          <cell r="J6896">
            <v>113658000</v>
          </cell>
          <cell r="O6896" t="str">
            <v>RECURSO 14</v>
          </cell>
          <cell r="P6896" t="str">
            <v>CXP</v>
          </cell>
          <cell r="W6896" t="str">
            <v>Vigencia Presupuestal</v>
          </cell>
        </row>
        <row r="6897">
          <cell r="A6897" t="str">
            <v>*15813</v>
          </cell>
          <cell r="B6897" t="str">
            <v>Contrato</v>
          </cell>
          <cell r="C6897">
            <v>240</v>
          </cell>
          <cell r="D6897">
            <v>1613</v>
          </cell>
          <cell r="E6897">
            <v>41639</v>
          </cell>
          <cell r="F6897" t="str">
            <v>DIRECCION GESTION INTEGRAL DEL RECURSO HIDRICO</v>
          </cell>
          <cell r="G6897">
            <v>8050227270</v>
          </cell>
          <cell r="H6897" t="str">
            <v>FUNDACION PROAGUA</v>
          </cell>
          <cell r="I6897" t="str">
            <v>PAGO FACTURA 240 CUARTO DESEMBOLSO SEGÚN CERTIFICACION DEL SUPERVISOR (REG.COMUN-ENT SIN ANIMO LUCRO-SOLO SE APLICA RTE IVA)</v>
          </cell>
          <cell r="J6897">
            <v>75464670</v>
          </cell>
          <cell r="M6897">
            <v>16</v>
          </cell>
          <cell r="O6897" t="str">
            <v>RECURSO 14</v>
          </cell>
          <cell r="P6897" t="str">
            <v>CXP</v>
          </cell>
          <cell r="W6897" t="str">
            <v>Vigencia Presupuestal</v>
          </cell>
        </row>
        <row r="6898">
          <cell r="A6898" t="str">
            <v>*15913</v>
          </cell>
          <cell r="B6898" t="str">
            <v>Contrato</v>
          </cell>
          <cell r="C6898">
            <v>241</v>
          </cell>
          <cell r="D6898">
            <v>1813</v>
          </cell>
          <cell r="E6898">
            <v>41639</v>
          </cell>
          <cell r="F6898" t="str">
            <v>DIRECCION DE GENTION INTEGRAL DEL RECURSO HIDRICO</v>
          </cell>
          <cell r="G6898">
            <v>9005698178</v>
          </cell>
          <cell r="H6898" t="str">
            <v>CONSORCIO GEODATA</v>
          </cell>
          <cell r="I6898" t="str">
            <v xml:space="preserve">PAGO FRA 0017 CUARTO DESEMBOLSO SEGÚN CERTIFICACION DEL SUPERVISOR (REG.COMUN) - SE AJUSTA RETE ICA OP *10313 Y *13613 -$880,263 </v>
          </cell>
          <cell r="J6898">
            <v>158556663</v>
          </cell>
          <cell r="K6898">
            <v>6.9</v>
          </cell>
          <cell r="L6898">
            <v>11</v>
          </cell>
          <cell r="M6898">
            <v>16</v>
          </cell>
          <cell r="O6898" t="str">
            <v>RECURSO 14</v>
          </cell>
          <cell r="P6898" t="str">
            <v>CXP</v>
          </cell>
          <cell r="W6898" t="str">
            <v>Vigencia Presupuestal</v>
          </cell>
        </row>
        <row r="6899">
          <cell r="A6899" t="str">
            <v>*16013</v>
          </cell>
          <cell r="B6899" t="str">
            <v>Contrato</v>
          </cell>
          <cell r="C6899">
            <v>249</v>
          </cell>
          <cell r="D6899">
            <v>2013</v>
          </cell>
          <cell r="E6899">
            <v>41639</v>
          </cell>
          <cell r="F6899" t="str">
            <v>DIRECCION DE GENTION INTEGRAL DEL RECURSO HIDRICO</v>
          </cell>
          <cell r="G6899">
            <v>48677033</v>
          </cell>
          <cell r="H6899" t="str">
            <v>CONSULTEC S.L</v>
          </cell>
          <cell r="I6899" t="str">
            <v>TERCER DESEMBOLSO SEGÚN CERTIFICACION DEL SUPERVISOR (ENT.EXTERIOR)</v>
          </cell>
          <cell r="J6899">
            <v>99816016</v>
          </cell>
          <cell r="L6899">
            <v>10</v>
          </cell>
          <cell r="O6899" t="str">
            <v>RECURSO 14</v>
          </cell>
          <cell r="P6899" t="str">
            <v>CXP</v>
          </cell>
          <cell r="W6899" t="str">
            <v>Vigencia Presupuestal</v>
          </cell>
        </row>
        <row r="6900">
          <cell r="A6900" t="str">
            <v>*16113</v>
          </cell>
          <cell r="B6900" t="str">
            <v>Contrato</v>
          </cell>
          <cell r="C6900">
            <v>341</v>
          </cell>
          <cell r="D6900">
            <v>2213</v>
          </cell>
          <cell r="E6900">
            <v>41639</v>
          </cell>
          <cell r="F6900" t="str">
            <v>RECURSO HIDRICO</v>
          </cell>
          <cell r="G6900">
            <v>9006787921</v>
          </cell>
          <cell r="H6900" t="str">
            <v>UNION TEMPORAL FAL INGENIEROS SAS Y HORIZONS SOUTH AMERICA SAC</v>
          </cell>
          <cell r="I6900" t="str">
            <v>PAGO FACTURA No 2 CORRESPONDIENTE AL SEGUNDO DESEMBOLSO SEGÚN CERTIFICACION DEL SUPERVISOR</v>
          </cell>
          <cell r="J6900">
            <v>844325741</v>
          </cell>
          <cell r="O6900" t="str">
            <v>RECURSO 14</v>
          </cell>
          <cell r="P6900" t="str">
            <v>CXP</v>
          </cell>
          <cell r="W6900" t="str">
            <v>Vigencia Presupuestal</v>
          </cell>
        </row>
        <row r="6901">
          <cell r="A6901" t="str">
            <v>*16213</v>
          </cell>
          <cell r="B6901" t="str">
            <v>Convenio</v>
          </cell>
          <cell r="C6901">
            <v>178</v>
          </cell>
          <cell r="D6901">
            <v>1413</v>
          </cell>
          <cell r="E6901">
            <v>41639</v>
          </cell>
          <cell r="F6901" t="str">
            <v>DIRECCION GESTION INTEGRAL DEL RECURSO HIDRICO</v>
          </cell>
          <cell r="G6901">
            <v>9006280230</v>
          </cell>
          <cell r="H6901" t="str">
            <v>UNION TEMPORAL HTM-GOTTA</v>
          </cell>
          <cell r="I6901" t="str">
            <v xml:space="preserve">PAGO 005 CUARTO  DESEMBOLSO SEGÚN CERTIFICACION DEL SUPERVISOR -  ENT SIN ANIMO DE LUCRO, EXENTOS DE ICA - SOLO SE APLICA RTE IVA </v>
          </cell>
          <cell r="J6901">
            <v>91400000</v>
          </cell>
          <cell r="O6901" t="str">
            <v>RECURSO 14</v>
          </cell>
          <cell r="P6901" t="str">
            <v>CXP</v>
          </cell>
          <cell r="W6901" t="str">
            <v>Vigencia Presupuestal</v>
          </cell>
        </row>
        <row r="6902">
          <cell r="A6902" t="str">
            <v>*114</v>
          </cell>
          <cell r="B6902" t="str">
            <v>Contrato</v>
          </cell>
          <cell r="C6902">
            <v>62</v>
          </cell>
          <cell r="D6902">
            <v>114</v>
          </cell>
          <cell r="E6902">
            <v>41670</v>
          </cell>
          <cell r="F6902" t="str">
            <v>DIRECCION GESTION INTEGRAL DEL RECURSO HIDRICO</v>
          </cell>
          <cell r="G6902">
            <v>52834577</v>
          </cell>
          <cell r="H6902" t="str">
            <v>NUBIA JAZMIN BRIJALDO FLECHAS</v>
          </cell>
          <cell r="I6902" t="str">
            <v>PRIMER DESEMBOLSO SEGÚN CERTIFICACION DEL SUPERVISOR (Desc. Base Dependientes)</v>
          </cell>
          <cell r="J6902">
            <v>3825000</v>
          </cell>
          <cell r="K6902">
            <v>9.66</v>
          </cell>
          <cell r="O6902" t="str">
            <v>RECURSO 14</v>
          </cell>
          <cell r="V6902" t="str">
            <v>Desc. 10% Dependientes</v>
          </cell>
          <cell r="W6902" t="str">
            <v>Vigencia Presupuestal</v>
          </cell>
        </row>
        <row r="6903">
          <cell r="A6903" t="str">
            <v>*214</v>
          </cell>
          <cell r="B6903" t="str">
            <v>Anulada</v>
          </cell>
          <cell r="C6903">
            <v>62</v>
          </cell>
          <cell r="D6903">
            <v>114</v>
          </cell>
          <cell r="E6903">
            <v>41670</v>
          </cell>
          <cell r="F6903" t="str">
            <v>DIRECCION GESTION INTEGRAL DEL RECURSO HIDRICO</v>
          </cell>
          <cell r="G6903">
            <v>52834577</v>
          </cell>
          <cell r="H6903" t="str">
            <v>NUBIA JAZMIN BRIJALDO FLECHAS</v>
          </cell>
          <cell r="I6903" t="str">
            <v>ANULADA ----- PRIMER DESEMBOLSO SEGÚN CERTIFICACION DEL SUPERVISOR (Desc. Base Dependientes)</v>
          </cell>
          <cell r="J6903">
            <v>3825000</v>
          </cell>
          <cell r="K6903">
            <v>9.66</v>
          </cell>
          <cell r="O6903" t="str">
            <v>RECURSO 14</v>
          </cell>
          <cell r="V6903" t="str">
            <v>Desc. 10% Dependientes</v>
          </cell>
          <cell r="W6903" t="str">
            <v>Vigencia Presupuestal</v>
          </cell>
        </row>
        <row r="6904">
          <cell r="A6904" t="str">
            <v>*314</v>
          </cell>
          <cell r="B6904" t="str">
            <v>Contrato</v>
          </cell>
          <cell r="C6904">
            <v>65</v>
          </cell>
          <cell r="D6904">
            <v>514</v>
          </cell>
          <cell r="E6904">
            <v>41670</v>
          </cell>
          <cell r="F6904" t="str">
            <v>DIRECCION GESTION INTEGRAL DEL RECURSO HIDRICO</v>
          </cell>
          <cell r="G6904">
            <v>52378773</v>
          </cell>
          <cell r="H6904" t="str">
            <v>CARMEN BRICEIDA  RODRIGUEZ MEDINA</v>
          </cell>
          <cell r="I6904" t="str">
            <v>PRIMER DESEMBOLSO SEGÚN CERTIFICACION DEL SUPERVISOR (Desc. Base Dependientes)</v>
          </cell>
          <cell r="J6904">
            <v>3825000</v>
          </cell>
          <cell r="K6904">
            <v>9.66</v>
          </cell>
          <cell r="O6904" t="str">
            <v>RECURSO 14</v>
          </cell>
          <cell r="V6904" t="str">
            <v>Desc. 10% Dependientes</v>
          </cell>
          <cell r="W6904" t="str">
            <v>Vigencia Presupuestal</v>
          </cell>
        </row>
        <row r="6905">
          <cell r="A6905" t="str">
            <v>*414</v>
          </cell>
          <cell r="B6905" t="str">
            <v>Contrato</v>
          </cell>
          <cell r="C6905">
            <v>218</v>
          </cell>
          <cell r="D6905">
            <v>614</v>
          </cell>
          <cell r="E6905">
            <v>41684</v>
          </cell>
          <cell r="F6905" t="str">
            <v>OFICINA DE ASUNTOS INTERNACIONALES</v>
          </cell>
          <cell r="G6905">
            <v>79531954</v>
          </cell>
          <cell r="H6905" t="str">
            <v>PEDRO ARTURO CHAVARRO VASQUEZ</v>
          </cell>
          <cell r="I6905" t="str">
            <v>PAGO FRA 0085 PRIMER DESEMBOLSO SEGÚN CERTIFICACION DEL SUPERVISOR</v>
          </cell>
          <cell r="J6905">
            <v>5005100</v>
          </cell>
          <cell r="K6905">
            <v>9.66</v>
          </cell>
          <cell r="M6905">
            <v>16</v>
          </cell>
          <cell r="O6905" t="str">
            <v>RECURSO 14</v>
          </cell>
          <cell r="Q6905" t="str">
            <v>PENSIONES VOLUNTARIAS</v>
          </cell>
          <cell r="R6905">
            <v>250000</v>
          </cell>
          <cell r="V6905" t="str">
            <v>Desc.Voluntario - No tiene dependientes</v>
          </cell>
          <cell r="W6905" t="str">
            <v>Vigencia Presupuestal</v>
          </cell>
        </row>
        <row r="6906">
          <cell r="A6906" t="str">
            <v>*514</v>
          </cell>
          <cell r="B6906" t="str">
            <v>Contrato</v>
          </cell>
          <cell r="C6906">
            <v>61</v>
          </cell>
          <cell r="D6906">
            <v>214</v>
          </cell>
          <cell r="E6906">
            <v>41684</v>
          </cell>
          <cell r="F6906" t="str">
            <v>OFICINA DE ASUNTOS INTERNACIONALES</v>
          </cell>
          <cell r="G6906">
            <v>79759709</v>
          </cell>
          <cell r="H6906" t="str">
            <v>ELKIN ADOLFO PINILLA CAÑON</v>
          </cell>
          <cell r="I6906" t="str">
            <v>PAGO FRA C58 PRIMER  DESEMBOLSO SEGÚN CERTIFICACION DEL SUPERVISOR</v>
          </cell>
          <cell r="J6906">
            <v>5005100</v>
          </cell>
          <cell r="K6906">
            <v>9.66</v>
          </cell>
          <cell r="M6906">
            <v>16</v>
          </cell>
          <cell r="O6906" t="str">
            <v>RECURSO 14</v>
          </cell>
          <cell r="V6906" t="str">
            <v>No tiene Dependientes</v>
          </cell>
          <cell r="W6906" t="str">
            <v>Vigencia Presupuestal</v>
          </cell>
        </row>
        <row r="6907">
          <cell r="A6907" t="str">
            <v>*614</v>
          </cell>
          <cell r="B6907" t="str">
            <v>Contrato</v>
          </cell>
          <cell r="C6907">
            <v>66</v>
          </cell>
          <cell r="D6907">
            <v>414</v>
          </cell>
          <cell r="E6907">
            <v>41684</v>
          </cell>
          <cell r="F6907" t="str">
            <v>OFICINA DE ASUNTOS INTERNACIONALES</v>
          </cell>
          <cell r="G6907">
            <v>52071385</v>
          </cell>
          <cell r="H6907" t="str">
            <v>OLGA LUCIA BAUTISTA MARTINEZ</v>
          </cell>
          <cell r="I6907" t="str">
            <v>PAGO FRA 63 PRIMER DESEMBOLSO SEGÚN CERTIFICACION DEL SUPERVISOR</v>
          </cell>
          <cell r="J6907">
            <v>5859550</v>
          </cell>
          <cell r="K6907">
            <v>9.66</v>
          </cell>
          <cell r="M6907">
            <v>16</v>
          </cell>
          <cell r="O6907" t="str">
            <v>RECURSO 14</v>
          </cell>
          <cell r="V6907" t="str">
            <v>Deneficio AFC - No tiene Dependientes</v>
          </cell>
          <cell r="W6907" t="str">
            <v>Vigencia Presupuestal</v>
          </cell>
        </row>
        <row r="6908">
          <cell r="A6908" t="str">
            <v>*714</v>
          </cell>
          <cell r="B6908" t="str">
            <v>Contrato</v>
          </cell>
          <cell r="C6908">
            <v>218</v>
          </cell>
          <cell r="D6908">
            <v>614</v>
          </cell>
          <cell r="E6908">
            <v>41694</v>
          </cell>
          <cell r="F6908" t="str">
            <v>OFICINA DE ASUNTOS INTERNACIONALES</v>
          </cell>
          <cell r="G6908">
            <v>79531954</v>
          </cell>
          <cell r="H6908" t="str">
            <v>PEDRO ARTURO CHAVARRO VASQUEZ</v>
          </cell>
          <cell r="I6908" t="str">
            <v>PAGO FRA 0087 SEGUNDO DESEMBOLSO SEGÚN CERTIFICACION DEL SUPERVISOR - SE AJU RTE FTE POR INGRESOS RECIBIDOS EN EL MES OP *414 DEL 14 FEB 2014 -  BASE DE RTE FTE $8,716,889</v>
          </cell>
          <cell r="J6908">
            <v>10010200</v>
          </cell>
          <cell r="K6908">
            <v>9.66</v>
          </cell>
          <cell r="M6908">
            <v>16</v>
          </cell>
          <cell r="O6908" t="str">
            <v>RECURSO 14</v>
          </cell>
          <cell r="Q6908" t="str">
            <v>PENSIONES VOLUNTARIAS</v>
          </cell>
          <cell r="R6908">
            <v>500000</v>
          </cell>
          <cell r="V6908" t="str">
            <v>Desc.Voluntario - No tiene dependientes</v>
          </cell>
          <cell r="W6908" t="str">
            <v>Vigencia Presupuestal</v>
          </cell>
        </row>
        <row r="6909">
          <cell r="A6909" t="str">
            <v>*814</v>
          </cell>
          <cell r="B6909" t="str">
            <v>Contrato</v>
          </cell>
          <cell r="C6909">
            <v>66</v>
          </cell>
          <cell r="D6909">
            <v>414</v>
          </cell>
          <cell r="E6909">
            <v>41694</v>
          </cell>
          <cell r="F6909" t="str">
            <v>OFICINA DE ASUNTOS INTERNACIONALES</v>
          </cell>
          <cell r="G6909">
            <v>52071385</v>
          </cell>
          <cell r="H6909" t="str">
            <v>OLGA LUCIA BAUTISTA MARTINEZ</v>
          </cell>
          <cell r="I6909" t="str">
            <v>PAGO FRA 64 SEGUNDO DESEMBOLSO SEGÚN CERTIFICACION DEL SUPERVISOR</v>
          </cell>
          <cell r="J6909">
            <v>11719100</v>
          </cell>
          <cell r="K6909">
            <v>9.66</v>
          </cell>
          <cell r="M6909">
            <v>16</v>
          </cell>
          <cell r="O6909" t="str">
            <v>RECURSO 14</v>
          </cell>
          <cell r="V6909" t="str">
            <v>Deneficio AFC - No tiene Dependientes</v>
          </cell>
          <cell r="W6909" t="str">
            <v>Vigencia Presupuestal</v>
          </cell>
        </row>
        <row r="6910">
          <cell r="A6910" t="str">
            <v>*914</v>
          </cell>
          <cell r="B6910" t="str">
            <v>Contrato</v>
          </cell>
          <cell r="C6910">
            <v>65</v>
          </cell>
          <cell r="D6910">
            <v>514</v>
          </cell>
          <cell r="E6910">
            <v>41694</v>
          </cell>
          <cell r="F6910" t="str">
            <v>DIRECCION GESTION INTEGRAL DEL RECURSO HIDRICO</v>
          </cell>
          <cell r="G6910">
            <v>52378773</v>
          </cell>
          <cell r="H6910" t="str">
            <v>CARMEN BRICEIDA  RODRIGUEZ MEDINA</v>
          </cell>
          <cell r="I6910" t="str">
            <v>SEGUNDO DESEMBOLSO SEGÚN CERTIFICACION DEL SUPERVISOR (Desc. Base Dependientes)</v>
          </cell>
          <cell r="J6910">
            <v>7650000</v>
          </cell>
          <cell r="K6910">
            <v>9.66</v>
          </cell>
          <cell r="O6910" t="str">
            <v>RECURSO 14</v>
          </cell>
          <cell r="V6910" t="str">
            <v>Desc. 10% Dependientes</v>
          </cell>
          <cell r="W6910" t="str">
            <v>Vigencia Presupuestal</v>
          </cell>
        </row>
        <row r="6911">
          <cell r="A6911" t="str">
            <v>*1014</v>
          </cell>
          <cell r="B6911" t="str">
            <v>Contrato</v>
          </cell>
          <cell r="C6911">
            <v>61</v>
          </cell>
          <cell r="D6911">
            <v>214</v>
          </cell>
          <cell r="E6911">
            <v>41694</v>
          </cell>
          <cell r="F6911" t="str">
            <v>OFICINA DE ASUNTOS INTERNACIONALES</v>
          </cell>
          <cell r="G6911">
            <v>79759709</v>
          </cell>
          <cell r="H6911" t="str">
            <v>ELKIN ADOLFO PINILLA CAÑON</v>
          </cell>
          <cell r="I6911" t="str">
            <v>PAGO FRA C60 SEGUNDO  DESEMBOLSO SEGÚN CERTIFICACION DEL SUPERVISOR</v>
          </cell>
          <cell r="J6911">
            <v>10010200</v>
          </cell>
          <cell r="K6911">
            <v>9.66</v>
          </cell>
          <cell r="M6911">
            <v>16</v>
          </cell>
          <cell r="O6911" t="str">
            <v>RECURSO 14</v>
          </cell>
          <cell r="V6911" t="str">
            <v>No tiene Dependientes</v>
          </cell>
          <cell r="W6911" t="str">
            <v>Vigencia Presupuestal</v>
          </cell>
        </row>
        <row r="6912">
          <cell r="A6912" t="str">
            <v>*1114</v>
          </cell>
          <cell r="B6912" t="str">
            <v>Contrato</v>
          </cell>
          <cell r="C6912">
            <v>63</v>
          </cell>
          <cell r="D6912">
            <v>314</v>
          </cell>
          <cell r="E6912">
            <v>41694</v>
          </cell>
          <cell r="F6912" t="str">
            <v>DIRECCION GESTION INTEGRAL DEL RECURSO HIDRICO</v>
          </cell>
          <cell r="G6912">
            <v>43201723</v>
          </cell>
          <cell r="H6912" t="str">
            <v>ESNEDY HERNANDEZ ATILANO</v>
          </cell>
          <cell r="I6912" t="str">
            <v xml:space="preserve">PRIMER DESEMBOLSO SEGÚN CERTIFICACION DEL SUPERVISOR </v>
          </cell>
          <cell r="J6912">
            <v>3650000</v>
          </cell>
          <cell r="K6912">
            <v>9.66</v>
          </cell>
          <cell r="O6912" t="str">
            <v>RECURSO 14</v>
          </cell>
          <cell r="V6912" t="str">
            <v>No tiene Dependientes</v>
          </cell>
          <cell r="W6912" t="str">
            <v>Vigencia Presupuestal</v>
          </cell>
        </row>
        <row r="6913">
          <cell r="A6913" t="str">
            <v>*1214</v>
          </cell>
          <cell r="B6913" t="str">
            <v>Contrato</v>
          </cell>
          <cell r="C6913">
            <v>324</v>
          </cell>
          <cell r="D6913">
            <v>714</v>
          </cell>
          <cell r="E6913">
            <v>41696</v>
          </cell>
          <cell r="F6913" t="str">
            <v>SUBDIRECCION ADMINISTRATIVA Y FINANCIERA</v>
          </cell>
          <cell r="G6913">
            <v>1026250736</v>
          </cell>
          <cell r="H6913" t="str">
            <v>SANDRA LORENA PEÑA PARRA</v>
          </cell>
          <cell r="I6913" t="str">
            <v xml:space="preserve">PRIMER DESEMBOLSO SEGÚN CERTIFICACION DEL SUPERVISOR </v>
          </cell>
          <cell r="J6913">
            <v>5600000</v>
          </cell>
          <cell r="K6913">
            <v>9.66</v>
          </cell>
          <cell r="O6913" t="str">
            <v>RECURSO 14</v>
          </cell>
          <cell r="V6913" t="str">
            <v>No tiene Dependientes</v>
          </cell>
          <cell r="W6913" t="str">
            <v>Vigencia Presupuestal</v>
          </cell>
        </row>
        <row r="6914">
          <cell r="A6914" t="str">
            <v>*1314</v>
          </cell>
          <cell r="B6914" t="str">
            <v>Contrato</v>
          </cell>
          <cell r="C6914">
            <v>62</v>
          </cell>
          <cell r="D6914">
            <v>114</v>
          </cell>
          <cell r="E6914">
            <v>41697</v>
          </cell>
          <cell r="F6914" t="str">
            <v>DIRECCION GESTION INTEGRAL DEL RECURSO HIDRICO</v>
          </cell>
          <cell r="G6914">
            <v>52834577</v>
          </cell>
          <cell r="H6914" t="str">
            <v>NUBIA JAZMIN BRIJALDO FLECHAS</v>
          </cell>
          <cell r="I6914" t="str">
            <v>SEGUNDO DESEMBOLSO SEGÚN CERTIFICACION DEL SUPERVISOR (Desc. Base Dependientes)</v>
          </cell>
          <cell r="J6914">
            <v>7650000</v>
          </cell>
          <cell r="K6914">
            <v>9.66</v>
          </cell>
          <cell r="O6914" t="str">
            <v>RECURSO 14</v>
          </cell>
          <cell r="V6914" t="str">
            <v>Desc. 10% Dependientes</v>
          </cell>
          <cell r="W6914" t="str">
            <v>Vigencia Presupuestal</v>
          </cell>
        </row>
        <row r="6915">
          <cell r="A6915" t="str">
            <v>*1414</v>
          </cell>
          <cell r="B6915" t="str">
            <v>Contrato</v>
          </cell>
          <cell r="C6915">
            <v>61</v>
          </cell>
          <cell r="D6915">
            <v>214</v>
          </cell>
          <cell r="E6915">
            <v>41717</v>
          </cell>
          <cell r="F6915" t="str">
            <v>OFICINA DE ASUNTOS INTERNACIONALES</v>
          </cell>
          <cell r="G6915">
            <v>79759709</v>
          </cell>
          <cell r="H6915" t="str">
            <v>ELKIN ADOLFO PINILLA CAÑON</v>
          </cell>
          <cell r="I6915" t="str">
            <v>PAGO FRA C60 TERCER  DESEMBOLSO SEGÚN CERTIFICACION DEL SUPERVISOR</v>
          </cell>
          <cell r="J6915">
            <v>10010200</v>
          </cell>
          <cell r="K6915">
            <v>9.66</v>
          </cell>
          <cell r="M6915">
            <v>16</v>
          </cell>
          <cell r="O6915" t="str">
            <v>RECURSO 14</v>
          </cell>
          <cell r="V6915" t="str">
            <v>No tiene Dependientes</v>
          </cell>
          <cell r="W6915" t="str">
            <v>Vigencia Presupuestal</v>
          </cell>
        </row>
        <row r="6916">
          <cell r="A6916" t="str">
            <v>*1514</v>
          </cell>
          <cell r="B6916" t="str">
            <v>Contrato</v>
          </cell>
          <cell r="C6916">
            <v>218</v>
          </cell>
          <cell r="D6916">
            <v>614</v>
          </cell>
          <cell r="E6916">
            <v>41717</v>
          </cell>
          <cell r="F6916" t="str">
            <v>OFICINA DE ASUNTOS INTERNACIONALES</v>
          </cell>
          <cell r="G6916">
            <v>79531954</v>
          </cell>
          <cell r="H6916" t="str">
            <v>PEDRO ARTURO CHAVARRO VASQUEZ</v>
          </cell>
          <cell r="I6916" t="str">
            <v>PAGO FRA 0087 TERCER DESEMBOLSO SEGÚN CERTIFICACION DEL SUPERVISOR - SE AJU RTE FTE POR INGRESOS RECIBIDOS EN EL MES OP *414 DEL 14 FEB 2014 -  BASE DE RTE FTE $8,716,889</v>
          </cell>
          <cell r="J6916">
            <v>10010200</v>
          </cell>
          <cell r="K6916">
            <v>9.66</v>
          </cell>
          <cell r="M6916">
            <v>16</v>
          </cell>
          <cell r="O6916" t="str">
            <v>RECURSO 14</v>
          </cell>
          <cell r="V6916" t="str">
            <v>No presento Aporte Voluntario - No tiene dependientes</v>
          </cell>
          <cell r="W6916" t="str">
            <v>Vigencia Presupuestal</v>
          </cell>
        </row>
        <row r="6917">
          <cell r="A6917" t="str">
            <v>*1614</v>
          </cell>
          <cell r="B6917" t="str">
            <v>Contrato</v>
          </cell>
          <cell r="C6917">
            <v>66</v>
          </cell>
          <cell r="D6917">
            <v>414</v>
          </cell>
          <cell r="E6917">
            <v>41717</v>
          </cell>
          <cell r="F6917" t="str">
            <v>OFICINA DE ASUNTOS INTERNACIONALES</v>
          </cell>
          <cell r="G6917">
            <v>52071385</v>
          </cell>
          <cell r="H6917" t="str">
            <v>OLGA LUCIA BAUTISTA MARTINEZ</v>
          </cell>
          <cell r="I6917" t="str">
            <v>PAGO FRA 64 TERCER DESEMBOLSO SEGÚN CERTIFICACION DEL SUPERVISOR</v>
          </cell>
          <cell r="J6917">
            <v>11719100</v>
          </cell>
          <cell r="K6917">
            <v>9.66</v>
          </cell>
          <cell r="M6917">
            <v>16</v>
          </cell>
          <cell r="O6917" t="str">
            <v>RECURSO 14</v>
          </cell>
          <cell r="V6917" t="str">
            <v>Deneficio AFC - No tiene Dependientes</v>
          </cell>
          <cell r="W6917" t="str">
            <v>Vigencia Presupuestal</v>
          </cell>
        </row>
        <row r="6918">
          <cell r="A6918" t="str">
            <v>*1714</v>
          </cell>
          <cell r="B6918" t="str">
            <v>Contrato</v>
          </cell>
          <cell r="C6918">
            <v>62</v>
          </cell>
          <cell r="D6918">
            <v>114</v>
          </cell>
          <cell r="E6918">
            <v>41723</v>
          </cell>
          <cell r="F6918" t="str">
            <v>DIRECCION GESTION INTEGRAL DEL RECURSO HIDRICO</v>
          </cell>
          <cell r="G6918">
            <v>52834577</v>
          </cell>
          <cell r="H6918" t="str">
            <v>NUBIA JAZMIN BRIJALDO FLECHAS</v>
          </cell>
          <cell r="I6918" t="str">
            <v>PAGO 3/12 SEGÚN CERTIFICACION DEL SUPERVISOR (Desc. Base Dependientes)</v>
          </cell>
          <cell r="J6918">
            <v>7650000</v>
          </cell>
          <cell r="K6918">
            <v>9.66</v>
          </cell>
          <cell r="O6918" t="str">
            <v>RECURSO 14</v>
          </cell>
          <cell r="V6918" t="str">
            <v>Desc. 10% Dependientes</v>
          </cell>
          <cell r="W6918" t="str">
            <v>Vigencia Presupuestal</v>
          </cell>
        </row>
        <row r="6919">
          <cell r="A6919" t="str">
            <v>*1814</v>
          </cell>
          <cell r="B6919" t="str">
            <v>Contrato</v>
          </cell>
          <cell r="C6919">
            <v>65</v>
          </cell>
          <cell r="D6919">
            <v>514</v>
          </cell>
          <cell r="E6919">
            <v>41723</v>
          </cell>
          <cell r="F6919" t="str">
            <v>DIRECCION GESTION INTEGRAL DEL RECURSO HIDRICO</v>
          </cell>
          <cell r="G6919">
            <v>52378773</v>
          </cell>
          <cell r="H6919" t="str">
            <v>CARMEN BRICEIDA  RODRIGUEZ MEDINA</v>
          </cell>
          <cell r="I6919" t="str">
            <v>PAGO 3/12 SEGÚN CERTIFICACION DEL SUPERVISOR (Desc. Base Dependientes)</v>
          </cell>
          <cell r="J6919">
            <v>7650000</v>
          </cell>
          <cell r="K6919">
            <v>9.66</v>
          </cell>
          <cell r="O6919" t="str">
            <v>RECURSO 14</v>
          </cell>
          <cell r="V6919" t="str">
            <v>Desc. 10% Dependientes</v>
          </cell>
          <cell r="W6919" t="str">
            <v>Vigencia Presupuestal</v>
          </cell>
        </row>
        <row r="6920">
          <cell r="A6920" t="str">
            <v>*1914</v>
          </cell>
          <cell r="B6920" t="str">
            <v>Contrato</v>
          </cell>
          <cell r="C6920">
            <v>324</v>
          </cell>
          <cell r="D6920">
            <v>714</v>
          </cell>
          <cell r="E6920">
            <v>41725</v>
          </cell>
          <cell r="F6920" t="str">
            <v>SUBDIRECCION ADMINISTRATIVA Y FINANCIERA</v>
          </cell>
          <cell r="G6920">
            <v>1026250736</v>
          </cell>
          <cell r="H6920" t="str">
            <v>SANDRA LORENA PEÑA PARRA</v>
          </cell>
          <cell r="I6920" t="str">
            <v xml:space="preserve">PAGO 3 DE 11 SEGÚN CERTIFICACION DEL SUPERVISOR </v>
          </cell>
          <cell r="J6920">
            <v>7000000</v>
          </cell>
          <cell r="K6920">
            <v>9.66</v>
          </cell>
          <cell r="O6920" t="str">
            <v>RECURSO 14</v>
          </cell>
          <cell r="V6920" t="str">
            <v>No tiene Dependientes</v>
          </cell>
          <cell r="W6920" t="str">
            <v>Vigencia Presupuestal</v>
          </cell>
        </row>
        <row r="6921">
          <cell r="A6921" t="str">
            <v>*2014</v>
          </cell>
          <cell r="B6921" t="str">
            <v>Contrato</v>
          </cell>
          <cell r="C6921">
            <v>63</v>
          </cell>
          <cell r="D6921">
            <v>314</v>
          </cell>
          <cell r="E6921">
            <v>41725</v>
          </cell>
          <cell r="F6921" t="str">
            <v>DIRECCION GESTION INTEGRAL DEL RECURSO HIDRICO</v>
          </cell>
          <cell r="G6921">
            <v>43201723</v>
          </cell>
          <cell r="H6921" t="str">
            <v>ESNEDY HERNANDEZ ATILANO</v>
          </cell>
          <cell r="I6921" t="str">
            <v xml:space="preserve">PAGO 2 DE 10 SEGÚN CERTIFICACION DEL SUPERVISOR </v>
          </cell>
          <cell r="J6921">
            <v>3650000</v>
          </cell>
          <cell r="K6921">
            <v>9.66</v>
          </cell>
          <cell r="O6921" t="str">
            <v>RECURSO 14</v>
          </cell>
          <cell r="V6921" t="str">
            <v>No tiene Dependientes</v>
          </cell>
          <cell r="W6921" t="str">
            <v>Vigencia Presupuestal</v>
          </cell>
        </row>
        <row r="6922">
          <cell r="A6922" t="str">
            <v>*2114</v>
          </cell>
          <cell r="B6922" t="str">
            <v>Contrato</v>
          </cell>
          <cell r="C6922">
            <v>63</v>
          </cell>
          <cell r="D6922">
            <v>314</v>
          </cell>
          <cell r="E6922">
            <v>41752</v>
          </cell>
          <cell r="F6922" t="str">
            <v>DIRECCION GESTION INTEGRAL DEL RECURSO HIDRICO</v>
          </cell>
          <cell r="G6922">
            <v>43201723</v>
          </cell>
          <cell r="H6922" t="str">
            <v>ESNEDY HERNANDEZ ATILANO</v>
          </cell>
          <cell r="I6922" t="str">
            <v xml:space="preserve">PAGO 3 DE 10 SEGÚN CERTIFICACION DEL SUPERVISOR </v>
          </cell>
          <cell r="J6922">
            <v>3650000</v>
          </cell>
          <cell r="K6922">
            <v>9.66</v>
          </cell>
          <cell r="O6922" t="str">
            <v>RECURSO 14</v>
          </cell>
          <cell r="V6922" t="str">
            <v>No tiene Dependientes</v>
          </cell>
          <cell r="W6922" t="str">
            <v>Vigencia Presupuestal</v>
          </cell>
        </row>
        <row r="6923">
          <cell r="A6923" t="str">
            <v>*2214</v>
          </cell>
          <cell r="B6923" t="str">
            <v>Contrato</v>
          </cell>
          <cell r="C6923">
            <v>330</v>
          </cell>
          <cell r="D6923">
            <v>914</v>
          </cell>
          <cell r="E6923">
            <v>41752</v>
          </cell>
          <cell r="F6923" t="str">
            <v>DIRECCION GESTION INTEGRAL DEL RECURSO HIDRICO</v>
          </cell>
          <cell r="G6923">
            <v>40036099</v>
          </cell>
          <cell r="H6923" t="str">
            <v>OLGA PATRICIA CAMARGO RODRIGUEZ</v>
          </cell>
          <cell r="I6923" t="str">
            <v>PAGO 1 DE 9 SEGÚN CERTIFICACION DEL SUPERVISOR (Desc x Dependientes)</v>
          </cell>
          <cell r="J6923">
            <v>7650000</v>
          </cell>
          <cell r="K6923">
            <v>9.66</v>
          </cell>
          <cell r="O6923" t="str">
            <v>RECURSO 14</v>
          </cell>
          <cell r="V6923" t="str">
            <v>Desc. x Dependientes</v>
          </cell>
          <cell r="W6923" t="str">
            <v>Vigencia Presupuestal</v>
          </cell>
        </row>
        <row r="6924">
          <cell r="A6924" t="str">
            <v>*2314</v>
          </cell>
          <cell r="B6924" t="str">
            <v>Contrato</v>
          </cell>
          <cell r="C6924">
            <v>65</v>
          </cell>
          <cell r="D6924">
            <v>514</v>
          </cell>
          <cell r="E6924">
            <v>41752</v>
          </cell>
          <cell r="F6924" t="str">
            <v>DIRECCION GESTION INTEGRAL DEL RECURSO HIDRICO</v>
          </cell>
          <cell r="G6924">
            <v>52378773</v>
          </cell>
          <cell r="H6924" t="str">
            <v>CARMEN BRICEIDA  RODRIGUEZ MEDINA</v>
          </cell>
          <cell r="I6924" t="str">
            <v>PAGO 4 DE 12 SEGÚN CERTIFICACION DEL SUPERVISOR (Desc. Base Dependientes)</v>
          </cell>
          <cell r="J6924">
            <v>7650000</v>
          </cell>
          <cell r="K6924">
            <v>9.66</v>
          </cell>
          <cell r="O6924" t="str">
            <v>RECURSO 14</v>
          </cell>
          <cell r="V6924" t="str">
            <v>Desc. x Dependientes</v>
          </cell>
          <cell r="W6924" t="str">
            <v>Vigencia Presupuestal</v>
          </cell>
        </row>
        <row r="6925">
          <cell r="A6925" t="str">
            <v>*2414</v>
          </cell>
          <cell r="B6925" t="str">
            <v>Contrato</v>
          </cell>
          <cell r="C6925">
            <v>62</v>
          </cell>
          <cell r="D6925">
            <v>114</v>
          </cell>
          <cell r="E6925">
            <v>41757</v>
          </cell>
          <cell r="F6925" t="str">
            <v>DIRECCION GESTION INTEGRAL DEL RECURSO HIDRICO</v>
          </cell>
          <cell r="G6925">
            <v>52834577</v>
          </cell>
          <cell r="H6925" t="str">
            <v>NUBIA JAZMIN BRIJALDO FLECHAS</v>
          </cell>
          <cell r="I6925" t="str">
            <v>PAGO 4 DE 12 SEGÚN CERTIFICACION DEL SUPERVISOR (Desc. Base Dependientes)</v>
          </cell>
          <cell r="J6925">
            <v>7650000</v>
          </cell>
          <cell r="K6925">
            <v>9.66</v>
          </cell>
          <cell r="O6925" t="str">
            <v>RECURSO 14</v>
          </cell>
          <cell r="V6925" t="str">
            <v>Desc. x Dependientes</v>
          </cell>
          <cell r="W6925" t="str">
            <v>Vigencia Presupuestal</v>
          </cell>
        </row>
        <row r="6926">
          <cell r="A6926" t="str">
            <v>*2514</v>
          </cell>
          <cell r="B6926" t="str">
            <v>Contrato</v>
          </cell>
          <cell r="C6926">
            <v>326</v>
          </cell>
          <cell r="D6926">
            <v>814</v>
          </cell>
          <cell r="E6926">
            <v>41757</v>
          </cell>
          <cell r="F6926" t="str">
            <v>DIRECCION DE ASUNTOS AMBIENTALES, SECTORIAL Y URBANA</v>
          </cell>
          <cell r="G6926">
            <v>8001528404</v>
          </cell>
          <cell r="H6926" t="str">
            <v>FUNDACION UNIVERSITARIA DE SANGIL - UNISANGIL</v>
          </cell>
          <cell r="I6926" t="str">
            <v>PAGO 1 DE 4 SEGÚN CERTIFICIACION DEL SUPERVISOR (REGIMEN ESPECIAL)</v>
          </cell>
          <cell r="J6926">
            <v>24230500</v>
          </cell>
          <cell r="O6926" t="str">
            <v>RECURSO 14</v>
          </cell>
          <cell r="W6926" t="str">
            <v>Vigencia Presupuestal</v>
          </cell>
        </row>
        <row r="6927">
          <cell r="A6927" t="str">
            <v>*2614</v>
          </cell>
          <cell r="B6927" t="str">
            <v>Contrato</v>
          </cell>
          <cell r="C6927">
            <v>218</v>
          </cell>
          <cell r="D6927">
            <v>614</v>
          </cell>
          <cell r="E6927">
            <v>41757</v>
          </cell>
          <cell r="F6927" t="str">
            <v>OFICINA DE ASUNTOS INTERNACIONALES</v>
          </cell>
          <cell r="G6927">
            <v>79531954</v>
          </cell>
          <cell r="H6927" t="str">
            <v>PEDRO ARTURO CHAVARRO VASQUEZ</v>
          </cell>
          <cell r="I6927" t="str">
            <v>FRA 0087 PAGO 4 DE 12 SEGÚN CERTIFICACION DEL SUPERVISOR</v>
          </cell>
          <cell r="J6927">
            <v>10010200</v>
          </cell>
          <cell r="K6927">
            <v>9.66</v>
          </cell>
          <cell r="M6927">
            <v>16</v>
          </cell>
          <cell r="O6927" t="str">
            <v>RECURSO 14</v>
          </cell>
          <cell r="Q6927" t="str">
            <v>PENSIONES VOLUNTARIAS PROTECCION</v>
          </cell>
          <cell r="R6927">
            <v>800000</v>
          </cell>
          <cell r="V6927" t="str">
            <v>Presenta Aporte Voluntario - No tiene dependientes</v>
          </cell>
          <cell r="W6927" t="str">
            <v>Vigencia Presupuestal</v>
          </cell>
        </row>
        <row r="6928">
          <cell r="A6928" t="str">
            <v>*2714</v>
          </cell>
          <cell r="B6928" t="str">
            <v>Contrato</v>
          </cell>
          <cell r="C6928">
            <v>66</v>
          </cell>
          <cell r="D6928">
            <v>414</v>
          </cell>
          <cell r="E6928">
            <v>41757</v>
          </cell>
          <cell r="F6928" t="str">
            <v>OFICINA DE ASUNTOS INTERNACIONALES</v>
          </cell>
          <cell r="G6928">
            <v>52071385</v>
          </cell>
          <cell r="H6928" t="str">
            <v>OLGA LUCIA BAUTISTA MARTINEZ</v>
          </cell>
          <cell r="I6928" t="str">
            <v>FRA 66 PAGO 4 DE 12 SEGÚN CERTIFICACION DEL SUPERVISOR</v>
          </cell>
          <cell r="J6928">
            <v>11719100</v>
          </cell>
          <cell r="K6928">
            <v>9.66</v>
          </cell>
          <cell r="M6928">
            <v>16</v>
          </cell>
          <cell r="O6928" t="str">
            <v>RECURSO 14</v>
          </cell>
          <cell r="V6928" t="str">
            <v>No Presenta Beneficio AFC - No tiene Dependientes</v>
          </cell>
          <cell r="W6928" t="str">
            <v>Vigencia Presupuestal</v>
          </cell>
        </row>
        <row r="6929">
          <cell r="A6929" t="str">
            <v>*2814</v>
          </cell>
          <cell r="B6929" t="str">
            <v>Contrato</v>
          </cell>
          <cell r="C6929">
            <v>61</v>
          </cell>
          <cell r="D6929">
            <v>214</v>
          </cell>
          <cell r="E6929">
            <v>41757</v>
          </cell>
          <cell r="F6929" t="str">
            <v>OFICINA DE ASUNTOS INTERNACIONALES</v>
          </cell>
          <cell r="G6929">
            <v>79759709</v>
          </cell>
          <cell r="H6929" t="str">
            <v>ELKIN ADOLFO PINILLA CAÑON</v>
          </cell>
          <cell r="I6929" t="str">
            <v>FRA C64 PAGO 4 DE 12 SEGÚN CERTIFICACION DEL SUPERVISOR</v>
          </cell>
          <cell r="J6929">
            <v>10010200</v>
          </cell>
          <cell r="K6929">
            <v>9.66</v>
          </cell>
          <cell r="M6929">
            <v>16</v>
          </cell>
          <cell r="O6929" t="str">
            <v>RECURSO 14</v>
          </cell>
          <cell r="V6929" t="str">
            <v>No tiene Dependientes</v>
          </cell>
          <cell r="W6929" t="str">
            <v>Vigencia Presupuestal</v>
          </cell>
        </row>
        <row r="6930">
          <cell r="A6930" t="str">
            <v>*2914</v>
          </cell>
          <cell r="B6930" t="str">
            <v>Contrato</v>
          </cell>
          <cell r="C6930">
            <v>324</v>
          </cell>
          <cell r="D6930">
            <v>714</v>
          </cell>
          <cell r="E6930">
            <v>41757</v>
          </cell>
          <cell r="F6930" t="str">
            <v>SUBDIRECCION ADMINISTRATIVA Y FINANCIERA</v>
          </cell>
          <cell r="G6930">
            <v>1026250736</v>
          </cell>
          <cell r="H6930" t="str">
            <v>SANDRA LORENA PEÑA PARRA</v>
          </cell>
          <cell r="I6930" t="str">
            <v xml:space="preserve">PAGO 4 DE 11 SEGÚN CERTIFICACION DEL SUPERVISOR </v>
          </cell>
          <cell r="J6930">
            <v>7000000</v>
          </cell>
          <cell r="K6930">
            <v>9.66</v>
          </cell>
          <cell r="O6930" t="str">
            <v>RECURSO 14</v>
          </cell>
          <cell r="Q6930" t="str">
            <v>AFC DAVIVIENDA</v>
          </cell>
          <cell r="R6930">
            <v>500000</v>
          </cell>
          <cell r="V6930" t="str">
            <v>AFC+No tiene Dependientes</v>
          </cell>
          <cell r="W6930" t="str">
            <v>Vigencia Presupuestal</v>
          </cell>
        </row>
        <row r="6931">
          <cell r="A6931" t="str">
            <v>*3014</v>
          </cell>
          <cell r="B6931" t="str">
            <v>Contrato</v>
          </cell>
          <cell r="C6931">
            <v>65</v>
          </cell>
          <cell r="D6931">
            <v>514</v>
          </cell>
          <cell r="E6931">
            <v>41786</v>
          </cell>
          <cell r="F6931" t="str">
            <v>DIRECCION GESTION INTEGRAL DEL RECURSO HIDRICO</v>
          </cell>
          <cell r="G6931">
            <v>52378773</v>
          </cell>
          <cell r="H6931" t="str">
            <v>CARMEN BRICEIDA  RODRIGUEZ MEDINA</v>
          </cell>
          <cell r="I6931" t="str">
            <v>PAGO 5 DE 12 SEGÚN CERTIFICACION DEL SUPERVISOR (Desc. Base Dependientes)</v>
          </cell>
          <cell r="J6931">
            <v>7650000</v>
          </cell>
          <cell r="K6931">
            <v>9.66</v>
          </cell>
          <cell r="O6931" t="str">
            <v>RECURSO 14</v>
          </cell>
          <cell r="V6931" t="str">
            <v>Desc. x Dependientes</v>
          </cell>
          <cell r="W6931" t="str">
            <v>Vigencia Presupuestal</v>
          </cell>
        </row>
        <row r="6932">
          <cell r="A6932" t="str">
            <v>*3114</v>
          </cell>
          <cell r="B6932" t="str">
            <v>Contrato</v>
          </cell>
          <cell r="C6932">
            <v>218</v>
          </cell>
          <cell r="D6932">
            <v>614</v>
          </cell>
          <cell r="E6932">
            <v>41786</v>
          </cell>
          <cell r="F6932" t="str">
            <v>OFICINA DE ASUNTOS INTERNACIONALES</v>
          </cell>
          <cell r="G6932">
            <v>79531954</v>
          </cell>
          <cell r="H6932" t="str">
            <v>PEDRO ARTURO CHAVARRO VASQUEZ</v>
          </cell>
          <cell r="I6932" t="str">
            <v>FRA 0093 PAGO 5 DE 12 SEGÚN CERTIFICACION DEL SUPERVISOR (NO PRESENTO APORTES VOLUNTARIO PROTECCION)</v>
          </cell>
          <cell r="J6932">
            <v>10010200</v>
          </cell>
          <cell r="K6932">
            <v>9.66</v>
          </cell>
          <cell r="M6932">
            <v>16</v>
          </cell>
          <cell r="O6932" t="str">
            <v>RECURSO 14</v>
          </cell>
          <cell r="Q6932" t="str">
            <v>PENSIONES VOLUNTARIAS PROTECCION</v>
          </cell>
          <cell r="R6932">
            <v>0</v>
          </cell>
          <cell r="V6932" t="str">
            <v>NO Presento Aporte Voluntario - No tiene dependientes</v>
          </cell>
          <cell r="W6932" t="str">
            <v>Vigencia Presupuestal</v>
          </cell>
        </row>
        <row r="6933">
          <cell r="A6933" t="str">
            <v>*3214</v>
          </cell>
          <cell r="B6933" t="str">
            <v>Contrato</v>
          </cell>
          <cell r="C6933">
            <v>337</v>
          </cell>
          <cell r="D6933">
            <v>1114</v>
          </cell>
          <cell r="E6933">
            <v>41786</v>
          </cell>
          <cell r="F6933" t="str">
            <v>DIRECCION GESTION INTEGRAL DEL RECURSO HIDRICO</v>
          </cell>
          <cell r="G6933">
            <v>52085976</v>
          </cell>
          <cell r="H6933" t="str">
            <v>TANIA FERNANDA SANTOS SANTOS</v>
          </cell>
          <cell r="I6933" t="str">
            <v>PAGO 1 DE 8 SEGÚN CERTIFICACION DEL SUPERVISOR (DESC X DEPENDIENTES)</v>
          </cell>
          <cell r="J6933">
            <v>7650000</v>
          </cell>
          <cell r="K6933">
            <v>9.66</v>
          </cell>
          <cell r="O6933" t="str">
            <v>RECURSO 14</v>
          </cell>
          <cell r="V6933" t="str">
            <v>Desc. x Dependientes</v>
          </cell>
          <cell r="W6933" t="str">
            <v>Vigencia Presupuestal</v>
          </cell>
        </row>
        <row r="6934">
          <cell r="A6934" t="str">
            <v>*3314</v>
          </cell>
          <cell r="B6934" t="str">
            <v>Contrato</v>
          </cell>
          <cell r="C6934">
            <v>61</v>
          </cell>
          <cell r="D6934">
            <v>214</v>
          </cell>
          <cell r="E6934">
            <v>41786</v>
          </cell>
          <cell r="F6934" t="str">
            <v>OFICINA DE ASUNTOS INTERNACIONALES</v>
          </cell>
          <cell r="G6934">
            <v>79759709</v>
          </cell>
          <cell r="H6934" t="str">
            <v>ELKIN ADOLFO PINILLA CAÑON</v>
          </cell>
          <cell r="I6934" t="str">
            <v>FRA C66 PAGO 5 DE 12 SEGÚN CERTIFICACION DEL SUPERVISOR</v>
          </cell>
          <cell r="J6934">
            <v>10010200</v>
          </cell>
          <cell r="K6934">
            <v>9.66</v>
          </cell>
          <cell r="M6934">
            <v>16</v>
          </cell>
          <cell r="O6934" t="str">
            <v>RECURSO 14</v>
          </cell>
          <cell r="V6934" t="str">
            <v>No tiene Dependientes</v>
          </cell>
          <cell r="W6934" t="str">
            <v>Vigencia Presupuestal</v>
          </cell>
        </row>
        <row r="6935">
          <cell r="A6935" t="str">
            <v>*3414</v>
          </cell>
          <cell r="B6935" t="str">
            <v>Contrato</v>
          </cell>
          <cell r="C6935">
            <v>335</v>
          </cell>
          <cell r="D6935">
            <v>1014</v>
          </cell>
          <cell r="E6935">
            <v>41786</v>
          </cell>
          <cell r="F6935" t="str">
            <v>DIRECCION GESTION INTEGRAL DEL RECURSO HIDRICO</v>
          </cell>
          <cell r="G6935">
            <v>51656073</v>
          </cell>
          <cell r="H6935" t="str">
            <v>YOLANDA CALDERON LARRAÑAGA</v>
          </cell>
          <cell r="I6935" t="str">
            <v>PAGO 1 Y 2 DE 9 SEGÚN CERTIFICACION DEL SUPERVISOR</v>
          </cell>
          <cell r="J6935">
            <v>18427667</v>
          </cell>
          <cell r="K6935">
            <v>9.66</v>
          </cell>
          <cell r="O6935" t="str">
            <v>RECURSO 14</v>
          </cell>
          <cell r="V6935" t="str">
            <v>Desc. x Dependientes</v>
          </cell>
          <cell r="W6935" t="str">
            <v>Vigencia Presupuestal</v>
          </cell>
        </row>
        <row r="6936">
          <cell r="A6936" t="str">
            <v>*3514</v>
          </cell>
          <cell r="B6936" t="str">
            <v>Contrato</v>
          </cell>
          <cell r="C6936">
            <v>63</v>
          </cell>
          <cell r="D6936">
            <v>314</v>
          </cell>
          <cell r="E6936">
            <v>41786</v>
          </cell>
          <cell r="F6936" t="str">
            <v>DIRECCION GESTION INTEGRAL DEL RECURSO HIDRICO</v>
          </cell>
          <cell r="G6936">
            <v>43201723</v>
          </cell>
          <cell r="H6936" t="str">
            <v>ESNEDY HERNANDEZ ATILANO</v>
          </cell>
          <cell r="I6936" t="str">
            <v xml:space="preserve">PAGO 4 DE 10 SEGÚN CERTIFICACION DEL SUPERVISOR </v>
          </cell>
          <cell r="J6936">
            <v>3650000</v>
          </cell>
          <cell r="K6936">
            <v>9.66</v>
          </cell>
          <cell r="O6936" t="str">
            <v>RECURSO 14</v>
          </cell>
          <cell r="V6936" t="str">
            <v>No tiene Dependientes</v>
          </cell>
          <cell r="W6936" t="str">
            <v>Vigencia Presupuestal</v>
          </cell>
        </row>
        <row r="6937">
          <cell r="A6937" t="str">
            <v>*3614</v>
          </cell>
          <cell r="B6937" t="str">
            <v>Contrato</v>
          </cell>
          <cell r="C6937">
            <v>324</v>
          </cell>
          <cell r="D6937">
            <v>714</v>
          </cell>
          <cell r="E6937">
            <v>41786</v>
          </cell>
          <cell r="F6937" t="str">
            <v>SUBDIRECCION ADMINISTRATIVA Y FINANCIERA</v>
          </cell>
          <cell r="G6937">
            <v>1026250736</v>
          </cell>
          <cell r="H6937" t="str">
            <v>SANDRA LORENA PEÑA PARRA</v>
          </cell>
          <cell r="I6937" t="str">
            <v>PAGO 4 DE 11 SEGÚN CERTIFICACION DEL SUPERVISOR (NO PRESENTA AFC DAVIVIENDA)</v>
          </cell>
          <cell r="J6937">
            <v>7000000</v>
          </cell>
          <cell r="K6937">
            <v>9.66</v>
          </cell>
          <cell r="O6937" t="str">
            <v>RECURSO 14</v>
          </cell>
          <cell r="Q6937" t="str">
            <v>AFC DAVIVIENDA</v>
          </cell>
          <cell r="R6937">
            <v>0</v>
          </cell>
          <cell r="V6937" t="str">
            <v>No presenta AFC+No tiene Dependientes</v>
          </cell>
          <cell r="W6937" t="str">
            <v>Vigencia Presupuestal</v>
          </cell>
        </row>
        <row r="6938">
          <cell r="A6938" t="str">
            <v>*3714</v>
          </cell>
          <cell r="B6938" t="str">
            <v>Contrato</v>
          </cell>
          <cell r="C6938">
            <v>330</v>
          </cell>
          <cell r="D6938">
            <v>914</v>
          </cell>
          <cell r="E6938">
            <v>41786</v>
          </cell>
          <cell r="F6938" t="str">
            <v>DIRECCION GESTION INTEGRAL DEL RECURSO HIDRICO</v>
          </cell>
          <cell r="G6938">
            <v>40036099</v>
          </cell>
          <cell r="H6938" t="str">
            <v>OLGA PATRICIA CAMARGO RODRIGUEZ</v>
          </cell>
          <cell r="I6938" t="str">
            <v>PAGO 2 DE 9 SEGÚN CERTIFICACION DEL SUPERVISOR (Desc x Dependientes)</v>
          </cell>
          <cell r="J6938">
            <v>7650000</v>
          </cell>
          <cell r="K6938">
            <v>9.66</v>
          </cell>
          <cell r="O6938" t="str">
            <v>RECURSO 14</v>
          </cell>
          <cell r="V6938" t="str">
            <v>Desc. x Dependientes</v>
          </cell>
          <cell r="W6938" t="str">
            <v>Vigencia Presupuestal</v>
          </cell>
        </row>
        <row r="6939">
          <cell r="A6939" t="str">
            <v>*3814</v>
          </cell>
          <cell r="B6939" t="str">
            <v>Contrato</v>
          </cell>
          <cell r="C6939">
            <v>62</v>
          </cell>
          <cell r="D6939">
            <v>114</v>
          </cell>
          <cell r="E6939">
            <v>41787</v>
          </cell>
          <cell r="F6939" t="str">
            <v>DIRECCION GESTION INTEGRAL DEL RECURSO HIDRICO</v>
          </cell>
          <cell r="G6939">
            <v>52834577</v>
          </cell>
          <cell r="H6939" t="str">
            <v>NUBIA JAZMIN BRIJALDO FLECHAS</v>
          </cell>
          <cell r="I6939" t="str">
            <v>PAGO 5 DE 12 SEGÚN CERTIFICACION DEL SUPERVISOR (Desc. Base Dependientes)</v>
          </cell>
          <cell r="J6939">
            <v>7650000</v>
          </cell>
          <cell r="K6939">
            <v>9.66</v>
          </cell>
          <cell r="O6939" t="str">
            <v>RECURSO 14</v>
          </cell>
          <cell r="V6939" t="str">
            <v>Desc. x Dependientes</v>
          </cell>
          <cell r="W6939" t="str">
            <v>Vigencia Presupuestal</v>
          </cell>
        </row>
        <row r="6940">
          <cell r="A6940" t="str">
            <v>*3914</v>
          </cell>
          <cell r="B6940" t="str">
            <v>Contrato</v>
          </cell>
          <cell r="C6940">
            <v>66</v>
          </cell>
          <cell r="D6940">
            <v>414</v>
          </cell>
          <cell r="E6940">
            <v>41787</v>
          </cell>
          <cell r="F6940" t="str">
            <v>OFICINA DE ASUNTOS INTERNACIONALES</v>
          </cell>
          <cell r="G6940">
            <v>52071385</v>
          </cell>
          <cell r="H6940" t="str">
            <v>OLGA LUCIA BAUTISTA MARTINEZ</v>
          </cell>
          <cell r="I6940" t="str">
            <v>FRA 67 PAGO 5 DE 12 SEGÚN CERTIFICACION DEL SUPERVISOR (No presento Benef AFC)</v>
          </cell>
          <cell r="J6940">
            <v>11719100</v>
          </cell>
          <cell r="K6940">
            <v>9.66</v>
          </cell>
          <cell r="M6940">
            <v>16</v>
          </cell>
          <cell r="O6940" t="str">
            <v>RECURSO 14</v>
          </cell>
          <cell r="V6940" t="str">
            <v>No Presenta Beneficio AFC - No tiene Dependientes</v>
          </cell>
          <cell r="W6940" t="str">
            <v>Vigencia Presupuestal</v>
          </cell>
        </row>
        <row r="6941">
          <cell r="A6941" t="str">
            <v>*4014</v>
          </cell>
          <cell r="B6941" t="str">
            <v>Contrato</v>
          </cell>
          <cell r="C6941">
            <v>65</v>
          </cell>
          <cell r="D6941">
            <v>514</v>
          </cell>
          <cell r="E6941">
            <v>41810</v>
          </cell>
          <cell r="F6941" t="str">
            <v>DIRECCION GESTION INTEGRAL DEL RECURSO HIDRICO</v>
          </cell>
          <cell r="G6941">
            <v>52378773</v>
          </cell>
          <cell r="H6941" t="str">
            <v>CARMEN BRICEIDA  RODRIGUEZ MEDINA</v>
          </cell>
          <cell r="I6941" t="str">
            <v>PAGO 6 DE 12 SEGÚN CERTIFICACION DEL SUPERVISOR (Desc. Base Dependientes)</v>
          </cell>
          <cell r="J6941">
            <v>7650000</v>
          </cell>
          <cell r="K6941">
            <v>9.66</v>
          </cell>
          <cell r="O6941" t="str">
            <v>RECURSO 14</v>
          </cell>
          <cell r="V6941" t="str">
            <v>Desc. x Dependientes</v>
          </cell>
          <cell r="W6941" t="str">
            <v>Vigencia Presupuestal</v>
          </cell>
        </row>
        <row r="6942">
          <cell r="A6942" t="str">
            <v>*4114</v>
          </cell>
          <cell r="B6942" t="str">
            <v>Contrato</v>
          </cell>
          <cell r="C6942">
            <v>335</v>
          </cell>
          <cell r="D6942">
            <v>1014</v>
          </cell>
          <cell r="E6942">
            <v>41810</v>
          </cell>
          <cell r="F6942" t="str">
            <v>DIRECCION GESTION INTEGRAL DEL RECURSO HIDRICO</v>
          </cell>
          <cell r="G6942">
            <v>51656073</v>
          </cell>
          <cell r="H6942" t="str">
            <v>YOLANDA CALDERON LARRAÑAGA</v>
          </cell>
          <cell r="I6942" t="str">
            <v>PAGO 3 DE 9 SEGÚN CERTIFICACION DEL SUPERVISOR (DESC X DEPENDIENTES)</v>
          </cell>
          <cell r="J6942">
            <v>9370000</v>
          </cell>
          <cell r="K6942">
            <v>9.66</v>
          </cell>
          <cell r="O6942" t="str">
            <v>RECURSO 14</v>
          </cell>
          <cell r="V6942" t="str">
            <v>Desc. x Dependientes</v>
          </cell>
          <cell r="W6942" t="str">
            <v>Vigencia Presupuestal</v>
          </cell>
        </row>
        <row r="6943">
          <cell r="A6943" t="str">
            <v>*4214</v>
          </cell>
          <cell r="B6943" t="str">
            <v>Contrato</v>
          </cell>
          <cell r="C6943">
            <v>330</v>
          </cell>
          <cell r="D6943">
            <v>914</v>
          </cell>
          <cell r="E6943">
            <v>41814</v>
          </cell>
          <cell r="F6943" t="str">
            <v>DIRECCION GESTION INTEGRAL DEL RECURSO HIDRICO</v>
          </cell>
          <cell r="G6943">
            <v>40036099</v>
          </cell>
          <cell r="H6943" t="str">
            <v>OLGA PATRICIA CAMARGO RODRIGUEZ</v>
          </cell>
          <cell r="I6943" t="str">
            <v>PAGO 3 DE 9 SEGÚN CERTIFICACION DEL SUPERVISOR (Desc x Dependientes)</v>
          </cell>
          <cell r="J6943">
            <v>7650000</v>
          </cell>
          <cell r="K6943">
            <v>9.66</v>
          </cell>
          <cell r="O6943" t="str">
            <v>RECURSO 14</v>
          </cell>
          <cell r="V6943" t="str">
            <v>Desc. x Dependientes</v>
          </cell>
          <cell r="W6943" t="str">
            <v>Vigencia Presupuestal</v>
          </cell>
        </row>
        <row r="6944">
          <cell r="A6944" t="str">
            <v>*4314</v>
          </cell>
          <cell r="B6944" t="str">
            <v>Contrato</v>
          </cell>
          <cell r="C6944">
            <v>324</v>
          </cell>
          <cell r="D6944">
            <v>714</v>
          </cell>
          <cell r="E6944">
            <v>41814</v>
          </cell>
          <cell r="F6944" t="str">
            <v>SUBDIRECCION ADMINISTRATIVA Y FINANCIERA</v>
          </cell>
          <cell r="G6944">
            <v>1026250736</v>
          </cell>
          <cell r="H6944" t="str">
            <v>SANDRA LORENA PEÑA PARRA</v>
          </cell>
          <cell r="I6944" t="str">
            <v>PAGO 5 DE 11 SEGÚN CERTIFICACION DEL SUPERVISOR (NO PRESENTA AFC DAVIVIENDA)</v>
          </cell>
          <cell r="J6944">
            <v>7000000</v>
          </cell>
          <cell r="K6944">
            <v>9.66</v>
          </cell>
          <cell r="O6944" t="str">
            <v>RECURSO 14</v>
          </cell>
          <cell r="Q6944" t="str">
            <v>AFC DAVIVIENDA</v>
          </cell>
          <cell r="R6944">
            <v>0</v>
          </cell>
          <cell r="V6944" t="str">
            <v>No presenta AFC+No tiene Dependientes</v>
          </cell>
          <cell r="W6944" t="str">
            <v>Vigencia Presupuestal</v>
          </cell>
        </row>
        <row r="6945">
          <cell r="A6945" t="str">
            <v>*4414</v>
          </cell>
          <cell r="B6945" t="str">
            <v>Contrato</v>
          </cell>
          <cell r="C6945">
            <v>62</v>
          </cell>
          <cell r="D6945">
            <v>114</v>
          </cell>
          <cell r="E6945">
            <v>41814</v>
          </cell>
          <cell r="F6945" t="str">
            <v>DIRECCION GESTION INTEGRAL DEL RECURSO HIDRICO</v>
          </cell>
          <cell r="G6945">
            <v>52834577</v>
          </cell>
          <cell r="H6945" t="str">
            <v>NUBIA JAZMIN BRIJALDO FLECHAS</v>
          </cell>
          <cell r="I6945" t="str">
            <v>PAGO 6 DE 12 SEGÚN CERTIFICACION DEL SUPERVISOR (Desc. Base Dependientes)</v>
          </cell>
          <cell r="J6945">
            <v>7650000</v>
          </cell>
          <cell r="K6945">
            <v>9.66</v>
          </cell>
          <cell r="O6945" t="str">
            <v>RECURSO 14</v>
          </cell>
          <cell r="V6945" t="str">
            <v>Desc. x Dependientes</v>
          </cell>
          <cell r="W6945" t="str">
            <v>Vigencia Presupuestal</v>
          </cell>
        </row>
        <row r="6946">
          <cell r="A6946" t="str">
            <v>*4514</v>
          </cell>
          <cell r="B6946" t="str">
            <v>Contrato</v>
          </cell>
          <cell r="C6946">
            <v>337</v>
          </cell>
          <cell r="D6946">
            <v>1114</v>
          </cell>
          <cell r="E6946">
            <v>41814</v>
          </cell>
          <cell r="F6946" t="str">
            <v>DIRECCION GESTION INTEGRAL DEL RECURSO HIDRICO</v>
          </cell>
          <cell r="G6946">
            <v>52085976</v>
          </cell>
          <cell r="H6946" t="str">
            <v>TANIA FERNANDA SANTOS SANTOS</v>
          </cell>
          <cell r="I6946" t="str">
            <v>PAGO 2 DE 8 SEGÚN CERTIFICACION DEL SUPERVISOR (DESC X DEPENDIENTES)</v>
          </cell>
          <cell r="J6946">
            <v>7650000</v>
          </cell>
          <cell r="K6946">
            <v>9.66</v>
          </cell>
          <cell r="O6946" t="str">
            <v>RECURSO 14</v>
          </cell>
          <cell r="V6946" t="str">
            <v>Desc. x Dependientes</v>
          </cell>
          <cell r="W6946" t="str">
            <v>Vigencia Presupuestal</v>
          </cell>
        </row>
        <row r="6947">
          <cell r="A6947" t="str">
            <v>*4614</v>
          </cell>
          <cell r="B6947" t="str">
            <v>Contrato</v>
          </cell>
          <cell r="C6947">
            <v>218</v>
          </cell>
          <cell r="D6947">
            <v>614</v>
          </cell>
          <cell r="E6947">
            <v>41814</v>
          </cell>
          <cell r="F6947" t="str">
            <v>OFICINA DE ASUNTOS INTERNACIONALES</v>
          </cell>
          <cell r="G6947">
            <v>79531954</v>
          </cell>
          <cell r="H6947" t="str">
            <v>PEDRO ARTURO CHAVARRO VASQUEZ</v>
          </cell>
          <cell r="I6947" t="str">
            <v>FRA 0094 PAGO 6 DE 12 SEGÚN CERTIFICACION DEL SUPERVISOR (NO PRESENTO APORTES VOLUNTARIO PROTECCION)</v>
          </cell>
          <cell r="J6947">
            <v>10010200</v>
          </cell>
          <cell r="K6947">
            <v>9.66</v>
          </cell>
          <cell r="M6947">
            <v>16</v>
          </cell>
          <cell r="O6947" t="str">
            <v>RECURSO 14</v>
          </cell>
          <cell r="Q6947" t="str">
            <v>PENSIONES VOLUNTARIAS PROTECCION</v>
          </cell>
          <cell r="R6947">
            <v>0</v>
          </cell>
          <cell r="V6947" t="str">
            <v>NO Presento Aporte Voluntario - No tiene dependientes</v>
          </cell>
          <cell r="W6947" t="str">
            <v>Vigencia Presupuestal</v>
          </cell>
        </row>
        <row r="6948">
          <cell r="A6948" t="str">
            <v>*4714</v>
          </cell>
          <cell r="B6948" t="str">
            <v>Contrato</v>
          </cell>
          <cell r="C6948">
            <v>61</v>
          </cell>
          <cell r="D6948">
            <v>214</v>
          </cell>
          <cell r="E6948">
            <v>41814</v>
          </cell>
          <cell r="F6948" t="str">
            <v>OFICINA DE ASUNTOS INTERNACIONALES</v>
          </cell>
          <cell r="G6948">
            <v>79759709</v>
          </cell>
          <cell r="H6948" t="str">
            <v>ELKIN ADOLFO PINILLA CAÑON</v>
          </cell>
          <cell r="I6948" t="str">
            <v>FRA C00 PAGO 6 DE 12 SEGÚN CERTIFICACION DEL SUPERVISOR</v>
          </cell>
          <cell r="J6948">
            <v>10010200</v>
          </cell>
          <cell r="K6948">
            <v>9.66</v>
          </cell>
          <cell r="M6948">
            <v>16</v>
          </cell>
          <cell r="O6948" t="str">
            <v>RECURSO 14</v>
          </cell>
          <cell r="V6948" t="str">
            <v>No tiene Dependientes</v>
          </cell>
          <cell r="W6948" t="str">
            <v>Vigencia Presupuestal</v>
          </cell>
        </row>
        <row r="6949">
          <cell r="A6949" t="str">
            <v>*4814</v>
          </cell>
          <cell r="B6949" t="str">
            <v>Contrato</v>
          </cell>
          <cell r="C6949">
            <v>66</v>
          </cell>
          <cell r="D6949">
            <v>414</v>
          </cell>
          <cell r="E6949">
            <v>41814</v>
          </cell>
          <cell r="F6949" t="str">
            <v>OFICINA DE ASUNTOS INTERNACIONALES</v>
          </cell>
          <cell r="G6949">
            <v>52071385</v>
          </cell>
          <cell r="H6949" t="str">
            <v>OLGA LUCIA BAUTISTA MARTINEZ</v>
          </cell>
          <cell r="I6949" t="str">
            <v>FRA 68 PAGO 6 DE 12 SEGÚN CERTIFICACION DEL SUPERVISOR (Presento Benef AFC $381,694 FECHA 04 JUN/2014)</v>
          </cell>
          <cell r="J6949">
            <v>11719100</v>
          </cell>
          <cell r="K6949">
            <v>9.66</v>
          </cell>
          <cell r="M6949">
            <v>16</v>
          </cell>
          <cell r="O6949" t="str">
            <v>RECURSO 14</v>
          </cell>
          <cell r="V6949" t="str">
            <v>Presenta Beneficio AFC 04 JUN 2014 - No tiene Dependientes</v>
          </cell>
          <cell r="W6949" t="str">
            <v>Vigencia Presupuestal</v>
          </cell>
        </row>
        <row r="6950">
          <cell r="A6950" t="str">
            <v>*4914</v>
          </cell>
          <cell r="B6950" t="str">
            <v>Contrato</v>
          </cell>
          <cell r="C6950">
            <v>63</v>
          </cell>
          <cell r="D6950">
            <v>314</v>
          </cell>
          <cell r="E6950">
            <v>41814</v>
          </cell>
          <cell r="F6950" t="str">
            <v>DIRECCION GESTION INTEGRAL DEL RECURSO HIDRICO</v>
          </cell>
          <cell r="G6950">
            <v>43201723</v>
          </cell>
          <cell r="H6950" t="str">
            <v>ESNEDY HERNANDEZ ATILANO</v>
          </cell>
          <cell r="I6950" t="str">
            <v xml:space="preserve">PAGO 5 DE 10 SEGÚN CERTIFICACION DEL SUPERVISOR </v>
          </cell>
          <cell r="J6950">
            <v>3650000</v>
          </cell>
          <cell r="K6950">
            <v>9.66</v>
          </cell>
          <cell r="O6950" t="str">
            <v>RECURSO 14</v>
          </cell>
          <cell r="V6950" t="str">
            <v>No tiene Dependientes</v>
          </cell>
          <cell r="W6950" t="str">
            <v>Vigencia Presupuestal</v>
          </cell>
        </row>
        <row r="6951">
          <cell r="A6951" t="str">
            <v>*5014</v>
          </cell>
          <cell r="B6951" t="str">
            <v>Contrato</v>
          </cell>
          <cell r="C6951">
            <v>350</v>
          </cell>
          <cell r="D6951">
            <v>1414</v>
          </cell>
          <cell r="E6951">
            <v>41836</v>
          </cell>
          <cell r="F6951" t="str">
            <v>OFICINA DE TECNOLOGIAS, INFORMACION Y COMUNICACIONES TIC</v>
          </cell>
          <cell r="G6951">
            <v>1013582291</v>
          </cell>
          <cell r="H6951" t="str">
            <v>JOHANA ALEXANDRA SANCHEZ LARA</v>
          </cell>
          <cell r="I6951" t="str">
            <v>PAGO 1 DE 5 SEGÚN CERTIFICACION DEL SUPERVISOR</v>
          </cell>
          <cell r="J6951">
            <v>5000000</v>
          </cell>
          <cell r="K6951">
            <v>9.66</v>
          </cell>
          <cell r="O6951" t="str">
            <v>RECURSO 14</v>
          </cell>
          <cell r="V6951" t="str">
            <v>No tiene Dependientes</v>
          </cell>
          <cell r="W6951" t="str">
            <v>Vigencia Presupuestal</v>
          </cell>
        </row>
        <row r="6952">
          <cell r="A6952" t="str">
            <v>*5114</v>
          </cell>
          <cell r="B6952" t="str">
            <v>Contrato</v>
          </cell>
          <cell r="C6952">
            <v>351</v>
          </cell>
          <cell r="D6952">
            <v>1514</v>
          </cell>
          <cell r="E6952">
            <v>41836</v>
          </cell>
          <cell r="F6952" t="str">
            <v>OFICINA DE TECNOLOGIAS, INFORMACION Y COMUNICACIONES TIC</v>
          </cell>
          <cell r="G6952">
            <v>74189170</v>
          </cell>
          <cell r="H6952" t="str">
            <v>LEONEL ROMERO IZQUIERDO</v>
          </cell>
          <cell r="I6952" t="str">
            <v>PAGO 1 DE 5 SEGÚN CERTIFICACION DEL SUPERVISOR</v>
          </cell>
          <cell r="J6952">
            <v>5000000</v>
          </cell>
          <cell r="K6952">
            <v>9.66</v>
          </cell>
          <cell r="O6952" t="str">
            <v>RECURSO 14</v>
          </cell>
          <cell r="V6952" t="str">
            <v>No tiene Dependientes</v>
          </cell>
          <cell r="W6952" t="str">
            <v>Vigencia Presupuestal</v>
          </cell>
        </row>
        <row r="6953">
          <cell r="A6953" t="str">
            <v>*5214</v>
          </cell>
          <cell r="B6953" t="str">
            <v>Contrato</v>
          </cell>
          <cell r="C6953">
            <v>335</v>
          </cell>
          <cell r="D6953">
            <v>1014</v>
          </cell>
          <cell r="E6953">
            <v>41845</v>
          </cell>
          <cell r="F6953" t="str">
            <v>DIRECCION GESTION INTEGRAL DEL RECURSO HIDRICO</v>
          </cell>
          <cell r="G6953">
            <v>51656073</v>
          </cell>
          <cell r="H6953" t="str">
            <v>YOLANDA CALDERON LARRAÑAGA</v>
          </cell>
          <cell r="I6953" t="str">
            <v>PAGO 4 DE 9 SEGÚN CERTIFICACION DEL SUPERVISOR (DESC X DEPENDIENTES)</v>
          </cell>
          <cell r="J6953">
            <v>9370000</v>
          </cell>
          <cell r="K6953">
            <v>9.66</v>
          </cell>
          <cell r="O6953" t="str">
            <v>RECURSO 14</v>
          </cell>
          <cell r="V6953" t="str">
            <v>Desc. x Dependientes</v>
          </cell>
          <cell r="W6953" t="str">
            <v>Vigencia Presupuestal</v>
          </cell>
        </row>
        <row r="6954">
          <cell r="A6954" t="str">
            <v>*5314</v>
          </cell>
          <cell r="B6954" t="str">
            <v>Contrato</v>
          </cell>
          <cell r="C6954">
            <v>324</v>
          </cell>
          <cell r="D6954">
            <v>714</v>
          </cell>
          <cell r="E6954">
            <v>41845</v>
          </cell>
          <cell r="F6954" t="str">
            <v>SUBDIRECCION ADMINISTRATIVA Y FINANCIERA</v>
          </cell>
          <cell r="G6954">
            <v>1026250736</v>
          </cell>
          <cell r="H6954" t="str">
            <v>SANDRA LORENA PEÑA PARRA</v>
          </cell>
          <cell r="I6954" t="str">
            <v>PAGO 6 DE 11 SEGÚN CERTIFICACION DEL SUPERVISOR (NO PRESENTA AFC DAVIVIENDA)</v>
          </cell>
          <cell r="J6954">
            <v>7000000</v>
          </cell>
          <cell r="K6954">
            <v>9.66</v>
          </cell>
          <cell r="O6954" t="str">
            <v>RECURSO 14</v>
          </cell>
          <cell r="Q6954" t="str">
            <v>AFC DAVIVIENDA</v>
          </cell>
          <cell r="R6954">
            <v>0</v>
          </cell>
          <cell r="V6954" t="str">
            <v>No presenta AFC+No tiene Dependientes</v>
          </cell>
          <cell r="W6954" t="str">
            <v>Vigencia Presupuestal</v>
          </cell>
        </row>
        <row r="6955">
          <cell r="A6955" t="str">
            <v>*5414</v>
          </cell>
          <cell r="B6955" t="str">
            <v>Contrato</v>
          </cell>
          <cell r="C6955">
            <v>65</v>
          </cell>
          <cell r="D6955">
            <v>514</v>
          </cell>
          <cell r="E6955">
            <v>41845</v>
          </cell>
          <cell r="F6955" t="str">
            <v>DIRECCION GESTION INTEGRAL DEL RECURSO HIDRICO</v>
          </cell>
          <cell r="G6955">
            <v>52378773</v>
          </cell>
          <cell r="H6955" t="str">
            <v>CARMEN BRICEIDA  RODRIGUEZ MEDINA</v>
          </cell>
          <cell r="I6955" t="str">
            <v>PAGO 7 DE 12 SEGÚN CERTIFICACION DEL SUPERVISOR (Desc. Base Dependientes)</v>
          </cell>
          <cell r="J6955">
            <v>7650000</v>
          </cell>
          <cell r="K6955">
            <v>9.66</v>
          </cell>
          <cell r="O6955" t="str">
            <v>RECURSO 14</v>
          </cell>
          <cell r="V6955" t="str">
            <v>Desc. x Dependientes</v>
          </cell>
          <cell r="W6955" t="str">
            <v>Vigencia Presupuestal</v>
          </cell>
        </row>
        <row r="6956">
          <cell r="A6956" t="str">
            <v>*5514</v>
          </cell>
          <cell r="B6956" t="str">
            <v>Contrato</v>
          </cell>
          <cell r="C6956">
            <v>330</v>
          </cell>
          <cell r="D6956">
            <v>914</v>
          </cell>
          <cell r="E6956">
            <v>41845</v>
          </cell>
          <cell r="F6956" t="str">
            <v>DIRECCION GESTION INTEGRAL DEL RECURSO HIDRICO</v>
          </cell>
          <cell r="G6956">
            <v>40036099</v>
          </cell>
          <cell r="H6956" t="str">
            <v>OLGA PATRICIA CAMARGO RODRIGUEZ</v>
          </cell>
          <cell r="I6956" t="str">
            <v>PAGO 4 DE 9 SEGÚN CERTIFICACION DEL SUPERVISOR (Desc x Dependientes)</v>
          </cell>
          <cell r="J6956">
            <v>7650000</v>
          </cell>
          <cell r="K6956">
            <v>9.66</v>
          </cell>
          <cell r="O6956" t="str">
            <v>RECURSO 14</v>
          </cell>
          <cell r="V6956" t="str">
            <v>Desc. x Dependientes</v>
          </cell>
          <cell r="W6956" t="str">
            <v>Vigencia Presupuestal</v>
          </cell>
        </row>
        <row r="6957">
          <cell r="A6957" t="str">
            <v>*5614</v>
          </cell>
          <cell r="B6957" t="str">
            <v>Contrato</v>
          </cell>
          <cell r="C6957">
            <v>62</v>
          </cell>
          <cell r="D6957">
            <v>114</v>
          </cell>
          <cell r="E6957">
            <v>41845</v>
          </cell>
          <cell r="F6957" t="str">
            <v>DIRECCION GESTION INTEGRAL DEL RECURSO HIDRICO</v>
          </cell>
          <cell r="G6957">
            <v>52834577</v>
          </cell>
          <cell r="H6957" t="str">
            <v>NUBIA JAZMIN BRIJALDO FLECHAS</v>
          </cell>
          <cell r="I6957" t="str">
            <v>PAGO 7 DE 12 SEGÚN CERTIFICACION DEL SUPERVISOR (Desc. Base Dependientes)</v>
          </cell>
          <cell r="J6957">
            <v>7650000</v>
          </cell>
          <cell r="K6957">
            <v>9.66</v>
          </cell>
          <cell r="O6957" t="str">
            <v>RECURSO 14</v>
          </cell>
          <cell r="V6957" t="str">
            <v>Desc. x Dependientes</v>
          </cell>
          <cell r="W6957" t="str">
            <v>Vigencia Presupuestal</v>
          </cell>
        </row>
        <row r="6958">
          <cell r="A6958" t="str">
            <v>*5714</v>
          </cell>
          <cell r="B6958" t="str">
            <v>Contrato</v>
          </cell>
          <cell r="C6958">
            <v>337</v>
          </cell>
          <cell r="D6958">
            <v>1114</v>
          </cell>
          <cell r="E6958">
            <v>41845</v>
          </cell>
          <cell r="F6958" t="str">
            <v>DIRECCION GESTION INTEGRAL DEL RECURSO HIDRICO</v>
          </cell>
          <cell r="G6958">
            <v>52085976</v>
          </cell>
          <cell r="H6958" t="str">
            <v>TANIA FERNANDA SANTOS SANTOS</v>
          </cell>
          <cell r="I6958" t="str">
            <v>PAGO 3 DE 8 SEGÚN CERTIFICACION DEL SUPERVISOR (DESC X DEPENDIENTES)</v>
          </cell>
          <cell r="J6958">
            <v>7650000</v>
          </cell>
          <cell r="K6958">
            <v>9.66</v>
          </cell>
          <cell r="O6958" t="str">
            <v>RECURSO 14</v>
          </cell>
          <cell r="V6958" t="str">
            <v>Desc. x Dependientes</v>
          </cell>
          <cell r="W6958" t="str">
            <v>Vigencia Presupuestal</v>
          </cell>
        </row>
        <row r="6959">
          <cell r="A6959" t="str">
            <v>*5814</v>
          </cell>
          <cell r="B6959" t="str">
            <v>Contrato</v>
          </cell>
          <cell r="C6959">
            <v>349</v>
          </cell>
          <cell r="D6959">
            <v>1314</v>
          </cell>
          <cell r="E6959">
            <v>41848</v>
          </cell>
          <cell r="F6959" t="str">
            <v>OFICINA DE ASUNTOS INTERNACIONALES</v>
          </cell>
          <cell r="G6959">
            <v>8605084804</v>
          </cell>
          <cell r="H6959" t="str">
            <v>PAEZ ASOCIADOS Y CIA S.A.S</v>
          </cell>
          <cell r="I6959" t="str">
            <v>FRA 8726 PAGO 1 DE 3 SEGÚN CERTIFICACION DEL SUPERVISOR</v>
          </cell>
          <cell r="J6959">
            <v>11542000</v>
          </cell>
          <cell r="K6959">
            <v>6.9</v>
          </cell>
          <cell r="L6959">
            <v>11</v>
          </cell>
          <cell r="M6959">
            <v>16</v>
          </cell>
          <cell r="O6959" t="str">
            <v>RECURSO 14</v>
          </cell>
          <cell r="W6959" t="str">
            <v>Vigencia Presupuestal</v>
          </cell>
        </row>
        <row r="6960">
          <cell r="A6960" t="str">
            <v>*5914</v>
          </cell>
          <cell r="B6960" t="str">
            <v>Contrato</v>
          </cell>
          <cell r="C6960">
            <v>66</v>
          </cell>
          <cell r="D6960">
            <v>414</v>
          </cell>
          <cell r="E6960">
            <v>41848</v>
          </cell>
          <cell r="F6960" t="str">
            <v>OFICINA DE ASUNTOS INTERNACIONALES</v>
          </cell>
          <cell r="G6960">
            <v>52071385</v>
          </cell>
          <cell r="H6960" t="str">
            <v>OLGA LUCIA BAUTISTA MARTINEZ</v>
          </cell>
          <cell r="I6960" t="str">
            <v>FRA 69 PAGO 7 DE 12 SEGÚN CERTIFICACION DEL SUPERVISOR (Presento Benef AFC $381,694 FECHA 04 JUL/2014)</v>
          </cell>
          <cell r="J6960">
            <v>11719100</v>
          </cell>
          <cell r="K6960">
            <v>9.66</v>
          </cell>
          <cell r="M6960">
            <v>16</v>
          </cell>
          <cell r="O6960" t="str">
            <v>RECURSO 14</v>
          </cell>
          <cell r="V6960" t="str">
            <v>Presenta Beneficio AFC 02 JUL 2014 - No tiene Dependientes</v>
          </cell>
          <cell r="W6960" t="str">
            <v>Vigencia Presupuestal</v>
          </cell>
        </row>
        <row r="6961">
          <cell r="A6961" t="str">
            <v>*6014</v>
          </cell>
          <cell r="B6961" t="str">
            <v>Contrato</v>
          </cell>
          <cell r="C6961">
            <v>218</v>
          </cell>
          <cell r="D6961">
            <v>614</v>
          </cell>
          <cell r="E6961">
            <v>41848</v>
          </cell>
          <cell r="F6961" t="str">
            <v>OFICINA DE ASUNTOS INTERNACIONALES</v>
          </cell>
          <cell r="G6961">
            <v>79531954</v>
          </cell>
          <cell r="H6961" t="str">
            <v>PEDRO ARTURO CHAVARRO VASQUEZ</v>
          </cell>
          <cell r="I6961" t="str">
            <v>FRA 0100 PAGO 7 DE 12 SEGÚN CERTIFICACION DEL SUPERVISOR (NO PRESENTO APORTES VOLUNTARIO PROTECCION)</v>
          </cell>
          <cell r="J6961">
            <v>10010200</v>
          </cell>
          <cell r="K6961">
            <v>9.66</v>
          </cell>
          <cell r="M6961">
            <v>16</v>
          </cell>
          <cell r="O6961" t="str">
            <v>RECURSO 14</v>
          </cell>
          <cell r="Q6961" t="str">
            <v>PENSIONES VOLUNTARIAS PROTECCION</v>
          </cell>
          <cell r="R6961">
            <v>0</v>
          </cell>
          <cell r="V6961" t="str">
            <v>NO Presento Aporte Voluntario - No tiene dependientes</v>
          </cell>
          <cell r="W6961" t="str">
            <v>Vigencia Presupuestal</v>
          </cell>
        </row>
        <row r="6962">
          <cell r="A6962" t="str">
            <v>*6114</v>
          </cell>
          <cell r="B6962" t="str">
            <v>Contrato</v>
          </cell>
          <cell r="C6962">
            <v>61</v>
          </cell>
          <cell r="D6962">
            <v>214</v>
          </cell>
          <cell r="E6962">
            <v>41848</v>
          </cell>
          <cell r="F6962" t="str">
            <v>OFICINA DE ASUNTOS INTERNACIONALES</v>
          </cell>
          <cell r="G6962">
            <v>79759709</v>
          </cell>
          <cell r="H6962" t="str">
            <v>ELKIN ADOLFO PINILLA CAÑON</v>
          </cell>
          <cell r="I6962" t="str">
            <v>FRA C73 PAGO 7 DE 12 SEGÚN CERTIFICACION DEL SUPERVISOR</v>
          </cell>
          <cell r="J6962">
            <v>10010200</v>
          </cell>
          <cell r="K6962">
            <v>9.66</v>
          </cell>
          <cell r="M6962">
            <v>16</v>
          </cell>
          <cell r="O6962" t="str">
            <v>RECURSO 14</v>
          </cell>
          <cell r="V6962" t="str">
            <v>No tiene Dependientes</v>
          </cell>
          <cell r="W6962" t="str">
            <v>Vigencia Presupuestal</v>
          </cell>
        </row>
        <row r="6963">
          <cell r="A6963" t="str">
            <v>*6214</v>
          </cell>
          <cell r="B6963" t="str">
            <v>Contrato</v>
          </cell>
          <cell r="C6963">
            <v>63</v>
          </cell>
          <cell r="D6963">
            <v>314</v>
          </cell>
          <cell r="E6963">
            <v>41850</v>
          </cell>
          <cell r="F6963" t="str">
            <v>DIRECCION GESTION INTEGRAL DEL RECURSO HIDRICO</v>
          </cell>
          <cell r="G6963">
            <v>43201723</v>
          </cell>
          <cell r="H6963" t="str">
            <v>ESNEDY HERNANDEZ ATILANO</v>
          </cell>
          <cell r="I6963" t="str">
            <v xml:space="preserve">PAGO 6 DE 10 SEGÚN CERTIFICACION DEL SUPERVISOR </v>
          </cell>
          <cell r="J6963">
            <v>3650000</v>
          </cell>
          <cell r="K6963">
            <v>9.66</v>
          </cell>
          <cell r="O6963" t="str">
            <v>RECURSO 14</v>
          </cell>
          <cell r="V6963" t="str">
            <v>No tiene Dependientes</v>
          </cell>
          <cell r="W6963" t="str">
            <v>Vigencia Presupuestal</v>
          </cell>
        </row>
        <row r="6964">
          <cell r="A6964" t="str">
            <v>*6314</v>
          </cell>
          <cell r="B6964" t="str">
            <v>Contrato</v>
          </cell>
          <cell r="C6964">
            <v>351</v>
          </cell>
          <cell r="D6964">
            <v>1514</v>
          </cell>
          <cell r="E6964">
            <v>41857</v>
          </cell>
          <cell r="F6964" t="str">
            <v>OFICINA DE TECNOLOGIAS, INFORMACION Y COMUNICACIONES TIC</v>
          </cell>
          <cell r="G6964">
            <v>74189170</v>
          </cell>
          <cell r="H6964" t="str">
            <v>LEONEL ROMERO IZQUIERDO</v>
          </cell>
          <cell r="I6964" t="str">
            <v>PAGO 2 DE 5 SEGÚN CERTIFICACION DEL SUPERVISOR</v>
          </cell>
          <cell r="J6964">
            <v>5000000</v>
          </cell>
          <cell r="K6964">
            <v>9.66</v>
          </cell>
          <cell r="O6964" t="str">
            <v>RECURSO 14</v>
          </cell>
          <cell r="V6964" t="str">
            <v>No tiene Dependientes</v>
          </cell>
          <cell r="W6964" t="str">
            <v>Vigencia Presupuestal</v>
          </cell>
        </row>
        <row r="6965">
          <cell r="A6965" t="str">
            <v>*6414</v>
          </cell>
          <cell r="B6965" t="str">
            <v>Contrato</v>
          </cell>
          <cell r="C6965">
            <v>350</v>
          </cell>
          <cell r="D6965">
            <v>1414</v>
          </cell>
          <cell r="E6965">
            <v>41857</v>
          </cell>
          <cell r="F6965" t="str">
            <v>OFICINA DE TECNOLOGIAS, INFORMACION Y COMUNICACIONES TIC</v>
          </cell>
          <cell r="G6965">
            <v>1013582291</v>
          </cell>
          <cell r="H6965" t="str">
            <v>JOHANA ALEXANDRA SANCHEZ LARA</v>
          </cell>
          <cell r="I6965" t="str">
            <v>PAGO 2 DE 5 SEGÚN CERTIFICACION DEL SUPERVISOR</v>
          </cell>
          <cell r="J6965">
            <v>5000000</v>
          </cell>
          <cell r="K6965">
            <v>9.66</v>
          </cell>
          <cell r="O6965" t="str">
            <v>RECURSO 14</v>
          </cell>
          <cell r="V6965" t="str">
            <v>No tiene Dependientes</v>
          </cell>
          <cell r="W6965" t="str">
            <v>Vigencia Presupuestal</v>
          </cell>
        </row>
        <row r="6966">
          <cell r="A6966" t="str">
            <v>*6514</v>
          </cell>
          <cell r="B6966" t="str">
            <v>Contrato</v>
          </cell>
          <cell r="C6966">
            <v>326</v>
          </cell>
          <cell r="D6966">
            <v>814</v>
          </cell>
          <cell r="E6966">
            <v>41859</v>
          </cell>
          <cell r="F6966" t="str">
            <v>DIRECCION DE ASUNTOS AMBIENTALES, SECTORIAL Y URBANA</v>
          </cell>
          <cell r="G6966">
            <v>8001528404</v>
          </cell>
          <cell r="H6966" t="str">
            <v>UNISANGIL - FUNDACION UNIVERSITARIA DE SANGIL</v>
          </cell>
          <cell r="I6966" t="str">
            <v>PAGO 2 DE 4 SEGÚN CERTIFICIACION DEL SUPERVISOR (ENTIDAD SIN ANIMO DE LUCRO "REG.ESPECIAL" -SEDE: SAN GIL SANTANDER)</v>
          </cell>
          <cell r="J6966">
            <v>72691500</v>
          </cell>
          <cell r="O6966" t="str">
            <v>RECURSO 14</v>
          </cell>
          <cell r="V6966" t="str">
            <v>ENTIDAD SIN ANIMO DE LUCRO "REG.ESPECIAL" -SEDE: SAN GIL SANTANDER</v>
          </cell>
          <cell r="W6966" t="str">
            <v>Vigencia Presupuestal</v>
          </cell>
        </row>
        <row r="6967">
          <cell r="A6967" t="str">
            <v>*6614</v>
          </cell>
          <cell r="B6967" t="str">
            <v>Contrato</v>
          </cell>
          <cell r="C6967">
            <v>364</v>
          </cell>
          <cell r="D6967">
            <v>1914</v>
          </cell>
          <cell r="E6967">
            <v>41859</v>
          </cell>
          <cell r="F6967" t="str">
            <v>DIRECCION DE ASUNTOS AMBIENTALES, SECTORIAL Y URBANA</v>
          </cell>
          <cell r="G6967">
            <v>52364269</v>
          </cell>
          <cell r="H6967" t="str">
            <v>GUELDY VIVIANA CERON RODRIGUEZ</v>
          </cell>
          <cell r="I6967" t="str">
            <v>PAGO 1 DE 6 SEGÚN CERTIFICACION DEL SUPERVISOR</v>
          </cell>
          <cell r="J6967">
            <v>4533333</v>
          </cell>
          <cell r="K6967">
            <v>9.66</v>
          </cell>
          <cell r="O6967" t="str">
            <v>RECURSO 14</v>
          </cell>
          <cell r="V6967" t="str">
            <v>No tiene Dependientes</v>
          </cell>
          <cell r="W6967" t="str">
            <v>Vigencia Presupuestal</v>
          </cell>
        </row>
        <row r="6968">
          <cell r="A6968" t="str">
            <v>*6714</v>
          </cell>
          <cell r="B6968" t="str">
            <v>Contrato</v>
          </cell>
          <cell r="C6968">
            <v>359</v>
          </cell>
          <cell r="D6968">
            <v>1614</v>
          </cell>
          <cell r="E6968">
            <v>41859</v>
          </cell>
          <cell r="F6968" t="str">
            <v>DIRECCION GESTION INTEGRAL DEL RECURSO HIDRICO</v>
          </cell>
          <cell r="G6968" t="str">
            <v>CEM1307152D2</v>
          </cell>
          <cell r="H6968" t="str">
            <v>COMPU ELEARNING MEXICO S.A DE C.V</v>
          </cell>
          <cell r="I6968" t="str">
            <v>PAGO 1 DE 3 SEGÚN CERTIFICACION DEL SUPERVISOR (ENT.EXTERIOR)</v>
          </cell>
          <cell r="J6968">
            <v>26422844</v>
          </cell>
          <cell r="L6968">
            <v>10</v>
          </cell>
          <cell r="O6968" t="str">
            <v>RECURSO 14</v>
          </cell>
          <cell r="W6968" t="str">
            <v>Vigencia Presupuestal</v>
          </cell>
        </row>
        <row r="6969">
          <cell r="A6969" t="str">
            <v>*6814</v>
          </cell>
          <cell r="B6969" t="str">
            <v>Contrato</v>
          </cell>
          <cell r="C6969">
            <v>361</v>
          </cell>
          <cell r="D6969">
            <v>1714</v>
          </cell>
          <cell r="E6969">
            <v>41859</v>
          </cell>
          <cell r="F6969" t="str">
            <v>DIRECCION DE GENTION INTEGRAL DEL RECURSO HIDRICO</v>
          </cell>
          <cell r="G6969" t="str">
            <v>B48677033</v>
          </cell>
          <cell r="H6969" t="str">
            <v>CONSULTEC S.L</v>
          </cell>
          <cell r="I6969" t="str">
            <v>PAGO 1 DE 3 SEGÚN CERTIFICACION DEL SUPERVISOR (ENT.EXTERIOR)</v>
          </cell>
          <cell r="J6969">
            <v>37837251</v>
          </cell>
          <cell r="L6969">
            <v>10</v>
          </cell>
          <cell r="O6969" t="str">
            <v>RECURSO 14</v>
          </cell>
          <cell r="W6969" t="str">
            <v>Vigencia Presupuestal</v>
          </cell>
        </row>
        <row r="6970">
          <cell r="A6970" t="str">
            <v>*6914</v>
          </cell>
          <cell r="B6970" t="str">
            <v>Contrato</v>
          </cell>
          <cell r="C6970">
            <v>341</v>
          </cell>
          <cell r="D6970">
            <v>2213</v>
          </cell>
          <cell r="E6970">
            <v>41863</v>
          </cell>
          <cell r="F6970" t="str">
            <v>DIRECCION GESTION INTEGRAL DEL RECURSO HIDRICO</v>
          </cell>
          <cell r="G6970">
            <v>9006787921</v>
          </cell>
          <cell r="H6970" t="str">
            <v>UNION TEMPORAL FAL INGENIEROS SAS Y HORIZONS SOUTH AMERICA SAC</v>
          </cell>
          <cell r="I6970" t="str">
            <v>PAGO FACTURA No 3 CORRESPONDIENTE AL TERCER DESEMBOLSO SEGÚN CERTIFICACION DEL SUPERVISOR (REG COMUN)</v>
          </cell>
          <cell r="J6970">
            <v>675460593</v>
          </cell>
          <cell r="K6970">
            <v>9.66</v>
          </cell>
          <cell r="L6970">
            <v>11</v>
          </cell>
          <cell r="M6970">
            <v>16</v>
          </cell>
          <cell r="O6970" t="str">
            <v>RECURSO 14</v>
          </cell>
          <cell r="W6970" t="str">
            <v>Reserva Presupuestal</v>
          </cell>
        </row>
        <row r="6971">
          <cell r="A6971" t="str">
            <v>*7014</v>
          </cell>
          <cell r="B6971" t="str">
            <v>Contrato</v>
          </cell>
          <cell r="C6971">
            <v>359</v>
          </cell>
          <cell r="D6971">
            <v>1614</v>
          </cell>
          <cell r="E6971">
            <v>41873</v>
          </cell>
          <cell r="F6971" t="str">
            <v>DIRECCION GESTION INTEGRAL DEL RECURSO HIDRICO</v>
          </cell>
          <cell r="G6971" t="str">
            <v>CEM1307152D2</v>
          </cell>
          <cell r="H6971" t="str">
            <v>COMPU ELEARNING MEXICO S.A DE C.V</v>
          </cell>
          <cell r="I6971" t="str">
            <v>FRA A6 PAGO 2 DE 3 SEGÚN CERTIFICACION DEL SUPERVISOR (ENT.EXTERIOR)</v>
          </cell>
          <cell r="J6971">
            <v>132114221</v>
          </cell>
          <cell r="L6971">
            <v>10</v>
          </cell>
          <cell r="O6971" t="str">
            <v>RECURSO 14</v>
          </cell>
          <cell r="W6971" t="str">
            <v>Vigencia Presupuestal</v>
          </cell>
        </row>
        <row r="6972">
          <cell r="A6972" t="str">
            <v>*7114</v>
          </cell>
          <cell r="B6972" t="str">
            <v>Contrato</v>
          </cell>
          <cell r="C6972">
            <v>337</v>
          </cell>
          <cell r="D6972">
            <v>1114</v>
          </cell>
          <cell r="E6972">
            <v>41873</v>
          </cell>
          <cell r="F6972" t="str">
            <v>DIRECCION GESTION INTEGRAL DEL RECURSO HIDRICO</v>
          </cell>
          <cell r="G6972">
            <v>52085976</v>
          </cell>
          <cell r="H6972" t="str">
            <v>TANIA FERNANDA SANTOS SANTOS</v>
          </cell>
          <cell r="I6972" t="str">
            <v>PAGO 4 DE 8 SEGÚN CERTIFICACION DEL SUPERVISOR (DESC X DEPENDIENTES)</v>
          </cell>
          <cell r="J6972">
            <v>7650000</v>
          </cell>
          <cell r="K6972">
            <v>9.66</v>
          </cell>
          <cell r="O6972" t="str">
            <v>RECURSO 14</v>
          </cell>
          <cell r="V6972" t="str">
            <v>Desc. x Dependientes</v>
          </cell>
          <cell r="W6972" t="str">
            <v>Vigencia Presupuestal</v>
          </cell>
        </row>
        <row r="6973">
          <cell r="A6973" t="str">
            <v>*7214</v>
          </cell>
          <cell r="B6973" t="str">
            <v>Contrato</v>
          </cell>
          <cell r="C6973">
            <v>324</v>
          </cell>
          <cell r="D6973">
            <v>714</v>
          </cell>
          <cell r="E6973">
            <v>41873</v>
          </cell>
          <cell r="F6973" t="str">
            <v>SUBDIRECCION ADMINISTRATIVA Y FINANCIERA</v>
          </cell>
          <cell r="G6973">
            <v>1026250736</v>
          </cell>
          <cell r="H6973" t="str">
            <v>SANDRA LORENA PEÑA PARRA</v>
          </cell>
          <cell r="I6973" t="str">
            <v>PAGO 7 DE 11 SEGÚN CERTIFICACION DEL SUPERVISOR (NO PRESENTA AFC DAVIVIENDA)</v>
          </cell>
          <cell r="J6973">
            <v>7000000</v>
          </cell>
          <cell r="K6973">
            <v>9.66</v>
          </cell>
          <cell r="O6973" t="str">
            <v>RECURSO 14</v>
          </cell>
          <cell r="Q6973" t="str">
            <v>AFC DAVIVIENDA</v>
          </cell>
          <cell r="R6973">
            <v>0</v>
          </cell>
          <cell r="V6973" t="str">
            <v>No presenta AFC+No tiene Dependientes</v>
          </cell>
          <cell r="W6973" t="str">
            <v>Vigencia Presupuestal</v>
          </cell>
        </row>
        <row r="6974">
          <cell r="A6974" t="str">
            <v>*7314</v>
          </cell>
          <cell r="B6974" t="str">
            <v>Contrato</v>
          </cell>
          <cell r="C6974">
            <v>335</v>
          </cell>
          <cell r="D6974">
            <v>1014</v>
          </cell>
          <cell r="E6974">
            <v>41873</v>
          </cell>
          <cell r="F6974" t="str">
            <v>DIRECCION GESTION INTEGRAL DEL RECURSO HIDRICO</v>
          </cell>
          <cell r="G6974">
            <v>51656073</v>
          </cell>
          <cell r="H6974" t="str">
            <v>YOLANDA CALDERON LARRAÑAGA</v>
          </cell>
          <cell r="I6974" t="str">
            <v>PAGO 5 DE 9 SEGÚN CERTIFICACION DEL SUPERVISOR (DESC X DEPENDIENTES)</v>
          </cell>
          <cell r="J6974">
            <v>9370000</v>
          </cell>
          <cell r="K6974">
            <v>9.66</v>
          </cell>
          <cell r="O6974" t="str">
            <v>RECURSO 14</v>
          </cell>
          <cell r="V6974" t="str">
            <v>Desc. x Dependientes</v>
          </cell>
          <cell r="W6974" t="str">
            <v>Vigencia Presupuestal</v>
          </cell>
        </row>
        <row r="6975">
          <cell r="A6975" t="str">
            <v>*7414</v>
          </cell>
          <cell r="B6975" t="str">
            <v>Contrato</v>
          </cell>
          <cell r="C6975">
            <v>330</v>
          </cell>
          <cell r="D6975">
            <v>914</v>
          </cell>
          <cell r="E6975">
            <v>41873</v>
          </cell>
          <cell r="F6975" t="str">
            <v>DIRECCION GESTION INTEGRAL DEL RECURSO HIDRICO</v>
          </cell>
          <cell r="G6975">
            <v>40036099</v>
          </cell>
          <cell r="H6975" t="str">
            <v>OLGA PATRICIA CAMARGO RODRIGUEZ</v>
          </cell>
          <cell r="I6975" t="str">
            <v>PAGO 5 DE 9 SEGÚN CERTIFICACION DEL SUPERVISOR (Desc x Dependientes+Prepagada Consanitas 09 Ago/14)</v>
          </cell>
          <cell r="J6975">
            <v>7650000</v>
          </cell>
          <cell r="K6975">
            <v>9.66</v>
          </cell>
          <cell r="O6975" t="str">
            <v>RECURSO 14</v>
          </cell>
          <cell r="V6975" t="str">
            <v>Presenta Prepagada Colsanitas 09 Ago/2014Desc. x Dependientes</v>
          </cell>
          <cell r="W6975" t="str">
            <v>Vigencia Presupuestal</v>
          </cell>
        </row>
        <row r="6976">
          <cell r="A6976" t="str">
            <v>*7514</v>
          </cell>
          <cell r="B6976" t="str">
            <v>Contrato</v>
          </cell>
          <cell r="C6976">
            <v>62</v>
          </cell>
          <cell r="D6976">
            <v>114</v>
          </cell>
          <cell r="E6976">
            <v>41873</v>
          </cell>
          <cell r="F6976" t="str">
            <v>DIRECCION GESTION INTEGRAL DEL RECURSO HIDRICO</v>
          </cell>
          <cell r="G6976">
            <v>52834577</v>
          </cell>
          <cell r="H6976" t="str">
            <v>NUBIA JAZMIN BRIJALDO FLECHAS</v>
          </cell>
          <cell r="I6976" t="str">
            <v>PAGO 8 DE 12 SEGÚN CERTIFICACION DEL SUPERVISOR (Desc. Base Dependientes+Prepagada Anual Colsanitas  desde 10/01/2013 hasta 30/09/2014)</v>
          </cell>
          <cell r="J6976">
            <v>7650000</v>
          </cell>
          <cell r="K6976">
            <v>9.66</v>
          </cell>
          <cell r="O6976" t="str">
            <v>RECURSO 14</v>
          </cell>
          <cell r="V6976" t="str">
            <v>Prepagada Anual desde 10/01/2013 hasta 30/09/2014 $1,511,622 + Desc. x Dependientes</v>
          </cell>
          <cell r="W6976" t="str">
            <v>Vigencia Presupuestal</v>
          </cell>
        </row>
        <row r="6977">
          <cell r="A6977" t="str">
            <v>*7614</v>
          </cell>
          <cell r="B6977" t="str">
            <v>Contrato</v>
          </cell>
          <cell r="C6977">
            <v>65</v>
          </cell>
          <cell r="D6977">
            <v>514</v>
          </cell>
          <cell r="E6977">
            <v>41873</v>
          </cell>
          <cell r="F6977" t="str">
            <v>DIRECCION GESTION INTEGRAL DEL RECURSO HIDRICO</v>
          </cell>
          <cell r="G6977">
            <v>52378773</v>
          </cell>
          <cell r="H6977" t="str">
            <v>CARMEN BRICEIDA  RODRIGUEZ MEDINA</v>
          </cell>
          <cell r="I6977" t="str">
            <v>PAGO 8 DE 12 SEGÚN CERTIFICACION DEL SUPERVISOR (Desc. Base Dependientes)</v>
          </cell>
          <cell r="J6977">
            <v>7650000</v>
          </cell>
          <cell r="K6977">
            <v>9.66</v>
          </cell>
          <cell r="O6977" t="str">
            <v>RECURSO 14</v>
          </cell>
          <cell r="V6977" t="str">
            <v>Desc. x Dependientes</v>
          </cell>
          <cell r="W6977" t="str">
            <v>Vigencia Presupuestal</v>
          </cell>
        </row>
        <row r="6978">
          <cell r="A6978" t="str">
            <v>*7714</v>
          </cell>
          <cell r="B6978" t="str">
            <v>Contrato</v>
          </cell>
          <cell r="C6978">
            <v>61</v>
          </cell>
          <cell r="D6978">
            <v>214</v>
          </cell>
          <cell r="E6978">
            <v>41873</v>
          </cell>
          <cell r="F6978" t="str">
            <v>OFICINA DE ASUNTOS INTERNACIONALES</v>
          </cell>
          <cell r="G6978">
            <v>79759709</v>
          </cell>
          <cell r="H6978" t="str">
            <v>ELKIN ADOLFO PINILLA CAÑON</v>
          </cell>
          <cell r="I6978" t="str">
            <v>FRA C76 PAGO 8 DE 12 SEGÚN CERTIFICACION DEL SUPERVISOR</v>
          </cell>
          <cell r="J6978">
            <v>10010200</v>
          </cell>
          <cell r="K6978">
            <v>9.66</v>
          </cell>
          <cell r="M6978">
            <v>16</v>
          </cell>
          <cell r="O6978" t="str">
            <v>RECURSO 14</v>
          </cell>
          <cell r="V6978" t="str">
            <v>No tiene Dependientes</v>
          </cell>
          <cell r="W6978" t="str">
            <v>Vigencia Presupuestal</v>
          </cell>
        </row>
        <row r="6979">
          <cell r="A6979" t="str">
            <v>*7814</v>
          </cell>
          <cell r="B6979" t="str">
            <v>Contrato</v>
          </cell>
          <cell r="C6979">
            <v>218</v>
          </cell>
          <cell r="D6979">
            <v>614</v>
          </cell>
          <cell r="E6979">
            <v>41873</v>
          </cell>
          <cell r="F6979" t="str">
            <v>OFICINA DE ASUNTOS INTERNACIONALES</v>
          </cell>
          <cell r="G6979">
            <v>79531954</v>
          </cell>
          <cell r="H6979" t="str">
            <v>PEDRO ARTURO CHAVARRO VASQUEZ</v>
          </cell>
          <cell r="I6979" t="str">
            <v>FRA 0097 PAGO 8 DE 12 SEGÚN CERTIFICACION DEL SUPERVISOR (NO PRESENTO APORTES VOLUNTARIO PROTECCION)</v>
          </cell>
          <cell r="J6979">
            <v>10010200</v>
          </cell>
          <cell r="K6979">
            <v>9.66</v>
          </cell>
          <cell r="M6979">
            <v>16</v>
          </cell>
          <cell r="O6979" t="str">
            <v>RECURSO 14</v>
          </cell>
          <cell r="Q6979" t="str">
            <v>PENSIONES VOLUNTARIAS PROTECCION</v>
          </cell>
          <cell r="R6979">
            <v>0</v>
          </cell>
          <cell r="V6979" t="str">
            <v>NO Presento Aporte Voluntario - No tiene dependientes</v>
          </cell>
          <cell r="W6979" t="str">
            <v>Vigencia Presupuestal</v>
          </cell>
        </row>
        <row r="6980">
          <cell r="A6980" t="str">
            <v>*7914</v>
          </cell>
          <cell r="B6980" t="str">
            <v>Contrato</v>
          </cell>
          <cell r="C6980">
            <v>349</v>
          </cell>
          <cell r="D6980">
            <v>1314</v>
          </cell>
          <cell r="E6980">
            <v>41873</v>
          </cell>
          <cell r="F6980" t="str">
            <v>OFICINA DE ASUNTOS INTERNACIONALES</v>
          </cell>
          <cell r="G6980">
            <v>8605084804</v>
          </cell>
          <cell r="H6980" t="str">
            <v>PAEZ ASOCIADOS Y CIA S.A.S</v>
          </cell>
          <cell r="I6980" t="str">
            <v>FRA 8727 PAGO 2 DE 3 SEGÚN CERTIFICACION DEL SUPERVISOR</v>
          </cell>
          <cell r="J6980">
            <v>51939000</v>
          </cell>
          <cell r="K6980">
            <v>6.9</v>
          </cell>
          <cell r="L6980">
            <v>11</v>
          </cell>
          <cell r="M6980">
            <v>16</v>
          </cell>
          <cell r="O6980" t="str">
            <v>RECURSO 14</v>
          </cell>
          <cell r="W6980" t="str">
            <v>Vigencia Presupuestal</v>
          </cell>
        </row>
        <row r="6981">
          <cell r="A6981" t="str">
            <v>*8014</v>
          </cell>
          <cell r="B6981" t="str">
            <v>Contrato</v>
          </cell>
          <cell r="C6981">
            <v>349</v>
          </cell>
          <cell r="D6981">
            <v>1314</v>
          </cell>
          <cell r="E6981">
            <v>41873</v>
          </cell>
          <cell r="F6981" t="str">
            <v>OFICINA DE ASUNTOS INTERNACIONALES</v>
          </cell>
          <cell r="G6981">
            <v>8605084804</v>
          </cell>
          <cell r="H6981" t="str">
            <v>PAEZ ASOCIADOS Y CIA S.A.S</v>
          </cell>
          <cell r="I6981" t="str">
            <v>FRA 8728 PAGO 3 DE 3 SEGÚN CERTIFICACION DEL SUPERVISOR</v>
          </cell>
          <cell r="J6981">
            <v>51939000</v>
          </cell>
          <cell r="K6981">
            <v>6.9</v>
          </cell>
          <cell r="L6981">
            <v>11</v>
          </cell>
          <cell r="M6981">
            <v>16</v>
          </cell>
          <cell r="O6981" t="str">
            <v>RECURSO 14</v>
          </cell>
          <cell r="W6981" t="str">
            <v>Vigencia Presupuestal</v>
          </cell>
        </row>
        <row r="6982">
          <cell r="A6982" t="str">
            <v>*8114</v>
          </cell>
          <cell r="B6982" t="str">
            <v>Contrato</v>
          </cell>
          <cell r="C6982">
            <v>63</v>
          </cell>
          <cell r="D6982">
            <v>314</v>
          </cell>
          <cell r="E6982">
            <v>41873</v>
          </cell>
          <cell r="F6982" t="str">
            <v>DIRECCION GESTION INTEGRAL DEL RECURSO HIDRICO</v>
          </cell>
          <cell r="G6982">
            <v>43201723</v>
          </cell>
          <cell r="H6982" t="str">
            <v>ESNEDY HERNANDEZ ATILANO</v>
          </cell>
          <cell r="I6982" t="str">
            <v xml:space="preserve">PAGO 7 DE 10 SEGÚN CERTIFICACION DEL SUPERVISOR </v>
          </cell>
          <cell r="J6982">
            <v>3650000</v>
          </cell>
          <cell r="K6982">
            <v>9.66</v>
          </cell>
          <cell r="O6982" t="str">
            <v>RECURSO 14</v>
          </cell>
          <cell r="V6982" t="str">
            <v>No tiene Dependientes</v>
          </cell>
          <cell r="W6982" t="str">
            <v>Vigencia Presupuestal</v>
          </cell>
        </row>
        <row r="6983">
          <cell r="A6983" t="str">
            <v>*8214</v>
          </cell>
          <cell r="B6983" t="str">
            <v>Contrato</v>
          </cell>
          <cell r="C6983">
            <v>364</v>
          </cell>
          <cell r="D6983">
            <v>1914</v>
          </cell>
          <cell r="E6983">
            <v>41877</v>
          </cell>
          <cell r="F6983" t="str">
            <v>DIRECCION DE ASUNTOS AMBIENTALES, SECTORIAL Y URBANA</v>
          </cell>
          <cell r="G6983">
            <v>52364269</v>
          </cell>
          <cell r="H6983" t="str">
            <v>GUELDY VIVIANA CERON RODRIGUEZ</v>
          </cell>
          <cell r="I6983" t="str">
            <v>PAGO 1 DE 6 SEGÚN CERTIFICACION DEL SUPERVISOR</v>
          </cell>
          <cell r="J6983">
            <v>4266666</v>
          </cell>
          <cell r="K6983">
            <v>9.66</v>
          </cell>
          <cell r="O6983" t="str">
            <v>RECURSO 14</v>
          </cell>
          <cell r="V6983" t="str">
            <v>No tiene Dependientes</v>
          </cell>
          <cell r="W6983" t="str">
            <v>Vigencia Presupuestal</v>
          </cell>
        </row>
        <row r="6984">
          <cell r="A6984" t="str">
            <v>*8314</v>
          </cell>
          <cell r="B6984" t="str">
            <v>Contrato</v>
          </cell>
          <cell r="C6984">
            <v>66</v>
          </cell>
          <cell r="D6984">
            <v>414</v>
          </cell>
          <cell r="E6984">
            <v>41877</v>
          </cell>
          <cell r="F6984" t="str">
            <v>OFICINA DE ASUNTOS INTERNACIONALES</v>
          </cell>
          <cell r="G6984">
            <v>52071385</v>
          </cell>
          <cell r="H6984" t="str">
            <v>OLGA LUCIA BAUTISTA MARTINEZ</v>
          </cell>
          <cell r="I6984" t="str">
            <v>FRA 71 PAGO 8 DE 12 SEGÚN CERTIFICACION DEL SUPERVISOR (No Presenta Benef AFC $0)</v>
          </cell>
          <cell r="J6984">
            <v>11719100</v>
          </cell>
          <cell r="K6984">
            <v>9.66</v>
          </cell>
          <cell r="M6984">
            <v>16</v>
          </cell>
          <cell r="O6984" t="str">
            <v>RECURSO 14</v>
          </cell>
          <cell r="V6984" t="str">
            <v>No Presenta Beneficio AFC  - No tiene Dependientes</v>
          </cell>
          <cell r="W6984" t="str">
            <v>Vigencia Presupuestal</v>
          </cell>
        </row>
        <row r="6985">
          <cell r="A6985" t="str">
            <v>*8414</v>
          </cell>
          <cell r="B6985" t="str">
            <v>Contrato</v>
          </cell>
          <cell r="C6985">
            <v>364</v>
          </cell>
          <cell r="D6985">
            <v>1914</v>
          </cell>
          <cell r="E6985">
            <v>41879</v>
          </cell>
          <cell r="F6985" t="str">
            <v>DIRECCION DE ASUNTOS AMBIENTALES, SECTORIAL Y URBANA</v>
          </cell>
          <cell r="G6985">
            <v>52364269</v>
          </cell>
          <cell r="H6985" t="str">
            <v>GUELDY VIVIANA CERON RODRIGUEZ</v>
          </cell>
          <cell r="I6985" t="str">
            <v>PAGO 2 DE 6 SEGÚN CERTIFICACION DEL SUPERVISOR (SE AJU RTE FTE SEGÚN TOTAL ING DEL MES OP *8214 DEL 26/08/2014)</v>
          </cell>
          <cell r="J6985">
            <v>8000000</v>
          </cell>
          <cell r="K6985">
            <v>9.66</v>
          </cell>
          <cell r="O6985" t="str">
            <v>RECURSO 14</v>
          </cell>
          <cell r="V6985" t="str">
            <v>No tiene Dependientes</v>
          </cell>
          <cell r="W6985" t="str">
            <v>Vigencia Presupuestal</v>
          </cell>
        </row>
        <row r="6986">
          <cell r="A6986" t="str">
            <v>*8514</v>
          </cell>
          <cell r="B6986" t="str">
            <v>Contrato</v>
          </cell>
          <cell r="C6986">
            <v>344</v>
          </cell>
          <cell r="D6986">
            <v>1214</v>
          </cell>
          <cell r="E6986">
            <v>41879</v>
          </cell>
          <cell r="F6986" t="str">
            <v>DIRECCION DE ASUNTOS AMBIENTALES, SECTORIAL Y URBANA</v>
          </cell>
          <cell r="G6986">
            <v>79779355</v>
          </cell>
          <cell r="H6986" t="str">
            <v>GUSTAVO VALBUENA QUIÑONES</v>
          </cell>
          <cell r="I6986" t="str">
            <v>PAGO 1 DE 3 FRA 07 SEGÚN CERTIFICACION DEL SUPERVISOR (DESC X DEPENDIENTES)</v>
          </cell>
          <cell r="J6986">
            <v>20000000</v>
          </cell>
          <cell r="K6986">
            <v>9.66</v>
          </cell>
          <cell r="M6986">
            <v>16</v>
          </cell>
          <cell r="O6986" t="str">
            <v>RECURSO 14</v>
          </cell>
          <cell r="V6986" t="str">
            <v>Desc. x Dependientes</v>
          </cell>
          <cell r="W6986" t="str">
            <v>Vigencia Presupuestal</v>
          </cell>
        </row>
        <row r="6987">
          <cell r="A6987" t="str">
            <v>*8614</v>
          </cell>
          <cell r="B6987" t="str">
            <v>Contrato</v>
          </cell>
          <cell r="C6987">
            <v>365</v>
          </cell>
          <cell r="D6987">
            <v>1814</v>
          </cell>
          <cell r="E6987">
            <v>41879</v>
          </cell>
          <cell r="F6987" t="str">
            <v>DIRECCION DE ASUNTOS AMBIENTALES, SECTORIAL Y URBANA</v>
          </cell>
          <cell r="G6987">
            <v>79568786</v>
          </cell>
          <cell r="H6987" t="str">
            <v>NELSON CORREA GOMEZ</v>
          </cell>
          <cell r="I6987" t="str">
            <v>PAGO 2  DE 6 SEGÚN CERTIFICACION DEL SUPERVISOR (DESC X DEPENDIENTES)</v>
          </cell>
          <cell r="J6987">
            <v>6400000</v>
          </cell>
          <cell r="K6987">
            <v>9.66</v>
          </cell>
          <cell r="O6987" t="str">
            <v>RECURSO 14</v>
          </cell>
          <cell r="V6987" t="str">
            <v>Desc. x Dependientes</v>
          </cell>
          <cell r="W6987" t="str">
            <v>Vigencia Presupuestal</v>
          </cell>
        </row>
        <row r="6988">
          <cell r="A6988" t="str">
            <v>*8714</v>
          </cell>
          <cell r="B6988" t="str">
            <v>Anulada</v>
          </cell>
          <cell r="E6988">
            <v>41879</v>
          </cell>
          <cell r="I6988" t="str">
            <v>ANULADA</v>
          </cell>
        </row>
        <row r="6989">
          <cell r="A6989" t="str">
            <v>*8814</v>
          </cell>
          <cell r="B6989" t="str">
            <v>Contrato</v>
          </cell>
          <cell r="C6989">
            <v>365</v>
          </cell>
          <cell r="D6989">
            <v>1814</v>
          </cell>
          <cell r="E6989">
            <v>41879</v>
          </cell>
          <cell r="F6989" t="str">
            <v>DIRECCION DE ASUNTOS AMBIENTALES, SECTORIAL Y URBANA</v>
          </cell>
          <cell r="G6989">
            <v>79568786</v>
          </cell>
          <cell r="H6989" t="str">
            <v>NELSON CORREA GOMEZ</v>
          </cell>
          <cell r="I6989" t="str">
            <v>PAGO 1 DE 6 SEGÚN CERTIFICACION DEL SUPERVISOR (DESC X DEPENDIENTES)</v>
          </cell>
          <cell r="J6989">
            <v>3626667</v>
          </cell>
          <cell r="K6989">
            <v>9.66</v>
          </cell>
          <cell r="O6989" t="str">
            <v>RECURSO 14</v>
          </cell>
          <cell r="V6989" t="str">
            <v>Desc. x Dependientes</v>
          </cell>
          <cell r="W6989" t="str">
            <v>Vigencia Presupuestal</v>
          </cell>
        </row>
        <row r="6990">
          <cell r="A6990" t="str">
            <v>*8914</v>
          </cell>
          <cell r="B6990" t="str">
            <v>Contrato</v>
          </cell>
          <cell r="C6990">
            <v>351</v>
          </cell>
          <cell r="D6990">
            <v>1514</v>
          </cell>
          <cell r="E6990">
            <v>41894</v>
          </cell>
          <cell r="F6990" t="str">
            <v>OFICINA DE TECNOLOGIAS, INFORMACION Y COMUNICACIONES TIC</v>
          </cell>
          <cell r="G6990">
            <v>74189170</v>
          </cell>
          <cell r="H6990" t="str">
            <v>LEONEL ROMERO IZQUIERDO</v>
          </cell>
          <cell r="I6990" t="str">
            <v>PAGO 3 DE 5 SEGÚN CERTIFICACION DEL SUPERVISOR</v>
          </cell>
          <cell r="J6990">
            <v>5000000</v>
          </cell>
          <cell r="K6990">
            <v>9.66</v>
          </cell>
          <cell r="O6990" t="str">
            <v>RECURSO 14</v>
          </cell>
          <cell r="V6990" t="str">
            <v>No tiene Dependientes</v>
          </cell>
          <cell r="W6990" t="str">
            <v>Vigencia Presupuestal</v>
          </cell>
        </row>
        <row r="6991">
          <cell r="A6991" t="str">
            <v>*9014</v>
          </cell>
          <cell r="B6991" t="str">
            <v>Contrato</v>
          </cell>
          <cell r="C6991">
            <v>350</v>
          </cell>
          <cell r="D6991">
            <v>1414</v>
          </cell>
          <cell r="E6991">
            <v>41894</v>
          </cell>
          <cell r="F6991" t="str">
            <v>OFICINA DE TECNOLOGIAS, INFORMACION Y COMUNICACIONES TIC</v>
          </cell>
          <cell r="G6991">
            <v>1013582291</v>
          </cell>
          <cell r="H6991" t="str">
            <v>JOHANA ALEXANDRA SANCHEZ LARA</v>
          </cell>
          <cell r="I6991" t="str">
            <v>PAGO 3 DE 5 SEGÚN CERTIFICACION DEL SUPERVISOR</v>
          </cell>
          <cell r="J6991">
            <v>5000000</v>
          </cell>
          <cell r="K6991">
            <v>9.66</v>
          </cell>
          <cell r="O6991" t="str">
            <v>RECURSO 14</v>
          </cell>
          <cell r="V6991" t="str">
            <v>No tiene Dependientes</v>
          </cell>
          <cell r="W6991" t="str">
            <v>Vigencia Presupuestal</v>
          </cell>
        </row>
        <row r="6992">
          <cell r="A6992" t="str">
            <v>*9114</v>
          </cell>
          <cell r="B6992" t="str">
            <v>Contrato</v>
          </cell>
          <cell r="C6992">
            <v>330</v>
          </cell>
          <cell r="D6992">
            <v>914</v>
          </cell>
          <cell r="E6992">
            <v>41906</v>
          </cell>
          <cell r="F6992" t="str">
            <v>DIRECCION GESTION INTEGRAL DEL RECURSO HIDRICO</v>
          </cell>
          <cell r="G6992">
            <v>40036099</v>
          </cell>
          <cell r="H6992" t="str">
            <v>OLGA PATRICIA CAMARGO RODRIGUEZ</v>
          </cell>
          <cell r="I6992" t="str">
            <v>PAGO 6 DE 9 SEGÚN CERTIFICACION DEL SUPERVISOR (Desc x Dependientes+Prepagada Consanitas 11 Sept/14)</v>
          </cell>
          <cell r="J6992">
            <v>7650000</v>
          </cell>
          <cell r="K6992">
            <v>9.66</v>
          </cell>
          <cell r="O6992" t="str">
            <v>RECURSO 14</v>
          </cell>
          <cell r="V6992" t="str">
            <v>Presenta Prepagada Colsanitas 11 Sept/2014 + Desc. x Dependientes</v>
          </cell>
          <cell r="W6992" t="str">
            <v>Vigencia Presupuestal</v>
          </cell>
        </row>
        <row r="6993">
          <cell r="A6993" t="str">
            <v>*9214</v>
          </cell>
          <cell r="B6993" t="str">
            <v>Contrato</v>
          </cell>
          <cell r="C6993">
            <v>62</v>
          </cell>
          <cell r="D6993">
            <v>114</v>
          </cell>
          <cell r="E6993">
            <v>41906</v>
          </cell>
          <cell r="F6993" t="str">
            <v>DIRECCION GESTION INTEGRAL DEL RECURSO HIDRICO</v>
          </cell>
          <cell r="G6993">
            <v>52834577</v>
          </cell>
          <cell r="H6993" t="str">
            <v>NUBIA JAZMIN BRIJALDO FLECHAS</v>
          </cell>
          <cell r="I6993" t="str">
            <v>PAGO 9 DE 12 SEGÚN CERTIFICACION DEL SUPERVISOR (Desc. Base Dependientes+Prepagada Anual Colsanitas  desde 10/01/2013 hasta 30/09/2014)</v>
          </cell>
          <cell r="J6993">
            <v>7650000</v>
          </cell>
          <cell r="K6993">
            <v>9.66</v>
          </cell>
          <cell r="O6993" t="str">
            <v>RECURSO 14</v>
          </cell>
          <cell r="V6993" t="str">
            <v>Prepagada Anual desde 10/01/2013 hasta 30/09/2014 $1,511,622 + Desc. x Dependientes</v>
          </cell>
          <cell r="W6993" t="str">
            <v>Vigencia Presupuestal</v>
          </cell>
        </row>
        <row r="6994">
          <cell r="A6994" t="str">
            <v>*9314</v>
          </cell>
          <cell r="B6994" t="str">
            <v>Contrato</v>
          </cell>
          <cell r="C6994">
            <v>414</v>
          </cell>
          <cell r="D6994">
            <v>2014</v>
          </cell>
          <cell r="E6994">
            <v>41906</v>
          </cell>
          <cell r="F6994" t="str">
            <v>DIRECCION GESTION INTEGRAL DEL RECURSO HIDRICO</v>
          </cell>
          <cell r="G6994">
            <v>8050227270</v>
          </cell>
          <cell r="H6994" t="str">
            <v>PROAGUA - FUNDACION PARA EL MANEJO INTEGRAN DEL AGUA</v>
          </cell>
          <cell r="I6994" t="str">
            <v>FRA 322 PAGO 1 DE 4 SEGÚN CERTIFICACION DEL SUPERVISOR (REG.COMUN - ENT. SIN AMINO DE LUCRO N/A RFTE - UBICADOS EN CALI N/A RICA - SOLO SE APLICA RIVA)</v>
          </cell>
          <cell r="J6994">
            <v>25000000</v>
          </cell>
          <cell r="M6994">
            <v>16</v>
          </cell>
          <cell r="O6994" t="str">
            <v>RECURSO 14</v>
          </cell>
          <cell r="W6994" t="str">
            <v>Vigencia Presupuestal</v>
          </cell>
        </row>
        <row r="6995">
          <cell r="A6995" t="str">
            <v>*9414</v>
          </cell>
          <cell r="B6995" t="str">
            <v>Contrato</v>
          </cell>
          <cell r="C6995">
            <v>335</v>
          </cell>
          <cell r="D6995">
            <v>1014</v>
          </cell>
          <cell r="E6995">
            <v>41906</v>
          </cell>
          <cell r="F6995" t="str">
            <v>DIRECCION GESTION INTEGRAL DEL RECURSO HIDRICO</v>
          </cell>
          <cell r="G6995">
            <v>51656073</v>
          </cell>
          <cell r="H6995" t="str">
            <v>YOLANDA CALDERON LARRAÑAGA</v>
          </cell>
          <cell r="I6995" t="str">
            <v>PAGO 6 DE 9 SEGÚN CERTIFICACION DEL SUPERVISOR (DESC X DEPENDIENTES)</v>
          </cell>
          <cell r="J6995">
            <v>9370000</v>
          </cell>
          <cell r="K6995">
            <v>9.66</v>
          </cell>
          <cell r="O6995" t="str">
            <v>RECURSO 14</v>
          </cell>
          <cell r="V6995" t="str">
            <v>Desc. x Dependientes</v>
          </cell>
          <cell r="W6995" t="str">
            <v>Vigencia Presupuestal</v>
          </cell>
        </row>
        <row r="6996">
          <cell r="A6996" t="str">
            <v>*9514</v>
          </cell>
          <cell r="B6996" t="str">
            <v>Contrato</v>
          </cell>
          <cell r="C6996">
            <v>218</v>
          </cell>
          <cell r="D6996">
            <v>614</v>
          </cell>
          <cell r="E6996">
            <v>41908</v>
          </cell>
          <cell r="F6996" t="str">
            <v>OFICINA DE ASUNTOS INTERNACIONALES</v>
          </cell>
          <cell r="G6996">
            <v>79531954</v>
          </cell>
          <cell r="H6996" t="str">
            <v>PEDRO ARTURO CHAVARRO VASQUEZ</v>
          </cell>
          <cell r="I6996" t="str">
            <v>FRA 0101 PAGO 9 DE 12 SEGÚN CERTIFICACION DEL SUPERVISOR (NO PRESENTO APORTES VOLUNTARIO PROTECCION)</v>
          </cell>
          <cell r="J6996">
            <v>10010200</v>
          </cell>
          <cell r="K6996">
            <v>9.66</v>
          </cell>
          <cell r="M6996">
            <v>16</v>
          </cell>
          <cell r="O6996" t="str">
            <v>RECURSO 14</v>
          </cell>
          <cell r="Q6996" t="str">
            <v>PENSIONES VOLUNTARIAS PROTECCION</v>
          </cell>
          <cell r="R6996">
            <v>0</v>
          </cell>
          <cell r="V6996" t="str">
            <v>NO Presento Aporte Voluntario - No tiene dependientes</v>
          </cell>
          <cell r="W6996" t="str">
            <v>Vigencia Presupuestal</v>
          </cell>
        </row>
        <row r="6997">
          <cell r="A6997" t="str">
            <v>*9614</v>
          </cell>
          <cell r="B6997" t="str">
            <v>Contrato</v>
          </cell>
          <cell r="C6997">
            <v>61</v>
          </cell>
          <cell r="D6997">
            <v>214</v>
          </cell>
          <cell r="E6997">
            <v>41908</v>
          </cell>
          <cell r="F6997" t="str">
            <v>OFICINA DE ASUNTOS INTERNACIONALES</v>
          </cell>
          <cell r="G6997">
            <v>79759709</v>
          </cell>
          <cell r="H6997" t="str">
            <v>ELKIN ADOLFO PINILLA CAÑON</v>
          </cell>
          <cell r="I6997" t="str">
            <v>FRA C79 PAGO 9 DE 12 SEGÚN CERTIFICACION DEL SUPERVISOR</v>
          </cell>
          <cell r="J6997">
            <v>10010200</v>
          </cell>
          <cell r="K6997">
            <v>9.66</v>
          </cell>
          <cell r="M6997">
            <v>16</v>
          </cell>
          <cell r="O6997" t="str">
            <v>RECURSO 14</v>
          </cell>
          <cell r="V6997" t="str">
            <v>No tiene Dependientes</v>
          </cell>
          <cell r="W6997" t="str">
            <v>Vigencia Presupuestal</v>
          </cell>
        </row>
        <row r="6998">
          <cell r="A6998" t="str">
            <v>*9714</v>
          </cell>
          <cell r="B6998" t="str">
            <v>Contrato</v>
          </cell>
          <cell r="C6998">
            <v>65</v>
          </cell>
          <cell r="D6998">
            <v>514</v>
          </cell>
          <cell r="E6998">
            <v>41908</v>
          </cell>
          <cell r="F6998" t="str">
            <v>DIRECCION GESTION INTEGRAL DEL RECURSO HIDRICO</v>
          </cell>
          <cell r="G6998">
            <v>52378773</v>
          </cell>
          <cell r="H6998" t="str">
            <v>CARMEN BRICEIDA  RODRIGUEZ MEDINA</v>
          </cell>
          <cell r="I6998" t="str">
            <v>PAGO 9 DE 12 SEGÚN CERTIFICACION DEL SUPERVISOR (Desc. Base Dependientes)</v>
          </cell>
          <cell r="J6998">
            <v>7650000</v>
          </cell>
          <cell r="K6998">
            <v>9.66</v>
          </cell>
          <cell r="O6998" t="str">
            <v>RECURSO 14</v>
          </cell>
          <cell r="V6998" t="str">
            <v>Desc. x Dependientes</v>
          </cell>
          <cell r="W6998" t="str">
            <v>Vigencia Presupuestal</v>
          </cell>
        </row>
        <row r="6999">
          <cell r="A6999" t="str">
            <v>*9814</v>
          </cell>
          <cell r="B6999" t="str">
            <v>Contrato</v>
          </cell>
          <cell r="C6999">
            <v>66</v>
          </cell>
          <cell r="D6999">
            <v>414</v>
          </cell>
          <cell r="E6999">
            <v>41908</v>
          </cell>
          <cell r="F6999" t="str">
            <v>OFICINA DE ASUNTOS INTERNACIONALES</v>
          </cell>
          <cell r="G6999">
            <v>52071385</v>
          </cell>
          <cell r="H6999" t="str">
            <v>OLGA LUCIA BAUTISTA MARTINEZ</v>
          </cell>
          <cell r="I6999" t="str">
            <v>FRA 72 PAGO 9 DE 12 SEGÚN CERTIFICACION DEL SUPERVISOR (Presenta Benef AFC 19 SEP/2014 $381,694)</v>
          </cell>
          <cell r="J6999">
            <v>11719100</v>
          </cell>
          <cell r="K6999">
            <v>9.66</v>
          </cell>
          <cell r="M6999">
            <v>16</v>
          </cell>
          <cell r="O6999" t="str">
            <v>RECURSO 14</v>
          </cell>
          <cell r="V6999" t="str">
            <v>Presenta Beneficio AFC 19 Sept 2014 - No tiene Dependientes</v>
          </cell>
          <cell r="W6999" t="str">
            <v>Vigencia Presupuestal</v>
          </cell>
        </row>
        <row r="7000">
          <cell r="A7000" t="str">
            <v>*9914</v>
          </cell>
          <cell r="B7000" t="str">
            <v>Contrato</v>
          </cell>
          <cell r="C7000">
            <v>324</v>
          </cell>
          <cell r="D7000">
            <v>714</v>
          </cell>
          <cell r="E7000">
            <v>41908</v>
          </cell>
          <cell r="F7000" t="str">
            <v>SUBDIRECCION ADMINISTRATIVA Y FINANCIERA</v>
          </cell>
          <cell r="G7000">
            <v>1026250736</v>
          </cell>
          <cell r="H7000" t="str">
            <v>SANDRA LORENA PEÑA PARRA</v>
          </cell>
          <cell r="I7000" t="str">
            <v>PAGO 8 DE 11 SEGÚN CERTIFICACION DEL SUPERVISOR (NO PRESENTA AFC DAVIVIENDA)</v>
          </cell>
          <cell r="J7000">
            <v>7000000</v>
          </cell>
          <cell r="K7000">
            <v>9.66</v>
          </cell>
          <cell r="O7000" t="str">
            <v>RECURSO 14</v>
          </cell>
          <cell r="Q7000" t="str">
            <v>AFC DAVIVIENDA</v>
          </cell>
          <cell r="R7000">
            <v>0</v>
          </cell>
          <cell r="V7000" t="str">
            <v>No presenta AFC+No tiene Dependientes</v>
          </cell>
          <cell r="W7000" t="str">
            <v>Vigencia Presupuestal</v>
          </cell>
        </row>
        <row r="7001">
          <cell r="A7001" t="str">
            <v>*10014</v>
          </cell>
          <cell r="B7001" t="str">
            <v>Contrato</v>
          </cell>
          <cell r="C7001">
            <v>365</v>
          </cell>
          <cell r="D7001">
            <v>1814</v>
          </cell>
          <cell r="E7001">
            <v>41911</v>
          </cell>
          <cell r="F7001" t="str">
            <v>DIRECCION DE ASUNTOS AMBIENTALES, SECTORIAL Y URBANA</v>
          </cell>
          <cell r="G7001">
            <v>79568786</v>
          </cell>
          <cell r="H7001" t="str">
            <v>NELSON CORREA GOMEZ</v>
          </cell>
          <cell r="I7001" t="str">
            <v>PAGO 3  DE 6 SEGÚN CERTIFICACION DEL SUPERVISOR (DESC X DEPENDIENTES)</v>
          </cell>
          <cell r="J7001">
            <v>6400000</v>
          </cell>
          <cell r="K7001">
            <v>9.66</v>
          </cell>
          <cell r="O7001" t="str">
            <v>RECURSO 14</v>
          </cell>
          <cell r="V7001" t="str">
            <v>Desc. x Dependientes</v>
          </cell>
          <cell r="W7001" t="str">
            <v>Vigencia Presupuestal</v>
          </cell>
        </row>
        <row r="7002">
          <cell r="A7002" t="str">
            <v>*10114</v>
          </cell>
          <cell r="B7002" t="str">
            <v>Contrato</v>
          </cell>
          <cell r="C7002">
            <v>337</v>
          </cell>
          <cell r="D7002">
            <v>1114</v>
          </cell>
          <cell r="E7002">
            <v>41911</v>
          </cell>
          <cell r="F7002" t="str">
            <v>DIRECCION GESTION INTEGRAL DEL RECURSO HIDRICO</v>
          </cell>
          <cell r="G7002">
            <v>52085976</v>
          </cell>
          <cell r="H7002" t="str">
            <v>TANIA FERNANDA SANTOS SANTOS</v>
          </cell>
          <cell r="I7002" t="str">
            <v>PAGO 5 DE 8 SEGÚN CERTIFICACION DEL SUPERVISOR (DESC X DEPENDIENTES)</v>
          </cell>
          <cell r="J7002">
            <v>7650000</v>
          </cell>
          <cell r="K7002">
            <v>9.66</v>
          </cell>
          <cell r="O7002" t="str">
            <v>RECURSO 14</v>
          </cell>
          <cell r="V7002" t="str">
            <v>Desc. x Dependientes</v>
          </cell>
          <cell r="W7002" t="str">
            <v>Vigencia Presupuestal</v>
          </cell>
        </row>
        <row r="7003">
          <cell r="A7003" t="str">
            <v>*10214</v>
          </cell>
          <cell r="B7003" t="str">
            <v>Contrato</v>
          </cell>
          <cell r="C7003">
            <v>455</v>
          </cell>
          <cell r="D7003">
            <v>2114</v>
          </cell>
          <cell r="E7003">
            <v>41911</v>
          </cell>
          <cell r="F7003" t="str">
            <v>OFICINA DE TECNOLOGIAS, INFORMACION Y COMUNICACIONES TIC</v>
          </cell>
          <cell r="G7003">
            <v>8301229831</v>
          </cell>
          <cell r="H7003" t="str">
            <v>ESRI COLOMBIA SAS</v>
          </cell>
          <cell r="I7003" t="str">
            <v>PAGO FRA 483 UNICO DESEMBOLSO SEGÚN CERTIFICACION DEL SUPERVISOR (RTE FTE 3,5% X LICENCIAMIENTO DE SOFTWARE)</v>
          </cell>
          <cell r="J7003">
            <v>231502541</v>
          </cell>
          <cell r="K7003">
            <v>9.66</v>
          </cell>
          <cell r="L7003">
            <v>3.5</v>
          </cell>
          <cell r="M7003">
            <v>16</v>
          </cell>
          <cell r="O7003" t="str">
            <v>RECURSO 14</v>
          </cell>
          <cell r="W7003" t="str">
            <v>Vigencia Presupuestal</v>
          </cell>
        </row>
        <row r="7004">
          <cell r="A7004" t="str">
            <v>*10314</v>
          </cell>
          <cell r="B7004" t="str">
            <v>Contrato</v>
          </cell>
          <cell r="C7004">
            <v>414</v>
          </cell>
          <cell r="D7004">
            <v>2014</v>
          </cell>
          <cell r="E7004">
            <v>41911</v>
          </cell>
          <cell r="F7004" t="str">
            <v>DIRECCION GESTION INTEGRAL DEL RECURSO HIDRICO</v>
          </cell>
          <cell r="G7004">
            <v>8050227270</v>
          </cell>
          <cell r="H7004" t="str">
            <v>PROAGUA - FUNDACION PARA EL MANEJO INTEGRAN DEL AGUA</v>
          </cell>
          <cell r="I7004" t="str">
            <v>FRA 326 PAGO 2 DE 4 SEGÚN CERTIFICACION DEL SUPERVISOR (REG.COMUN - ENT. SIN AMINO DE LUCRO N/A RFTE - UBICADOS EN CALI N/A RICA - SOLO SE APLICA RIVA)</v>
          </cell>
          <cell r="J7004">
            <v>75000000</v>
          </cell>
          <cell r="M7004">
            <v>16</v>
          </cell>
          <cell r="O7004" t="str">
            <v>RECURSO 14</v>
          </cell>
          <cell r="W7004" t="str">
            <v>Vigencia Presupuestal</v>
          </cell>
        </row>
        <row r="7005">
          <cell r="A7005" t="str">
            <v>*10414</v>
          </cell>
          <cell r="B7005" t="str">
            <v>Contrato</v>
          </cell>
          <cell r="C7005">
            <v>364</v>
          </cell>
          <cell r="D7005">
            <v>1914</v>
          </cell>
          <cell r="E7005">
            <v>41933</v>
          </cell>
          <cell r="F7005" t="str">
            <v>DIRECCION DE ASUNTOS AMBIENTALES, SECTORIAL Y URBANA</v>
          </cell>
          <cell r="G7005">
            <v>52364269</v>
          </cell>
          <cell r="H7005" t="str">
            <v>GUELDY VIVIANA CERON RODRIGUEZ</v>
          </cell>
          <cell r="I7005" t="str">
            <v>PAGO 3 DE 6 SEGÚN CERTIFICACION DEL SUPERVISOR</v>
          </cell>
          <cell r="J7005">
            <v>8000000</v>
          </cell>
          <cell r="K7005">
            <v>9.66</v>
          </cell>
          <cell r="O7005" t="str">
            <v>RECURSO 14</v>
          </cell>
          <cell r="V7005" t="str">
            <v>No tiene Dependientes</v>
          </cell>
          <cell r="W7005" t="str">
            <v>Vigencia Presupuestal</v>
          </cell>
        </row>
        <row r="7006">
          <cell r="A7006" t="str">
            <v>*10514</v>
          </cell>
          <cell r="B7006" t="str">
            <v>Contrato</v>
          </cell>
          <cell r="C7006">
            <v>350</v>
          </cell>
          <cell r="D7006">
            <v>1414</v>
          </cell>
          <cell r="E7006">
            <v>41933</v>
          </cell>
          <cell r="F7006" t="str">
            <v>OFICINA DE TECNOLOGIAS, INFORMACION Y COMUNICACIONES TIC</v>
          </cell>
          <cell r="G7006">
            <v>1013582291</v>
          </cell>
          <cell r="H7006" t="str">
            <v>JOHANA ALEXANDRA SANCHEZ LARA</v>
          </cell>
          <cell r="I7006" t="str">
            <v>PAGO 4 DE 5 SEGÚN CERTIFICACION DEL SUPERVISOR</v>
          </cell>
          <cell r="J7006">
            <v>5000000</v>
          </cell>
          <cell r="K7006">
            <v>9.66</v>
          </cell>
          <cell r="O7006" t="str">
            <v>RECURSO 14</v>
          </cell>
          <cell r="V7006" t="str">
            <v>No tiene Dependientes</v>
          </cell>
          <cell r="W7006" t="str">
            <v>Vigencia Presupuestal</v>
          </cell>
        </row>
        <row r="7007">
          <cell r="A7007" t="str">
            <v>*10614</v>
          </cell>
          <cell r="B7007" t="str">
            <v>Contrato</v>
          </cell>
          <cell r="C7007">
            <v>351</v>
          </cell>
          <cell r="D7007">
            <v>1514</v>
          </cell>
          <cell r="E7007">
            <v>41933</v>
          </cell>
          <cell r="F7007" t="str">
            <v>OFICINA DE TECNOLOGIAS, INFORMACION Y COMUNICACIONES TIC</v>
          </cell>
          <cell r="G7007">
            <v>74189170</v>
          </cell>
          <cell r="H7007" t="str">
            <v>LEONEL ROMERO IZQUIERDO</v>
          </cell>
          <cell r="I7007" t="str">
            <v>PAGO 4 DE 5 SEGÚN CERTIFICACION DEL SUPERVISOR</v>
          </cell>
          <cell r="J7007">
            <v>5000000</v>
          </cell>
          <cell r="K7007">
            <v>9.66</v>
          </cell>
          <cell r="O7007" t="str">
            <v>RECURSO 14</v>
          </cell>
          <cell r="V7007" t="str">
            <v>No tiene Dependientes</v>
          </cell>
          <cell r="W7007" t="str">
            <v>Vigencia Presupuestal</v>
          </cell>
        </row>
        <row r="7008">
          <cell r="A7008" t="str">
            <v>*10714</v>
          </cell>
          <cell r="B7008" t="str">
            <v>Contrato</v>
          </cell>
          <cell r="C7008">
            <v>326</v>
          </cell>
          <cell r="D7008">
            <v>814</v>
          </cell>
          <cell r="E7008">
            <v>41933</v>
          </cell>
          <cell r="F7008" t="str">
            <v>DIRECCION DE ASUNTOS AMBIENTALES, SECTORIAL Y URBANA</v>
          </cell>
          <cell r="G7008">
            <v>8001528404</v>
          </cell>
          <cell r="H7008" t="str">
            <v>UNISANGIL - FUNDACION UNIVERSITARIA DE SANGIL</v>
          </cell>
          <cell r="I7008" t="str">
            <v>FRA 1124 PAGO 3 DE 4 SEGÚN CERTIFICIACION DEL SUPERVISOR (ENTIDAD SIN ANIMO DE LUCRO "REG.ESPECIAL" -SEDE: SAN GIL SANTANDER)</v>
          </cell>
          <cell r="J7008">
            <v>72691500</v>
          </cell>
          <cell r="O7008" t="str">
            <v>RECURSO 14</v>
          </cell>
          <cell r="V7008" t="str">
            <v>ENTIDAD SIN ANIMO DE LUCRO "REG.ESPECIAL" -SEDE: SAN GIL SANTANDER</v>
          </cell>
          <cell r="W7008" t="str">
            <v>Vigencia Presupuestal</v>
          </cell>
        </row>
        <row r="7009">
          <cell r="A7009" t="str">
            <v>*10814</v>
          </cell>
          <cell r="B7009" t="str">
            <v>Contrato</v>
          </cell>
          <cell r="C7009">
            <v>324</v>
          </cell>
          <cell r="D7009">
            <v>714</v>
          </cell>
          <cell r="E7009">
            <v>41936</v>
          </cell>
          <cell r="F7009" t="str">
            <v>SUBDIRECCION ADMINISTRATIVA Y FINANCIERA</v>
          </cell>
          <cell r="G7009">
            <v>1026250736</v>
          </cell>
          <cell r="H7009" t="str">
            <v>SANDRA LORENA PEÑA PARRA</v>
          </cell>
          <cell r="I7009" t="str">
            <v>PAGO 9 DE 11 SEGÚN CERTIFICACION DEL SUPERVISOR (NO PRESENTA AFC DAVIVIENDA)</v>
          </cell>
          <cell r="J7009">
            <v>7000000</v>
          </cell>
          <cell r="K7009">
            <v>9.66</v>
          </cell>
          <cell r="O7009" t="str">
            <v>RECURSO 14</v>
          </cell>
          <cell r="Q7009" t="str">
            <v>AFC DAVIVIENDA</v>
          </cell>
          <cell r="R7009">
            <v>0</v>
          </cell>
          <cell r="V7009" t="str">
            <v>No presenta AFC + No tiene Dependientes</v>
          </cell>
          <cell r="W7009" t="str">
            <v>Vigencia Presupuestal</v>
          </cell>
        </row>
        <row r="7010">
          <cell r="A7010" t="str">
            <v>*10914</v>
          </cell>
          <cell r="B7010" t="str">
            <v>Contrato</v>
          </cell>
          <cell r="C7010">
            <v>344</v>
          </cell>
          <cell r="D7010">
            <v>1214</v>
          </cell>
          <cell r="E7010">
            <v>41936</v>
          </cell>
          <cell r="F7010" t="str">
            <v>DIRECCION DE ASUNTOS AMBIENTALES, SECTORIAL Y URBANA</v>
          </cell>
          <cell r="G7010">
            <v>79779355</v>
          </cell>
          <cell r="H7010" t="str">
            <v>GUSTAVO VALBUENA QUIÑONES</v>
          </cell>
          <cell r="I7010" t="str">
            <v>PAGO 2 DE 3 FRA 07 SEGÚN CERTIFICACION DEL SUPERVISOR (DESC X DEPENDIENTES)</v>
          </cell>
          <cell r="J7010">
            <v>20000000</v>
          </cell>
          <cell r="K7010">
            <v>9.66</v>
          </cell>
          <cell r="M7010">
            <v>16</v>
          </cell>
          <cell r="O7010" t="str">
            <v>RECURSO 14</v>
          </cell>
          <cell r="V7010" t="str">
            <v>Desc. x Dependientes</v>
          </cell>
          <cell r="W7010" t="str">
            <v>Vigencia Presupuestal</v>
          </cell>
        </row>
        <row r="7011">
          <cell r="A7011" t="str">
            <v>*11014</v>
          </cell>
          <cell r="B7011" t="str">
            <v>Contrato</v>
          </cell>
          <cell r="C7011">
            <v>62</v>
          </cell>
          <cell r="D7011">
            <v>114</v>
          </cell>
          <cell r="E7011">
            <v>41936</v>
          </cell>
          <cell r="F7011" t="str">
            <v>DIRECCION GESTION INTEGRAL DEL RECURSO HIDRICO</v>
          </cell>
          <cell r="G7011">
            <v>52834577</v>
          </cell>
          <cell r="H7011" t="str">
            <v>NUBIA JAZMIN BRIJALDO FLECHAS</v>
          </cell>
          <cell r="I7011" t="str">
            <v>PAGO 10 DE 12 SEGÚN CERTIFICACION DEL SUPERVISOR (Desc. Base Dependientes+Prepagada Trimestral Colmedica Oct-Nov-Dic/2014)</v>
          </cell>
          <cell r="J7011">
            <v>7650000</v>
          </cell>
          <cell r="K7011">
            <v>9.66</v>
          </cell>
          <cell r="O7011" t="str">
            <v>RECURSO 14</v>
          </cell>
          <cell r="V7011" t="str">
            <v>Prepagada Trimestral (Oct-Nov-Dic)  hasta 10/DIC/2014 $1,177,236 + Desc. x Dependientes</v>
          </cell>
          <cell r="W7011" t="str">
            <v>Vigencia Presupuestal</v>
          </cell>
        </row>
        <row r="7012">
          <cell r="A7012" t="str">
            <v>*11114</v>
          </cell>
          <cell r="B7012" t="str">
            <v>Contrato</v>
          </cell>
          <cell r="C7012">
            <v>65</v>
          </cell>
          <cell r="D7012">
            <v>514</v>
          </cell>
          <cell r="E7012">
            <v>41936</v>
          </cell>
          <cell r="F7012" t="str">
            <v>DIRECCION GESTION INTEGRAL DEL RECURSO HIDRICO</v>
          </cell>
          <cell r="G7012">
            <v>52378773</v>
          </cell>
          <cell r="H7012" t="str">
            <v>CARMEN BRICEIDA  RODRIGUEZ MEDINA</v>
          </cell>
          <cell r="I7012" t="str">
            <v>PAGO 10 DE 12 SEGÚN CERTIFICACION DEL SUPERVISOR (Desc. Base Dependientes)</v>
          </cell>
          <cell r="J7012">
            <v>7650000</v>
          </cell>
          <cell r="K7012">
            <v>9.66</v>
          </cell>
          <cell r="O7012" t="str">
            <v>RECURSO 14</v>
          </cell>
          <cell r="V7012" t="str">
            <v>Desc. x Dependientes</v>
          </cell>
          <cell r="W7012" t="str">
            <v>Vigencia Presupuestal</v>
          </cell>
        </row>
        <row r="7013">
          <cell r="A7013" t="str">
            <v>*11214</v>
          </cell>
          <cell r="B7013" t="str">
            <v>Contrato</v>
          </cell>
          <cell r="C7013">
            <v>335</v>
          </cell>
          <cell r="D7013">
            <v>1014</v>
          </cell>
          <cell r="E7013">
            <v>41936</v>
          </cell>
          <cell r="F7013" t="str">
            <v>DIRECCION GESTION INTEGRAL DEL RECURSO HIDRICO</v>
          </cell>
          <cell r="G7013">
            <v>51656073</v>
          </cell>
          <cell r="H7013" t="str">
            <v>YOLANDA CALDERON LARRAÑAGA</v>
          </cell>
          <cell r="I7013" t="str">
            <v>PAGO 7 DE 9 SEGÚN CERTIFICACION DEL SUPERVISOR (DESC X DEPENDIENTES)</v>
          </cell>
          <cell r="J7013">
            <v>9370000</v>
          </cell>
          <cell r="K7013">
            <v>9.66</v>
          </cell>
          <cell r="O7013" t="str">
            <v>RECURSO 14</v>
          </cell>
          <cell r="V7013" t="str">
            <v>Desc. x Dependientes</v>
          </cell>
          <cell r="W7013" t="str">
            <v>Vigencia Presupuestal</v>
          </cell>
        </row>
        <row r="7014">
          <cell r="A7014" t="str">
            <v>*11314</v>
          </cell>
          <cell r="B7014" t="str">
            <v>Contrato</v>
          </cell>
          <cell r="C7014">
            <v>365</v>
          </cell>
          <cell r="D7014">
            <v>1814</v>
          </cell>
          <cell r="E7014">
            <v>41936</v>
          </cell>
          <cell r="F7014" t="str">
            <v>DIRECCION DE ASUNTOS AMBIENTALES, SECTORIAL Y URBANA</v>
          </cell>
          <cell r="G7014">
            <v>79568786</v>
          </cell>
          <cell r="H7014" t="str">
            <v>NELSON CORREA GOMEZ</v>
          </cell>
          <cell r="I7014" t="str">
            <v>PAGO 4  DE 6 SEGÚN CERTIFICACION DEL SUPERVISOR (DESC X DEPENDIENTES)</v>
          </cell>
          <cell r="J7014">
            <v>6400000</v>
          </cell>
          <cell r="K7014">
            <v>9.66</v>
          </cell>
          <cell r="O7014" t="str">
            <v>RECURSO 14</v>
          </cell>
          <cell r="V7014" t="str">
            <v>Desc. x Dependientes</v>
          </cell>
          <cell r="W7014" t="str">
            <v>Vigencia Presupuestal</v>
          </cell>
        </row>
        <row r="7015">
          <cell r="A7015" t="str">
            <v>*11414</v>
          </cell>
          <cell r="B7015" t="str">
            <v>Contrato</v>
          </cell>
          <cell r="C7015">
            <v>66</v>
          </cell>
          <cell r="D7015">
            <v>414</v>
          </cell>
          <cell r="E7015">
            <v>41941</v>
          </cell>
          <cell r="F7015" t="str">
            <v>OFICINA DE ASUNTOS INTERNACIONALES</v>
          </cell>
          <cell r="G7015">
            <v>52071385</v>
          </cell>
          <cell r="H7015" t="str">
            <v>OLGA LUCIA BAUTISTA MARTINEZ</v>
          </cell>
          <cell r="I7015" t="str">
            <v>FRA 73 PAGO 10 DE 12 SEGÚN CERTIFICACION DEL SUPERVISOR (Presenta Benef AFC 02 OCT/2014 $381,694)</v>
          </cell>
          <cell r="J7015">
            <v>11719100</v>
          </cell>
          <cell r="K7015">
            <v>9.66</v>
          </cell>
          <cell r="M7015">
            <v>16</v>
          </cell>
          <cell r="O7015" t="str">
            <v>RECURSO 14</v>
          </cell>
          <cell r="V7015" t="str">
            <v>Presenta Beneficio AFC 02 OCT 2014 - No tiene Dependientes</v>
          </cell>
          <cell r="W7015" t="str">
            <v>Vigencia Presupuestal</v>
          </cell>
        </row>
        <row r="7016">
          <cell r="A7016" t="str">
            <v>*11514</v>
          </cell>
          <cell r="B7016" t="str">
            <v>Contrato</v>
          </cell>
          <cell r="C7016">
            <v>218</v>
          </cell>
          <cell r="D7016">
            <v>614</v>
          </cell>
          <cell r="E7016">
            <v>41941</v>
          </cell>
          <cell r="F7016" t="str">
            <v>OFICINA DE ASUNTOS INTERNACIONALES</v>
          </cell>
          <cell r="G7016">
            <v>79531954</v>
          </cell>
          <cell r="H7016" t="str">
            <v>PEDRO ARTURO CHAVARRO VASQUEZ</v>
          </cell>
          <cell r="I7016" t="str">
            <v>FRA 0102 PAGO 10 DE 12 SEGÚN CERTIFICACION DEL SUPERVISOR (NO PRESENTO APORTES VOLUNTARIO PROTECCION)</v>
          </cell>
          <cell r="J7016">
            <v>10010200</v>
          </cell>
          <cell r="K7016">
            <v>9.66</v>
          </cell>
          <cell r="M7016">
            <v>16</v>
          </cell>
          <cell r="O7016" t="str">
            <v>RECURSO 14</v>
          </cell>
          <cell r="Q7016" t="str">
            <v>PENSIONES VOLUNTARIAS PROTECCION</v>
          </cell>
          <cell r="R7016">
            <v>0</v>
          </cell>
          <cell r="V7016" t="str">
            <v>NO Presento Aporte Voluntario - No tiene dependientes</v>
          </cell>
          <cell r="W7016" t="str">
            <v>Vigencia Presupuestal</v>
          </cell>
        </row>
        <row r="7017">
          <cell r="A7017" t="str">
            <v>*11614</v>
          </cell>
          <cell r="B7017" t="str">
            <v>Contrato</v>
          </cell>
          <cell r="C7017">
            <v>330</v>
          </cell>
          <cell r="D7017">
            <v>914</v>
          </cell>
          <cell r="E7017">
            <v>41941</v>
          </cell>
          <cell r="F7017" t="str">
            <v>DIRECCION GESTION INTEGRAL DEL RECURSO HIDRICO</v>
          </cell>
          <cell r="G7017">
            <v>40036099</v>
          </cell>
          <cell r="H7017" t="str">
            <v>OLGA PATRICIA CAMARGO RODRIGUEZ</v>
          </cell>
          <cell r="I7017" t="str">
            <v>PAGO 7 DE 9 SEGÚN CERTIFICACION DEL SUPERVISOR (Desc x Dependientes+Prepagada Consanitas 11 OCT/14)</v>
          </cell>
          <cell r="J7017">
            <v>7650000</v>
          </cell>
          <cell r="K7017">
            <v>9.66</v>
          </cell>
          <cell r="O7017" t="str">
            <v>RECURSO 14</v>
          </cell>
          <cell r="V7017" t="str">
            <v>Presenta Prepagada Colsanitas 11 OCT/2014 + Desc. x Dependientes</v>
          </cell>
          <cell r="W7017" t="str">
            <v>Vigencia Presupuestal</v>
          </cell>
        </row>
        <row r="7018">
          <cell r="A7018" t="str">
            <v>*11714</v>
          </cell>
          <cell r="B7018" t="str">
            <v>Contrato</v>
          </cell>
          <cell r="C7018">
            <v>61</v>
          </cell>
          <cell r="D7018">
            <v>214</v>
          </cell>
          <cell r="E7018">
            <v>41941</v>
          </cell>
          <cell r="F7018" t="str">
            <v>OFICINA DE ASUNTOS INTERNACIONALES</v>
          </cell>
          <cell r="G7018">
            <v>79759709</v>
          </cell>
          <cell r="H7018" t="str">
            <v>ELKIN ADOLFO PINILLA CAÑON</v>
          </cell>
          <cell r="I7018" t="str">
            <v>FRA C81 PAGO 10 DE 12 SEGÚN CERTIFICACION DEL SUPERVISOR</v>
          </cell>
          <cell r="J7018">
            <v>5005100</v>
          </cell>
          <cell r="K7018">
            <v>9.66</v>
          </cell>
          <cell r="M7018">
            <v>16</v>
          </cell>
          <cell r="O7018" t="str">
            <v>RECURSO 14</v>
          </cell>
          <cell r="V7018" t="str">
            <v>No tiene Dependientes</v>
          </cell>
          <cell r="W7018" t="str">
            <v>Vigencia Presupuestal</v>
          </cell>
        </row>
        <row r="7019">
          <cell r="A7019" t="str">
            <v>*11814</v>
          </cell>
          <cell r="B7019" t="str">
            <v>Contrato</v>
          </cell>
          <cell r="C7019">
            <v>63</v>
          </cell>
          <cell r="D7019">
            <v>314</v>
          </cell>
          <cell r="E7019">
            <v>41941</v>
          </cell>
          <cell r="F7019" t="str">
            <v>DIRECCION GESTION INTEGRAL DEL RECURSO HIDRICO</v>
          </cell>
          <cell r="G7019">
            <v>43201723</v>
          </cell>
          <cell r="H7019" t="str">
            <v>ESNEDY HERNANDEZ ATILANO</v>
          </cell>
          <cell r="I7019" t="str">
            <v xml:space="preserve">PAGO 8 DE 10 SEGÚN CERTIFICACION DEL SUPERVISOR </v>
          </cell>
          <cell r="J7019">
            <v>3650000</v>
          </cell>
          <cell r="K7019">
            <v>9.66</v>
          </cell>
          <cell r="O7019" t="str">
            <v>RECURSO 14</v>
          </cell>
          <cell r="V7019" t="str">
            <v>No tiene Dependientes</v>
          </cell>
          <cell r="W7019" t="str">
            <v>Vigencia Presupuestal</v>
          </cell>
        </row>
        <row r="7020">
          <cell r="A7020" t="str">
            <v>*11914</v>
          </cell>
          <cell r="B7020" t="str">
            <v>Contrato</v>
          </cell>
          <cell r="C7020">
            <v>337</v>
          </cell>
          <cell r="D7020">
            <v>1114</v>
          </cell>
          <cell r="E7020">
            <v>41942</v>
          </cell>
          <cell r="F7020" t="str">
            <v>DIRECCION GESTION INTEGRAL DEL RECURSO HIDRICO</v>
          </cell>
          <cell r="G7020">
            <v>52085976</v>
          </cell>
          <cell r="H7020" t="str">
            <v>TANIA FERNANDA SANTOS SANTOS</v>
          </cell>
          <cell r="I7020" t="str">
            <v>PAGO 6 DE 8 SEGÚN CERTIFICACION DEL SUPERVISOR (DESC X DEPENDIENTES)</v>
          </cell>
          <cell r="J7020">
            <v>7650000</v>
          </cell>
          <cell r="K7020">
            <v>9.66</v>
          </cell>
          <cell r="O7020" t="str">
            <v>RECURSO 14</v>
          </cell>
          <cell r="V7020" t="str">
            <v>Desc. x Dependientes</v>
          </cell>
          <cell r="W7020" t="str">
            <v>Vigencia Presupuestal</v>
          </cell>
        </row>
        <row r="7021">
          <cell r="A7021" t="str">
            <v>*12014</v>
          </cell>
          <cell r="B7021" t="str">
            <v>Anulada</v>
          </cell>
          <cell r="C7021">
            <v>364</v>
          </cell>
          <cell r="D7021">
            <v>1914</v>
          </cell>
          <cell r="E7021">
            <v>41942</v>
          </cell>
          <cell r="F7021" t="str">
            <v>DIRECCION DE ASUNTOS AMBIENTALES, SECTORIAL Y URBANA</v>
          </cell>
          <cell r="G7021">
            <v>52364269</v>
          </cell>
          <cell r="H7021" t="str">
            <v>ANULADA ---- GUELDY VIVIANA CERON RODRIGUEZ</v>
          </cell>
          <cell r="I7021" t="str">
            <v>PAGO 4 DE 6 SEGÚN CERTIFICACION DEL SUPERVISOR (AJU RTEFTE SOBRE CTA RECIBIDAS EN EL MES OP 1014 DEL 21 OCT 2014 RF $1,512,206 )</v>
          </cell>
          <cell r="J7021">
            <v>8000000</v>
          </cell>
          <cell r="K7021">
            <v>9.66</v>
          </cell>
          <cell r="O7021" t="str">
            <v>RECURSO 14</v>
          </cell>
          <cell r="V7021" t="str">
            <v>No tiene Dependientes</v>
          </cell>
          <cell r="W7021" t="str">
            <v>Vigencia Presupuestal</v>
          </cell>
        </row>
        <row r="7022">
          <cell r="A7022" t="str">
            <v>*12114</v>
          </cell>
          <cell r="B7022" t="str">
            <v>Contrato</v>
          </cell>
          <cell r="C7022">
            <v>364</v>
          </cell>
          <cell r="D7022">
            <v>1914</v>
          </cell>
          <cell r="E7022">
            <v>41947</v>
          </cell>
          <cell r="F7022" t="str">
            <v>DIRECCION DE ASUNTOS AMBIENTALES, SECTORIAL Y URBANA</v>
          </cell>
          <cell r="G7022">
            <v>52364269</v>
          </cell>
          <cell r="H7022" t="str">
            <v>GUELDY VIVIANA CERON RODRIGUEZ</v>
          </cell>
          <cell r="I7022" t="str">
            <v>PAGO 4 DE 6 SEGÚN CERTIFICACION DEL SUPERVISOR</v>
          </cell>
          <cell r="J7022">
            <v>8000000</v>
          </cell>
          <cell r="K7022">
            <v>9.66</v>
          </cell>
          <cell r="O7022" t="str">
            <v>RECURSO 14</v>
          </cell>
          <cell r="V7022" t="str">
            <v>No tiene Dependientes</v>
          </cell>
          <cell r="W7022" t="str">
            <v>Vigencia Presupuestal</v>
          </cell>
        </row>
        <row r="7023">
          <cell r="A7023" t="str">
            <v>*12214</v>
          </cell>
          <cell r="B7023" t="str">
            <v>Contrato</v>
          </cell>
          <cell r="C7023">
            <v>361</v>
          </cell>
          <cell r="D7023">
            <v>1714</v>
          </cell>
          <cell r="E7023">
            <v>41947</v>
          </cell>
          <cell r="F7023" t="str">
            <v>DIRECCION DE GENTION INTEGRAL DEL RECURSO HIDRICO</v>
          </cell>
          <cell r="G7023" t="str">
            <v>B48677033</v>
          </cell>
          <cell r="H7023" t="str">
            <v>CONSULTEC S.L</v>
          </cell>
          <cell r="I7023" t="str">
            <v>PAGO 2 DE 3 SEGÚN CERTIFICACION DEL SUPERVISOR (ENT.EXTERIOR) - SE APLICA RTE IVA SOBRE TOTAL DE PAGOS REALIZADOS OP 6814 $37,837,251 + OP 12214 $227,023,507</v>
          </cell>
          <cell r="J7023">
            <v>227023507</v>
          </cell>
          <cell r="L7023">
            <v>10</v>
          </cell>
          <cell r="O7023" t="str">
            <v>RECURSO 14</v>
          </cell>
          <cell r="W7023" t="str">
            <v>Vigencia Presupuestal</v>
          </cell>
        </row>
        <row r="7024">
          <cell r="A7024" t="str">
            <v>*12314</v>
          </cell>
          <cell r="B7024" t="str">
            <v>Contrato</v>
          </cell>
          <cell r="C7024">
            <v>351</v>
          </cell>
          <cell r="D7024">
            <v>1514</v>
          </cell>
          <cell r="E7024">
            <v>41954</v>
          </cell>
          <cell r="F7024" t="str">
            <v>OFICINA DE TECNOLOGIAS, INFORMACION Y COMUNICACIONES TIC</v>
          </cell>
          <cell r="G7024">
            <v>74189170</v>
          </cell>
          <cell r="H7024" t="str">
            <v>LEONEL ROMERO IZQUIERDO</v>
          </cell>
          <cell r="I7024" t="str">
            <v>PAGO 5 DE 5 SEGÚN CERTIFICACION DEL SUPERVISOR</v>
          </cell>
          <cell r="J7024">
            <v>5000000</v>
          </cell>
          <cell r="K7024">
            <v>9.66</v>
          </cell>
          <cell r="O7024" t="str">
            <v>RECURSO 14</v>
          </cell>
          <cell r="V7024" t="str">
            <v>No tiene Dependientes</v>
          </cell>
          <cell r="W7024" t="str">
            <v>Vigencia Presupuestal</v>
          </cell>
        </row>
        <row r="7025">
          <cell r="A7025" t="str">
            <v>*12414</v>
          </cell>
          <cell r="B7025" t="str">
            <v>Contrato</v>
          </cell>
          <cell r="C7025">
            <v>350</v>
          </cell>
          <cell r="D7025">
            <v>1414</v>
          </cell>
          <cell r="E7025">
            <v>41961</v>
          </cell>
          <cell r="F7025" t="str">
            <v>OFICINA DE TECNOLOGIAS, INFORMACION Y COMUNICACIONES TIC</v>
          </cell>
          <cell r="G7025">
            <v>1013582291</v>
          </cell>
          <cell r="H7025" t="str">
            <v>JOHANA ALEXANDRA SANCHEZ LARA</v>
          </cell>
          <cell r="I7025" t="str">
            <v>PAGO 5 DE 5 SEGÚN CERTIFICACION DEL SUPERVISOR</v>
          </cell>
          <cell r="J7025">
            <v>5000000</v>
          </cell>
          <cell r="K7025">
            <v>9.66</v>
          </cell>
          <cell r="O7025" t="str">
            <v>RECURSO 14</v>
          </cell>
          <cell r="V7025" t="str">
            <v>No tiene Dependientes</v>
          </cell>
          <cell r="W7025" t="str">
            <v>Vigencia Presupuestal</v>
          </cell>
        </row>
        <row r="7026">
          <cell r="A7026" t="str">
            <v>*12514</v>
          </cell>
          <cell r="B7026" t="str">
            <v>Contrato</v>
          </cell>
          <cell r="C7026">
            <v>63</v>
          </cell>
          <cell r="D7026">
            <v>314</v>
          </cell>
          <cell r="E7026">
            <v>41967</v>
          </cell>
          <cell r="F7026" t="str">
            <v>DIRECCION GESTION INTEGRAL DEL RECURSO HIDRICO</v>
          </cell>
          <cell r="G7026">
            <v>43201723</v>
          </cell>
          <cell r="H7026" t="str">
            <v>ESNEDY HERNANDEZ ATILANO</v>
          </cell>
          <cell r="I7026" t="str">
            <v xml:space="preserve">PAGO 9 DE 10 SEGÚN CERTIFICACION DEL SUPERVISOR </v>
          </cell>
          <cell r="J7026">
            <v>3650000</v>
          </cell>
          <cell r="K7026">
            <v>9.66</v>
          </cell>
          <cell r="O7026" t="str">
            <v>RECURSO 14</v>
          </cell>
          <cell r="V7026" t="str">
            <v>No tiene Dependientes</v>
          </cell>
          <cell r="W7026" t="str">
            <v>Vigencia Presupuestal</v>
          </cell>
        </row>
        <row r="7027">
          <cell r="A7027" t="str">
            <v>*12614</v>
          </cell>
          <cell r="B7027" t="str">
            <v>Contrato</v>
          </cell>
          <cell r="C7027">
            <v>61</v>
          </cell>
          <cell r="D7027">
            <v>214</v>
          </cell>
          <cell r="E7027">
            <v>41967</v>
          </cell>
          <cell r="F7027" t="str">
            <v>OFICINA DE ASUNTOS INTERNACIONALES</v>
          </cell>
          <cell r="G7027">
            <v>79759709</v>
          </cell>
          <cell r="H7027" t="str">
            <v>ELKIN ADOLFO PINILLA CAÑON</v>
          </cell>
          <cell r="I7027" t="str">
            <v>FRA C83 PAGO 11 DE 12 SEGÚN CERTIFICACION DEL SUPERVISOR</v>
          </cell>
          <cell r="J7027">
            <v>10010200</v>
          </cell>
          <cell r="K7027">
            <v>9.66</v>
          </cell>
          <cell r="M7027">
            <v>16</v>
          </cell>
          <cell r="O7027" t="str">
            <v>RECURSO 14</v>
          </cell>
          <cell r="V7027" t="str">
            <v>No tiene Dependientes</v>
          </cell>
          <cell r="W7027" t="str">
            <v>Vigencia Presupuestal</v>
          </cell>
        </row>
        <row r="7028">
          <cell r="A7028" t="str">
            <v>*12714</v>
          </cell>
          <cell r="B7028" t="str">
            <v>Contrato</v>
          </cell>
          <cell r="C7028">
            <v>218</v>
          </cell>
          <cell r="D7028">
            <v>614</v>
          </cell>
          <cell r="E7028">
            <v>41967</v>
          </cell>
          <cell r="F7028" t="str">
            <v>OFICINA DE ASUNTOS INTERNACIONALES</v>
          </cell>
          <cell r="G7028">
            <v>79531954</v>
          </cell>
          <cell r="H7028" t="str">
            <v>PEDRO ARTURO CHAVARRO VASQUEZ</v>
          </cell>
          <cell r="I7028" t="str">
            <v>FRA 0103 PAGO 11 DE 12 SEGÚN CERTIFICACION DEL SUPERVISOR (Benef. APORTES VOLUNTARIO PROTECCION)</v>
          </cell>
          <cell r="J7028">
            <v>10010200</v>
          </cell>
          <cell r="K7028">
            <v>9.66</v>
          </cell>
          <cell r="M7028">
            <v>16</v>
          </cell>
          <cell r="O7028" t="str">
            <v>RECURSO 14</v>
          </cell>
          <cell r="Q7028" t="str">
            <v>PENSIONES VOLUNTARIAS PROTECCION</v>
          </cell>
          <cell r="R7028">
            <v>0</v>
          </cell>
          <cell r="V7028" t="str">
            <v>NO Presento Aporte Voluntario - No tiene dependientes</v>
          </cell>
          <cell r="W7028" t="str">
            <v>Vigencia Presupuestal</v>
          </cell>
        </row>
        <row r="7029">
          <cell r="A7029" t="str">
            <v>*12814</v>
          </cell>
          <cell r="B7029" t="str">
            <v>Contrato</v>
          </cell>
          <cell r="C7029">
            <v>66</v>
          </cell>
          <cell r="D7029">
            <v>414</v>
          </cell>
          <cell r="E7029">
            <v>41967</v>
          </cell>
          <cell r="F7029" t="str">
            <v>OFICINA DE ASUNTOS INTERNACIONALES</v>
          </cell>
          <cell r="G7029">
            <v>52071385</v>
          </cell>
          <cell r="H7029" t="str">
            <v>OLGA LUCIA BAUTISTA MARTINEZ</v>
          </cell>
          <cell r="I7029" t="str">
            <v>FRA 74 PAGO 11 DE 12 SEGÚN CERTIFICACION DEL SUPERVISOR (No Presenta Benef AFC)</v>
          </cell>
          <cell r="J7029">
            <v>11719100</v>
          </cell>
          <cell r="K7029">
            <v>9.66</v>
          </cell>
          <cell r="M7029">
            <v>16</v>
          </cell>
          <cell r="O7029" t="str">
            <v>RECURSO 14</v>
          </cell>
          <cell r="V7029" t="str">
            <v>NO Presenta Beneficio AFC XX XXX 2014 - No tiene Dependientes</v>
          </cell>
          <cell r="W7029" t="str">
            <v>Vigencia Presupuestal</v>
          </cell>
        </row>
        <row r="7030">
          <cell r="A7030" t="str">
            <v>*12914</v>
          </cell>
          <cell r="B7030" t="str">
            <v>Contrato</v>
          </cell>
          <cell r="C7030">
            <v>335</v>
          </cell>
          <cell r="D7030">
            <v>1014</v>
          </cell>
          <cell r="E7030">
            <v>41967</v>
          </cell>
          <cell r="F7030" t="str">
            <v>DIRECCION GESTION INTEGRAL DEL RECURSO HIDRICO</v>
          </cell>
          <cell r="G7030">
            <v>51656073</v>
          </cell>
          <cell r="H7030" t="str">
            <v>YOLANDA CALDERON LARRAÑAGA</v>
          </cell>
          <cell r="I7030" t="str">
            <v>PAGO 8 DE 9 SEGÚN CERTIFICACION DEL SUPERVISOR (DESC X DEPENDIENTES)</v>
          </cell>
          <cell r="J7030">
            <v>9370000</v>
          </cell>
          <cell r="K7030">
            <v>9.66</v>
          </cell>
          <cell r="O7030" t="str">
            <v>RECURSO 14</v>
          </cell>
          <cell r="V7030" t="str">
            <v>Desc. x Dependientes</v>
          </cell>
          <cell r="W7030" t="str">
            <v>Vigencia Presupuestal</v>
          </cell>
        </row>
        <row r="7031">
          <cell r="A7031" t="str">
            <v>*13014</v>
          </cell>
          <cell r="B7031" t="str">
            <v>Contrato</v>
          </cell>
          <cell r="C7031">
            <v>364</v>
          </cell>
          <cell r="D7031">
            <v>1914</v>
          </cell>
          <cell r="E7031">
            <v>41967</v>
          </cell>
          <cell r="F7031" t="str">
            <v>DIRECCION DE ASUNTOS AMBIENTALES, SECTORIAL Y URBANA</v>
          </cell>
          <cell r="G7031">
            <v>52364269</v>
          </cell>
          <cell r="H7031" t="str">
            <v>GUELDY VIVIANA CERON RODRIGUEZ</v>
          </cell>
          <cell r="I7031" t="str">
            <v>PAGO 5 DE 6 SEGÚN CERTIFICACION DEL SUPERVISOR (AJU RTE FTE S/CTAS RECIBIDAS EN EL MES OP 12114 DEL 4 NOV/2014)</v>
          </cell>
          <cell r="J7031">
            <v>8000000</v>
          </cell>
          <cell r="K7031">
            <v>9.66</v>
          </cell>
          <cell r="O7031" t="str">
            <v>RECURSO 14</v>
          </cell>
          <cell r="V7031" t="str">
            <v>No tiene Dependientes</v>
          </cell>
          <cell r="W7031" t="str">
            <v>Vigencia Presupuestal</v>
          </cell>
        </row>
        <row r="7032">
          <cell r="A7032" t="str">
            <v>*13114</v>
          </cell>
          <cell r="B7032" t="str">
            <v>Contrato</v>
          </cell>
          <cell r="C7032">
            <v>504</v>
          </cell>
          <cell r="D7032">
            <v>2214</v>
          </cell>
          <cell r="E7032">
            <v>41967</v>
          </cell>
          <cell r="F7032" t="str">
            <v>DIRECCION GESTION INTEGRAL DEL RECURSO HIDRICO</v>
          </cell>
          <cell r="G7032">
            <v>11332606</v>
          </cell>
          <cell r="H7032" t="str">
            <v>VICTOR JULIO BARON ESPEJO</v>
          </cell>
          <cell r="I7032" t="str">
            <v>PAGO 1 DE 3 SEGÚN CERTIFICACION DEL SUPERVISOR (PENSIONADO +  Desc x Dependientes)</v>
          </cell>
          <cell r="J7032">
            <v>3825000</v>
          </cell>
          <cell r="K7032">
            <v>9.66</v>
          </cell>
          <cell r="O7032" t="str">
            <v>RECURSO 14</v>
          </cell>
          <cell r="V7032" t="str">
            <v>Desc. x Dependientes - PENSIONADO</v>
          </cell>
          <cell r="W7032" t="str">
            <v>Vigencia Presupuestal</v>
          </cell>
        </row>
        <row r="7033">
          <cell r="A7033" t="str">
            <v>*13214</v>
          </cell>
          <cell r="B7033" t="str">
            <v>Contrato</v>
          </cell>
          <cell r="C7033">
            <v>324</v>
          </cell>
          <cell r="D7033">
            <v>714</v>
          </cell>
          <cell r="E7033">
            <v>41967</v>
          </cell>
          <cell r="F7033" t="str">
            <v>SUBDIRECCION ADMINISTRATIVA Y FINANCIERA</v>
          </cell>
          <cell r="G7033">
            <v>1026250736</v>
          </cell>
          <cell r="H7033" t="str">
            <v>SANDRA LORENA PEÑA PARRA</v>
          </cell>
          <cell r="I7033" t="str">
            <v>PAGO 10 DE 11 SEGÚN CERTIFICACION DEL SUPERVISOR (NO PRESENTA AFC DAVIVIENDA)</v>
          </cell>
          <cell r="J7033">
            <v>7000000</v>
          </cell>
          <cell r="K7033">
            <v>9.66</v>
          </cell>
          <cell r="O7033" t="str">
            <v>RECURSO 14</v>
          </cell>
          <cell r="Q7033" t="str">
            <v>AFC DAVIVIENDA</v>
          </cell>
          <cell r="R7033">
            <v>0</v>
          </cell>
          <cell r="V7033" t="str">
            <v>No presenta AFC + No tiene Dependientes</v>
          </cell>
          <cell r="W7033" t="str">
            <v>Vigencia Presupuestal</v>
          </cell>
        </row>
        <row r="7034">
          <cell r="A7034" t="str">
            <v>*13314</v>
          </cell>
          <cell r="B7034" t="str">
            <v>Contrato</v>
          </cell>
          <cell r="C7034">
            <v>365</v>
          </cell>
          <cell r="D7034">
            <v>1814</v>
          </cell>
          <cell r="E7034">
            <v>41967</v>
          </cell>
          <cell r="F7034" t="str">
            <v>DIRECCION DE ASUNTOS AMBIENTALES, SECTORIAL Y URBANA</v>
          </cell>
          <cell r="G7034">
            <v>79568786</v>
          </cell>
          <cell r="H7034" t="str">
            <v>NELSON CORREA GOMEZ</v>
          </cell>
          <cell r="I7034" t="str">
            <v>PAGO 5 DE 6 SEGÚN CERTIFICACION DEL SUPERVISOR (DESC X DEPENDIENTES)</v>
          </cell>
          <cell r="J7034">
            <v>6400000</v>
          </cell>
          <cell r="K7034">
            <v>9.66</v>
          </cell>
          <cell r="O7034" t="str">
            <v>RECURSO 14</v>
          </cell>
          <cell r="V7034" t="str">
            <v>Desc. x Dependientes</v>
          </cell>
          <cell r="W7034" t="str">
            <v>Vigencia Presupuestal</v>
          </cell>
        </row>
        <row r="7035">
          <cell r="A7035" t="str">
            <v>*13414</v>
          </cell>
          <cell r="B7035" t="str">
            <v>Contrato</v>
          </cell>
          <cell r="C7035">
            <v>65</v>
          </cell>
          <cell r="D7035">
            <v>514</v>
          </cell>
          <cell r="E7035">
            <v>41968</v>
          </cell>
          <cell r="F7035" t="str">
            <v>DIRECCION GESTION INTEGRAL DEL RECURSO HIDRICO</v>
          </cell>
          <cell r="G7035">
            <v>52378773</v>
          </cell>
          <cell r="H7035" t="str">
            <v>CARMEN BRICEIDA  RODRIGUEZ MEDINA</v>
          </cell>
          <cell r="I7035" t="str">
            <v>PAGO 11 DE 12 SEGÚN CERTIFICACION DEL SUPERVISOR (Desc. Base Dependientes)</v>
          </cell>
          <cell r="J7035">
            <v>7650000</v>
          </cell>
          <cell r="K7035">
            <v>9.66</v>
          </cell>
          <cell r="O7035" t="str">
            <v>RECURSO 14</v>
          </cell>
          <cell r="V7035" t="str">
            <v>Desc. x Dependientes</v>
          </cell>
          <cell r="W7035" t="str">
            <v>Vigencia Presupuestal</v>
          </cell>
        </row>
        <row r="7036">
          <cell r="A7036" t="str">
            <v>*13514</v>
          </cell>
          <cell r="B7036" t="str">
            <v>Contrato</v>
          </cell>
          <cell r="C7036">
            <v>337</v>
          </cell>
          <cell r="D7036">
            <v>1114</v>
          </cell>
          <cell r="E7036">
            <v>41968</v>
          </cell>
          <cell r="F7036" t="str">
            <v>DIRECCION GESTION INTEGRAL DEL RECURSO HIDRICO</v>
          </cell>
          <cell r="G7036">
            <v>52085976</v>
          </cell>
          <cell r="H7036" t="str">
            <v>TANIA FERNANDA SANTOS SANTOS</v>
          </cell>
          <cell r="I7036" t="str">
            <v>PAGO 7 DE 8 SEGÚN CERTIFICACION DEL SUPERVISOR (DESC X DEPENDIENTES)</v>
          </cell>
          <cell r="J7036">
            <v>7650000</v>
          </cell>
          <cell r="K7036">
            <v>9.66</v>
          </cell>
          <cell r="O7036" t="str">
            <v>RECURSO 14</v>
          </cell>
          <cell r="V7036" t="str">
            <v>Desc. x Dependientes</v>
          </cell>
          <cell r="W7036" t="str">
            <v>Vigencia Presupuestal</v>
          </cell>
        </row>
        <row r="7037">
          <cell r="A7037" t="str">
            <v>*13614</v>
          </cell>
          <cell r="B7037" t="str">
            <v>Contrato</v>
          </cell>
          <cell r="C7037">
            <v>62</v>
          </cell>
          <cell r="D7037">
            <v>114</v>
          </cell>
          <cell r="E7037">
            <v>41968</v>
          </cell>
          <cell r="F7037" t="str">
            <v>DIRECCION GESTION INTEGRAL DEL RECURSO HIDRICO</v>
          </cell>
          <cell r="G7037">
            <v>52834577</v>
          </cell>
          <cell r="H7037" t="str">
            <v>NUBIA JAZMIN BRIJALDO FLECHAS</v>
          </cell>
          <cell r="I7037" t="str">
            <v>PAGO 11 DE 12 SEGÚN CERTIFICACION DEL SUPERVISOR (Desc. Base Dependientes+Prepagada Trimestral Colmedica Oct-Nov-Dic/2014)</v>
          </cell>
          <cell r="J7037">
            <v>7650000</v>
          </cell>
          <cell r="K7037">
            <v>9.66</v>
          </cell>
          <cell r="O7037" t="str">
            <v>RECURSO 14</v>
          </cell>
          <cell r="V7037" t="str">
            <v>Prepagada Trimestral (Oct-Nov-Dic)  hasta 10/DIC/2014 $1,177,236 + Desc. x Dependientes</v>
          </cell>
          <cell r="W7037" t="str">
            <v>Vigencia Presupuestal</v>
          </cell>
        </row>
        <row r="7038">
          <cell r="A7038" t="str">
            <v>*13714</v>
          </cell>
          <cell r="B7038" t="str">
            <v>Contrato</v>
          </cell>
          <cell r="C7038">
            <v>330</v>
          </cell>
          <cell r="D7038">
            <v>914</v>
          </cell>
          <cell r="E7038">
            <v>41970</v>
          </cell>
          <cell r="F7038" t="str">
            <v>DIRECCION GESTION INTEGRAL DEL RECURSO HIDRICO</v>
          </cell>
          <cell r="G7038">
            <v>40036099</v>
          </cell>
          <cell r="H7038" t="str">
            <v>OLGA PATRICIA CAMARGO RODRIGUEZ</v>
          </cell>
          <cell r="I7038" t="str">
            <v>PAGO 8 DE 9 SEGÚN CERTIFICACION DEL SUPERVISOR (Desc x Dependientes+Prepagada Consanitas 12 NOV/14)</v>
          </cell>
          <cell r="J7038">
            <v>7650000</v>
          </cell>
          <cell r="K7038">
            <v>9.66</v>
          </cell>
          <cell r="O7038" t="str">
            <v>RECURSO 14</v>
          </cell>
          <cell r="V7038" t="str">
            <v>Presenta Prepagada Colsanitas 12 NOV/2014 + Desc. x Dependientes</v>
          </cell>
          <cell r="W7038" t="str">
            <v>Vigencia Presupuestal</v>
          </cell>
        </row>
        <row r="7039">
          <cell r="A7039" t="str">
            <v>*13814</v>
          </cell>
          <cell r="B7039" t="str">
            <v>Contrato</v>
          </cell>
          <cell r="C7039">
            <v>344</v>
          </cell>
          <cell r="D7039">
            <v>1214</v>
          </cell>
          <cell r="E7039">
            <v>41970</v>
          </cell>
          <cell r="F7039" t="str">
            <v>DIRECCION DE ASUNTOS AMBIENTALES, SECTORIAL Y URBANA</v>
          </cell>
          <cell r="G7039">
            <v>79779355</v>
          </cell>
          <cell r="H7039" t="str">
            <v>GUSTAVO VALBUENA QUIÑONES</v>
          </cell>
          <cell r="I7039" t="str">
            <v>PAGO 3 DE 3 FRA 07 SEGÚN CERTIFICACION DEL SUPERVISOR (DESC X DEPENDIENTES)</v>
          </cell>
          <cell r="J7039">
            <v>8000000</v>
          </cell>
          <cell r="K7039">
            <v>9.66</v>
          </cell>
          <cell r="M7039">
            <v>16</v>
          </cell>
          <cell r="O7039" t="str">
            <v>RECURSO 14</v>
          </cell>
          <cell r="V7039" t="str">
            <v>Desc. x Dependientes</v>
          </cell>
          <cell r="W7039" t="str">
            <v>Vigencia Presupuestal</v>
          </cell>
        </row>
        <row r="7040">
          <cell r="A7040" t="str">
            <v>*13914</v>
          </cell>
          <cell r="B7040" t="str">
            <v>Contrato</v>
          </cell>
          <cell r="C7040">
            <v>326</v>
          </cell>
          <cell r="D7040">
            <v>814</v>
          </cell>
          <cell r="E7040">
            <v>41970</v>
          </cell>
          <cell r="F7040" t="str">
            <v>DIRECCION DE ASUNTOS AMBIENTALES, SECTORIAL Y URBANA</v>
          </cell>
          <cell r="G7040">
            <v>8001528404</v>
          </cell>
          <cell r="H7040" t="str">
            <v>UNISANGIL - FUNDACION UNIVERSITARIA DE SANGIL</v>
          </cell>
          <cell r="I7040" t="str">
            <v>FRA 1147 PAGO 4 DE 4 SEGÚN CERTIFICIACION DEL SUPERVISOR (ENTIDAD SIN ANIMO DE LUCRO "REG.ESPECIAL" -SEDE: SAN GIL SANTANDER)</v>
          </cell>
          <cell r="J7040">
            <v>72691500</v>
          </cell>
          <cell r="O7040" t="str">
            <v>RECURSO 14</v>
          </cell>
          <cell r="V7040" t="str">
            <v>ENTIDAD SIN ANIMO DE LUCRO "REG.ESPECIAL" -SEDE: SAN GIL SANTANDER</v>
          </cell>
          <cell r="W7040" t="str">
            <v>Vigencia Presupuestal</v>
          </cell>
        </row>
        <row r="7041">
          <cell r="A7041" t="str">
            <v>*14014</v>
          </cell>
          <cell r="B7041" t="str">
            <v>Contrato</v>
          </cell>
          <cell r="C7041">
            <v>63</v>
          </cell>
          <cell r="D7041">
            <v>314</v>
          </cell>
          <cell r="E7041">
            <v>41978</v>
          </cell>
          <cell r="F7041" t="str">
            <v>DIRECCION GESTION INTEGRAL DEL RECURSO HIDRICO</v>
          </cell>
          <cell r="G7041">
            <v>43201723</v>
          </cell>
          <cell r="H7041" t="str">
            <v>ESNEDY HERNANDEZ ATILANO</v>
          </cell>
          <cell r="I7041" t="str">
            <v xml:space="preserve">PAGO 10 DE 10 SEGÚN CERTIFICACION DEL SUPERVISOR </v>
          </cell>
          <cell r="J7041">
            <v>3650000</v>
          </cell>
          <cell r="K7041">
            <v>9.66</v>
          </cell>
          <cell r="O7041" t="str">
            <v>RECURSO 14</v>
          </cell>
          <cell r="V7041" t="str">
            <v>No tiene Dependientes</v>
          </cell>
          <cell r="W7041" t="str">
            <v>Vigencia Presupuestal</v>
          </cell>
        </row>
        <row r="7042">
          <cell r="A7042" t="str">
            <v>*14314</v>
          </cell>
          <cell r="B7042" t="str">
            <v>Contrato</v>
          </cell>
          <cell r="C7042">
            <v>513</v>
          </cell>
          <cell r="D7042">
            <v>2314</v>
          </cell>
          <cell r="E7042">
            <v>41978</v>
          </cell>
          <cell r="F7042" t="str">
            <v>DIRECCION GESTION INTEGRAL DEL RECURSO HIDRICO</v>
          </cell>
          <cell r="G7042">
            <v>8600694469</v>
          </cell>
          <cell r="H7042" t="str">
            <v>HIDROCONSULTA SAS</v>
          </cell>
          <cell r="I7042" t="str">
            <v>FRA 4396 PAGO 1 DE 4 SEGÚN CERTIFICACION DEL SUPERVISOR</v>
          </cell>
          <cell r="J7042">
            <v>44792382</v>
          </cell>
          <cell r="K7042">
            <v>6.9</v>
          </cell>
          <cell r="L7042">
            <v>11</v>
          </cell>
          <cell r="M7042">
            <v>16</v>
          </cell>
          <cell r="O7042" t="str">
            <v>RECURSO 14</v>
          </cell>
          <cell r="W7042" t="str">
            <v>Vigencia Presupuestal</v>
          </cell>
        </row>
        <row r="7043">
          <cell r="A7043" t="str">
            <v>*14214</v>
          </cell>
          <cell r="B7043" t="str">
            <v>Contrato</v>
          </cell>
          <cell r="C7043">
            <v>525</v>
          </cell>
          <cell r="D7043">
            <v>2614</v>
          </cell>
          <cell r="E7043">
            <v>41978</v>
          </cell>
          <cell r="F7043" t="str">
            <v>DIRECCION GESTION INTEGRAL DEL RECURSO HIDRICO</v>
          </cell>
          <cell r="G7043">
            <v>9002809847</v>
          </cell>
          <cell r="H7043" t="str">
            <v>B &amp; P MEDIOS LTDA</v>
          </cell>
          <cell r="I7043" t="str">
            <v>FRA 178 PAGO 1 DE 3 SEGÚN CERTIFICACION DEL SUPERVISOR (RTE FTE 3,5%ACT. RELACIONADAS CON PROGRAMAS DE INFORMATICA)</v>
          </cell>
          <cell r="J7043">
            <v>2419992</v>
          </cell>
          <cell r="K7043">
            <v>9.66</v>
          </cell>
          <cell r="L7043">
            <v>3.5</v>
          </cell>
          <cell r="M7043">
            <v>16</v>
          </cell>
          <cell r="O7043" t="str">
            <v>RECURSO 14</v>
          </cell>
          <cell r="W7043" t="str">
            <v>Vigencia Presupuestal</v>
          </cell>
        </row>
        <row r="7044">
          <cell r="A7044" t="str">
            <v>*14114</v>
          </cell>
          <cell r="B7044" t="str">
            <v>Contrato</v>
          </cell>
          <cell r="C7044">
            <v>525</v>
          </cell>
          <cell r="D7044">
            <v>2614</v>
          </cell>
          <cell r="E7044">
            <v>41978</v>
          </cell>
          <cell r="F7044" t="str">
            <v>DIRECCION GESTION INTEGRAL DEL RECURSO HIDRICO</v>
          </cell>
          <cell r="G7044">
            <v>9002809847</v>
          </cell>
          <cell r="H7044" t="str">
            <v>B &amp; P MEDIOS LTDA</v>
          </cell>
          <cell r="I7044" t="str">
            <v>FRA 179 PAGO 2 DE 3 SEGÚN CERTIFICACION DEL SUPERVISOR (RTE FTE 3,5%ACT. RELACIONADAS CON PROGRAMAS DE INFORMATICA)</v>
          </cell>
          <cell r="J7044">
            <v>7259976</v>
          </cell>
          <cell r="K7044">
            <v>9.66</v>
          </cell>
          <cell r="L7044">
            <v>3.5</v>
          </cell>
          <cell r="M7044">
            <v>16</v>
          </cell>
          <cell r="O7044" t="str">
            <v>RECURSO 14</v>
          </cell>
          <cell r="W7044" t="str">
            <v>Vigencia Presupuestal</v>
          </cell>
        </row>
        <row r="7045">
          <cell r="A7045" t="str">
            <v>*14414</v>
          </cell>
          <cell r="B7045" t="str">
            <v>Contrato</v>
          </cell>
          <cell r="C7045">
            <v>61</v>
          </cell>
          <cell r="D7045">
            <v>214</v>
          </cell>
          <cell r="E7045">
            <v>41985</v>
          </cell>
          <cell r="F7045" t="str">
            <v>OFICINA DE ASUNTOS INTERNACIONALES</v>
          </cell>
          <cell r="G7045">
            <v>79759709</v>
          </cell>
          <cell r="H7045" t="str">
            <v>ELKIN ADOLFO PINILLA CAÑON</v>
          </cell>
          <cell r="I7045" t="str">
            <v>FRA C84 PAGO 12 DE 12 SEGÚN CERTIFICACION DEL SUPERVISOR</v>
          </cell>
          <cell r="J7045">
            <v>10010200</v>
          </cell>
          <cell r="K7045">
            <v>9.66</v>
          </cell>
          <cell r="M7045">
            <v>16</v>
          </cell>
          <cell r="O7045" t="str">
            <v>RECURSO 14</v>
          </cell>
          <cell r="V7045" t="str">
            <v>No tiene Dependientes</v>
          </cell>
          <cell r="W7045" t="str">
            <v>Vigencia Presupuestal</v>
          </cell>
        </row>
        <row r="7046">
          <cell r="A7046" t="str">
            <v>*14514</v>
          </cell>
          <cell r="B7046" t="str">
            <v>Contrato</v>
          </cell>
          <cell r="C7046">
            <v>335</v>
          </cell>
          <cell r="D7046">
            <v>1014</v>
          </cell>
          <cell r="E7046">
            <v>41985</v>
          </cell>
          <cell r="F7046" t="str">
            <v>DIRECCION GESTION INTEGRAL DEL RECURSO HIDRICO</v>
          </cell>
          <cell r="G7046">
            <v>51656073</v>
          </cell>
          <cell r="H7046" t="str">
            <v>YOLANDA CALDERON LARRAÑAGA</v>
          </cell>
          <cell r="I7046" t="str">
            <v>PAGO 9 DE 9 SEGÚN CERTIFICACION DEL SUPERVISOR (DESC X DEPENDIENTES)</v>
          </cell>
          <cell r="J7046">
            <v>9682333</v>
          </cell>
          <cell r="K7046">
            <v>9.66</v>
          </cell>
          <cell r="O7046" t="str">
            <v>RECURSO 14</v>
          </cell>
          <cell r="V7046" t="str">
            <v>Desc. x Dependientes</v>
          </cell>
          <cell r="W7046" t="str">
            <v>Vigencia Presupuestal</v>
          </cell>
        </row>
        <row r="7047">
          <cell r="A7047" t="str">
            <v>*14614</v>
          </cell>
          <cell r="B7047" t="str">
            <v>Contrato</v>
          </cell>
          <cell r="C7047">
            <v>364</v>
          </cell>
          <cell r="D7047">
            <v>1914</v>
          </cell>
          <cell r="E7047">
            <v>41985</v>
          </cell>
          <cell r="F7047" t="str">
            <v>DIRECCION DE ASUNTOS AMBIENTALES, SECTORIAL Y URBANA</v>
          </cell>
          <cell r="G7047">
            <v>52364269</v>
          </cell>
          <cell r="H7047" t="str">
            <v>GUELDY VIVIANA CERON RODRIGUEZ</v>
          </cell>
          <cell r="I7047" t="str">
            <v xml:space="preserve">PAGO 6 DE 6 SEGÚN CERTIFICACION DEL SUPERVISOR </v>
          </cell>
          <cell r="J7047">
            <v>8000000</v>
          </cell>
          <cell r="K7047">
            <v>9.66</v>
          </cell>
          <cell r="O7047" t="str">
            <v>RECURSO 14</v>
          </cell>
          <cell r="V7047" t="str">
            <v>No tiene Dependientes</v>
          </cell>
          <cell r="W7047" t="str">
            <v>Vigencia Presupuestal</v>
          </cell>
        </row>
        <row r="7048">
          <cell r="A7048" t="str">
            <v>*14714</v>
          </cell>
          <cell r="B7048" t="str">
            <v>Contrato</v>
          </cell>
          <cell r="C7048">
            <v>504</v>
          </cell>
          <cell r="D7048">
            <v>2214</v>
          </cell>
          <cell r="E7048">
            <v>41985</v>
          </cell>
          <cell r="F7048" t="str">
            <v>DIRECCION GESTION INTEGRAL DEL RECURSO HIDRICO</v>
          </cell>
          <cell r="G7048">
            <v>11332606</v>
          </cell>
          <cell r="H7048" t="str">
            <v>VICTOR JULIO BARON ESPEJO</v>
          </cell>
          <cell r="I7048" t="str">
            <v>PAGO 2 DE 3 SEGÚN CERTIFICACION DEL SUPERVISOR (PENSIONADO +  Desc x Dependientes)</v>
          </cell>
          <cell r="J7048">
            <v>7650000</v>
          </cell>
          <cell r="K7048">
            <v>9.66</v>
          </cell>
          <cell r="O7048" t="str">
            <v>RECURSO 14</v>
          </cell>
          <cell r="V7048" t="str">
            <v>Desc. x Dependientes - PENSIONADO</v>
          </cell>
          <cell r="W7048" t="str">
            <v>Vigencia Presupuestal</v>
          </cell>
        </row>
        <row r="7049">
          <cell r="A7049" t="str">
            <v>*14814</v>
          </cell>
          <cell r="B7049" t="str">
            <v>Contrato</v>
          </cell>
          <cell r="C7049">
            <v>525</v>
          </cell>
          <cell r="D7049">
            <v>2614</v>
          </cell>
          <cell r="E7049">
            <v>41985</v>
          </cell>
          <cell r="F7049" t="str">
            <v>DIRECCION GESTION INTEGRAL DEL RECURSO HIDRICO</v>
          </cell>
          <cell r="G7049">
            <v>9002809847</v>
          </cell>
          <cell r="H7049" t="str">
            <v>B &amp; P MEDIOS LTDA</v>
          </cell>
          <cell r="I7049" t="str">
            <v>FRA 180 PAGO 3 DE 3 SEGÚN CERTIFICACION DEL SUPERVISOR (RTE FTE 3,5%ACT. RELACIONADAS CON PROGRAMAS DE INFORMATICA)</v>
          </cell>
          <cell r="J7049">
            <v>14519952</v>
          </cell>
          <cell r="K7049">
            <v>9.66</v>
          </cell>
          <cell r="L7049">
            <v>3.5</v>
          </cell>
          <cell r="M7049">
            <v>16</v>
          </cell>
          <cell r="O7049" t="str">
            <v>RECURSO 14</v>
          </cell>
          <cell r="W7049" t="str">
            <v>Vigencia Presupuestal</v>
          </cell>
        </row>
        <row r="7050">
          <cell r="A7050" t="str">
            <v>*14914</v>
          </cell>
          <cell r="B7050" t="str">
            <v>Contrato</v>
          </cell>
          <cell r="C7050">
            <v>414</v>
          </cell>
          <cell r="D7050">
            <v>2014</v>
          </cell>
          <cell r="E7050">
            <v>41985</v>
          </cell>
          <cell r="F7050" t="str">
            <v>DIRECCION GESTION INTEGRAL DEL RECURSO HIDRICO</v>
          </cell>
          <cell r="G7050">
            <v>8050227270</v>
          </cell>
          <cell r="H7050" t="str">
            <v>PROAGUA - FUNDACION PARA EL MANEJO INTEGRAN DEL AGUA</v>
          </cell>
          <cell r="I7050" t="str">
            <v>FRA 331 PAGO 3 DE 4 SEGÚN CERTIFICACION DEL SUPERVISOR (REG.COMUN - ENT. SIN AMINO DE LUCRO N/A RFTE - UBICADOS EN CALI N/A RICA - SOLO SE APLICA RIVA)</v>
          </cell>
          <cell r="J7050">
            <v>75000000</v>
          </cell>
          <cell r="M7050">
            <v>16</v>
          </cell>
          <cell r="O7050" t="str">
            <v>RECURSO 14</v>
          </cell>
          <cell r="W7050" t="str">
            <v>Vigencia Presupuestal</v>
          </cell>
        </row>
        <row r="7051">
          <cell r="A7051" t="str">
            <v>*15014</v>
          </cell>
          <cell r="B7051" t="str">
            <v>Contrato</v>
          </cell>
          <cell r="C7051">
            <v>330</v>
          </cell>
          <cell r="D7051">
            <v>914</v>
          </cell>
          <cell r="E7051">
            <v>41991</v>
          </cell>
          <cell r="F7051" t="str">
            <v>DIRECCION GESTION INTEGRAL DEL RECURSO HIDRICO</v>
          </cell>
          <cell r="G7051">
            <v>40036099</v>
          </cell>
          <cell r="H7051" t="str">
            <v>OLGA PATRICIA CAMARGO RODRIGUEZ</v>
          </cell>
          <cell r="I7051" t="str">
            <v>PAGO 9 DE 9 SEGÚN CERTIFICACION DEL SUPERVISOR (Desc x Dependientes+Prepagada Consanitas 11 DIC/14)</v>
          </cell>
          <cell r="J7051">
            <v>7650000</v>
          </cell>
          <cell r="K7051">
            <v>9.66</v>
          </cell>
          <cell r="O7051" t="str">
            <v>RECURSO 14</v>
          </cell>
          <cell r="V7051" t="str">
            <v>Presenta Prepagada Colsanitas 11 DIC/2014 + Desc. x Dependientes</v>
          </cell>
          <cell r="W7051" t="str">
            <v>Vigencia Presupuestal</v>
          </cell>
        </row>
        <row r="7052">
          <cell r="A7052" t="str">
            <v>*15114</v>
          </cell>
          <cell r="B7052" t="str">
            <v>Contrato</v>
          </cell>
          <cell r="C7052">
            <v>65</v>
          </cell>
          <cell r="D7052">
            <v>514</v>
          </cell>
          <cell r="E7052">
            <v>41991</v>
          </cell>
          <cell r="F7052" t="str">
            <v>DIRECCION GESTION INTEGRAL DEL RECURSO HIDRICO</v>
          </cell>
          <cell r="G7052">
            <v>52378773</v>
          </cell>
          <cell r="H7052" t="str">
            <v>CARMEN BRICEIDA  RODRIGUEZ MEDINA</v>
          </cell>
          <cell r="I7052" t="str">
            <v>PAGO 12 DE 12 SEGÚN CERTIFICACION DEL SUPERVISOR (Desc. Base Dependientes)</v>
          </cell>
          <cell r="J7052">
            <v>7650000</v>
          </cell>
          <cell r="K7052">
            <v>9.66</v>
          </cell>
          <cell r="O7052" t="str">
            <v>RECURSO 14</v>
          </cell>
          <cell r="V7052" t="str">
            <v>Desc. x Dependientes</v>
          </cell>
          <cell r="W7052" t="str">
            <v>Vigencia Presupuestal</v>
          </cell>
        </row>
        <row r="7053">
          <cell r="A7053" t="str">
            <v>*15214</v>
          </cell>
          <cell r="B7053" t="str">
            <v>Contrato</v>
          </cell>
          <cell r="C7053">
            <v>218</v>
          </cell>
          <cell r="D7053">
            <v>614</v>
          </cell>
          <cell r="E7053">
            <v>41991</v>
          </cell>
          <cell r="F7053" t="str">
            <v>OFICINA DE ASUNTOS INTERNACIONALES</v>
          </cell>
          <cell r="G7053">
            <v>79531954</v>
          </cell>
          <cell r="H7053" t="str">
            <v>PEDRO ARTURO CHAVARRO VASQUEZ</v>
          </cell>
          <cell r="I7053" t="str">
            <v>FRA 0109 PAGO 12 DE 12 SEGÚN CERTIFICACION DEL SUPERVISOR (Benef. APORTES VOLUNTARIO PROTECCION)</v>
          </cell>
          <cell r="J7053">
            <v>10010200</v>
          </cell>
          <cell r="K7053">
            <v>9.66</v>
          </cell>
          <cell r="M7053">
            <v>16</v>
          </cell>
          <cell r="O7053" t="str">
            <v>RECURSO 14</v>
          </cell>
          <cell r="Q7053" t="str">
            <v>PENSIONES VOLUNTARIAS PROTECCION</v>
          </cell>
          <cell r="R7053">
            <v>0</v>
          </cell>
          <cell r="V7053" t="str">
            <v>Presento Aporte Voluntario dentro de la Planilla de Liquidación - No tiene dependientes</v>
          </cell>
          <cell r="W7053" t="str">
            <v>Vigencia Presupuestal</v>
          </cell>
        </row>
        <row r="7054">
          <cell r="A7054" t="str">
            <v>*15314</v>
          </cell>
          <cell r="B7054" t="str">
            <v>Contrato</v>
          </cell>
          <cell r="C7054">
            <v>337</v>
          </cell>
          <cell r="D7054">
            <v>1114</v>
          </cell>
          <cell r="E7054">
            <v>41991</v>
          </cell>
          <cell r="F7054" t="str">
            <v>DIRECCION GESTION INTEGRAL DEL RECURSO HIDRICO</v>
          </cell>
          <cell r="G7054">
            <v>52085976</v>
          </cell>
          <cell r="H7054" t="str">
            <v>TANIA FERNANDA SANTOS SANTOS</v>
          </cell>
          <cell r="I7054" t="str">
            <v>PAGO 8 DE 8 SEGÚN CERTIFICACION DEL SUPERVISOR (DESC X DEPENDIENTES)</v>
          </cell>
          <cell r="J7054">
            <v>7650000</v>
          </cell>
          <cell r="K7054">
            <v>9.66</v>
          </cell>
          <cell r="O7054" t="str">
            <v>RECURSO 14</v>
          </cell>
          <cell r="V7054" t="str">
            <v>Desc. x Dependientes</v>
          </cell>
          <cell r="W7054" t="str">
            <v>Vigencia Presupuestal</v>
          </cell>
        </row>
        <row r="7055">
          <cell r="A7055" t="str">
            <v>*15414</v>
          </cell>
          <cell r="B7055" t="str">
            <v>Contrato</v>
          </cell>
          <cell r="C7055">
            <v>62</v>
          </cell>
          <cell r="D7055">
            <v>114</v>
          </cell>
          <cell r="E7055">
            <v>41991</v>
          </cell>
          <cell r="F7055" t="str">
            <v>DIRECCION GESTION INTEGRAL DEL RECURSO HIDRICO</v>
          </cell>
          <cell r="G7055">
            <v>52834577</v>
          </cell>
          <cell r="H7055" t="str">
            <v>NUBIA JAZMIN BRIJALDO FLECHAS</v>
          </cell>
          <cell r="I7055" t="str">
            <v>PAGO 12 DE 12 SEGÚN CERTIFICACION DEL SUPERVISOR (Desc. Base Dependientes+Prepagada Trimestral Colmedica Oct-Nov-Dic/2014)</v>
          </cell>
          <cell r="J7055">
            <v>7650000</v>
          </cell>
          <cell r="K7055">
            <v>9.66</v>
          </cell>
          <cell r="O7055" t="str">
            <v>RECURSO 14</v>
          </cell>
          <cell r="V7055" t="str">
            <v>Prepagada Trimestral (Oct-Nov-Dic)  hasta 10/DIC/2014 $1,177,236 + Desc. x Dependientes</v>
          </cell>
          <cell r="W7055" t="str">
            <v>Vigencia Presupuestal</v>
          </cell>
        </row>
        <row r="7056">
          <cell r="A7056" t="str">
            <v>*15514</v>
          </cell>
          <cell r="B7056" t="str">
            <v>Contrato</v>
          </cell>
          <cell r="C7056">
            <v>66</v>
          </cell>
          <cell r="D7056">
            <v>414</v>
          </cell>
          <cell r="E7056">
            <v>41991</v>
          </cell>
          <cell r="F7056" t="str">
            <v>OFICINA DE ASUNTOS INTERNACIONALES</v>
          </cell>
          <cell r="G7056">
            <v>52071385</v>
          </cell>
          <cell r="H7056" t="str">
            <v>OLGA LUCIA BAUTISTA MARTINEZ</v>
          </cell>
          <cell r="I7056" t="str">
            <v>FRA 75 PAGO 12 DE 12 SEGÚN CERTIFICACION DEL SUPERVISOR (Presenta Benef AFC 09 DIC /2014)</v>
          </cell>
          <cell r="J7056">
            <v>11719100</v>
          </cell>
          <cell r="K7056">
            <v>9.66</v>
          </cell>
          <cell r="M7056">
            <v>16</v>
          </cell>
          <cell r="O7056" t="str">
            <v>RECURSO 14</v>
          </cell>
          <cell r="V7056" t="str">
            <v>Presenta Beneficio AFC 09 DIC2014 - No tiene Dependientes</v>
          </cell>
          <cell r="W7056" t="str">
            <v>Vigencia Presupuestal</v>
          </cell>
        </row>
        <row r="7057">
          <cell r="A7057" t="str">
            <v>*15614</v>
          </cell>
          <cell r="B7057" t="str">
            <v>Contrato</v>
          </cell>
          <cell r="C7057">
            <v>361</v>
          </cell>
          <cell r="D7057">
            <v>1714</v>
          </cell>
          <cell r="E7057">
            <v>41991</v>
          </cell>
          <cell r="F7057" t="str">
            <v>DIRECCION DE GENTION INTEGRAL DEL RECURSO HIDRICO</v>
          </cell>
          <cell r="G7057" t="str">
            <v>B48677033</v>
          </cell>
          <cell r="H7057" t="str">
            <v>CONSULTEC S.L</v>
          </cell>
          <cell r="I7057" t="str">
            <v xml:space="preserve">PAGO 3 DE 3 SEGÚN CERTIFICACION DEL SUPERVISOR (ENT.EXTERIOR) </v>
          </cell>
          <cell r="J7057">
            <v>113511754</v>
          </cell>
          <cell r="L7057">
            <v>10</v>
          </cell>
          <cell r="O7057" t="str">
            <v>RECURSO 14</v>
          </cell>
          <cell r="W7057" t="str">
            <v>Vigencia Presupuestal</v>
          </cell>
        </row>
        <row r="7058">
          <cell r="A7058" t="str">
            <v>*15714</v>
          </cell>
          <cell r="B7058" t="str">
            <v>Contrato</v>
          </cell>
          <cell r="C7058">
            <v>523</v>
          </cell>
          <cell r="D7058">
            <v>2714</v>
          </cell>
          <cell r="E7058">
            <v>41991</v>
          </cell>
          <cell r="F7058" t="str">
            <v>DIRECCION GESTION INTEGRAL DEL RECURSO HIDRICO</v>
          </cell>
          <cell r="G7058">
            <v>9007878577</v>
          </cell>
          <cell r="H7058" t="str">
            <v>CONSORCIO GEODATA III</v>
          </cell>
          <cell r="I7058" t="str">
            <v>PAGO FRA 01 PRIMER DESEMBOLSO SEGÚN CERTIFICACION DEL SUPERVISOR (REG.COMUN)</v>
          </cell>
          <cell r="J7058">
            <v>107120200</v>
          </cell>
          <cell r="K7058">
            <v>6.9</v>
          </cell>
          <cell r="L7058">
            <v>11</v>
          </cell>
          <cell r="M7058">
            <v>16</v>
          </cell>
          <cell r="O7058" t="str">
            <v>RECURSO 14</v>
          </cell>
          <cell r="W7058" t="str">
            <v>Vigencia Presupuestal</v>
          </cell>
        </row>
        <row r="7059">
          <cell r="A7059" t="str">
            <v>*15814</v>
          </cell>
          <cell r="B7059" t="str">
            <v>Contrato</v>
          </cell>
          <cell r="C7059">
            <v>523</v>
          </cell>
          <cell r="D7059">
            <v>2714</v>
          </cell>
          <cell r="E7059">
            <v>41991</v>
          </cell>
          <cell r="F7059" t="str">
            <v>DIRECCION GESTION INTEGRAL DEL RECURSO HIDRICO</v>
          </cell>
          <cell r="G7059">
            <v>9007878577</v>
          </cell>
          <cell r="H7059" t="str">
            <v>CONSORCIO GEODATA III</v>
          </cell>
          <cell r="I7059" t="str">
            <v>PAGO FRA 02 SEGUNDO DESEMBOLSO SEGÚN CERTIFICACION DEL SUPERVISOR (REG.COMUN)</v>
          </cell>
          <cell r="J7059">
            <v>142826933</v>
          </cell>
          <cell r="K7059">
            <v>6.9</v>
          </cell>
          <cell r="L7059">
            <v>11</v>
          </cell>
          <cell r="M7059">
            <v>16</v>
          </cell>
          <cell r="O7059" t="str">
            <v>RECURSO 14</v>
          </cell>
          <cell r="W7059" t="str">
            <v>Vigencia Presupuestal</v>
          </cell>
        </row>
        <row r="7060">
          <cell r="A7060" t="str">
            <v>*15914</v>
          </cell>
          <cell r="B7060" t="str">
            <v>Contrato</v>
          </cell>
          <cell r="C7060">
            <v>516</v>
          </cell>
          <cell r="D7060">
            <v>2414</v>
          </cell>
          <cell r="E7060">
            <v>41997</v>
          </cell>
          <cell r="F7060" t="str">
            <v>DIRECCION GESTION INTEGRAL DEL RECURSO HIDRICO</v>
          </cell>
          <cell r="G7060" t="str">
            <v>CEM1307152D2</v>
          </cell>
          <cell r="H7060" t="str">
            <v>COMPU ELEARNING MEXICO S.A DE C.V</v>
          </cell>
          <cell r="I7060" t="str">
            <v>FRA A9 PAGO 1 DE 3 SEGÚN CERTIFICACION DEL SUPERVISOR (ENT.EXTERIOR)</v>
          </cell>
          <cell r="J7060">
            <v>35535105</v>
          </cell>
          <cell r="L7060">
            <v>10</v>
          </cell>
          <cell r="O7060" t="str">
            <v>RECURSO 14</v>
          </cell>
          <cell r="W7060" t="str">
            <v>Vigencia Presupuestal</v>
          </cell>
        </row>
        <row r="7061">
          <cell r="A7061" t="str">
            <v>*16014</v>
          </cell>
          <cell r="B7061" t="str">
            <v>Contrato</v>
          </cell>
          <cell r="C7061">
            <v>516</v>
          </cell>
          <cell r="D7061">
            <v>2414</v>
          </cell>
          <cell r="E7061">
            <v>41997</v>
          </cell>
          <cell r="F7061" t="str">
            <v>DIRECCION GESTION INTEGRAL DEL RECURSO HIDRICO</v>
          </cell>
          <cell r="G7061" t="str">
            <v>CEM1307152D2</v>
          </cell>
          <cell r="H7061" t="str">
            <v>COMPU ELEARNING MEXICO S.A DE C.V</v>
          </cell>
          <cell r="I7061" t="str">
            <v>FRA A12 PAGO 2 DE 3 SEGÚN CERTIFICACION DEL SUPERVISOR (ENT.EXTERIOR)</v>
          </cell>
          <cell r="J7061">
            <v>150907977</v>
          </cell>
          <cell r="L7061">
            <v>10</v>
          </cell>
          <cell r="O7061" t="str">
            <v>RECURSO 14</v>
          </cell>
          <cell r="W7061" t="str">
            <v>Vigencia Presupuestal</v>
          </cell>
        </row>
        <row r="7062">
          <cell r="A7062" t="str">
            <v>*16114</v>
          </cell>
          <cell r="B7062" t="str">
            <v>Contrato</v>
          </cell>
          <cell r="C7062">
            <v>359</v>
          </cell>
          <cell r="D7062">
            <v>1614</v>
          </cell>
          <cell r="E7062">
            <v>41997</v>
          </cell>
          <cell r="F7062" t="str">
            <v>DIRECCION GESTION INTEGRAL DEL RECURSO HIDRICO</v>
          </cell>
          <cell r="G7062" t="str">
            <v>CEM1307152D2</v>
          </cell>
          <cell r="H7062" t="str">
            <v>COMPU ELEARNING MEXICO S.A DE C.V</v>
          </cell>
          <cell r="I7062" t="str">
            <v>FRA A11 PAGO 3 DE 3 SEGÚN CERTIFICACION DEL SUPERVISOR (ENT.EXTERIOR)</v>
          </cell>
          <cell r="J7062">
            <v>105671377</v>
          </cell>
          <cell r="L7062">
            <v>10</v>
          </cell>
          <cell r="O7062" t="str">
            <v>RECURSO 14</v>
          </cell>
          <cell r="W7062" t="str">
            <v>Vigencia Presupuestal</v>
          </cell>
        </row>
        <row r="7063">
          <cell r="A7063" t="str">
            <v>*16214</v>
          </cell>
          <cell r="B7063" t="str">
            <v>Anulada</v>
          </cell>
          <cell r="C7063">
            <v>324</v>
          </cell>
          <cell r="D7063">
            <v>714</v>
          </cell>
          <cell r="E7063">
            <v>41999</v>
          </cell>
          <cell r="F7063" t="str">
            <v>SUBDIRECCION ADMINISTRATIVA Y FINANCIERA</v>
          </cell>
          <cell r="G7063">
            <v>1026250736</v>
          </cell>
          <cell r="H7063" t="str">
            <v>SANDRA LORENA PEÑA PARRA</v>
          </cell>
          <cell r="I7063" t="str">
            <v>ANULADA ----- PAGO 11 DE 11 SEGÚN CERTIFICACION DEL SUPERVISOR (NO PRESENTA AFC DAVIVIENDA)</v>
          </cell>
          <cell r="J7063">
            <v>7000000</v>
          </cell>
          <cell r="K7063">
            <v>9.66</v>
          </cell>
          <cell r="O7063" t="str">
            <v>RECURSO 14</v>
          </cell>
          <cell r="Q7063" t="str">
            <v>AFC DAVIVIENDA</v>
          </cell>
          <cell r="R7063">
            <v>0</v>
          </cell>
          <cell r="V7063" t="str">
            <v>No presenta AFC + No tiene Dependientes</v>
          </cell>
          <cell r="W7063" t="str">
            <v>Vigencia Presupuestal</v>
          </cell>
        </row>
        <row r="7064">
          <cell r="A7064" t="str">
            <v>*16314</v>
          </cell>
          <cell r="B7064" t="str">
            <v>Contrato</v>
          </cell>
          <cell r="C7064">
            <v>324</v>
          </cell>
          <cell r="D7064">
            <v>714</v>
          </cell>
          <cell r="E7064">
            <v>41999</v>
          </cell>
          <cell r="F7064" t="str">
            <v>SUBDIRECCION ADMINISTRATIVA Y FINANCIERA</v>
          </cell>
          <cell r="G7064">
            <v>1026250736</v>
          </cell>
          <cell r="H7064" t="str">
            <v>SANDRA LORENA PEÑA PARRA</v>
          </cell>
          <cell r="I7064" t="str">
            <v>PAGO PARCIAL 11 DE 11 SEGÚN CERTIFICACION DEL SUPERVISOR (NO PRESENTA AFC DAVIVIENDA) LOS IMPUESTOS SE APLICAN SOBRE LA OP 16314 DE LA MISMA FECHA</v>
          </cell>
          <cell r="J7064">
            <v>1939452</v>
          </cell>
          <cell r="O7064" t="str">
            <v>RECURSO 14</v>
          </cell>
          <cell r="Q7064" t="str">
            <v>AFC DAVIVIENDA</v>
          </cell>
          <cell r="R7064">
            <v>0</v>
          </cell>
          <cell r="V7064" t="str">
            <v>No presenta AFC + No tiene Dependientes</v>
          </cell>
          <cell r="W7064" t="str">
            <v>Vigencia Presupuestal</v>
          </cell>
        </row>
        <row r="7065">
          <cell r="A7065" t="str">
            <v>*16414</v>
          </cell>
          <cell r="B7065" t="str">
            <v>Contrato</v>
          </cell>
          <cell r="C7065">
            <v>324</v>
          </cell>
          <cell r="D7065">
            <v>714</v>
          </cell>
          <cell r="E7065">
            <v>41999</v>
          </cell>
          <cell r="F7065" t="str">
            <v>SUBDIRECCION ADMINISTRATIVA Y FINANCIERA</v>
          </cell>
          <cell r="G7065">
            <v>1026250736</v>
          </cell>
          <cell r="H7065" t="str">
            <v>SANDRA LORENA PEÑA PARRA</v>
          </cell>
          <cell r="I7065" t="str">
            <v>PAGO SALDO 11 DE 11 SEGÚN CERTIFICACION DEL SUPERVISOR (NO PRESENTA AFC DAVIVIENDA) LOS IMPUESTOS SE APLICAN SOBRE LA OP 16314 DE LA MISMA FECHA</v>
          </cell>
          <cell r="J7065">
            <v>5060548</v>
          </cell>
          <cell r="K7065">
            <v>9.66</v>
          </cell>
          <cell r="O7065" t="str">
            <v>RECURSO 14</v>
          </cell>
          <cell r="Q7065" t="str">
            <v>AFC DAVIVIENDA</v>
          </cell>
          <cell r="R7065">
            <v>0</v>
          </cell>
          <cell r="V7065" t="str">
            <v>No presenta AFC + No tiene Dependientes</v>
          </cell>
          <cell r="W7065" t="str">
            <v>Vigencia Presupuestal</v>
          </cell>
        </row>
        <row r="7066">
          <cell r="A7066" t="str">
            <v>*16514</v>
          </cell>
          <cell r="B7066" t="str">
            <v>Contrato</v>
          </cell>
          <cell r="C7066">
            <v>516</v>
          </cell>
          <cell r="D7066">
            <v>2414</v>
          </cell>
          <cell r="E7066">
            <v>42004</v>
          </cell>
          <cell r="F7066" t="str">
            <v>DIRECCION GESTION INTEGRAL DEL RECURSO HIDRICO</v>
          </cell>
          <cell r="G7066" t="str">
            <v>CEM1307152D2</v>
          </cell>
          <cell r="H7066" t="str">
            <v>COMPU ELEARNING MEXICO S.A DE C.V</v>
          </cell>
          <cell r="I7066" t="str">
            <v>FRA A15 PAGO 3 DE 3 SEGÚN CERTIFICACION DEL SUPERVISOR (ENT.EXTERIOR)</v>
          </cell>
          <cell r="J7066">
            <v>126107974</v>
          </cell>
          <cell r="L7066">
            <v>10</v>
          </cell>
          <cell r="O7066" t="str">
            <v>RECURSO 14</v>
          </cell>
          <cell r="P7066" t="str">
            <v>CXP</v>
          </cell>
          <cell r="W7066" t="str">
            <v>Vigencia Presupuestal</v>
          </cell>
        </row>
        <row r="7067">
          <cell r="A7067" t="str">
            <v>*16614</v>
          </cell>
          <cell r="B7067" t="str">
            <v>Contrato</v>
          </cell>
          <cell r="C7067">
            <v>365</v>
          </cell>
          <cell r="D7067">
            <v>1814</v>
          </cell>
          <cell r="E7067">
            <v>42004</v>
          </cell>
          <cell r="F7067" t="str">
            <v>DIRECCION DE ASUNTOS AMBIENTALES, SECTORIAL Y URBANA</v>
          </cell>
          <cell r="G7067">
            <v>79568786</v>
          </cell>
          <cell r="H7067" t="str">
            <v>NELSON CORREA GOMEZ</v>
          </cell>
          <cell r="I7067" t="str">
            <v>PAGO 6 DE 6 SEGÚN CERTIFICACION DEL SUPERVISOR (DESC X DEPENDIENTES)</v>
          </cell>
          <cell r="J7067">
            <v>6400000</v>
          </cell>
          <cell r="K7067">
            <v>9.66</v>
          </cell>
          <cell r="O7067" t="str">
            <v>RECURSO 14</v>
          </cell>
          <cell r="P7067" t="str">
            <v>CXP</v>
          </cell>
          <cell r="V7067" t="str">
            <v>Desc. x Dependientes</v>
          </cell>
          <cell r="W7067" t="str">
            <v>Vigencia Presupuestal</v>
          </cell>
        </row>
        <row r="7068">
          <cell r="A7068" t="str">
            <v>*16714</v>
          </cell>
          <cell r="B7068" t="str">
            <v>Contrato</v>
          </cell>
          <cell r="C7068">
            <v>523</v>
          </cell>
          <cell r="D7068">
            <v>2714</v>
          </cell>
          <cell r="E7068">
            <v>42004</v>
          </cell>
          <cell r="F7068" t="str">
            <v>DIRECCION GESTION INTEGRAL DEL RECURSO HIDRICO</v>
          </cell>
          <cell r="G7068">
            <v>9007878577</v>
          </cell>
          <cell r="H7068" t="str">
            <v>CONSORCIO GEODATA III</v>
          </cell>
          <cell r="I7068" t="str">
            <v>PAGO FRA 05 TERCER DESEMBOLSO SEGÚN CERTIFICACION DEL SUPERVISOR (REG.COMUN)</v>
          </cell>
          <cell r="J7068">
            <v>93490207</v>
          </cell>
          <cell r="K7068">
            <v>6.9</v>
          </cell>
          <cell r="L7068">
            <v>11</v>
          </cell>
          <cell r="M7068">
            <v>16</v>
          </cell>
          <cell r="O7068" t="str">
            <v>RECURSO 14</v>
          </cell>
          <cell r="P7068" t="str">
            <v>CXP</v>
          </cell>
          <cell r="W7068" t="str">
            <v>Vigencia Presupuestal</v>
          </cell>
        </row>
        <row r="7069">
          <cell r="A7069" t="str">
            <v>*16814</v>
          </cell>
        </row>
        <row r="7070">
          <cell r="A7070" t="str">
            <v>*16914</v>
          </cell>
          <cell r="B7070" t="str">
            <v>Contrato</v>
          </cell>
          <cell r="C7070">
            <v>522</v>
          </cell>
          <cell r="D7070">
            <v>2514</v>
          </cell>
          <cell r="E7070">
            <v>42369</v>
          </cell>
          <cell r="F7070" t="str">
            <v>OFICINA DE ASUNTOS INTERNACIONALES</v>
          </cell>
          <cell r="G7070">
            <v>79533939</v>
          </cell>
          <cell r="H7070" t="str">
            <v>PASCUAL IGNACIO ORDUZ HIDALGO</v>
          </cell>
          <cell r="I7070" t="str">
            <v>PAGO 1 DE 1 SEGÚN CERTIFICAION DEL SUPERVISOR</v>
          </cell>
          <cell r="J7070">
            <v>29575750</v>
          </cell>
          <cell r="K7070">
            <v>9.66</v>
          </cell>
          <cell r="O7070" t="str">
            <v>RECURSO 14</v>
          </cell>
          <cell r="P7070" t="str">
            <v>CXP</v>
          </cell>
          <cell r="W7070" t="str">
            <v>Vigencia Presupuestal</v>
          </cell>
        </row>
        <row r="7071">
          <cell r="A7071" t="str">
            <v>*17014</v>
          </cell>
          <cell r="B7071" t="str">
            <v>Contrato</v>
          </cell>
          <cell r="C7071">
            <v>365</v>
          </cell>
          <cell r="D7071">
            <v>1814</v>
          </cell>
          <cell r="E7071">
            <v>42004</v>
          </cell>
          <cell r="F7071" t="str">
            <v>DIRECCION DE ASUNTOS AMBIENTALES, SECTORIAL Y URBANA</v>
          </cell>
          <cell r="G7071">
            <v>79568786</v>
          </cell>
          <cell r="H7071" t="str">
            <v>NELSON CORREA GOMEZ</v>
          </cell>
          <cell r="I7071" t="str">
            <v>PAGO 6 DE 6 SEGÚN CERTIFICACION DEL SUPERVISOR (DESC X DEPENDIENTES)</v>
          </cell>
          <cell r="J7071">
            <v>6400000</v>
          </cell>
          <cell r="K7071">
            <v>9.66</v>
          </cell>
          <cell r="O7071" t="str">
            <v>RECURSO 14</v>
          </cell>
          <cell r="P7071" t="str">
            <v>CXP</v>
          </cell>
          <cell r="V7071" t="str">
            <v>Desc. x Dependientes</v>
          </cell>
          <cell r="W7071" t="str">
            <v>Vigencia Presupuestal</v>
          </cell>
        </row>
        <row r="7072">
          <cell r="A7072" t="str">
            <v>*415</v>
          </cell>
          <cell r="B7072" t="str">
            <v>Contrato</v>
          </cell>
          <cell r="C7072">
            <v>190</v>
          </cell>
          <cell r="D7072">
            <v>415</v>
          </cell>
          <cell r="E7072">
            <v>42065</v>
          </cell>
          <cell r="F7072" t="str">
            <v>DIRECCION DE ASUNTOS AMBIENTALES, SECTORIAL Y URBANA</v>
          </cell>
          <cell r="G7072">
            <v>52364269</v>
          </cell>
          <cell r="H7072" t="str">
            <v>GUELDY VIVIANA CERON RODRIGUEZ</v>
          </cell>
          <cell r="I7072" t="str">
            <v>PAGO 1 DE 3 SEGÚN CERTIFICACION DEL SUPERVISOR</v>
          </cell>
          <cell r="J7072">
            <v>8000000</v>
          </cell>
          <cell r="K7072">
            <v>9.66</v>
          </cell>
          <cell r="O7072" t="str">
            <v>RECURSO 14</v>
          </cell>
          <cell r="V7072" t="str">
            <v>No tiene Dependientes</v>
          </cell>
          <cell r="W7072" t="str">
            <v>Vigencia Presupuestal</v>
          </cell>
        </row>
        <row r="7073">
          <cell r="A7073" t="str">
            <v>*715</v>
          </cell>
          <cell r="B7073" t="str">
            <v>Contrato</v>
          </cell>
          <cell r="C7073">
            <v>155</v>
          </cell>
          <cell r="D7073">
            <v>115</v>
          </cell>
          <cell r="E7073">
            <v>42075</v>
          </cell>
          <cell r="F7073" t="str">
            <v>OFICINA DE ASUNTOS INTERNACIONALES</v>
          </cell>
          <cell r="G7073">
            <v>52071385</v>
          </cell>
          <cell r="H7073" t="str">
            <v>OLGA LUCIA BAUTISTA MARTINEZ</v>
          </cell>
          <cell r="I7073" t="str">
            <v>FRA 77 PAGO 2 DE 4 SEGÚN CERTIFICACION DEL SUPERVISOR (Presenta Benef AFC 20 FEB /2015)</v>
          </cell>
          <cell r="J7073">
            <v>12148019</v>
          </cell>
          <cell r="K7073">
            <v>9.66</v>
          </cell>
          <cell r="M7073">
            <v>16</v>
          </cell>
          <cell r="O7073" t="str">
            <v>RECURSO 14</v>
          </cell>
          <cell r="V7073" t="str">
            <v>Presenta Beneficio AFC 20 FEB 2015 - No tiene Dependientes</v>
          </cell>
          <cell r="W7073" t="str">
            <v>Vigencia Presupuestal</v>
          </cell>
        </row>
        <row r="7074">
          <cell r="A7074" t="str">
            <v>*815</v>
          </cell>
          <cell r="B7074" t="str">
            <v>Contrato</v>
          </cell>
          <cell r="C7074">
            <v>513</v>
          </cell>
          <cell r="D7074">
            <v>2314</v>
          </cell>
          <cell r="E7074">
            <v>42079</v>
          </cell>
          <cell r="F7074" t="str">
            <v>DIRECCION GESTION INTEGRAL DEL RECURSO HIDRICO</v>
          </cell>
          <cell r="G7074">
            <v>8600694469</v>
          </cell>
          <cell r="H7074" t="str">
            <v>HIDROCONSULTA SAS</v>
          </cell>
          <cell r="I7074" t="str">
            <v>FRA 4453 PAGO 2 DE 4 SEGÚN CERTIFICACION DEL SUPERVISOR</v>
          </cell>
          <cell r="J7074">
            <v>134377146</v>
          </cell>
          <cell r="K7074">
            <v>6.9</v>
          </cell>
          <cell r="L7074">
            <v>11</v>
          </cell>
          <cell r="M7074">
            <v>16</v>
          </cell>
          <cell r="O7074" t="str">
            <v>RECURSO 14</v>
          </cell>
          <cell r="W7074" t="str">
            <v>Reserva Presupuestal</v>
          </cell>
        </row>
        <row r="7075">
          <cell r="A7075" t="str">
            <v>*1515</v>
          </cell>
          <cell r="B7075" t="str">
            <v>Contrato</v>
          </cell>
          <cell r="C7075">
            <v>153</v>
          </cell>
          <cell r="D7075">
            <v>515</v>
          </cell>
          <cell r="E7075">
            <v>42124</v>
          </cell>
          <cell r="F7075" t="str">
            <v>SUBDIRECCION ADMINISTRATIVA Y FINANCIERA</v>
          </cell>
          <cell r="G7075">
            <v>1026250736</v>
          </cell>
          <cell r="H7075" t="str">
            <v>SANDRA LORENA PEÑA PARRA</v>
          </cell>
          <cell r="I7075" t="str">
            <v>PAGO SALDO 3 DE 4 SEGÚN CERTIFICACION DEL SUPERVISOR. PAGO INICIAL EN OP 1315 EN LA CUAL SE LIQUIDARON LAS RETENCIONES</v>
          </cell>
          <cell r="J7075">
            <v>1040124</v>
          </cell>
          <cell r="O7075" t="str">
            <v>RECURSO 14</v>
          </cell>
          <cell r="V7075" t="str">
            <v>No tiene Dependientes</v>
          </cell>
          <cell r="W7075" t="str">
            <v>Vigencia Presupuestal</v>
          </cell>
        </row>
        <row r="7076">
          <cell r="A7076" t="str">
            <v>*1615</v>
          </cell>
          <cell r="B7076" t="str">
            <v>Contrato</v>
          </cell>
          <cell r="C7076">
            <v>153</v>
          </cell>
          <cell r="D7076">
            <v>215</v>
          </cell>
          <cell r="E7076">
            <v>42132</v>
          </cell>
          <cell r="F7076" t="str">
            <v>SUBDIRECCION ADMINISTRATIVA Y FINANCIERA</v>
          </cell>
          <cell r="G7076">
            <v>1026250736</v>
          </cell>
          <cell r="H7076" t="str">
            <v>SANDRA LORENA PEÑA PARRA</v>
          </cell>
          <cell r="I7076" t="str">
            <v xml:space="preserve">PAGO PARCIAL 4 DE 4 SEGÚN CERTIFICACION DEL SUPERVISOR. EL SALDO QUEDA EN LA OP 1715 </v>
          </cell>
          <cell r="J7076">
            <v>7256200</v>
          </cell>
          <cell r="K7076">
            <v>9.66</v>
          </cell>
          <cell r="O7076" t="str">
            <v>RECURSO 14</v>
          </cell>
          <cell r="V7076" t="str">
            <v>No tiene Dependientes</v>
          </cell>
          <cell r="W7076" t="str">
            <v>Vigencia Presupuestal</v>
          </cell>
        </row>
        <row r="7077">
          <cell r="A7077" t="str">
            <v>*1715</v>
          </cell>
          <cell r="B7077" t="str">
            <v>Contrato</v>
          </cell>
          <cell r="C7077">
            <v>153</v>
          </cell>
          <cell r="D7077">
            <v>515</v>
          </cell>
          <cell r="E7077">
            <v>42132</v>
          </cell>
          <cell r="F7077" t="str">
            <v>SUBDIRECCION ADMINISTRATIVA Y FINANCIERA</v>
          </cell>
          <cell r="G7077">
            <v>1026250736</v>
          </cell>
          <cell r="H7077" t="str">
            <v>SANDRA LORENA PEÑA PARRA</v>
          </cell>
          <cell r="I7077" t="str">
            <v xml:space="preserve">PAGO SALDO 4 DE 4 SEGÚN CERTIFICACION DEL SUPERVISOR. EL PAGO PARCIAL  Y LA LIQUIDACION DE IMPUESTOS ESTA OP 1615 </v>
          </cell>
          <cell r="J7077">
            <v>3120373</v>
          </cell>
          <cell r="O7077" t="str">
            <v>RECURSO 14</v>
          </cell>
          <cell r="V7077" t="str">
            <v>No tiene Dependientes</v>
          </cell>
          <cell r="W7077" t="str">
            <v>Vigencia Presupuestal</v>
          </cell>
        </row>
        <row r="7206">
          <cell r="H7206" t="str">
            <v>FONAM 2014</v>
          </cell>
        </row>
        <row r="7207">
          <cell r="A7207" t="str">
            <v>º114</v>
          </cell>
          <cell r="B7207" t="str">
            <v>Oficio</v>
          </cell>
          <cell r="C7207">
            <v>4120401</v>
          </cell>
          <cell r="D7207">
            <v>114</v>
          </cell>
          <cell r="E7207">
            <v>41652</v>
          </cell>
          <cell r="F7207" t="str">
            <v>SUBDIRECCION ADMINISTRATIVA Y FINANCIERA</v>
          </cell>
          <cell r="G7207">
            <v>9004672392</v>
          </cell>
          <cell r="H7207" t="str">
            <v>UAE AUTORIDAD NACIONAL DE LICENCIAS AMBIENTALES - ANLA</v>
          </cell>
          <cell r="I7207" t="str">
            <v xml:space="preserve">  TRASLADO DE RECURSOS DEL FONAM - ANLA SEGÚN SOLICITUD 4120E1401</v>
          </cell>
          <cell r="J7207">
            <v>1300795879</v>
          </cell>
          <cell r="N7207" t="str">
            <v>RECURSO 3-21</v>
          </cell>
          <cell r="W7207" t="str">
            <v>Vigencia Presupuestal</v>
          </cell>
        </row>
        <row r="7208">
          <cell r="A7208" t="str">
            <v>º214</v>
          </cell>
          <cell r="B7208" t="str">
            <v>Oficio</v>
          </cell>
          <cell r="C7208">
            <v>41201741</v>
          </cell>
          <cell r="D7208">
            <v>1913</v>
          </cell>
          <cell r="E7208">
            <v>41662</v>
          </cell>
          <cell r="F7208" t="str">
            <v>SUBDIRECCION ADMINISTRATIVA Y FINANCIERA</v>
          </cell>
          <cell r="G7208">
            <v>9004672392</v>
          </cell>
          <cell r="H7208" t="str">
            <v>UAE AUTORIDAD NACIONAL DE LICENCIAS AMBIENTALES - ANLA</v>
          </cell>
          <cell r="I7208" t="str">
            <v xml:space="preserve">PAGO PARCIAL TRASLADO DE RECURSOS DEL FONAM A LA ANLA DE ACUERDO AL ART. 4 DECRETO 3573 DE 2011 </v>
          </cell>
          <cell r="J7208">
            <v>141199007</v>
          </cell>
          <cell r="N7208" t="str">
            <v>RECURSO 3-20</v>
          </cell>
          <cell r="W7208" t="str">
            <v>Reserva Presupuestal</v>
          </cell>
        </row>
        <row r="7209">
          <cell r="A7209" t="str">
            <v>º314</v>
          </cell>
          <cell r="B7209" t="str">
            <v>Contrato</v>
          </cell>
          <cell r="C7209">
            <v>59</v>
          </cell>
          <cell r="D7209">
            <v>314</v>
          </cell>
          <cell r="E7209">
            <v>41666</v>
          </cell>
          <cell r="F7209" t="str">
            <v>DIRECCION DE BOSQUES, BIODIVERSIDAD YSERVICIOS ECOSISTEMICOS</v>
          </cell>
          <cell r="G7209">
            <v>52023019</v>
          </cell>
          <cell r="H7209" t="str">
            <v>LINA ESPERANZA MENDOZA</v>
          </cell>
          <cell r="I7209" t="str">
            <v>PRIMER DESEMBOLSO SEGÚN CERTIFIACION DEL SUPERVISOR (desc. De la base por dependientes)</v>
          </cell>
          <cell r="J7209">
            <v>2137166</v>
          </cell>
          <cell r="K7209">
            <v>9.66</v>
          </cell>
          <cell r="O7209" t="str">
            <v>RECURSO 520-20</v>
          </cell>
          <cell r="V7209" t="str">
            <v>Desc. 10% Dependientes - Base RF $4,094,550 RF $287,562</v>
          </cell>
          <cell r="W7209" t="str">
            <v>Vigencia Presupuestal</v>
          </cell>
        </row>
        <row r="7210">
          <cell r="A7210" t="str">
            <v>º414</v>
          </cell>
          <cell r="B7210" t="str">
            <v>Contrato</v>
          </cell>
          <cell r="C7210">
            <v>46</v>
          </cell>
          <cell r="D7210">
            <v>214</v>
          </cell>
          <cell r="E7210">
            <v>41666</v>
          </cell>
          <cell r="F7210" t="str">
            <v>DIRECCION DE BOSQUES, BIODIVERSIDAD YSERVICIOS ECOSISTEMICOS</v>
          </cell>
          <cell r="G7210">
            <v>52237769</v>
          </cell>
          <cell r="H7210" t="str">
            <v>GLADYS HELENA SABOGAL</v>
          </cell>
          <cell r="I7210" t="str">
            <v>PRIMER DESEMBOLSO SEGÚN CERTIFIACION DEL SUPERVISOR (desc. De la base por dependientes)</v>
          </cell>
          <cell r="J7210">
            <v>1357069</v>
          </cell>
          <cell r="K7210">
            <v>9.66</v>
          </cell>
          <cell r="O7210" t="str">
            <v>RECURSO 520-20</v>
          </cell>
          <cell r="V7210" t="str">
            <v>Desc. 10% Dependientes - Base RF $4,094,550 RF $287,562</v>
          </cell>
          <cell r="W7210" t="str">
            <v>Vigencia Presupuestal</v>
          </cell>
        </row>
        <row r="7211">
          <cell r="A7211" t="str">
            <v>º514</v>
          </cell>
          <cell r="B7211" t="str">
            <v>Contrato</v>
          </cell>
          <cell r="C7211">
            <v>138</v>
          </cell>
          <cell r="D7211">
            <v>814</v>
          </cell>
          <cell r="E7211">
            <v>41670</v>
          </cell>
          <cell r="F7211" t="str">
            <v>DIRECCION DE BOSQUES, BIODIVERSIDAD YSERVICIOS ECOSISTEMICOS</v>
          </cell>
          <cell r="G7211">
            <v>52804494</v>
          </cell>
          <cell r="H7211" t="str">
            <v>JUANITA MARIA SAMPER ALVARADO</v>
          </cell>
          <cell r="I7211" t="str">
            <v>PRIMER DESEMBOLSO SEGÚN CERTIFIACION DEL SUPERVISOR (desc. De la base por dependientes)</v>
          </cell>
          <cell r="J7211">
            <v>1394524</v>
          </cell>
          <cell r="K7211">
            <v>9.66</v>
          </cell>
          <cell r="O7211" t="str">
            <v>RECURSO 520-21</v>
          </cell>
          <cell r="V7211" t="str">
            <v>Desc. 10% Dependientes - Base RF $4,094,550 RF $287,562</v>
          </cell>
          <cell r="W7211" t="str">
            <v>Vigencia Presupuestal</v>
          </cell>
        </row>
        <row r="7212">
          <cell r="A7212" t="str">
            <v>º614</v>
          </cell>
          <cell r="B7212" t="str">
            <v>Contrato</v>
          </cell>
          <cell r="C7212">
            <v>253</v>
          </cell>
          <cell r="D7212">
            <v>1014</v>
          </cell>
          <cell r="E7212">
            <v>41670</v>
          </cell>
          <cell r="F7212" t="str">
            <v>DIRECCION DE BOSQUES, BIODIVERSIDAD YSERVICIOS ECOSISTEMICOS</v>
          </cell>
          <cell r="G7212">
            <v>1031124219</v>
          </cell>
          <cell r="H7212" t="str">
            <v>JOSE LUIS GOLZALEZ BELLO</v>
          </cell>
          <cell r="I7212" t="str">
            <v>PRIMER DESEMBOLSO SEGÚN CERTIFIACION DEL SUPERVISOR</v>
          </cell>
          <cell r="J7212">
            <v>929666</v>
          </cell>
          <cell r="K7212">
            <v>9.66</v>
          </cell>
          <cell r="O7212" t="str">
            <v>RECURSO 520-20</v>
          </cell>
          <cell r="V7212" t="str">
            <v>no tiene depensientes</v>
          </cell>
          <cell r="W7212" t="str">
            <v>Vigencia Presupuestal</v>
          </cell>
        </row>
        <row r="7213">
          <cell r="A7213" t="str">
            <v>º714</v>
          </cell>
          <cell r="B7213" t="str">
            <v>Contrato</v>
          </cell>
          <cell r="C7213">
            <v>87</v>
          </cell>
          <cell r="D7213">
            <v>514</v>
          </cell>
          <cell r="E7213">
            <v>41670</v>
          </cell>
          <cell r="F7213" t="str">
            <v>DIRECCION DE BOSQUES, BIODIVERSIDAD YSERVICIOS ECOSISTEMICOS</v>
          </cell>
          <cell r="G7213">
            <v>78034306</v>
          </cell>
          <cell r="H7213" t="str">
            <v>JUAN EMILIO CARVAJAL COGOLLO</v>
          </cell>
          <cell r="I7213" t="str">
            <v>PRIMER DESEMBOLSO SEGÚN CERTIFIACION DEL SUPERVISOR - SE AJU RTE FTE POR INGRESOS RECIBIDOS EN EL MES OP *414 DEL 14 FEB 2014</v>
          </cell>
          <cell r="J7213">
            <v>3943806</v>
          </cell>
          <cell r="K7213">
            <v>9.66</v>
          </cell>
          <cell r="O7213" t="str">
            <v>RECURSO 520-21</v>
          </cell>
          <cell r="V7213" t="str">
            <v>no tiene depensientes</v>
          </cell>
          <cell r="W7213" t="str">
            <v>Vigencia Presupuestal</v>
          </cell>
        </row>
        <row r="7214">
          <cell r="A7214" t="str">
            <v>º814</v>
          </cell>
          <cell r="B7214" t="str">
            <v>Contrato</v>
          </cell>
          <cell r="C7214">
            <v>88</v>
          </cell>
          <cell r="D7214">
            <v>714</v>
          </cell>
          <cell r="E7214">
            <v>41670</v>
          </cell>
          <cell r="F7214" t="str">
            <v>DIRECCION DE BOSQUES, BIODIVERSIDAD YSERVICIOS ECOSISTEMICOS</v>
          </cell>
          <cell r="G7214">
            <v>74180161</v>
          </cell>
          <cell r="H7214" t="str">
            <v>ANDRES BALCAZAR SALAZAR</v>
          </cell>
          <cell r="I7214" t="str">
            <v>PRIMER DESEMBOLSO SEGÚN CERTIFIACION DEL SUPERVISOR (desc. De la base por dependientes)</v>
          </cell>
          <cell r="J7214">
            <v>3943806</v>
          </cell>
          <cell r="K7214">
            <v>9.66</v>
          </cell>
          <cell r="O7214" t="str">
            <v>RECURSO 520-21</v>
          </cell>
          <cell r="V7214" t="str">
            <v>Desc. 10% Dependientes - Base RF $4,094,550 RF $287,562</v>
          </cell>
          <cell r="W7214" t="str">
            <v>Vigencia Presupuestal</v>
          </cell>
        </row>
        <row r="7215">
          <cell r="A7215" t="str">
            <v>º914</v>
          </cell>
          <cell r="B7215" t="str">
            <v>Contrato</v>
          </cell>
          <cell r="C7215">
            <v>86</v>
          </cell>
          <cell r="D7215">
            <v>414</v>
          </cell>
          <cell r="E7215">
            <v>41670</v>
          </cell>
          <cell r="F7215" t="str">
            <v>DIRECCION DE BOSQUES, BIODIVERSIDAD YSERVICIOS ECOSISTEMICOS</v>
          </cell>
          <cell r="G7215">
            <v>79153840</v>
          </cell>
          <cell r="H7215" t="str">
            <v>JAVIER CORREAL PIZARRO</v>
          </cell>
          <cell r="I7215" t="str">
            <v>PAGO  FRA 22885 PRIMER DESEMBOLSO SEGÚN CERTIFIACION DEL SUPERVISOR</v>
          </cell>
          <cell r="J7215">
            <v>2137166</v>
          </cell>
          <cell r="K7215">
            <v>9.66</v>
          </cell>
          <cell r="M7215">
            <v>16</v>
          </cell>
          <cell r="O7215" t="str">
            <v>RECURSO 520-21</v>
          </cell>
          <cell r="V7215" t="str">
            <v>no tiene depensientes</v>
          </cell>
          <cell r="W7215" t="str">
            <v>Vigencia Presupuestal</v>
          </cell>
        </row>
        <row r="7216">
          <cell r="A7216" t="str">
            <v>º1014</v>
          </cell>
          <cell r="B7216" t="str">
            <v>Oficio</v>
          </cell>
          <cell r="C7216">
            <v>412012562</v>
          </cell>
          <cell r="D7216">
            <v>1913</v>
          </cell>
          <cell r="E7216">
            <v>41673</v>
          </cell>
          <cell r="F7216" t="str">
            <v>SUBDIRECCION ADMINISTRATIVA Y FINANCIERA</v>
          </cell>
          <cell r="G7216">
            <v>9004672392</v>
          </cell>
          <cell r="H7216" t="str">
            <v>UAE AUTORIDAD NACIONAL DE LICENCIAS AMBIENTALES - ANLA</v>
          </cell>
          <cell r="I7216" t="str">
            <v xml:space="preserve">TRASLADO DE RECURSOS DEL FONAM A LA ANLA DE ACUERDO AL ART. 4 DECRETO 3573 DE 2011 </v>
          </cell>
          <cell r="J7216">
            <v>12459800</v>
          </cell>
          <cell r="N7216" t="str">
            <v>RECURSO 3-20</v>
          </cell>
          <cell r="V7216" t="str">
            <v>FONAM</v>
          </cell>
          <cell r="W7216" t="str">
            <v>Reserva Presupuestal</v>
          </cell>
        </row>
        <row r="7217">
          <cell r="A7217" t="str">
            <v>º1114</v>
          </cell>
          <cell r="B7217" t="str">
            <v>Oficio</v>
          </cell>
          <cell r="C7217">
            <v>20140210</v>
          </cell>
          <cell r="D7217">
            <v>1114</v>
          </cell>
          <cell r="E7217">
            <v>41681</v>
          </cell>
          <cell r="F7217" t="str">
            <v>SUBDIRECCION ADMINISTRATIVA Y FINANCIERA</v>
          </cell>
          <cell r="G7217">
            <v>8903002794</v>
          </cell>
          <cell r="H7217" t="str">
            <v>BANCO DE OCCIDENTE</v>
          </cell>
          <cell r="I7217" t="str">
            <v xml:space="preserve">PAGO DE GASTOS FINANCIEROS INCURRIDOS EN LA CTA AHORROS DEL BANCO DE OCCIDENTE MES DE ENERO 2014 </v>
          </cell>
          <cell r="J7217">
            <v>13858.42</v>
          </cell>
          <cell r="O7217" t="str">
            <v>RECURSO 520-20</v>
          </cell>
          <cell r="V7217" t="str">
            <v>FONAM</v>
          </cell>
          <cell r="W7217" t="str">
            <v>Vigencia Presupuestal</v>
          </cell>
        </row>
        <row r="7218">
          <cell r="A7218" t="str">
            <v>º1214</v>
          </cell>
          <cell r="B7218" t="str">
            <v>Oficio</v>
          </cell>
          <cell r="C7218">
            <v>4120401</v>
          </cell>
          <cell r="D7218">
            <v>114</v>
          </cell>
          <cell r="E7218">
            <v>41684</v>
          </cell>
          <cell r="F7218" t="str">
            <v>SUBDIRECCION ADMINISTRATIVA Y FINANCIERA</v>
          </cell>
          <cell r="G7218">
            <v>9004672392</v>
          </cell>
          <cell r="H7218" t="str">
            <v>UAE AUTORIDAD NACIONAL DE LICENCIAS AMBIENTALES - ANLA</v>
          </cell>
          <cell r="I7218" t="str">
            <v xml:space="preserve">  TRASLADO DE RECURSOS DEL FONAM - ANLA SEGÚN SOLICITUD 4120-E1-3964/11/02/2014.  PAGO PROGRAMADO PARA 19/02/2014</v>
          </cell>
          <cell r="J7218">
            <v>300000000</v>
          </cell>
          <cell r="N7218" t="str">
            <v>RECURSO 3-21</v>
          </cell>
          <cell r="V7218" t="str">
            <v>FONAM</v>
          </cell>
          <cell r="W7218" t="str">
            <v>Vigencia Presupuestal</v>
          </cell>
        </row>
        <row r="7219">
          <cell r="A7219" t="str">
            <v>º1314</v>
          </cell>
          <cell r="B7219" t="str">
            <v>Oficio</v>
          </cell>
          <cell r="C7219">
            <v>412013964</v>
          </cell>
          <cell r="D7219">
            <v>114</v>
          </cell>
          <cell r="E7219">
            <v>41684</v>
          </cell>
          <cell r="F7219" t="str">
            <v>SUBDIRECCION ADMINISTRATIVA Y FINANCIERA</v>
          </cell>
          <cell r="G7219">
            <v>9004672392</v>
          </cell>
          <cell r="H7219" t="str">
            <v>UAE AUTORIDAD NACIONAL DE LICENCIAS AMBIENTALES - ANLA</v>
          </cell>
          <cell r="I7219" t="str">
            <v xml:space="preserve">  TRASLADO DE RECURSOS DEL FONAM - ANLA SEGÚN SOLICITUD 4120-E1-3964/11/02/2014.  PAGO PROGRAMADO PARA 24/02/2014. LOS ORIGINALES REPOSAN EN LA OP 1214 DE LA MISMA FECHA</v>
          </cell>
          <cell r="J7219">
            <v>650000000</v>
          </cell>
          <cell r="N7219" t="str">
            <v>RECURSO 3-21</v>
          </cell>
          <cell r="V7219" t="str">
            <v>FONAM</v>
          </cell>
          <cell r="W7219" t="str">
            <v>Vigencia Presupuestal</v>
          </cell>
        </row>
        <row r="7220">
          <cell r="A7220" t="str">
            <v>º1414</v>
          </cell>
          <cell r="B7220" t="str">
            <v>Oficio</v>
          </cell>
          <cell r="C7220">
            <v>412013964</v>
          </cell>
          <cell r="D7220">
            <v>114</v>
          </cell>
          <cell r="E7220">
            <v>41684</v>
          </cell>
          <cell r="F7220" t="str">
            <v>SUBDIRECCION ADMINISTRATIVA Y FINANCIERA</v>
          </cell>
          <cell r="G7220">
            <v>9004672392</v>
          </cell>
          <cell r="H7220" t="str">
            <v>UAE AUTORIDAD NACIONAL DE LICENCIAS AMBIENTALES - ANLA</v>
          </cell>
          <cell r="I7220" t="str">
            <v xml:space="preserve">  TRASLADO DE RECURSOS DEL FONAM - ANLA SEGÚN SOLICITUD 4120-E1-3964/11/02/2014.  PAGO PROGRAMADO PARA  03/03/2014. LOS ORIGINALES REPOSAN EN LA OP 1214 DE LA MISMA FECHA</v>
          </cell>
          <cell r="J7220">
            <v>453747000</v>
          </cell>
          <cell r="N7220" t="str">
            <v>RECURSO 3-21</v>
          </cell>
          <cell r="V7220" t="str">
            <v>FONAM</v>
          </cell>
          <cell r="W7220" t="str">
            <v>Vigencia Presupuestal</v>
          </cell>
        </row>
        <row r="7221">
          <cell r="A7221" t="str">
            <v>º1514</v>
          </cell>
          <cell r="B7221" t="str">
            <v>Contrato</v>
          </cell>
          <cell r="C7221">
            <v>86</v>
          </cell>
          <cell r="D7221">
            <v>414</v>
          </cell>
          <cell r="E7221">
            <v>41694</v>
          </cell>
          <cell r="F7221" t="str">
            <v>DIRECCION DE BOSQUES, BIODIVERSIDAD YSERVICIOS ECOSISTEMICOS</v>
          </cell>
          <cell r="G7221">
            <v>79153840</v>
          </cell>
          <cell r="H7221" t="str">
            <v>JAVIER CORREAL PIZARRO</v>
          </cell>
          <cell r="I7221" t="str">
            <v>PAGO  FRA 22886 SEGUNDO DESEMBOLSO SEGÚN CERTIFIACION DEL SUPERVISOR</v>
          </cell>
          <cell r="J7221">
            <v>7123894</v>
          </cell>
          <cell r="K7221">
            <v>9.66</v>
          </cell>
          <cell r="M7221">
            <v>16</v>
          </cell>
          <cell r="O7221" t="str">
            <v>RECURSO 520-21</v>
          </cell>
          <cell r="V7221" t="str">
            <v>no tiene depensientes</v>
          </cell>
          <cell r="W7221" t="str">
            <v>Vigencia Presupuestal</v>
          </cell>
        </row>
        <row r="7222">
          <cell r="A7222" t="str">
            <v>º1614</v>
          </cell>
          <cell r="B7222" t="str">
            <v>Contrato</v>
          </cell>
          <cell r="C7222">
            <v>88</v>
          </cell>
          <cell r="D7222">
            <v>714</v>
          </cell>
          <cell r="E7222">
            <v>41696</v>
          </cell>
          <cell r="F7222" t="str">
            <v>DIRECCION DE BOSQUES, BIODIVERSIDAD YSERVICIOS ECOSISTEMICOS</v>
          </cell>
          <cell r="G7222">
            <v>74180161</v>
          </cell>
          <cell r="H7222" t="str">
            <v>ANDRES BALCAZAR SALAZAR</v>
          </cell>
          <cell r="I7222" t="str">
            <v>SEGUNDO DESEMBOLSO SEGÚN CERTIFIACION DEL SUPERVISOR (desc. De la base por dependientes)</v>
          </cell>
          <cell r="J7222">
            <v>6959654</v>
          </cell>
          <cell r="K7222">
            <v>9.66</v>
          </cell>
          <cell r="O7222" t="str">
            <v>RECURSO 520-21</v>
          </cell>
          <cell r="V7222" t="str">
            <v>Desc. 10% Dependientes</v>
          </cell>
          <cell r="W7222" t="str">
            <v>Vigencia Presupuestal</v>
          </cell>
        </row>
        <row r="7223">
          <cell r="A7223" t="str">
            <v>º1714</v>
          </cell>
          <cell r="B7223" t="str">
            <v>Contrato</v>
          </cell>
          <cell r="C7223">
            <v>59</v>
          </cell>
          <cell r="D7223">
            <v>314</v>
          </cell>
          <cell r="E7223">
            <v>41696</v>
          </cell>
          <cell r="F7223" t="str">
            <v>DIRECCION DE BOSQUES, BIODIVERSIDAD YSERVICIOS ECOSISTEMICOS</v>
          </cell>
          <cell r="G7223">
            <v>52023019</v>
          </cell>
          <cell r="H7223" t="str">
            <v>LINA ESPERANZA MENDOZA</v>
          </cell>
          <cell r="I7223" t="str">
            <v>SEGUNDO DESEMBOLSO SEGÚN CERTIFIACION DEL SUPERVISOR (desc. De la base por dependientes)</v>
          </cell>
          <cell r="J7223">
            <v>7123894</v>
          </cell>
          <cell r="K7223">
            <v>9.66</v>
          </cell>
          <cell r="O7223" t="str">
            <v>RECURSO 520-20</v>
          </cell>
          <cell r="V7223" t="str">
            <v>Desc. 10% Dependientes - Base RF $4,094,550 RF $287,562</v>
          </cell>
          <cell r="W7223" t="str">
            <v>Vigencia Presupuestal</v>
          </cell>
        </row>
        <row r="7224">
          <cell r="A7224" t="str">
            <v>º1814</v>
          </cell>
          <cell r="B7224" t="str">
            <v>Contrato</v>
          </cell>
          <cell r="C7224">
            <v>253</v>
          </cell>
          <cell r="D7224">
            <v>1014</v>
          </cell>
          <cell r="E7224">
            <v>41696</v>
          </cell>
          <cell r="F7224" t="str">
            <v>DIRECCION DE BOSQUES, BIODIVERSIDAD YSERVICIOS ECOSISTEMICOS</v>
          </cell>
          <cell r="G7224">
            <v>1031124219</v>
          </cell>
          <cell r="H7224" t="str">
            <v>JOSE LUIS GOLZALEZ BELLO</v>
          </cell>
          <cell r="I7224" t="str">
            <v>SEGUNDO DESEMBOLSO SEGÚN CERTIFIACION DEL SUPERVISOR</v>
          </cell>
          <cell r="J7224">
            <v>3098894</v>
          </cell>
          <cell r="K7224">
            <v>9.66</v>
          </cell>
          <cell r="O7224" t="str">
            <v>RECURSO 520-20</v>
          </cell>
          <cell r="V7224" t="str">
            <v>no tiene depensientes</v>
          </cell>
          <cell r="W7224" t="str">
            <v>Vigencia Presupuestal</v>
          </cell>
        </row>
        <row r="7225">
          <cell r="A7225" t="str">
            <v>º1914</v>
          </cell>
          <cell r="B7225" t="str">
            <v>Contrato</v>
          </cell>
          <cell r="C7225">
            <v>46</v>
          </cell>
          <cell r="D7225">
            <v>214</v>
          </cell>
          <cell r="E7225">
            <v>41696</v>
          </cell>
          <cell r="F7225" t="str">
            <v>DIRECCION DE BOSQUES, BIODIVERSIDAD YSERVICIOS ECOSISTEMICOS</v>
          </cell>
          <cell r="G7225">
            <v>52237769</v>
          </cell>
          <cell r="H7225" t="str">
            <v>GLADYS HELENA SABOGAL</v>
          </cell>
          <cell r="I7225" t="str">
            <v>SEGUNDO DESEMBOLSO SEGÚN CERTIFIACION DEL SUPERVISOR (desc. De la base por dependientes)</v>
          </cell>
          <cell r="J7225">
            <v>2933521</v>
          </cell>
          <cell r="K7225">
            <v>9.66</v>
          </cell>
          <cell r="O7225" t="str">
            <v>RECURSO 520-20</v>
          </cell>
          <cell r="V7225" t="str">
            <v>Desc. 10% Dependientes - Base RF $4,094,550 RF $287,562</v>
          </cell>
          <cell r="W7225" t="str">
            <v>Vigencia Presupuestal</v>
          </cell>
        </row>
        <row r="7226">
          <cell r="A7226" t="str">
            <v>º2014</v>
          </cell>
          <cell r="B7226" t="str">
            <v>Contrato</v>
          </cell>
          <cell r="C7226">
            <v>138</v>
          </cell>
          <cell r="D7226">
            <v>814</v>
          </cell>
          <cell r="E7226">
            <v>41696</v>
          </cell>
          <cell r="F7226" t="str">
            <v>DIRECCION DE BOSQUES, BIODIVERSIDAD YSERVICIOS ECOSISTEMICOS</v>
          </cell>
          <cell r="G7226">
            <v>52804494</v>
          </cell>
          <cell r="H7226" t="str">
            <v>JUANITA MARIA SAMPER ALVARADO</v>
          </cell>
          <cell r="I7226" t="str">
            <v>SEGUNDO DESEMBOLSO SEGÚN CERTIFIACION DEL SUPERVISOR (desc. De la base por dependientes)</v>
          </cell>
          <cell r="J7226">
            <v>3486316</v>
          </cell>
          <cell r="K7226">
            <v>9.66</v>
          </cell>
          <cell r="O7226" t="str">
            <v>RECURSO 520-21</v>
          </cell>
          <cell r="V7226" t="str">
            <v>Desc. 10% Dependientes - Base RF $4,094,550 RF $287,562</v>
          </cell>
          <cell r="W7226" t="str">
            <v>Vigencia Presupuestal</v>
          </cell>
        </row>
        <row r="7227">
          <cell r="A7227" t="str">
            <v>º2114</v>
          </cell>
          <cell r="B7227" t="str">
            <v>Contrato</v>
          </cell>
          <cell r="C7227">
            <v>87</v>
          </cell>
          <cell r="D7227">
            <v>514</v>
          </cell>
          <cell r="E7227">
            <v>41698</v>
          </cell>
          <cell r="F7227" t="str">
            <v>DIRECCION DE BOSQUES, BIODIVERSIDAD YSERVICIOS ECOSISTEMICOS</v>
          </cell>
          <cell r="G7227">
            <v>78034306</v>
          </cell>
          <cell r="H7227" t="str">
            <v>JUAN EMIRO CARVAJAL COGOLLO</v>
          </cell>
          <cell r="I7227" t="str">
            <v>SEGUNDO DESEMBOLSO SEGÚN CERTIFIACION DEL SUPERVISOR</v>
          </cell>
          <cell r="J7227">
            <v>6959654</v>
          </cell>
          <cell r="K7227">
            <v>9.66</v>
          </cell>
          <cell r="O7227" t="str">
            <v>RECURSO 520-21</v>
          </cell>
          <cell r="V7227" t="str">
            <v>no tiene depensientes</v>
          </cell>
          <cell r="W7227" t="str">
            <v>Vigencia Presupuestal</v>
          </cell>
        </row>
        <row r="7228">
          <cell r="A7228" t="str">
            <v>º2214</v>
          </cell>
          <cell r="B7228" t="str">
            <v>Oficio</v>
          </cell>
          <cell r="C7228">
            <v>831136153</v>
          </cell>
          <cell r="D7228">
            <v>1214</v>
          </cell>
          <cell r="E7228">
            <v>41698</v>
          </cell>
          <cell r="F7228" t="str">
            <v>SUBDIRECCION ADMINISTRATIVA Y FINANCIERA</v>
          </cell>
          <cell r="G7228">
            <v>8903002794</v>
          </cell>
          <cell r="H7228" t="str">
            <v>BANCO DE OCCIDENTE</v>
          </cell>
          <cell r="I7228" t="str">
            <v>PAGO DE GASTOS FINANCIEROS INCURRIDOS EN LA CTA CORRIENTE BANCO DE OCCIDENTE MES DE ENERO 2014</v>
          </cell>
          <cell r="J7228">
            <v>6665551.5499999998</v>
          </cell>
          <cell r="O7228" t="str">
            <v>RECURSO 520-21</v>
          </cell>
          <cell r="V7228" t="str">
            <v>FONAM</v>
          </cell>
          <cell r="W7228" t="str">
            <v>Vigencia Presupuestal</v>
          </cell>
        </row>
        <row r="7229">
          <cell r="A7229" t="str">
            <v>º2314</v>
          </cell>
          <cell r="B7229" t="str">
            <v>Oficio</v>
          </cell>
          <cell r="C7229">
            <v>830036869</v>
          </cell>
          <cell r="D7229">
            <v>1414</v>
          </cell>
          <cell r="E7229">
            <v>41705</v>
          </cell>
          <cell r="F7229" t="str">
            <v>SUBDIRECCION ADMINISTRATIVA Y FINANCIERA</v>
          </cell>
          <cell r="G7229">
            <v>8903002794</v>
          </cell>
          <cell r="H7229" t="str">
            <v>BANCO DE OCCIDENTE</v>
          </cell>
          <cell r="I7229" t="str">
            <v xml:space="preserve">PAGO GASTOS FINANCIEROS DEL 01 AL 28 DE FEBRERO 2014, GENERADOS EN LA CUENTA CORRIENTE DEL BANCO OCCIDENTE </v>
          </cell>
          <cell r="J7229">
            <v>6091928.1500000004</v>
          </cell>
          <cell r="O7229" t="str">
            <v>RECURSO 520-21</v>
          </cell>
          <cell r="W7229" t="str">
            <v>Vigencia Presupuestal</v>
          </cell>
        </row>
        <row r="7230">
          <cell r="A7230" t="str">
            <v>º2414</v>
          </cell>
          <cell r="B7230" t="str">
            <v>Oficio</v>
          </cell>
          <cell r="C7230">
            <v>830036867</v>
          </cell>
          <cell r="D7230">
            <v>1314</v>
          </cell>
          <cell r="E7230">
            <v>41705</v>
          </cell>
          <cell r="F7230" t="str">
            <v>SUBDIRECCION ADMINISTRATIVA Y FINANCIERA</v>
          </cell>
          <cell r="G7230">
            <v>8903002794</v>
          </cell>
          <cell r="H7230" t="str">
            <v>BANCO DE OCCIDENTE</v>
          </cell>
          <cell r="I7230" t="str">
            <v>PAGO GASTOS FINANCIEROS DEL 01 AL 28 DE FEBRERO 2014, GENERADOS EN LA CUENTA AHORROS DEL BANCO OCCIDENTE N.23082388-2</v>
          </cell>
          <cell r="J7230">
            <v>141290.26999999999</v>
          </cell>
          <cell r="O7230" t="str">
            <v>RECURSO 520-20</v>
          </cell>
          <cell r="W7230" t="str">
            <v>Vigencia Presupuestal</v>
          </cell>
        </row>
        <row r="7231">
          <cell r="A7231" t="str">
            <v>º2514</v>
          </cell>
          <cell r="B7231" t="str">
            <v>Contrato</v>
          </cell>
          <cell r="C7231">
            <v>138</v>
          </cell>
          <cell r="D7231">
            <v>814</v>
          </cell>
          <cell r="E7231">
            <v>41717</v>
          </cell>
          <cell r="F7231" t="str">
            <v>DIRECCION DE BOSQUES, BIODIVERSIDAD YSERVICIOS ECOSISTEMICOS</v>
          </cell>
          <cell r="G7231">
            <v>52804494</v>
          </cell>
          <cell r="H7231" t="str">
            <v>JUANITA MARIA SAMPER ALVARADO</v>
          </cell>
          <cell r="I7231" t="str">
            <v>SEGUNDO DESEMBOLSO SEGÚN CERTIFIACION DEL SUPERVISOR (desc. De la base por dependientes)</v>
          </cell>
          <cell r="J7231">
            <v>3486316</v>
          </cell>
          <cell r="K7231">
            <v>9.66</v>
          </cell>
          <cell r="O7231" t="str">
            <v>RECURSO 520-21</v>
          </cell>
          <cell r="V7231" t="str">
            <v>Desc. 10% Dependientes - Base RF $4,094,550 RF $287,562</v>
          </cell>
          <cell r="W7231" t="str">
            <v>Vigencia Presupuestal</v>
          </cell>
        </row>
        <row r="7232">
          <cell r="A7232" t="str">
            <v>º2614</v>
          </cell>
          <cell r="B7232" t="str">
            <v>Contrato</v>
          </cell>
          <cell r="C7232">
            <v>86</v>
          </cell>
          <cell r="D7232">
            <v>414</v>
          </cell>
          <cell r="E7232">
            <v>41717</v>
          </cell>
          <cell r="F7232" t="str">
            <v>DIRECCION DE BOSQUES, BIODIVERSIDAD YSERVICIOS ECOSISTEMICOS</v>
          </cell>
          <cell r="G7232">
            <v>79153840</v>
          </cell>
          <cell r="H7232" t="str">
            <v>JAVIER CORREAL PIZARRO</v>
          </cell>
          <cell r="I7232" t="str">
            <v>PAGO  FRA 22886 SEGUNDO DESEMBOLSO SEGÚN CERTIFIACION DEL SUPERVISOR</v>
          </cell>
          <cell r="J7232">
            <v>7123894</v>
          </cell>
          <cell r="K7232">
            <v>9.66</v>
          </cell>
          <cell r="M7232">
            <v>16</v>
          </cell>
          <cell r="O7232" t="str">
            <v>RECURSO 520-21</v>
          </cell>
          <cell r="V7232" t="str">
            <v>no tiene depensientes</v>
          </cell>
          <cell r="W7232" t="str">
            <v>Vigencia Presupuestal</v>
          </cell>
        </row>
        <row r="7233">
          <cell r="A7233" t="str">
            <v>º2714</v>
          </cell>
          <cell r="B7233" t="str">
            <v>Contrato</v>
          </cell>
          <cell r="C7233">
            <v>87</v>
          </cell>
          <cell r="D7233">
            <v>514</v>
          </cell>
          <cell r="E7233">
            <v>41717</v>
          </cell>
          <cell r="F7233" t="str">
            <v>DIRECCION DE BOSQUES, BIODIVERSIDAD YSERVICIOS ECOSISTEMICOS</v>
          </cell>
          <cell r="G7233">
            <v>78034306</v>
          </cell>
          <cell r="H7233" t="str">
            <v>JUAN EMILIO CARVAJAL COGOLLO</v>
          </cell>
          <cell r="I7233" t="str">
            <v>SEGUNDO DESEMBOLSO SEGÚN CERTIFIACION DEL SUPERVISOR</v>
          </cell>
          <cell r="J7233">
            <v>6959654</v>
          </cell>
          <cell r="K7233">
            <v>9.66</v>
          </cell>
          <cell r="O7233" t="str">
            <v>RECURSO 520-21</v>
          </cell>
          <cell r="V7233" t="str">
            <v>no tiene depensientes</v>
          </cell>
          <cell r="W7233" t="str">
            <v>Vigencia Presupuestal</v>
          </cell>
        </row>
        <row r="7234">
          <cell r="A7234" t="str">
            <v>º2814</v>
          </cell>
          <cell r="B7234" t="str">
            <v>Contrato</v>
          </cell>
          <cell r="C7234">
            <v>88</v>
          </cell>
          <cell r="D7234">
            <v>714</v>
          </cell>
          <cell r="E7234">
            <v>41717</v>
          </cell>
          <cell r="F7234" t="str">
            <v>DIRECCION DE BOSQUES, BIODIVERSIDAD YSERVICIOS ECOSISTEMICOS</v>
          </cell>
          <cell r="G7234">
            <v>74180161</v>
          </cell>
          <cell r="H7234" t="str">
            <v>ANDRES BALCAZAR SALAZAR</v>
          </cell>
          <cell r="I7234" t="str">
            <v>SEGUNDO DESEMBOLSO SEGÚN CERTIFIACION DEL SUPERVISOR (desc. De la base por dependientes)</v>
          </cell>
          <cell r="J7234">
            <v>6959654</v>
          </cell>
          <cell r="K7234">
            <v>9.66</v>
          </cell>
          <cell r="O7234" t="str">
            <v>RECURSO 520-21</v>
          </cell>
          <cell r="V7234" t="str">
            <v>Desc. 10% Dependientes</v>
          </cell>
          <cell r="W7234" t="str">
            <v>Vigencia Presupuestal</v>
          </cell>
        </row>
        <row r="7235">
          <cell r="A7235" t="str">
            <v>º2914</v>
          </cell>
          <cell r="B7235" t="str">
            <v>Contrato</v>
          </cell>
          <cell r="C7235">
            <v>59</v>
          </cell>
          <cell r="D7235">
            <v>314</v>
          </cell>
          <cell r="E7235">
            <v>41723</v>
          </cell>
          <cell r="F7235" t="str">
            <v>DIRECCION DE BOSQUES, BIODIVERSIDAD YSERVICIOS ECOSISTEMICOS</v>
          </cell>
          <cell r="G7235">
            <v>52023019</v>
          </cell>
          <cell r="H7235" t="str">
            <v>LINA ESPERANZA MENDOZA</v>
          </cell>
          <cell r="I7235" t="str">
            <v>TERCER DESEMBOLSO SEGÚN CERTIFIACION DEL SUPERVISOR (desc. De la base por dependientes)</v>
          </cell>
          <cell r="J7235">
            <v>7123894</v>
          </cell>
          <cell r="K7235">
            <v>9.66</v>
          </cell>
          <cell r="O7235" t="str">
            <v>RECURSO 520-20</v>
          </cell>
          <cell r="V7235" t="str">
            <v>Desc. 10% Dependientes - Base RF $4,094,550 RF $287,562</v>
          </cell>
          <cell r="W7235" t="str">
            <v>Vigencia Presupuestal</v>
          </cell>
        </row>
        <row r="7236">
          <cell r="A7236" t="str">
            <v>º3014</v>
          </cell>
          <cell r="B7236" t="str">
            <v>Contrato</v>
          </cell>
          <cell r="C7236">
            <v>88</v>
          </cell>
          <cell r="D7236">
            <v>714</v>
          </cell>
          <cell r="E7236">
            <v>41723</v>
          </cell>
          <cell r="F7236" t="str">
            <v>DIRECCION DE BOSQUES, BIODIVERSIDAD YSERVICIOS ECOSISTEMICOS</v>
          </cell>
          <cell r="G7236">
            <v>74180161</v>
          </cell>
          <cell r="H7236" t="str">
            <v>ANDRES BALCAZAR SALAZAR</v>
          </cell>
          <cell r="I7236" t="str">
            <v>TERCER DESEMBOLSO SEGÚN CERTIFIACION DEL SUPERVISOR (desc. De la base por dependientes)</v>
          </cell>
          <cell r="J7236">
            <v>6959654</v>
          </cell>
          <cell r="K7236">
            <v>9.66</v>
          </cell>
          <cell r="O7236" t="str">
            <v>RECURSO 520-21</v>
          </cell>
          <cell r="V7236" t="str">
            <v>Desc. 10% Dependientes</v>
          </cell>
          <cell r="W7236" t="str">
            <v>Vigencia Presupuestal</v>
          </cell>
        </row>
        <row r="7237">
          <cell r="A7237" t="str">
            <v>º3114</v>
          </cell>
          <cell r="B7237" t="str">
            <v>Contrato</v>
          </cell>
          <cell r="C7237">
            <v>87</v>
          </cell>
          <cell r="D7237">
            <v>514</v>
          </cell>
          <cell r="E7237">
            <v>41723</v>
          </cell>
          <cell r="F7237" t="str">
            <v>DIRECCION DE BOSQUES, BIODIVERSIDAD YSERVICIOS ECOSISTEMICOS</v>
          </cell>
          <cell r="G7237">
            <v>78034306</v>
          </cell>
          <cell r="H7237" t="str">
            <v>JUAN EMIRO CARVAJAL COGOLLO</v>
          </cell>
          <cell r="I7237" t="str">
            <v>TERCER PAGO SEGÚN  CERTIFICACION DEL SUPERVISOR</v>
          </cell>
          <cell r="J7237">
            <v>6959654</v>
          </cell>
          <cell r="K7237">
            <v>9.66</v>
          </cell>
          <cell r="O7237" t="str">
            <v>RECURSO 520-21</v>
          </cell>
          <cell r="V7237" t="str">
            <v>no tiene dependientes</v>
          </cell>
          <cell r="W7237" t="str">
            <v>Vigencia Presupuestal</v>
          </cell>
        </row>
        <row r="7238">
          <cell r="A7238" t="str">
            <v>º3214</v>
          </cell>
          <cell r="B7238" t="str">
            <v>Contrato</v>
          </cell>
          <cell r="C7238">
            <v>86</v>
          </cell>
          <cell r="D7238">
            <v>414</v>
          </cell>
          <cell r="E7238">
            <v>41723</v>
          </cell>
          <cell r="F7238" t="str">
            <v>DIRECCION DE BOSQUES, BIODIVERSIDAD YSERVICIOS ECOSISTEMICOS</v>
          </cell>
          <cell r="G7238">
            <v>79153840</v>
          </cell>
          <cell r="H7238" t="str">
            <v>JAVIER CORREAL PIZARRO</v>
          </cell>
          <cell r="I7238" t="str">
            <v>PAGO ACTURA 22887  CORRESPONDIENTE AL TERCER  DESEMBOLSO  SEGÚN CERTIFIACCION DEL SUPERVISOR</v>
          </cell>
          <cell r="J7238">
            <v>7123894</v>
          </cell>
          <cell r="K7238">
            <v>9.66</v>
          </cell>
          <cell r="M7238">
            <v>16</v>
          </cell>
          <cell r="O7238" t="str">
            <v>RECURSO 520-20</v>
          </cell>
          <cell r="V7238" t="str">
            <v>no tiene dependientes</v>
          </cell>
          <cell r="W7238" t="str">
            <v>Vigencia Presupuestal</v>
          </cell>
        </row>
        <row r="7239">
          <cell r="A7239" t="str">
            <v>º3314</v>
          </cell>
          <cell r="B7239" t="str">
            <v>Contrato</v>
          </cell>
          <cell r="C7239">
            <v>138</v>
          </cell>
          <cell r="D7239">
            <v>814</v>
          </cell>
          <cell r="E7239">
            <v>41723</v>
          </cell>
          <cell r="F7239" t="str">
            <v>DIRECCION DE BOSQUES, BIODIVERSIDAD YSERVICIOS ECOSISTEMICOS</v>
          </cell>
          <cell r="G7239">
            <v>52804494</v>
          </cell>
          <cell r="H7239" t="str">
            <v>JUANITA MARIA SAMPER ALVARADO</v>
          </cell>
          <cell r="I7239" t="str">
            <v>TERCER DESEMBOLSO SEGÚN CERTIFIACION DEL SUPERVISOR (desc. De la base por dependientes)</v>
          </cell>
          <cell r="J7239">
            <v>3486316</v>
          </cell>
          <cell r="K7239">
            <v>9.66</v>
          </cell>
          <cell r="O7239" t="str">
            <v>RECURSO 520-21</v>
          </cell>
          <cell r="V7239" t="str">
            <v>Desc. 10% Dependientes - Base RF $4,094,550 RF $287,562</v>
          </cell>
          <cell r="W7239" t="str">
            <v>Vigencia Presupuestal</v>
          </cell>
        </row>
        <row r="7240">
          <cell r="A7240" t="str">
            <v>º3414</v>
          </cell>
          <cell r="B7240" t="str">
            <v>Contrato</v>
          </cell>
          <cell r="C7240">
            <v>253</v>
          </cell>
          <cell r="D7240">
            <v>1014</v>
          </cell>
          <cell r="E7240">
            <v>41723</v>
          </cell>
          <cell r="F7240" t="str">
            <v>DIRECCION DE BOSQUES, BIODIVERSIDAD YSERVICIOS ECOSISTEMICOS</v>
          </cell>
          <cell r="G7240">
            <v>1031124219</v>
          </cell>
          <cell r="H7240" t="str">
            <v>JOSE LUIS GOLZALEZ BELLO</v>
          </cell>
          <cell r="I7240" t="str">
            <v>TERCER PAGO SEGÚN  CERTIFICACION DEL SUPERVISOR</v>
          </cell>
          <cell r="J7240">
            <v>3098894</v>
          </cell>
          <cell r="K7240">
            <v>9.66</v>
          </cell>
          <cell r="O7240" t="str">
            <v>RECURSO 520-20</v>
          </cell>
          <cell r="V7240" t="str">
            <v>no tiene dependientes</v>
          </cell>
          <cell r="W7240" t="str">
            <v>Vigencia Presupuestal</v>
          </cell>
        </row>
        <row r="7241">
          <cell r="A7241" t="str">
            <v>º3514</v>
          </cell>
          <cell r="B7241" t="str">
            <v>Contrato</v>
          </cell>
          <cell r="C7241">
            <v>46</v>
          </cell>
          <cell r="D7241">
            <v>214</v>
          </cell>
          <cell r="E7241">
            <v>41723</v>
          </cell>
          <cell r="F7241" t="str">
            <v>DIRECCION DE BOSQUES, BIODIVERSIDAD YSERVICIOS ECOSISTEMICOS</v>
          </cell>
          <cell r="G7241">
            <v>52237769</v>
          </cell>
          <cell r="H7241" t="str">
            <v>GLADYS HELENA SABOGAL</v>
          </cell>
          <cell r="I7241" t="str">
            <v>TERCER DESEMBOLSO SEGÚN CERTIFIACION DEL SUPERVISOR (desc. De la base por dependientes)</v>
          </cell>
          <cell r="J7241">
            <v>2933521</v>
          </cell>
          <cell r="K7241">
            <v>9.66</v>
          </cell>
          <cell r="O7241" t="str">
            <v>RECURSO 520-20</v>
          </cell>
          <cell r="V7241" t="str">
            <v>Desc. 10% Dependientes - Base RF $4,094,550 RF $287,562</v>
          </cell>
          <cell r="W7241" t="str">
            <v>Vigencia Presupuestal</v>
          </cell>
        </row>
        <row r="7242">
          <cell r="A7242" t="str">
            <v>º3614</v>
          </cell>
          <cell r="B7242" t="str">
            <v>Oficio</v>
          </cell>
          <cell r="C7242">
            <v>4120216015</v>
          </cell>
          <cell r="D7242">
            <v>114</v>
          </cell>
          <cell r="E7242">
            <v>41731</v>
          </cell>
          <cell r="F7242" t="str">
            <v>SUBDIRECCION ADMINISTRATIVA Y FINANCIERA</v>
          </cell>
          <cell r="G7242">
            <v>9004672392</v>
          </cell>
          <cell r="H7242" t="str">
            <v>UAE AUTORIDAD NACIONAL DE LICENCIAS AMBIENTALES - ANLA</v>
          </cell>
          <cell r="I7242" t="str">
            <v xml:space="preserve">  TRASLADO DE RECURSOS DEL FONAM - ANLA   - SEGÚN SOLICITUD 4120-E2-16015 28/03/2014. PAGO PROGRAMADO PARA EL  9 DE ABRIL 2014</v>
          </cell>
          <cell r="J7242">
            <v>400000000</v>
          </cell>
          <cell r="N7242" t="str">
            <v>RECURSO 3-21</v>
          </cell>
          <cell r="V7242" t="str">
            <v>FONAM</v>
          </cell>
          <cell r="W7242" t="str">
            <v>Vigencia Presupuestal</v>
          </cell>
        </row>
        <row r="7243">
          <cell r="A7243" t="str">
            <v>º3714</v>
          </cell>
          <cell r="B7243" t="str">
            <v>Oficio</v>
          </cell>
          <cell r="C7243">
            <v>4120216015</v>
          </cell>
          <cell r="D7243">
            <v>114</v>
          </cell>
          <cell r="E7243">
            <v>41731</v>
          </cell>
          <cell r="F7243" t="str">
            <v>SUBDIRECCION ADMINISTRATIVA Y FINANCIERA</v>
          </cell>
          <cell r="G7243">
            <v>9004672392</v>
          </cell>
          <cell r="H7243" t="str">
            <v>UAE AUTORIDAD NACIONAL DE LICENCIAS AMBIENTALES - ANLA</v>
          </cell>
          <cell r="I7243" t="str">
            <v xml:space="preserve">  TRASLADO DE RECURSOS DEL FONAM - ANLA   - SEGÚN SOLICITUD 4120-E2-16015 28/03/2014.  PAGO PROGRAMADO PARA EL 21 DE ABRIL 2014</v>
          </cell>
          <cell r="J7243">
            <v>500000000</v>
          </cell>
          <cell r="N7243" t="str">
            <v>RECURSO 3-21</v>
          </cell>
          <cell r="V7243" t="str">
            <v>FONAM</v>
          </cell>
          <cell r="W7243" t="str">
            <v>Vigencia Presupuestal</v>
          </cell>
        </row>
        <row r="7244">
          <cell r="A7244" t="str">
            <v>º3814</v>
          </cell>
          <cell r="B7244" t="str">
            <v>Oficio</v>
          </cell>
          <cell r="C7244">
            <v>4120216015</v>
          </cell>
          <cell r="D7244">
            <v>114</v>
          </cell>
          <cell r="E7244">
            <v>41731</v>
          </cell>
          <cell r="F7244" t="str">
            <v>SUBDIRECCION ADMINISTRATIVA Y FINANCIERA</v>
          </cell>
          <cell r="G7244">
            <v>9004672392</v>
          </cell>
          <cell r="H7244" t="str">
            <v>UAE AUTORIDAD NACIONAL DE LICENCIAS AMBIENTALES - ANLA</v>
          </cell>
          <cell r="I7244" t="str">
            <v xml:space="preserve">  TRASLADO DE RECURSOS DEL FONAM - ANLA   - SEGÚN SOLICITUD 4120-E2-16015 28/03/2014.  PAGO PROGRAMADO PARA EL 01 DE MAYO 2014</v>
          </cell>
          <cell r="J7244">
            <v>494282187</v>
          </cell>
          <cell r="N7244" t="str">
            <v>RECURSO 3-21</v>
          </cell>
          <cell r="V7244" t="str">
            <v>FONAM</v>
          </cell>
          <cell r="W7244" t="str">
            <v>Vigencia Presupuestal</v>
          </cell>
        </row>
        <row r="7245">
          <cell r="A7245" t="str">
            <v>º3914</v>
          </cell>
          <cell r="B7245" t="str">
            <v>Oficio</v>
          </cell>
          <cell r="C7245">
            <v>4120217837</v>
          </cell>
          <cell r="D7245">
            <v>1913</v>
          </cell>
          <cell r="E7245">
            <v>41738</v>
          </cell>
          <cell r="F7245" t="str">
            <v>SUBDIRECCION ADMINISTRATIVA Y FINANCIERA</v>
          </cell>
          <cell r="G7245">
            <v>9004672392</v>
          </cell>
          <cell r="H7245" t="str">
            <v>UAE AUTORIDAD NACIONAL DE LICENCIAS AMBIENTALES - ANLA</v>
          </cell>
          <cell r="I7245" t="str">
            <v xml:space="preserve">TRASLADO DE RECURSOS DEL FONAM A LA ANLA DE ACUERDO AL ART. 4 DECRETO 3573 DE 2011 </v>
          </cell>
          <cell r="J7245">
            <v>31546906</v>
          </cell>
          <cell r="N7245" t="str">
            <v>RECURSO 3-20</v>
          </cell>
          <cell r="V7245" t="str">
            <v>FONAM</v>
          </cell>
          <cell r="W7245" t="str">
            <v>Reserva Presupuestal</v>
          </cell>
        </row>
        <row r="7246">
          <cell r="A7246" t="str">
            <v>º4014</v>
          </cell>
          <cell r="B7246" t="str">
            <v>Oficio</v>
          </cell>
          <cell r="C7246">
            <v>8300411685</v>
          </cell>
          <cell r="D7246">
            <v>1514</v>
          </cell>
          <cell r="E7246">
            <v>41739</v>
          </cell>
          <cell r="F7246" t="str">
            <v>SUBDIRECCION ADMINISTRATIVA Y FINANCIERA</v>
          </cell>
          <cell r="G7246">
            <v>8903002794</v>
          </cell>
          <cell r="H7246" t="str">
            <v>BANCO DE OCCIDENTE</v>
          </cell>
          <cell r="I7246" t="str">
            <v xml:space="preserve">PAGO GASTOS FINANCIEROS DEL 01 AL 31 DE MARZO 2014, GENERADOS EN LA CUENTA CORRIENTE DEL BANCO OCCIDENTE N.230-05554-3 </v>
          </cell>
          <cell r="J7246">
            <v>4130175.45</v>
          </cell>
          <cell r="O7246" t="str">
            <v>RECURSO 520-20</v>
          </cell>
          <cell r="W7246" t="str">
            <v>Vigencia Presupuestal</v>
          </cell>
        </row>
        <row r="7247">
          <cell r="A7247" t="str">
            <v>º4114</v>
          </cell>
          <cell r="B7247" t="str">
            <v>Contrato</v>
          </cell>
          <cell r="C7247">
            <v>138</v>
          </cell>
          <cell r="D7247">
            <v>814</v>
          </cell>
          <cell r="E7247">
            <v>41752</v>
          </cell>
          <cell r="F7247" t="str">
            <v>DIRECCION DE BOSQUES, BIODIVERSIDAD YSERVICIOS ECOSISTEMICOS</v>
          </cell>
          <cell r="G7247">
            <v>52804494</v>
          </cell>
          <cell r="H7247" t="str">
            <v>JUANITA MARIA SAMPER ALVARADO</v>
          </cell>
          <cell r="I7247" t="str">
            <v>PAGO 4 DE 12 SEGÚN CERTIFIACION DEL SUPERVISOR (Desc. x Dependientes)</v>
          </cell>
          <cell r="J7247">
            <v>3486316</v>
          </cell>
          <cell r="K7247">
            <v>9.66</v>
          </cell>
          <cell r="O7247" t="str">
            <v>RECURSO 520-21</v>
          </cell>
          <cell r="V7247" t="str">
            <v>Desc. x Dependientes</v>
          </cell>
          <cell r="W7247" t="str">
            <v>Vigencia Presupuestal</v>
          </cell>
        </row>
        <row r="7248">
          <cell r="A7248" t="str">
            <v>º4214</v>
          </cell>
          <cell r="B7248" t="str">
            <v>Contrato</v>
          </cell>
          <cell r="C7248">
            <v>46</v>
          </cell>
          <cell r="D7248">
            <v>214</v>
          </cell>
          <cell r="E7248">
            <v>41752</v>
          </cell>
          <cell r="F7248" t="str">
            <v>DIRECCION DE BOSQUES, BIODIVERSIDAD YSERVICIOS ECOSISTEMICOS</v>
          </cell>
          <cell r="G7248">
            <v>52237769</v>
          </cell>
          <cell r="H7248" t="str">
            <v>GLADYS HELENA SABOGAL</v>
          </cell>
          <cell r="I7248" t="str">
            <v>PAGO 4 DE 12 SEGÚN CERTIFIACION DEL SUPERVISOR (Desc.x Dependientes)</v>
          </cell>
          <cell r="J7248">
            <v>2933521</v>
          </cell>
          <cell r="K7248">
            <v>9.66</v>
          </cell>
          <cell r="O7248" t="str">
            <v>RECURSO 520-20</v>
          </cell>
          <cell r="V7248" t="str">
            <v>Desc. x Dependientes</v>
          </cell>
          <cell r="W7248" t="str">
            <v>Vigencia Presupuestal</v>
          </cell>
        </row>
        <row r="7249">
          <cell r="A7249" t="str">
            <v>º4314</v>
          </cell>
          <cell r="B7249" t="str">
            <v>Contrato</v>
          </cell>
          <cell r="C7249">
            <v>59</v>
          </cell>
          <cell r="D7249">
            <v>314</v>
          </cell>
          <cell r="E7249">
            <v>41757</v>
          </cell>
          <cell r="F7249" t="str">
            <v>DIRECCION DE BOSQUES, BIODIVERSIDAD YSERVICIOS ECOSISTEMICOS</v>
          </cell>
          <cell r="G7249">
            <v>52023019</v>
          </cell>
          <cell r="H7249" t="str">
            <v>LINA ESPERANZA MENDOZA</v>
          </cell>
          <cell r="I7249" t="str">
            <v>PAGO 4 DE 12 SEGÚN CERTIFIACION DEL SUPERVISOR (desc. De la base por dependientes)</v>
          </cell>
          <cell r="J7249">
            <v>7123894</v>
          </cell>
          <cell r="K7249">
            <v>9.66</v>
          </cell>
          <cell r="O7249" t="str">
            <v>RECURSO 520-20</v>
          </cell>
          <cell r="V7249" t="str">
            <v>Desc. x Dependientes</v>
          </cell>
          <cell r="W7249" t="str">
            <v>Vigencia Presupuestal</v>
          </cell>
        </row>
        <row r="7250">
          <cell r="A7250" t="str">
            <v>º4414</v>
          </cell>
          <cell r="B7250" t="str">
            <v>Contrato</v>
          </cell>
          <cell r="C7250">
            <v>88</v>
          </cell>
          <cell r="D7250">
            <v>714</v>
          </cell>
          <cell r="E7250">
            <v>41757</v>
          </cell>
          <cell r="F7250" t="str">
            <v>DIRECCION DE BOSQUES, BIODIVERSIDAD YSERVICIOS ECOSISTEMICOS</v>
          </cell>
          <cell r="G7250">
            <v>74180161</v>
          </cell>
          <cell r="H7250" t="str">
            <v>ANDRES BALCAZAR SALAZAR</v>
          </cell>
          <cell r="I7250" t="str">
            <v>PAGO 4 DE 12 SEGÚN CERTIFIACION DEL SUPERVISOR (desc. De la base por dependientes)</v>
          </cell>
          <cell r="J7250">
            <v>6959654</v>
          </cell>
          <cell r="K7250">
            <v>9.66</v>
          </cell>
          <cell r="O7250" t="str">
            <v>RECURSO 520-21</v>
          </cell>
          <cell r="V7250" t="str">
            <v>Desc. x Dependientes</v>
          </cell>
          <cell r="W7250" t="str">
            <v>Vigencia Presupuestal</v>
          </cell>
        </row>
        <row r="7251">
          <cell r="A7251" t="str">
            <v>º4514</v>
          </cell>
          <cell r="B7251" t="str">
            <v>Contrato</v>
          </cell>
          <cell r="C7251">
            <v>87</v>
          </cell>
          <cell r="D7251">
            <v>514</v>
          </cell>
          <cell r="E7251">
            <v>41757</v>
          </cell>
          <cell r="F7251" t="str">
            <v>DIRECCION DE BOSQUES, BIODIVERSIDAD YSERVICIOS ECOSISTEMICOS</v>
          </cell>
          <cell r="G7251">
            <v>78034306</v>
          </cell>
          <cell r="H7251" t="str">
            <v>JUAN EMIRO CARVAJAL COGOLLO</v>
          </cell>
          <cell r="I7251" t="str">
            <v>PAGO 4 DE 12 SEGÚN  CERTIFICACION DEL SUPERVISOR</v>
          </cell>
          <cell r="J7251">
            <v>6959654</v>
          </cell>
          <cell r="K7251">
            <v>9.66</v>
          </cell>
          <cell r="O7251" t="str">
            <v>RECURSO 520-21</v>
          </cell>
          <cell r="V7251" t="str">
            <v>no tiene dependientes</v>
          </cell>
          <cell r="W7251" t="str">
            <v>Vigencia Presupuestal</v>
          </cell>
        </row>
        <row r="7252">
          <cell r="A7252" t="str">
            <v>º4614</v>
          </cell>
          <cell r="B7252" t="str">
            <v>Contrato</v>
          </cell>
          <cell r="C7252">
            <v>253</v>
          </cell>
          <cell r="D7252">
            <v>1014</v>
          </cell>
          <cell r="E7252">
            <v>41757</v>
          </cell>
          <cell r="F7252" t="str">
            <v>DIRECCION DE BOSQUES, BIODIVERSIDAD YSERVICIOS ECOSISTEMICOS</v>
          </cell>
          <cell r="G7252">
            <v>1031124219</v>
          </cell>
          <cell r="H7252" t="str">
            <v>JOSE LUIS GOLZALEZ BELLO</v>
          </cell>
          <cell r="I7252" t="str">
            <v>PAGO 4 DE 12 SEGÚN  CERTIFICACION DEL SUPERVISOR</v>
          </cell>
          <cell r="J7252">
            <v>3098894</v>
          </cell>
          <cell r="K7252">
            <v>9.66</v>
          </cell>
          <cell r="O7252" t="str">
            <v>RECURSO 520-20</v>
          </cell>
          <cell r="V7252" t="str">
            <v>no tiene dependientes</v>
          </cell>
          <cell r="W7252" t="str">
            <v>Vigencia Presupuestal</v>
          </cell>
        </row>
        <row r="7253">
          <cell r="A7253" t="str">
            <v>º4714</v>
          </cell>
          <cell r="B7253" t="str">
            <v>Anulada</v>
          </cell>
          <cell r="C7253">
            <v>86</v>
          </cell>
          <cell r="D7253">
            <v>414</v>
          </cell>
          <cell r="E7253">
            <v>41757</v>
          </cell>
          <cell r="F7253" t="str">
            <v>DIRECCION DE BOSQUES, BIODIVERSIDAD YSERVICIOS ECOSISTEMICOS</v>
          </cell>
          <cell r="G7253">
            <v>79153840</v>
          </cell>
          <cell r="H7253" t="str">
            <v>JAVIER CORREAL PIZARRO</v>
          </cell>
          <cell r="I7253" t="str">
            <v>ANULADA ---- PAGO 4 DE 12 SEGÚN CERTIFIACCION DEL SUPERVISOR</v>
          </cell>
          <cell r="J7253">
            <v>7123894</v>
          </cell>
          <cell r="K7253">
            <v>9.66</v>
          </cell>
          <cell r="M7253">
            <v>16</v>
          </cell>
          <cell r="O7253" t="str">
            <v>RECURSO 520-20</v>
          </cell>
          <cell r="V7253" t="str">
            <v>no tiene dependientes</v>
          </cell>
          <cell r="W7253" t="str">
            <v>Vigencia Presupuestal</v>
          </cell>
        </row>
        <row r="7254">
          <cell r="A7254" t="str">
            <v>º4814</v>
          </cell>
          <cell r="B7254" t="str">
            <v>Contrato</v>
          </cell>
          <cell r="C7254">
            <v>86</v>
          </cell>
          <cell r="D7254">
            <v>414</v>
          </cell>
          <cell r="E7254">
            <v>41757</v>
          </cell>
          <cell r="F7254" t="str">
            <v>DIRECCION DE BOSQUES, BIODIVERSIDAD YSERVICIOS ECOSISTEMICOS</v>
          </cell>
          <cell r="G7254">
            <v>79153840</v>
          </cell>
          <cell r="H7254" t="str">
            <v>JAVIER CORREAL PIZARRO</v>
          </cell>
          <cell r="I7254" t="str">
            <v>PAGO 4 DE 12 SEGÚN CERTIFIACCION DEL SUPERVISOR</v>
          </cell>
          <cell r="J7254">
            <v>7123894</v>
          </cell>
          <cell r="K7254">
            <v>9.66</v>
          </cell>
          <cell r="M7254">
            <v>16</v>
          </cell>
          <cell r="O7254" t="str">
            <v>RECURSO 520-20</v>
          </cell>
          <cell r="V7254" t="str">
            <v>no tiene dependientes</v>
          </cell>
          <cell r="W7254" t="str">
            <v>Vigencia Presupuestal</v>
          </cell>
        </row>
        <row r="7255">
          <cell r="A7255" t="str">
            <v>º4914</v>
          </cell>
          <cell r="B7255" t="str">
            <v>Oficio</v>
          </cell>
          <cell r="C7255">
            <v>4120114737</v>
          </cell>
          <cell r="D7255">
            <v>114</v>
          </cell>
          <cell r="E7255">
            <v>41771</v>
          </cell>
          <cell r="F7255" t="str">
            <v>SUBDIRECCION ADMINISTRATIVA Y FINANCIERA</v>
          </cell>
          <cell r="G7255">
            <v>9004672392</v>
          </cell>
          <cell r="H7255" t="str">
            <v>UAE AUTORIDAD NACIONAL DE LICENCIAS AMBIENTALES - ANLA</v>
          </cell>
          <cell r="I7255" t="str">
            <v>TRASLADO DE RECURSOS DEL FONAM - ANLA   - SEGÚN SOLICITUD 4120-E1-14737 06/05/2014. PAGO PROGRAMADO PARA EL  15 MAYO 2014</v>
          </cell>
          <cell r="J7255">
            <v>200000000</v>
          </cell>
          <cell r="N7255" t="str">
            <v>RECURSO 3-21</v>
          </cell>
          <cell r="V7255" t="str">
            <v>FONAM</v>
          </cell>
          <cell r="W7255" t="str">
            <v>Vigencia Presupuestal</v>
          </cell>
        </row>
        <row r="7256">
          <cell r="A7256" t="str">
            <v>º5014</v>
          </cell>
          <cell r="B7256" t="str">
            <v>Oficio</v>
          </cell>
          <cell r="C7256">
            <v>4120114737</v>
          </cell>
          <cell r="D7256">
            <v>114</v>
          </cell>
          <cell r="E7256">
            <v>41771</v>
          </cell>
          <cell r="F7256" t="str">
            <v>SUBDIRECCION ADMINISTRATIVA Y FINANCIERA</v>
          </cell>
          <cell r="G7256">
            <v>9004672392</v>
          </cell>
          <cell r="H7256" t="str">
            <v>UAE AUTORIDAD NACIONAL DE LICENCIAS AMBIENTALES - ANLA</v>
          </cell>
          <cell r="I7256" t="str">
            <v>PAGO PARCIAL - TRASLADO DE RECURSOS DEL FONAM - ANLA   - SEGÚN SOLICITUD 4120-E1-14737 06/05/2014. PAGO PROGRAMADO PARA EL  21 MAYO 2014</v>
          </cell>
          <cell r="J7256">
            <v>600000000</v>
          </cell>
          <cell r="N7256" t="str">
            <v>RECURSO 3-21</v>
          </cell>
          <cell r="V7256" t="str">
            <v>FONAM</v>
          </cell>
          <cell r="W7256" t="str">
            <v>Vigencia Presupuestal</v>
          </cell>
        </row>
        <row r="7257">
          <cell r="A7257" t="str">
            <v>º5114</v>
          </cell>
          <cell r="B7257" t="str">
            <v>Oficio</v>
          </cell>
          <cell r="C7257">
            <v>4120114737</v>
          </cell>
          <cell r="D7257">
            <v>114</v>
          </cell>
          <cell r="E7257">
            <v>41771</v>
          </cell>
          <cell r="F7257" t="str">
            <v>SUBDIRECCION ADMINISTRATIVA Y FINANCIERA</v>
          </cell>
          <cell r="G7257">
            <v>9004672392</v>
          </cell>
          <cell r="H7257" t="str">
            <v>UAE AUTORIDAD NACIONAL DE LICENCIAS AMBIENTALES - ANLA</v>
          </cell>
          <cell r="I7257" t="str">
            <v>TRASLADO DE RECURSOS DEL FONAM - ANLA   - SEGÚN SOLICITUD 4120-E1-14737 06/05/2014. PAGO PROGRAMADO PARA EL  03 JUNIO 2014</v>
          </cell>
          <cell r="J7257">
            <v>409857000</v>
          </cell>
          <cell r="N7257" t="str">
            <v>RECURSO 3-21</v>
          </cell>
          <cell r="V7257" t="str">
            <v>FONAM</v>
          </cell>
          <cell r="W7257" t="str">
            <v>Vigencia Presupuestal</v>
          </cell>
        </row>
        <row r="7258">
          <cell r="A7258" t="str">
            <v>º5214</v>
          </cell>
          <cell r="B7258" t="str">
            <v>Oficio</v>
          </cell>
          <cell r="C7258">
            <v>4120114737</v>
          </cell>
          <cell r="D7258">
            <v>114</v>
          </cell>
          <cell r="E7258">
            <v>41780</v>
          </cell>
          <cell r="F7258" t="str">
            <v>SUBDIRECCION ADMINISTRATIVA Y FINANCIERA</v>
          </cell>
          <cell r="G7258">
            <v>9004672392</v>
          </cell>
          <cell r="H7258" t="str">
            <v>UAE AUTORIDAD NACIONAL DE LICENCIAS AMBIENTALES - ANLA</v>
          </cell>
          <cell r="I7258" t="str">
            <v>PAGO SALSO - TRASLADO DE RECURSOS DEL FONAM - ANLA   - SEGÚN SOLICITUD 4120-E1-14737 06/05/2014. PAGO PROGRAMADO PARA EL  21 MAYO 2014</v>
          </cell>
          <cell r="J7258">
            <v>200000000</v>
          </cell>
          <cell r="N7258" t="str">
            <v>RECURSO 3-21</v>
          </cell>
          <cell r="V7258" t="str">
            <v>FONAM</v>
          </cell>
          <cell r="W7258" t="str">
            <v>Vigencia Presupuestal</v>
          </cell>
        </row>
        <row r="7259">
          <cell r="A7259" t="str">
            <v>º5314</v>
          </cell>
          <cell r="B7259" t="str">
            <v>Contrato</v>
          </cell>
          <cell r="C7259">
            <v>253</v>
          </cell>
          <cell r="D7259">
            <v>1014</v>
          </cell>
          <cell r="E7259">
            <v>41786</v>
          </cell>
          <cell r="F7259" t="str">
            <v>DIRECCION DE BOSQUES, BIODIVERSIDAD YSERVICIOS ECOSISTEMICOS</v>
          </cell>
          <cell r="G7259">
            <v>1031124219</v>
          </cell>
          <cell r="H7259" t="str">
            <v>JOSE LUIS GOLZALEZ BELLO</v>
          </cell>
          <cell r="I7259" t="str">
            <v>PAGO 5 DE 12 SEGÚN  CERTIFICACION DEL SUPERVISOR</v>
          </cell>
          <cell r="J7259">
            <v>3098894</v>
          </cell>
          <cell r="K7259">
            <v>9.66</v>
          </cell>
          <cell r="O7259" t="str">
            <v>RECURSO 520-20</v>
          </cell>
          <cell r="V7259" t="str">
            <v>No tiene dependientes</v>
          </cell>
          <cell r="W7259" t="str">
            <v>Vigencia Presupuestal</v>
          </cell>
        </row>
        <row r="7260">
          <cell r="A7260" t="str">
            <v>º5414</v>
          </cell>
          <cell r="B7260" t="str">
            <v>Contrato</v>
          </cell>
          <cell r="C7260">
            <v>46</v>
          </cell>
          <cell r="D7260">
            <v>214</v>
          </cell>
          <cell r="E7260">
            <v>41786</v>
          </cell>
          <cell r="F7260" t="str">
            <v>DIRECCION DE BOSQUES, BIODIVERSIDAD YSERVICIOS ECOSISTEMICOS</v>
          </cell>
          <cell r="G7260">
            <v>52237769</v>
          </cell>
          <cell r="H7260" t="str">
            <v>GLADYS HELENA SABOGAL</v>
          </cell>
          <cell r="I7260" t="str">
            <v>PAGO 5 DE 12 SEGÚN CERTIFIACION DEL SUPERVISOR (Desc.x Dependientes)</v>
          </cell>
          <cell r="J7260">
            <v>2933521</v>
          </cell>
          <cell r="K7260">
            <v>9.66</v>
          </cell>
          <cell r="O7260" t="str">
            <v>RECURSO 520-20</v>
          </cell>
          <cell r="V7260" t="str">
            <v>Desc. x Dependientes</v>
          </cell>
          <cell r="W7260" t="str">
            <v>Vigencia Presupuestal</v>
          </cell>
        </row>
        <row r="7261">
          <cell r="A7261" t="str">
            <v>º5514</v>
          </cell>
          <cell r="B7261" t="str">
            <v>Contrato</v>
          </cell>
          <cell r="C7261">
            <v>138</v>
          </cell>
          <cell r="D7261">
            <v>814</v>
          </cell>
          <cell r="E7261">
            <v>41787</v>
          </cell>
          <cell r="F7261" t="str">
            <v>DIRECCION DE BOSQUES, BIODIVERSIDAD YSERVICIOS ECOSISTEMICOS</v>
          </cell>
          <cell r="G7261">
            <v>52804494</v>
          </cell>
          <cell r="H7261" t="str">
            <v>JUANITA MARIA SAMPER ALVARADO</v>
          </cell>
          <cell r="I7261" t="str">
            <v>PAGO 5 DE 12 SEGÚN CERTIFIACION DEL SUPERVISOR (Desc. x Dependientes)</v>
          </cell>
          <cell r="J7261">
            <v>3486316</v>
          </cell>
          <cell r="K7261">
            <v>9.66</v>
          </cell>
          <cell r="O7261" t="str">
            <v>RECURSO 520-21</v>
          </cell>
          <cell r="V7261" t="str">
            <v>Desc. x Dependientes</v>
          </cell>
          <cell r="W7261" t="str">
            <v>Vigencia Presupuestal</v>
          </cell>
        </row>
        <row r="7262">
          <cell r="A7262" t="str">
            <v>º5614</v>
          </cell>
          <cell r="B7262" t="str">
            <v>Contrato</v>
          </cell>
          <cell r="C7262">
            <v>86</v>
          </cell>
          <cell r="D7262">
            <v>414</v>
          </cell>
          <cell r="E7262">
            <v>41787</v>
          </cell>
          <cell r="F7262" t="str">
            <v>DIRECCION DE BOSQUES, BIODIVERSIDAD YSERVICIOS ECOSISTEMICOS</v>
          </cell>
          <cell r="G7262">
            <v>79153840</v>
          </cell>
          <cell r="H7262" t="str">
            <v>JAVIER CORREAL PIZARRO</v>
          </cell>
          <cell r="I7262" t="str">
            <v>PAGO 5 DE 12 SEGÚN CERTIFIACION DEL SUPERVISOR</v>
          </cell>
          <cell r="J7262">
            <v>7123894</v>
          </cell>
          <cell r="K7262">
            <v>9.66</v>
          </cell>
          <cell r="M7262">
            <v>16</v>
          </cell>
          <cell r="O7262" t="str">
            <v>RECURSO 520-20</v>
          </cell>
          <cell r="V7262" t="str">
            <v>no tiene dependientes</v>
          </cell>
          <cell r="W7262" t="str">
            <v>Vigencia Presupuestal</v>
          </cell>
        </row>
        <row r="7263">
          <cell r="A7263" t="str">
            <v>º5714</v>
          </cell>
          <cell r="B7263" t="str">
            <v>Contrato</v>
          </cell>
          <cell r="C7263">
            <v>59</v>
          </cell>
          <cell r="D7263">
            <v>314</v>
          </cell>
          <cell r="E7263">
            <v>41787</v>
          </cell>
          <cell r="F7263" t="str">
            <v>DIRECCION DE BOSQUES, BIODIVERSIDAD YSERVICIOS ECOSISTEMICOS</v>
          </cell>
          <cell r="G7263">
            <v>52023019</v>
          </cell>
          <cell r="H7263" t="str">
            <v>LINA ESPERANZA MENDOZA</v>
          </cell>
          <cell r="I7263" t="str">
            <v>PAGO 5 DE 12 SEGÚN CERTIFIACION DEL SUPERVISOR (desc. De la base por dependientes)</v>
          </cell>
          <cell r="J7263">
            <v>7123894</v>
          </cell>
          <cell r="K7263">
            <v>9.66</v>
          </cell>
          <cell r="O7263" t="str">
            <v>RECURSO 520-20</v>
          </cell>
          <cell r="V7263" t="str">
            <v>Desc. x Dependientes</v>
          </cell>
          <cell r="W7263" t="str">
            <v>Vigencia Presupuestal</v>
          </cell>
        </row>
        <row r="7264">
          <cell r="A7264" t="str">
            <v>º5814</v>
          </cell>
          <cell r="B7264" t="str">
            <v>Contrato</v>
          </cell>
          <cell r="C7264">
            <v>87</v>
          </cell>
          <cell r="D7264">
            <v>514</v>
          </cell>
          <cell r="E7264">
            <v>41787</v>
          </cell>
          <cell r="F7264" t="str">
            <v>DIRECCION DE BOSQUES, BIODIVERSIDAD YSERVICIOS ECOSISTEMICOS</v>
          </cell>
          <cell r="G7264">
            <v>78034306</v>
          </cell>
          <cell r="H7264" t="str">
            <v>JUAN EMIRO CARVAJAL COGOLLO</v>
          </cell>
          <cell r="I7264" t="str">
            <v>PAGO 4 DE 12 SEGÚN  CERTIFICACION DEL SUPERVISOR</v>
          </cell>
          <cell r="J7264">
            <v>6959654</v>
          </cell>
          <cell r="K7264">
            <v>9.66</v>
          </cell>
          <cell r="O7264" t="str">
            <v>RECURSO 520-21</v>
          </cell>
          <cell r="V7264" t="str">
            <v>no tiene dependientes</v>
          </cell>
          <cell r="W7264" t="str">
            <v>Vigencia Presupuestal</v>
          </cell>
        </row>
        <row r="7265">
          <cell r="A7265" t="str">
            <v>º5914</v>
          </cell>
          <cell r="B7265" t="str">
            <v>Contrato</v>
          </cell>
          <cell r="C7265">
            <v>88</v>
          </cell>
          <cell r="D7265">
            <v>714</v>
          </cell>
          <cell r="E7265">
            <v>41787</v>
          </cell>
          <cell r="F7265" t="str">
            <v>DIRECCION DE BOSQUES, BIODIVERSIDAD YSERVICIOS ECOSISTEMICOS</v>
          </cell>
          <cell r="G7265">
            <v>74180161</v>
          </cell>
          <cell r="H7265" t="str">
            <v>ANDRES BALCAZAR SALAZAR</v>
          </cell>
          <cell r="I7265" t="str">
            <v>PAGO 5 DE 12 SEGÚN CERTIFIACION DEL SUPERVISOR (desc. De la base por dependientes)</v>
          </cell>
          <cell r="J7265">
            <v>6959654</v>
          </cell>
          <cell r="K7265">
            <v>9.66</v>
          </cell>
          <cell r="O7265" t="str">
            <v>RECURSO 520-21</v>
          </cell>
          <cell r="V7265" t="str">
            <v>Desc. x Dependientes</v>
          </cell>
          <cell r="W7265" t="str">
            <v>Vigencia Presupuestal</v>
          </cell>
        </row>
        <row r="7266">
          <cell r="A7266" t="str">
            <v>º6014</v>
          </cell>
          <cell r="B7266" t="str">
            <v>Oficio</v>
          </cell>
          <cell r="C7266">
            <v>4120228457</v>
          </cell>
          <cell r="D7266">
            <v>114</v>
          </cell>
          <cell r="E7266">
            <v>41795</v>
          </cell>
          <cell r="F7266" t="str">
            <v>SUBDIRECCION ADMINISTRATIVA Y FINANCIERA</v>
          </cell>
          <cell r="G7266">
            <v>9004672392</v>
          </cell>
          <cell r="H7266" t="str">
            <v>UAE AUTORIDAD NACIONAL DE LICENCIAS AMBIENTALES - ANLA</v>
          </cell>
          <cell r="I7266" t="str">
            <v>TRASLADO DE RECURSOS DEL FONAM - ANLA   - SEGÚN SOLICITUD 4120-E1-28457 05/06/2014. PAGO PROGRAMADO PARA EL  09 JUNIO 2014</v>
          </cell>
          <cell r="J7266">
            <v>300000000</v>
          </cell>
          <cell r="N7266" t="str">
            <v>RECURSO 3-21</v>
          </cell>
          <cell r="V7266" t="str">
            <v>FONAM</v>
          </cell>
          <cell r="W7266" t="str">
            <v>Vigencia Presupuestal</v>
          </cell>
        </row>
        <row r="7267">
          <cell r="A7267" t="str">
            <v>º6114</v>
          </cell>
          <cell r="B7267" t="str">
            <v>Oficio</v>
          </cell>
          <cell r="C7267">
            <v>4120228457</v>
          </cell>
          <cell r="D7267">
            <v>114</v>
          </cell>
          <cell r="E7267">
            <v>41795</v>
          </cell>
          <cell r="F7267" t="str">
            <v>SUBDIRECCION ADMINISTRATIVA Y FINANCIERA</v>
          </cell>
          <cell r="G7267">
            <v>9004672392</v>
          </cell>
          <cell r="H7267" t="str">
            <v>UAE AUTORIDAD NACIONAL DE LICENCIAS AMBIENTALES - ANLA</v>
          </cell>
          <cell r="I7267" t="str">
            <v>TRASLADO DE RECURSOS DEL FONAM - ANLA   - SEGÚN SOLICITUD 4120-E1-28457 05/06/2014. PAGO PROGRAMADO PARA EL  18 JUNIO 2014</v>
          </cell>
          <cell r="J7267">
            <v>400000000</v>
          </cell>
          <cell r="N7267" t="str">
            <v>RECURSO 3-21</v>
          </cell>
          <cell r="V7267" t="str">
            <v>FONAM</v>
          </cell>
          <cell r="W7267" t="str">
            <v>Vigencia Presupuestal</v>
          </cell>
        </row>
        <row r="7268">
          <cell r="A7268" t="str">
            <v>º6214</v>
          </cell>
          <cell r="B7268" t="str">
            <v>Oficio</v>
          </cell>
          <cell r="C7268">
            <v>4120228457</v>
          </cell>
          <cell r="D7268">
            <v>114</v>
          </cell>
          <cell r="E7268">
            <v>41795</v>
          </cell>
          <cell r="F7268" t="str">
            <v>SUBDIRECCION ADMINISTRATIVA Y FINANCIERA</v>
          </cell>
          <cell r="G7268">
            <v>9004672392</v>
          </cell>
          <cell r="H7268" t="str">
            <v>UAE AUTORIDAD NACIONAL DE LICENCIAS AMBIENTALES - ANLA</v>
          </cell>
          <cell r="I7268" t="str">
            <v>TRASLADO DE RECURSOS DEL FONAM - ANLA   - SEGÚN SOLICITUD 4120-E1-28457 05/06/2014. PAGO PROGRAMADO PARA EL  24 JUNIO 2014</v>
          </cell>
          <cell r="J7268">
            <v>600000000</v>
          </cell>
          <cell r="N7268" t="str">
            <v>RECURSO 3-21</v>
          </cell>
          <cell r="V7268" t="str">
            <v>FONAM</v>
          </cell>
          <cell r="W7268" t="str">
            <v>Vigencia Presupuestal</v>
          </cell>
        </row>
        <row r="7269">
          <cell r="A7269" t="str">
            <v>º6314</v>
          </cell>
          <cell r="B7269" t="str">
            <v>Oficio</v>
          </cell>
          <cell r="C7269">
            <v>4120228457</v>
          </cell>
          <cell r="D7269">
            <v>114</v>
          </cell>
          <cell r="E7269">
            <v>41795</v>
          </cell>
          <cell r="F7269" t="str">
            <v>SUBDIRECCION ADMINISTRATIVA Y FINANCIERA</v>
          </cell>
          <cell r="G7269">
            <v>9004672392</v>
          </cell>
          <cell r="H7269" t="str">
            <v>UAE AUTORIDAD NACIONAL DE LICENCIAS AMBIENTALES - ANLA</v>
          </cell>
          <cell r="I7269" t="str">
            <v>TRASLADO DE RECURSOS DEL FONAM - ANLA   - SEGÚN SOLICITUD 4120-E1-28457 05/06/2014. PAGO PROGRAMADO PARA EL  01 JULIO 2014</v>
          </cell>
          <cell r="J7269">
            <v>489955608</v>
          </cell>
          <cell r="N7269" t="str">
            <v>RECURSO 3-21</v>
          </cell>
          <cell r="V7269" t="str">
            <v>FONAM</v>
          </cell>
          <cell r="W7269" t="str">
            <v>Vigencia Presupuestal</v>
          </cell>
        </row>
        <row r="7270">
          <cell r="A7270" t="str">
            <v>º6414</v>
          </cell>
          <cell r="B7270" t="str">
            <v>Contrato</v>
          </cell>
          <cell r="C7270">
            <v>59</v>
          </cell>
          <cell r="D7270">
            <v>314</v>
          </cell>
          <cell r="E7270">
            <v>41810</v>
          </cell>
          <cell r="F7270" t="str">
            <v>DIRECCION DE BOSQUES, BIODIVERSIDAD YSERVICIOS ECOSISTEMICOS</v>
          </cell>
          <cell r="G7270">
            <v>52023019</v>
          </cell>
          <cell r="H7270" t="str">
            <v>LINA ESPERANZA MENDOZA</v>
          </cell>
          <cell r="I7270" t="str">
            <v>PAGO 6 DE 12 SEGÚN CERTIFIACION DEL SUPERVISOR (desc. De la base por dependientes)</v>
          </cell>
          <cell r="J7270">
            <v>7123894</v>
          </cell>
          <cell r="K7270">
            <v>9.66</v>
          </cell>
          <cell r="O7270" t="str">
            <v>RECURSO 520-20</v>
          </cell>
          <cell r="V7270" t="str">
            <v>Desc. x Dependientes</v>
          </cell>
          <cell r="W7270" t="str">
            <v>Vigencia Presupuestal</v>
          </cell>
        </row>
        <row r="7271">
          <cell r="A7271" t="str">
            <v>º6514</v>
          </cell>
          <cell r="B7271" t="str">
            <v>Contrato</v>
          </cell>
          <cell r="C7271">
            <v>138</v>
          </cell>
          <cell r="D7271">
            <v>814</v>
          </cell>
          <cell r="E7271">
            <v>41810</v>
          </cell>
          <cell r="F7271" t="str">
            <v>DIRECCION DE BOSQUES, BIODIVERSIDAD YSERVICIOS ECOSISTEMICOS</v>
          </cell>
          <cell r="G7271">
            <v>52804494</v>
          </cell>
          <cell r="H7271" t="str">
            <v>JUANITA MARIA SAMPER ALVARADO</v>
          </cell>
          <cell r="I7271" t="str">
            <v>PAGO 6 DE 12 SEGÚN CERTIFIACION DEL SUPERVISOR (Desc. x Dependientes)</v>
          </cell>
          <cell r="J7271">
            <v>3486316</v>
          </cell>
          <cell r="K7271">
            <v>9.66</v>
          </cell>
          <cell r="O7271" t="str">
            <v>RECURSO 520-21</v>
          </cell>
          <cell r="V7271" t="str">
            <v>Desc. x Dependientes</v>
          </cell>
          <cell r="W7271" t="str">
            <v>Vigencia Presupuestal</v>
          </cell>
        </row>
        <row r="7272">
          <cell r="A7272" t="str">
            <v>º6614</v>
          </cell>
          <cell r="B7272" t="str">
            <v>Contrato</v>
          </cell>
          <cell r="C7272">
            <v>87</v>
          </cell>
          <cell r="D7272">
            <v>514</v>
          </cell>
          <cell r="E7272">
            <v>41810</v>
          </cell>
          <cell r="F7272" t="str">
            <v>DIRECCION DE BOSQUES, BIODIVERSIDAD YSERVICIOS ECOSISTEMICOS</v>
          </cell>
          <cell r="G7272">
            <v>78034306</v>
          </cell>
          <cell r="H7272" t="str">
            <v>JUAN EMIRO CARVAJAL COGOLLO</v>
          </cell>
          <cell r="I7272" t="str">
            <v>PAGO 6 DE 12 SEGÚN  CERTIFICACION DEL SUPERVISOR</v>
          </cell>
          <cell r="J7272">
            <v>6959654</v>
          </cell>
          <cell r="K7272">
            <v>9.66</v>
          </cell>
          <cell r="O7272" t="str">
            <v>RECURSO 520-21</v>
          </cell>
          <cell r="V7272" t="str">
            <v>no tiene dependientes</v>
          </cell>
          <cell r="W7272" t="str">
            <v>Vigencia Presupuestal</v>
          </cell>
        </row>
        <row r="7273">
          <cell r="A7273" t="str">
            <v>º6714</v>
          </cell>
          <cell r="B7273" t="str">
            <v>Contrato</v>
          </cell>
          <cell r="C7273">
            <v>86</v>
          </cell>
          <cell r="D7273">
            <v>414</v>
          </cell>
          <cell r="E7273">
            <v>41810</v>
          </cell>
          <cell r="F7273" t="str">
            <v>DIRECCION DE BOSQUES, BIODIVERSIDAD YSERVICIOS ECOSISTEMICOS</v>
          </cell>
          <cell r="G7273">
            <v>79153840</v>
          </cell>
          <cell r="H7273" t="str">
            <v>JAVIER CORREAL PIZARRO</v>
          </cell>
          <cell r="I7273" t="str">
            <v>FRA 22890 PAGO 6 DE 12 SEGÚN CERTIFIACION DEL SUPERVISOR</v>
          </cell>
          <cell r="J7273">
            <v>7123894</v>
          </cell>
          <cell r="K7273">
            <v>9.66</v>
          </cell>
          <cell r="M7273">
            <v>16</v>
          </cell>
          <cell r="O7273" t="str">
            <v>RECURSO 520-20</v>
          </cell>
          <cell r="V7273" t="str">
            <v>no tiene dependientes</v>
          </cell>
          <cell r="W7273" t="str">
            <v>Vigencia Presupuestal</v>
          </cell>
        </row>
        <row r="7274">
          <cell r="A7274" t="str">
            <v>º6814</v>
          </cell>
          <cell r="B7274" t="str">
            <v>Contrato</v>
          </cell>
          <cell r="C7274">
            <v>88</v>
          </cell>
          <cell r="D7274">
            <v>714</v>
          </cell>
          <cell r="E7274">
            <v>41810</v>
          </cell>
          <cell r="F7274" t="str">
            <v>DIRECCION DE BOSQUES, BIODIVERSIDAD YSERVICIOS ECOSISTEMICOS</v>
          </cell>
          <cell r="G7274">
            <v>74180161</v>
          </cell>
          <cell r="H7274" t="str">
            <v>ANDRES BALCAZAR SALAZAR</v>
          </cell>
          <cell r="I7274" t="str">
            <v>PAGO 6 DE 12 SEGÚN CERTIFIACION DEL SUPERVISOR (desc. De la base por dependientes)</v>
          </cell>
          <cell r="J7274">
            <v>6959654</v>
          </cell>
          <cell r="K7274">
            <v>9.66</v>
          </cell>
          <cell r="O7274" t="str">
            <v>RECURSO 520-21</v>
          </cell>
          <cell r="V7274" t="str">
            <v>Desc. x Dependientes</v>
          </cell>
          <cell r="W7274" t="str">
            <v>Vigencia Presupuestal</v>
          </cell>
        </row>
        <row r="7275">
          <cell r="A7275" t="str">
            <v>º6914</v>
          </cell>
          <cell r="B7275" t="str">
            <v>Contrato</v>
          </cell>
          <cell r="C7275">
            <v>46</v>
          </cell>
          <cell r="D7275">
            <v>214</v>
          </cell>
          <cell r="E7275">
            <v>41810</v>
          </cell>
          <cell r="F7275" t="str">
            <v>DIRECCION DE BOSQUES, BIODIVERSIDAD YSERVICIOS ECOSISTEMICOS</v>
          </cell>
          <cell r="G7275">
            <v>52237769</v>
          </cell>
          <cell r="H7275" t="str">
            <v>GLADYS HELENA SABOGAL</v>
          </cell>
          <cell r="I7275" t="str">
            <v>PAGO 6 DE 12 SEGÚN CERTIFIACION DEL SUPERVISOR (Desc.x Dependientes)</v>
          </cell>
          <cell r="J7275">
            <v>2933521</v>
          </cell>
          <cell r="K7275">
            <v>9.66</v>
          </cell>
          <cell r="O7275" t="str">
            <v>RECURSO 520-20</v>
          </cell>
          <cell r="V7275" t="str">
            <v>Desc. x Dependientes</v>
          </cell>
          <cell r="W7275" t="str">
            <v>Vigencia Presupuestal</v>
          </cell>
        </row>
        <row r="7276">
          <cell r="A7276" t="str">
            <v>º7014</v>
          </cell>
          <cell r="B7276" t="str">
            <v>Contrato</v>
          </cell>
          <cell r="C7276">
            <v>253</v>
          </cell>
          <cell r="D7276">
            <v>1014</v>
          </cell>
          <cell r="E7276">
            <v>41810</v>
          </cell>
          <cell r="F7276" t="str">
            <v>DIRECCION DE BOSQUES, BIODIVERSIDAD YSERVICIOS ECOSISTEMICOS</v>
          </cell>
          <cell r="G7276">
            <v>1031124219</v>
          </cell>
          <cell r="H7276" t="str">
            <v>JOSE LUIS GOLZALEZ BELLO</v>
          </cell>
          <cell r="I7276" t="str">
            <v>PAGO 6 DE 12 SEGÚN  CERTIFICACION DEL SUPERVISOR</v>
          </cell>
          <cell r="J7276">
            <v>3098894</v>
          </cell>
          <cell r="K7276">
            <v>9.66</v>
          </cell>
          <cell r="O7276" t="str">
            <v>RECURSO 520-20</v>
          </cell>
          <cell r="V7276" t="str">
            <v>No tiene dependientes</v>
          </cell>
          <cell r="W7276" t="str">
            <v>Vigencia Presupuestal</v>
          </cell>
        </row>
        <row r="7277">
          <cell r="A7277" t="str">
            <v>º7114</v>
          </cell>
          <cell r="B7277" t="str">
            <v>Oficio</v>
          </cell>
          <cell r="C7277">
            <v>4120120934</v>
          </cell>
          <cell r="D7277">
            <v>1913</v>
          </cell>
          <cell r="E7277">
            <v>41816</v>
          </cell>
          <cell r="F7277" t="str">
            <v>SUBDIRECCION ADMINISTRATIVA Y FINANCIERA</v>
          </cell>
          <cell r="G7277">
            <v>9004672392</v>
          </cell>
          <cell r="H7277" t="str">
            <v>UAE AUTORIDAD NACIONAL DE LICENCIAS AMBIENTALES - ANLA</v>
          </cell>
          <cell r="I7277" t="str">
            <v xml:space="preserve">TRASLADO DE RECURSOS DEL FONAM A LA ANLA DE ACUERDO AL ART. 4 DECRETO 3573 DE 2011 </v>
          </cell>
          <cell r="J7277">
            <v>12705405</v>
          </cell>
          <cell r="N7277" t="str">
            <v>RECURSO 3-20</v>
          </cell>
          <cell r="V7277" t="str">
            <v>FONAM</v>
          </cell>
          <cell r="W7277" t="str">
            <v>Reserva Presupuestal</v>
          </cell>
        </row>
        <row r="7278">
          <cell r="A7278" t="str">
            <v>º7214</v>
          </cell>
          <cell r="B7278" t="str">
            <v>Oficio</v>
          </cell>
          <cell r="C7278">
            <v>4120233609</v>
          </cell>
          <cell r="D7278">
            <v>114</v>
          </cell>
          <cell r="E7278">
            <v>41828</v>
          </cell>
          <cell r="F7278" t="str">
            <v>SUBDIRECCION ADMINISTRATIVA Y FINANCIERA</v>
          </cell>
          <cell r="G7278">
            <v>9004672392</v>
          </cell>
          <cell r="H7278" t="str">
            <v>UAE AUTORIDAD NACIONAL DE LICENCIAS AMBIENTALES - ANLA</v>
          </cell>
          <cell r="I7278" t="str">
            <v>TRASLADO DE RECURSOS DEL FONAM - ANLA   - SEGÚN SOLICITUD 4120-E2-33609 03/07/2014. PAGO PROGRAMADO PARA EL  09 JULIO 2014</v>
          </cell>
          <cell r="J7278">
            <v>100000000</v>
          </cell>
          <cell r="N7278" t="str">
            <v>RECURSO 3-21</v>
          </cell>
          <cell r="V7278" t="str">
            <v>FONAM</v>
          </cell>
          <cell r="W7278" t="str">
            <v>Vigencia Presupuestal</v>
          </cell>
        </row>
        <row r="7279">
          <cell r="A7279" t="str">
            <v>º7314</v>
          </cell>
          <cell r="B7279" t="str">
            <v>Oficio</v>
          </cell>
          <cell r="C7279">
            <v>4120233609</v>
          </cell>
          <cell r="D7279">
            <v>114</v>
          </cell>
          <cell r="E7279">
            <v>41828</v>
          </cell>
          <cell r="F7279" t="str">
            <v>SUBDIRECCION ADMINISTRATIVA Y FINANCIERA</v>
          </cell>
          <cell r="G7279">
            <v>9004672392</v>
          </cell>
          <cell r="H7279" t="str">
            <v>UAE AUTORIDAD NACIONAL DE LICENCIAS AMBIENTALES - ANLA</v>
          </cell>
          <cell r="I7279" t="str">
            <v>TRASLADO DE RECURSOS DEL FONAM - ANLA   - SEGÚN SOLICITUD 4120-E2-33609 03/07/2014. PAGO PROGRAMADO PARA EL  16 JULIO 2014</v>
          </cell>
          <cell r="J7279">
            <v>300000000</v>
          </cell>
          <cell r="N7279" t="str">
            <v>RECURSO 3-21</v>
          </cell>
          <cell r="V7279" t="str">
            <v>FONAM</v>
          </cell>
          <cell r="W7279" t="str">
            <v>Vigencia Presupuestal</v>
          </cell>
        </row>
        <row r="7280">
          <cell r="A7280" t="str">
            <v>º7414</v>
          </cell>
          <cell r="B7280" t="str">
            <v>Oficio</v>
          </cell>
          <cell r="C7280">
            <v>4120233609</v>
          </cell>
          <cell r="D7280">
            <v>114</v>
          </cell>
          <cell r="E7280">
            <v>41828</v>
          </cell>
          <cell r="F7280" t="str">
            <v>SUBDIRECCION ADMINISTRATIVA Y FINANCIERA</v>
          </cell>
          <cell r="G7280">
            <v>9004672392</v>
          </cell>
          <cell r="H7280" t="str">
            <v>UAE AUTORIDAD NACIONAL DE LICENCIAS AMBIENTALES - ANLA</v>
          </cell>
          <cell r="I7280" t="str">
            <v>TRASLADO DE RECURSOS DEL FONAM - ANLA   - SEGÚN SOLICITUD 4120-E2-33609 03/07/2014. PAGO PROGRAMADO PARA EL  21 JULIO 2014</v>
          </cell>
          <cell r="J7280">
            <v>800000000</v>
          </cell>
          <cell r="N7280" t="str">
            <v>RECURSO 3-21</v>
          </cell>
          <cell r="V7280" t="str">
            <v>FONAM</v>
          </cell>
          <cell r="W7280" t="str">
            <v>Vigencia Presupuestal</v>
          </cell>
        </row>
        <row r="7281">
          <cell r="A7281" t="str">
            <v>º7514</v>
          </cell>
          <cell r="B7281" t="str">
            <v>Oficio</v>
          </cell>
          <cell r="C7281">
            <v>4120233609</v>
          </cell>
          <cell r="D7281">
            <v>114</v>
          </cell>
          <cell r="E7281">
            <v>41828</v>
          </cell>
          <cell r="F7281" t="str">
            <v>SUBDIRECCION ADMINISTRATIVA Y FINANCIERA</v>
          </cell>
          <cell r="G7281">
            <v>9004672392</v>
          </cell>
          <cell r="H7281" t="str">
            <v>UAE AUTORIDAD NACIONAL DE LICENCIAS AMBIENTALES - ANLA</v>
          </cell>
          <cell r="I7281" t="str">
            <v>TRASLADO DE RECURSOS DEL FONAM - ANLA   - SEGÚN SOLICITUD 4120-E2-33609 03/07/2014. PAGO PROGRAMADO PARA EL  01 AGOSTO 2014</v>
          </cell>
          <cell r="J7281">
            <v>279067437</v>
          </cell>
          <cell r="N7281" t="str">
            <v>RECURSO 3-21</v>
          </cell>
          <cell r="V7281" t="str">
            <v>FONAM</v>
          </cell>
          <cell r="W7281" t="str">
            <v>Vigencia Presupuestal</v>
          </cell>
        </row>
        <row r="7282">
          <cell r="A7282" t="str">
            <v>º7614</v>
          </cell>
          <cell r="B7282" t="str">
            <v>Contrato</v>
          </cell>
          <cell r="C7282">
            <v>59</v>
          </cell>
          <cell r="D7282">
            <v>314</v>
          </cell>
          <cell r="E7282">
            <v>41842</v>
          </cell>
          <cell r="F7282" t="str">
            <v>DIRECCION DE BOSQUES, BIODIVERSIDAD YSERVICIOS ECOSISTEMICOS</v>
          </cell>
          <cell r="G7282">
            <v>52023019</v>
          </cell>
          <cell r="H7282" t="str">
            <v>LINA ESPERANZA MENDOZA</v>
          </cell>
          <cell r="I7282" t="str">
            <v>PAGO 7 DE 12 SEGÚN CERTIFIACION DEL SUPERVISOR (Desc. X Dependientes)</v>
          </cell>
          <cell r="J7282">
            <v>7123894</v>
          </cell>
          <cell r="K7282">
            <v>9.66</v>
          </cell>
          <cell r="O7282" t="str">
            <v>RECURSO 520-20</v>
          </cell>
          <cell r="V7282" t="str">
            <v>Desc. x Dependientes</v>
          </cell>
          <cell r="W7282" t="str">
            <v>Vigencia Presupuestal</v>
          </cell>
        </row>
        <row r="7283">
          <cell r="A7283" t="str">
            <v>º7714</v>
          </cell>
          <cell r="B7283" t="str">
            <v>Contrato</v>
          </cell>
          <cell r="C7283">
            <v>253</v>
          </cell>
          <cell r="D7283">
            <v>1014</v>
          </cell>
          <cell r="E7283">
            <v>41845</v>
          </cell>
          <cell r="F7283" t="str">
            <v>DIRECCION DE BOSQUES, BIODIVERSIDAD YSERVICIOS ECOSISTEMICOS</v>
          </cell>
          <cell r="G7283">
            <v>1031124219</v>
          </cell>
          <cell r="H7283" t="str">
            <v>JOSE LUIS GOLZALEZ BELLO</v>
          </cell>
          <cell r="I7283" t="str">
            <v>PAGO 7 DE 12 SEGÚN  CERTIFICACION DEL SUPERVISOR</v>
          </cell>
          <cell r="J7283">
            <v>3098894</v>
          </cell>
          <cell r="K7283">
            <v>9.66</v>
          </cell>
          <cell r="O7283" t="str">
            <v>RECURSO 520-20</v>
          </cell>
          <cell r="V7283" t="str">
            <v>No tiene dependientes</v>
          </cell>
          <cell r="W7283" t="str">
            <v>Vigencia Presupuestal</v>
          </cell>
        </row>
        <row r="7284">
          <cell r="A7284" t="str">
            <v>º7814</v>
          </cell>
          <cell r="B7284" t="str">
            <v>Contrato</v>
          </cell>
          <cell r="C7284">
            <v>46</v>
          </cell>
          <cell r="D7284">
            <v>214</v>
          </cell>
          <cell r="E7284">
            <v>41845</v>
          </cell>
          <cell r="F7284" t="str">
            <v>DIRECCION DE BOSQUES, BIODIVERSIDAD YSERVICIOS ECOSISTEMICOS</v>
          </cell>
          <cell r="G7284">
            <v>52237769</v>
          </cell>
          <cell r="H7284" t="str">
            <v>GLADYS HELENA SABOGAL</v>
          </cell>
          <cell r="I7284" t="str">
            <v>PAGO 7 DE 12 SEGÚN CERTIFIACION DEL SUPERVISOR (Desc.x Dependientes)</v>
          </cell>
          <cell r="J7284">
            <v>2933521</v>
          </cell>
          <cell r="K7284">
            <v>9.66</v>
          </cell>
          <cell r="O7284" t="str">
            <v>RECURSO 520-20</v>
          </cell>
          <cell r="V7284" t="str">
            <v>Desc. x Dependientes</v>
          </cell>
          <cell r="W7284" t="str">
            <v>Vigencia Presupuestal</v>
          </cell>
        </row>
        <row r="7285">
          <cell r="A7285" t="str">
            <v>º7914</v>
          </cell>
          <cell r="B7285" t="str">
            <v>Contrato</v>
          </cell>
          <cell r="C7285">
            <v>88</v>
          </cell>
          <cell r="D7285">
            <v>714</v>
          </cell>
          <cell r="E7285">
            <v>41845</v>
          </cell>
          <cell r="F7285" t="str">
            <v>DIRECCION DE BOSQUES, BIODIVERSIDAD YSERVICIOS ECOSISTEMICOS</v>
          </cell>
          <cell r="G7285">
            <v>74180161</v>
          </cell>
          <cell r="H7285" t="str">
            <v>ANDRES BALCAZAR SALAZAR</v>
          </cell>
          <cell r="I7285" t="str">
            <v>PAGO 7 DE 12 SEGÚN CERTIFIACION DEL SUPERVISOR (desc. De la base por dependientes)</v>
          </cell>
          <cell r="J7285">
            <v>6959654</v>
          </cell>
          <cell r="K7285">
            <v>9.66</v>
          </cell>
          <cell r="O7285" t="str">
            <v>RECURSO 520-21</v>
          </cell>
          <cell r="V7285" t="str">
            <v>Desc. x Dependientes</v>
          </cell>
          <cell r="W7285" t="str">
            <v>Vigencia Presupuestal</v>
          </cell>
        </row>
        <row r="7286">
          <cell r="A7286" t="str">
            <v>º8014</v>
          </cell>
          <cell r="B7286" t="str">
            <v>Contrato</v>
          </cell>
          <cell r="C7286">
            <v>87</v>
          </cell>
          <cell r="D7286">
            <v>514</v>
          </cell>
          <cell r="E7286">
            <v>41845</v>
          </cell>
          <cell r="F7286" t="str">
            <v>DIRECCION DE BOSQUES, BIODIVERSIDAD YSERVICIOS ECOSISTEMICOS</v>
          </cell>
          <cell r="G7286">
            <v>78034306</v>
          </cell>
          <cell r="H7286" t="str">
            <v>JUAN EMIRO CARVAJAL COGOLLO</v>
          </cell>
          <cell r="I7286" t="str">
            <v>PAGO 7 DE 12 SEGÚN  CERTIFICACION DEL SUPERVISOR</v>
          </cell>
          <cell r="J7286">
            <v>6959654</v>
          </cell>
          <cell r="K7286">
            <v>9.66</v>
          </cell>
          <cell r="O7286" t="str">
            <v>RECURSO 520-21</v>
          </cell>
          <cell r="V7286" t="str">
            <v>no tiene dependientes</v>
          </cell>
          <cell r="W7286" t="str">
            <v>Vigencia Presupuestal</v>
          </cell>
        </row>
        <row r="7287">
          <cell r="A7287" t="str">
            <v>º8114</v>
          </cell>
          <cell r="B7287" t="str">
            <v>Contrato</v>
          </cell>
          <cell r="C7287">
            <v>138</v>
          </cell>
          <cell r="D7287">
            <v>814</v>
          </cell>
          <cell r="E7287">
            <v>41845</v>
          </cell>
          <cell r="F7287" t="str">
            <v>DIRECCION DE BOSQUES, BIODIVERSIDAD YSERVICIOS ECOSISTEMICOS</v>
          </cell>
          <cell r="G7287">
            <v>52804494</v>
          </cell>
          <cell r="H7287" t="str">
            <v>JUANITA MARIA SAMPER ALVARADO</v>
          </cell>
          <cell r="I7287" t="str">
            <v>PAGO 7 DE 12 SEGÚN CERTIFIACION DEL SUPERVISOR (Desc. x Dependientes)</v>
          </cell>
          <cell r="J7287">
            <v>3486316</v>
          </cell>
          <cell r="K7287">
            <v>9.66</v>
          </cell>
          <cell r="O7287" t="str">
            <v>RECURSO 520-21</v>
          </cell>
          <cell r="V7287" t="str">
            <v>Desc. x Dependientes</v>
          </cell>
          <cell r="W7287" t="str">
            <v>Vigencia Presupuestal</v>
          </cell>
        </row>
        <row r="7288">
          <cell r="A7288" t="str">
            <v>º8214</v>
          </cell>
          <cell r="B7288" t="str">
            <v>Contrato</v>
          </cell>
          <cell r="C7288">
            <v>86</v>
          </cell>
          <cell r="D7288">
            <v>414</v>
          </cell>
          <cell r="E7288">
            <v>41845</v>
          </cell>
          <cell r="F7288" t="str">
            <v>DIRECCION DE BOSQUES, BIODIVERSIDAD YSERVICIOS ECOSISTEMICOS</v>
          </cell>
          <cell r="G7288">
            <v>79153840</v>
          </cell>
          <cell r="H7288" t="str">
            <v>JAVIER CORREAL PIZARRO</v>
          </cell>
          <cell r="I7288" t="str">
            <v>FRA 22891 PAGO 7 DE 12 SEGÚN CERTIFIACION DEL SUPERVISOR</v>
          </cell>
          <cell r="J7288">
            <v>7123894</v>
          </cell>
          <cell r="K7288">
            <v>9.66</v>
          </cell>
          <cell r="M7288">
            <v>16</v>
          </cell>
          <cell r="O7288" t="str">
            <v>RECURSO 520-20</v>
          </cell>
          <cell r="V7288" t="str">
            <v>no tiene dependientes</v>
          </cell>
          <cell r="W7288" t="str">
            <v>Vigencia Presupuestal</v>
          </cell>
        </row>
        <row r="7289">
          <cell r="A7289" t="str">
            <v>º8314</v>
          </cell>
          <cell r="B7289" t="str">
            <v>Resolucion</v>
          </cell>
          <cell r="C7289">
            <v>80117063</v>
          </cell>
          <cell r="D7289">
            <v>1614</v>
          </cell>
          <cell r="E7289">
            <v>41856</v>
          </cell>
          <cell r="F7289" t="str">
            <v>SUBDIRECCION ADMINISTRATIVA Y FINANCIERA</v>
          </cell>
          <cell r="G7289">
            <v>8999990672</v>
          </cell>
          <cell r="H7289" t="str">
            <v>CONTRALORIA GRAL. REPUBLICA - GESTION GENERAL</v>
          </cell>
          <cell r="I7289" t="str">
            <v>PAGO TRIBUTO TARIFA DE CONTROL FISCAL PARA LA VIGENCIA 2014 - CUOTA AUDITAJE</v>
          </cell>
          <cell r="J7289">
            <v>216675747</v>
          </cell>
          <cell r="N7289" t="str">
            <v>RECURSO 3-21</v>
          </cell>
          <cell r="W7289" t="str">
            <v>Vigencia Presupuestal</v>
          </cell>
        </row>
        <row r="7290">
          <cell r="A7290" t="str">
            <v>º8414</v>
          </cell>
          <cell r="B7290" t="str">
            <v>Oficio</v>
          </cell>
          <cell r="C7290" t="str">
            <v>4120-E2-41532</v>
          </cell>
          <cell r="D7290">
            <v>114</v>
          </cell>
          <cell r="E7290">
            <v>41865</v>
          </cell>
          <cell r="F7290" t="str">
            <v>SUBDIRECCION ADMINISTRATIVA Y FINANCIERA</v>
          </cell>
          <cell r="G7290">
            <v>9004672392</v>
          </cell>
          <cell r="H7290" t="str">
            <v>UAE AUTORIDAD NACIONAL DE LICENCIAS AMBIENTALES - ANLA</v>
          </cell>
          <cell r="I7290" t="str">
            <v>TRASLADO DE RECURSOS DEL FONAM - ANLA   - SEGÚN SOLICITUD 4120-E2-41532 11/08/2014. PAGO PROGRAMADO PARA EL  19 AGOSTO 2014</v>
          </cell>
          <cell r="J7290">
            <v>400000000</v>
          </cell>
          <cell r="N7290" t="str">
            <v>RECURSO 3-21</v>
          </cell>
          <cell r="V7290" t="str">
            <v>FONAM</v>
          </cell>
          <cell r="W7290" t="str">
            <v>Vigencia Presupuestal</v>
          </cell>
        </row>
        <row r="7291">
          <cell r="A7291" t="str">
            <v>º8514</v>
          </cell>
          <cell r="B7291" t="str">
            <v>Oficio</v>
          </cell>
          <cell r="C7291" t="str">
            <v>4120-E2-41532</v>
          </cell>
          <cell r="D7291">
            <v>114</v>
          </cell>
          <cell r="E7291">
            <v>41865</v>
          </cell>
          <cell r="F7291" t="str">
            <v>SUBDIRECCION ADMINISTRATIVA Y FINANCIERA</v>
          </cell>
          <cell r="G7291">
            <v>9004672392</v>
          </cell>
          <cell r="H7291" t="str">
            <v>UAE AUTORIDAD NACIONAL DE LICENCIAS AMBIENTALES - ANLA</v>
          </cell>
          <cell r="I7291" t="str">
            <v>TRASLADO DE RECURSOS DEL FONAM - ANLA   - SEGÚN SOLICITUD 4120-E2-41532 11/08/2014. PAGO PROGRAMADO PARA EL  25 AGOSTO 2014</v>
          </cell>
          <cell r="J7291">
            <v>400000000</v>
          </cell>
          <cell r="N7291" t="str">
            <v>RECURSO 3-21</v>
          </cell>
          <cell r="V7291" t="str">
            <v>FONAM</v>
          </cell>
          <cell r="W7291" t="str">
            <v>Vigencia Presupuestal</v>
          </cell>
        </row>
        <row r="7292">
          <cell r="A7292" t="str">
            <v>º8614</v>
          </cell>
          <cell r="B7292" t="str">
            <v>Oficio</v>
          </cell>
          <cell r="C7292" t="str">
            <v>4120-E2-41532</v>
          </cell>
          <cell r="D7292">
            <v>114</v>
          </cell>
          <cell r="E7292">
            <v>41865</v>
          </cell>
          <cell r="F7292" t="str">
            <v>SUBDIRECCION ADMINISTRATIVA Y FINANCIERA</v>
          </cell>
          <cell r="G7292">
            <v>9004672392</v>
          </cell>
          <cell r="H7292" t="str">
            <v>UAE AUTORIDAD NACIONAL DE LICENCIAS AMBIENTALES - ANLA</v>
          </cell>
          <cell r="I7292" t="str">
            <v>TRASLADO DE RECURSOS DEL FONAM - ANLA   - SEGÚN SOLICITUD 4120-E2-41532 11/08/2014. PAGO PROGRAMADO PARA EL  01 SEPTIEMBRE 2014</v>
          </cell>
          <cell r="J7292">
            <v>641694064</v>
          </cell>
          <cell r="N7292" t="str">
            <v>RECURSO 3-21</v>
          </cell>
          <cell r="V7292" t="str">
            <v>FONAM</v>
          </cell>
          <cell r="W7292" t="str">
            <v>Vigencia Presupuestal</v>
          </cell>
        </row>
        <row r="7293">
          <cell r="A7293" t="str">
            <v>º8714</v>
          </cell>
          <cell r="B7293" t="str">
            <v>Contrato</v>
          </cell>
          <cell r="C7293">
            <v>138</v>
          </cell>
          <cell r="D7293">
            <v>814</v>
          </cell>
          <cell r="E7293">
            <v>41873</v>
          </cell>
          <cell r="F7293" t="str">
            <v>DIRECCION DE BOSQUES, BIODIVERSIDAD YSERVICIOS ECOSISTEMICOS</v>
          </cell>
          <cell r="G7293">
            <v>52804494</v>
          </cell>
          <cell r="H7293" t="str">
            <v>JUANITA MARIA SAMPER ALVARADO</v>
          </cell>
          <cell r="I7293" t="str">
            <v>PAGO 8 DE 12 SEGÚN CERTIFIACION DEL SUPERVISOR (Desc. x Dependientes)</v>
          </cell>
          <cell r="J7293">
            <v>3486316</v>
          </cell>
          <cell r="K7293">
            <v>9.66</v>
          </cell>
          <cell r="O7293" t="str">
            <v>RECURSO 520-21</v>
          </cell>
          <cell r="V7293" t="str">
            <v>Desc. x Dependientes</v>
          </cell>
          <cell r="W7293" t="str">
            <v>Vigencia Presupuestal</v>
          </cell>
        </row>
        <row r="7294">
          <cell r="A7294" t="str">
            <v>º8814</v>
          </cell>
          <cell r="B7294" t="str">
            <v>Contrato</v>
          </cell>
          <cell r="C7294">
            <v>46</v>
          </cell>
          <cell r="D7294">
            <v>214</v>
          </cell>
          <cell r="E7294">
            <v>41873</v>
          </cell>
          <cell r="F7294" t="str">
            <v>DIRECCION DE BOSQUES, BIODIVERSIDAD YSERVICIOS ECOSISTEMICOS</v>
          </cell>
          <cell r="G7294">
            <v>52237769</v>
          </cell>
          <cell r="H7294" t="str">
            <v>GLADYS HELENA SABOGAL</v>
          </cell>
          <cell r="I7294" t="str">
            <v>PAGO 8 DE 12 SEGÚN CERTIFIACION DEL SUPERVISOR (Desc.x Dependientes)</v>
          </cell>
          <cell r="J7294">
            <v>2933521</v>
          </cell>
          <cell r="K7294">
            <v>9.66</v>
          </cell>
          <cell r="O7294" t="str">
            <v>RECURSO 520-20</v>
          </cell>
          <cell r="V7294" t="str">
            <v>Desc. x Dependientes</v>
          </cell>
          <cell r="W7294" t="str">
            <v>Vigencia Presupuestal</v>
          </cell>
        </row>
        <row r="7295">
          <cell r="A7295" t="str">
            <v>º8914</v>
          </cell>
          <cell r="B7295" t="str">
            <v>Contrato</v>
          </cell>
          <cell r="C7295">
            <v>88</v>
          </cell>
          <cell r="D7295">
            <v>714</v>
          </cell>
          <cell r="E7295">
            <v>41873</v>
          </cell>
          <cell r="F7295" t="str">
            <v>DIRECCION DE BOSQUES, BIODIVERSIDAD YSERVICIOS ECOSISTEMICOS</v>
          </cell>
          <cell r="G7295">
            <v>74180161</v>
          </cell>
          <cell r="H7295" t="str">
            <v>ANDRES BALCAZAR SALAZAR</v>
          </cell>
          <cell r="I7295" t="str">
            <v>PAGO PARCIAL 8 DE 12 SEGÚN CERTIFIACION DEL SUPERVISOR (desc. De la base por dependientes) LOS SOPORTES ORIGINALES Y LAS RETENCIONES SE APLICAN EN LA OP 9014 DE LA MISMA FECHA</v>
          </cell>
          <cell r="J7295">
            <v>1054270</v>
          </cell>
          <cell r="O7295" t="str">
            <v>RECURSO 520-21</v>
          </cell>
          <cell r="W7295" t="str">
            <v>Vigencia Presupuestal</v>
          </cell>
        </row>
        <row r="7296">
          <cell r="A7296" t="str">
            <v>º9014</v>
          </cell>
          <cell r="B7296" t="str">
            <v>Contrato</v>
          </cell>
          <cell r="C7296">
            <v>88</v>
          </cell>
          <cell r="D7296">
            <v>614</v>
          </cell>
          <cell r="E7296">
            <v>41873</v>
          </cell>
          <cell r="F7296" t="str">
            <v>DIRECCION DE BOSQUES, BIODIVERSIDAD YSERVICIOS ECOSISTEMICOS</v>
          </cell>
          <cell r="G7296">
            <v>74180161</v>
          </cell>
          <cell r="H7296" t="str">
            <v>ANDRES BALCAZAR SALAZAR</v>
          </cell>
          <cell r="I7296" t="str">
            <v>PAGO SALDO 8 DE 12 SEGÚN CERTIFIACION DEL SUPERVISOR (desc. De la base por dependientes) EL TOTAL DE LAS RETENCIONES SE APLICAN EN ESTA OP BASE $6,959,654</v>
          </cell>
          <cell r="J7296">
            <v>5905384</v>
          </cell>
          <cell r="K7296">
            <v>9.66</v>
          </cell>
          <cell r="O7296" t="str">
            <v>RECURSO 520-21</v>
          </cell>
          <cell r="V7296" t="str">
            <v>Desc. x Dependientes</v>
          </cell>
          <cell r="W7296" t="str">
            <v>Vigencia Presupuestal</v>
          </cell>
        </row>
        <row r="7297">
          <cell r="A7297" t="str">
            <v>º9114</v>
          </cell>
          <cell r="B7297" t="str">
            <v>Contrato</v>
          </cell>
          <cell r="C7297">
            <v>59</v>
          </cell>
          <cell r="D7297">
            <v>314</v>
          </cell>
          <cell r="E7297">
            <v>41873</v>
          </cell>
          <cell r="F7297" t="str">
            <v>DIRECCION DE BOSQUES, BIODIVERSIDAD YSERVICIOS ECOSISTEMICOS</v>
          </cell>
          <cell r="G7297">
            <v>52023019</v>
          </cell>
          <cell r="H7297" t="str">
            <v>LINA ESPERANZA MENDOZA</v>
          </cell>
          <cell r="I7297" t="str">
            <v>PAGO 8 DE 12 SEGÚN CERTIFIACION DEL SUPERVISOR (Desc. X Dependientes)</v>
          </cell>
          <cell r="J7297">
            <v>7123894</v>
          </cell>
          <cell r="K7297">
            <v>9.66</v>
          </cell>
          <cell r="O7297" t="str">
            <v>RECURSO 520-20</v>
          </cell>
          <cell r="V7297" t="str">
            <v>Desc. x Dependientes</v>
          </cell>
          <cell r="W7297" t="str">
            <v>Vigencia Presupuestal</v>
          </cell>
        </row>
        <row r="7298">
          <cell r="A7298" t="str">
            <v>º9214</v>
          </cell>
          <cell r="B7298" t="str">
            <v>Contrato</v>
          </cell>
          <cell r="C7298">
            <v>87</v>
          </cell>
          <cell r="D7298">
            <v>514</v>
          </cell>
          <cell r="E7298">
            <v>41873</v>
          </cell>
          <cell r="F7298" t="str">
            <v>DIRECCION DE BOSQUES, BIODIVERSIDAD YSERVICIOS ECOSISTEMICOS</v>
          </cell>
          <cell r="G7298">
            <v>78034306</v>
          </cell>
          <cell r="H7298" t="str">
            <v>JUAN EMIRO CARVAJAL COGOLLO</v>
          </cell>
          <cell r="I7298" t="str">
            <v>PAGO 8 DE 12 SEGÚN  CERTIFICACION DEL SUPERVISOR</v>
          </cell>
          <cell r="J7298">
            <v>6959654</v>
          </cell>
          <cell r="K7298">
            <v>9.66</v>
          </cell>
          <cell r="O7298" t="str">
            <v>RECURSO 520-21</v>
          </cell>
          <cell r="V7298" t="str">
            <v>no tiene dependientes</v>
          </cell>
          <cell r="W7298" t="str">
            <v>Vigencia Presupuestal</v>
          </cell>
        </row>
        <row r="7299">
          <cell r="A7299" t="str">
            <v>º9314</v>
          </cell>
          <cell r="B7299" t="str">
            <v>Contrato</v>
          </cell>
          <cell r="C7299">
            <v>253</v>
          </cell>
          <cell r="D7299">
            <v>1014</v>
          </cell>
          <cell r="E7299">
            <v>41873</v>
          </cell>
          <cell r="F7299" t="str">
            <v>DIRECCION DE BOSQUES, BIODIVERSIDAD YSERVICIOS ECOSISTEMICOS</v>
          </cell>
          <cell r="G7299">
            <v>1031124219</v>
          </cell>
          <cell r="H7299" t="str">
            <v>JOSE LUIS GOLZALEZ BELLO</v>
          </cell>
          <cell r="I7299" t="str">
            <v>PAGO 8 DE 12 SEGÚN  CERTIFICACION DEL SUPERVISOR</v>
          </cell>
          <cell r="J7299">
            <v>3098894</v>
          </cell>
          <cell r="K7299">
            <v>9.66</v>
          </cell>
          <cell r="O7299" t="str">
            <v>RECURSO 520-20</v>
          </cell>
          <cell r="V7299" t="str">
            <v>No tiene dependientes</v>
          </cell>
          <cell r="W7299" t="str">
            <v>Vigencia Presupuestal</v>
          </cell>
        </row>
        <row r="7300">
          <cell r="A7300" t="str">
            <v>º9414</v>
          </cell>
          <cell r="B7300" t="str">
            <v>Contrato</v>
          </cell>
          <cell r="C7300">
            <v>86</v>
          </cell>
          <cell r="D7300">
            <v>414</v>
          </cell>
          <cell r="E7300">
            <v>41873</v>
          </cell>
          <cell r="F7300" t="str">
            <v>DIRECCION DE BOSQUES, BIODIVERSIDAD YSERVICIOS ECOSISTEMICOS</v>
          </cell>
          <cell r="G7300">
            <v>79153840</v>
          </cell>
          <cell r="H7300" t="str">
            <v>JAVIER CORREAL PIZARRO</v>
          </cell>
          <cell r="I7300" t="str">
            <v>FRA 22892 PAGO 8 DE 12 SEGÚN CERTIFIACION DEL SUPERVISOR</v>
          </cell>
          <cell r="J7300">
            <v>7123894</v>
          </cell>
          <cell r="K7300">
            <v>9.66</v>
          </cell>
          <cell r="M7300">
            <v>16</v>
          </cell>
          <cell r="O7300" t="str">
            <v>RECURSO 520-20</v>
          </cell>
          <cell r="V7300" t="str">
            <v>no tiene dependientes</v>
          </cell>
          <cell r="W7300" t="str">
            <v>Vigencia Presupuestal</v>
          </cell>
        </row>
        <row r="7301">
          <cell r="A7301" t="str">
            <v>º9514</v>
          </cell>
          <cell r="B7301" t="str">
            <v>Oficio</v>
          </cell>
          <cell r="C7301">
            <v>1</v>
          </cell>
          <cell r="D7301">
            <v>114</v>
          </cell>
          <cell r="E7301">
            <v>41900</v>
          </cell>
          <cell r="F7301" t="str">
            <v>SUBDIRECCION ADMINISTRATIVA Y FINANCIERA</v>
          </cell>
          <cell r="G7301">
            <v>9004672392</v>
          </cell>
          <cell r="H7301" t="str">
            <v>UAE AUTORIDAD NACIONAL DE LICENCIAS AMBIENTALES - ANLA</v>
          </cell>
          <cell r="I7301" t="str">
            <v>TRASLADO DE RECURSOS DEL FONAM - ANLA  -  PAGO PROGRAMADO PARA EL  18 SEPTIEMBRE 2014</v>
          </cell>
          <cell r="J7301">
            <v>450000000</v>
          </cell>
          <cell r="N7301" t="str">
            <v>RECURSO 3-21</v>
          </cell>
          <cell r="V7301" t="str">
            <v>FONAM</v>
          </cell>
          <cell r="W7301" t="str">
            <v>Vigencia Presupuestal</v>
          </cell>
        </row>
        <row r="7302">
          <cell r="A7302" t="str">
            <v>º9614</v>
          </cell>
          <cell r="B7302" t="str">
            <v>Oficio</v>
          </cell>
          <cell r="C7302">
            <v>1</v>
          </cell>
          <cell r="D7302">
            <v>114</v>
          </cell>
          <cell r="E7302">
            <v>41900</v>
          </cell>
          <cell r="F7302" t="str">
            <v>SUBDIRECCION ADMINISTRATIVA Y FINANCIERA</v>
          </cell>
          <cell r="G7302">
            <v>9004672392</v>
          </cell>
          <cell r="H7302" t="str">
            <v>UAE AUTORIDAD NACIONAL DE LICENCIAS AMBIENTALES - ANLA</v>
          </cell>
          <cell r="I7302" t="str">
            <v>TRASLADO DE RECURSOS DEL FONAM - ANLA  -  PAGO PROGRAMADO PARA EL  23 SEPTIEMBRE 2014</v>
          </cell>
          <cell r="J7302">
            <v>1157231694</v>
          </cell>
          <cell r="N7302" t="str">
            <v>RECURSO 3-21</v>
          </cell>
          <cell r="V7302" t="str">
            <v>FONAM</v>
          </cell>
          <cell r="W7302" t="str">
            <v>Vigencia Presupuestal</v>
          </cell>
        </row>
        <row r="7303">
          <cell r="A7303" t="str">
            <v>º9714</v>
          </cell>
          <cell r="B7303" t="str">
            <v>Oficio</v>
          </cell>
          <cell r="C7303" t="str">
            <v>4120-E1-31815</v>
          </cell>
          <cell r="D7303">
            <v>1913</v>
          </cell>
          <cell r="E7303">
            <v>41901</v>
          </cell>
          <cell r="F7303" t="str">
            <v>SUBDIRECCION ADMINISTRATIVA Y FINANCIERA</v>
          </cell>
          <cell r="G7303">
            <v>9004672392</v>
          </cell>
          <cell r="H7303" t="str">
            <v>UAE AUTORIDAD NACIONAL DE LICENCIAS AMBIENTALES - ANLA</v>
          </cell>
          <cell r="I7303" t="str">
            <v xml:space="preserve">TRASLADO DE RECURSOS DEL FONAM A LA ANLA DE ACUERDO AL ART. 4 DECRETO 3573 DE 2011 </v>
          </cell>
          <cell r="J7303">
            <v>17064876</v>
          </cell>
          <cell r="N7303" t="str">
            <v>RECURSO 3-20</v>
          </cell>
          <cell r="V7303" t="str">
            <v>FONAM</v>
          </cell>
          <cell r="W7303" t="str">
            <v>Reserva Presupuestal</v>
          </cell>
        </row>
        <row r="7304">
          <cell r="A7304" t="str">
            <v>º9814</v>
          </cell>
          <cell r="B7304" t="str">
            <v>Contrato</v>
          </cell>
          <cell r="C7304">
            <v>59</v>
          </cell>
          <cell r="D7304">
            <v>314</v>
          </cell>
          <cell r="E7304">
            <v>41906</v>
          </cell>
          <cell r="F7304" t="str">
            <v>DIRECCION DE BOSQUES, BIODIVERSIDAD YSERVICIOS ECOSISTEMICOS</v>
          </cell>
          <cell r="G7304">
            <v>52023019</v>
          </cell>
          <cell r="H7304" t="str">
            <v>LINA ESPERANZA MENDOZA</v>
          </cell>
          <cell r="I7304" t="str">
            <v>PAGO 9 DE 12 SEGÚN CERTIFIACION DEL SUPERVISOR (Desc. X Dependientes)</v>
          </cell>
          <cell r="J7304">
            <v>7123894</v>
          </cell>
          <cell r="K7304">
            <v>9.66</v>
          </cell>
          <cell r="O7304" t="str">
            <v>RECURSO 520-20</v>
          </cell>
          <cell r="V7304" t="str">
            <v>Desc. x Dependientes</v>
          </cell>
          <cell r="W7304" t="str">
            <v>Vigencia Presupuestal</v>
          </cell>
        </row>
        <row r="7305">
          <cell r="A7305" t="str">
            <v>º9914</v>
          </cell>
          <cell r="B7305" t="str">
            <v>Contrato</v>
          </cell>
          <cell r="C7305">
            <v>86</v>
          </cell>
          <cell r="D7305">
            <v>414</v>
          </cell>
          <cell r="E7305">
            <v>41906</v>
          </cell>
          <cell r="F7305" t="str">
            <v>DIRECCION DE BOSQUES, BIODIVERSIDAD YSERVICIOS ECOSISTEMICOS</v>
          </cell>
          <cell r="G7305">
            <v>79153840</v>
          </cell>
          <cell r="H7305" t="str">
            <v>JAVIER CORREAL PIZARRO</v>
          </cell>
          <cell r="I7305" t="str">
            <v>FRA 22893 PAGO 9 DE 12 SEGÚN CERTIFICACION DEL SUPERVISOR</v>
          </cell>
          <cell r="J7305">
            <v>7123894</v>
          </cell>
          <cell r="K7305">
            <v>9.66</v>
          </cell>
          <cell r="M7305">
            <v>16</v>
          </cell>
          <cell r="O7305" t="str">
            <v>RECURSO 520-20</v>
          </cell>
          <cell r="V7305" t="str">
            <v>no tiene dependientes</v>
          </cell>
          <cell r="W7305" t="str">
            <v>Vigencia Presupuestal</v>
          </cell>
        </row>
        <row r="7306">
          <cell r="A7306" t="str">
            <v>º10014</v>
          </cell>
          <cell r="B7306" t="str">
            <v>Contrato</v>
          </cell>
          <cell r="C7306">
            <v>87</v>
          </cell>
          <cell r="D7306">
            <v>514</v>
          </cell>
          <cell r="E7306">
            <v>41906</v>
          </cell>
          <cell r="F7306" t="str">
            <v>DIRECCION DE BOSQUES, BIODIVERSIDAD YSERVICIOS ECOSISTEMICOS</v>
          </cell>
          <cell r="G7306">
            <v>78034306</v>
          </cell>
          <cell r="H7306" t="str">
            <v>JUAN EMIRO CARVAJAL COGOLLO</v>
          </cell>
          <cell r="I7306" t="str">
            <v>PAGO 9 DE 12 SEGÚN  CERTIFICACION DEL SUPERVISOR</v>
          </cell>
          <cell r="J7306">
            <v>6959654</v>
          </cell>
          <cell r="K7306">
            <v>9.66</v>
          </cell>
          <cell r="O7306" t="str">
            <v>RECURSO 520-21</v>
          </cell>
          <cell r="V7306" t="str">
            <v>no tiene dependientes</v>
          </cell>
          <cell r="W7306" t="str">
            <v>Vigencia Presupuestal</v>
          </cell>
        </row>
        <row r="7307">
          <cell r="A7307" t="str">
            <v>º10114</v>
          </cell>
          <cell r="B7307" t="str">
            <v>Contrato</v>
          </cell>
          <cell r="C7307">
            <v>253</v>
          </cell>
          <cell r="D7307">
            <v>1014</v>
          </cell>
          <cell r="E7307">
            <v>41911</v>
          </cell>
          <cell r="F7307" t="str">
            <v>DIRECCION DE BOSQUES, BIODIVERSIDAD YSERVICIOS ECOSISTEMICOS</v>
          </cell>
          <cell r="G7307">
            <v>1031124219</v>
          </cell>
          <cell r="H7307" t="str">
            <v>JOSE LUIS GOLZALEZ BELLO</v>
          </cell>
          <cell r="I7307" t="str">
            <v>PAGO 9 DE 12 SEGÚN  CERTIFICACION DEL SUPERVISOR</v>
          </cell>
          <cell r="J7307">
            <v>3098894</v>
          </cell>
          <cell r="K7307">
            <v>9.66</v>
          </cell>
          <cell r="O7307" t="str">
            <v>RECURSO 520-20</v>
          </cell>
          <cell r="V7307" t="str">
            <v>No tiene dependientes</v>
          </cell>
          <cell r="W7307" t="str">
            <v>Vigencia Presupuestal</v>
          </cell>
        </row>
        <row r="7308">
          <cell r="A7308" t="str">
            <v>º10214</v>
          </cell>
          <cell r="B7308" t="str">
            <v>Contrato</v>
          </cell>
          <cell r="C7308">
            <v>88</v>
          </cell>
          <cell r="D7308">
            <v>614</v>
          </cell>
          <cell r="E7308">
            <v>41911</v>
          </cell>
          <cell r="F7308" t="str">
            <v>DIRECCION DE BOSQUES, BIODIVERSIDAD YSERVICIOS ECOSISTEMICOS</v>
          </cell>
          <cell r="G7308">
            <v>74180161</v>
          </cell>
          <cell r="H7308" t="str">
            <v>ANDRES BALCAZAR SALAZAR</v>
          </cell>
          <cell r="I7308" t="str">
            <v>PAGO 9 DE 12 SEGÚN CERTIFIACION DEL SUPERVISOR (desc. De la base por dependientes)</v>
          </cell>
          <cell r="J7308">
            <v>6959654</v>
          </cell>
          <cell r="K7308">
            <v>9.66</v>
          </cell>
          <cell r="O7308" t="str">
            <v>RECURSO 520-21</v>
          </cell>
          <cell r="V7308" t="str">
            <v>Desc. x Dependientes</v>
          </cell>
          <cell r="W7308" t="str">
            <v>Vigencia Presupuestal</v>
          </cell>
        </row>
        <row r="7309">
          <cell r="A7309" t="str">
            <v>º10314</v>
          </cell>
          <cell r="B7309" t="str">
            <v>Contrato</v>
          </cell>
          <cell r="C7309">
            <v>138</v>
          </cell>
          <cell r="D7309">
            <v>814</v>
          </cell>
          <cell r="E7309">
            <v>41911</v>
          </cell>
          <cell r="F7309" t="str">
            <v>DIRECCION DE BOSQUES, BIODIVERSIDAD YSERVICIOS ECOSISTEMICOS</v>
          </cell>
          <cell r="G7309">
            <v>52804494</v>
          </cell>
          <cell r="H7309" t="str">
            <v>JUANITA MARIA SAMPER ALVARADO</v>
          </cell>
          <cell r="I7309" t="str">
            <v>PAGO 9 DE 12 SEGÚN CERTIFIACION DEL SUPERVISOR (Desc. x Dependientes)</v>
          </cell>
          <cell r="J7309">
            <v>3486316</v>
          </cell>
          <cell r="K7309">
            <v>9.66</v>
          </cell>
          <cell r="O7309" t="str">
            <v>RECURSO 520-21</v>
          </cell>
          <cell r="V7309" t="str">
            <v>Desc. x Dependientes</v>
          </cell>
          <cell r="W7309" t="str">
            <v>Vigencia Presupuestal</v>
          </cell>
        </row>
        <row r="7310">
          <cell r="A7310" t="str">
            <v>º10414</v>
          </cell>
          <cell r="B7310" t="str">
            <v>Contrato</v>
          </cell>
          <cell r="C7310">
            <v>46</v>
          </cell>
          <cell r="D7310">
            <v>214</v>
          </cell>
          <cell r="E7310">
            <v>41911</v>
          </cell>
          <cell r="F7310" t="str">
            <v>DIRECCION DE BOSQUES, BIODIVERSIDAD YSERVICIOS ECOSISTEMICOS</v>
          </cell>
          <cell r="G7310">
            <v>52237769</v>
          </cell>
          <cell r="H7310" t="str">
            <v>GLADYS HELENA SABOGAL</v>
          </cell>
          <cell r="I7310" t="str">
            <v>PAGO 9 DE 12 SEGÚN CERTIFIACION DEL SUPERVISOR (Desc.x Dependientes)</v>
          </cell>
          <cell r="J7310">
            <v>2933521</v>
          </cell>
          <cell r="K7310">
            <v>9.66</v>
          </cell>
          <cell r="O7310" t="str">
            <v>RECURSO 520-20</v>
          </cell>
          <cell r="V7310" t="str">
            <v>Desc. x Dependientes</v>
          </cell>
          <cell r="W7310" t="str">
            <v>Vigencia Presupuestal</v>
          </cell>
        </row>
        <row r="7311">
          <cell r="A7311" t="str">
            <v>º10514</v>
          </cell>
          <cell r="B7311" t="str">
            <v>Oficio</v>
          </cell>
          <cell r="C7311">
            <v>2014055497</v>
          </cell>
          <cell r="D7311">
            <v>114</v>
          </cell>
          <cell r="E7311">
            <v>41921</v>
          </cell>
          <cell r="F7311" t="str">
            <v>SUBDIRECCION ADMINISTRATIVA Y FINANCIERA</v>
          </cell>
          <cell r="G7311">
            <v>9004672392</v>
          </cell>
          <cell r="H7311" t="str">
            <v>UAE AUTORIDAD NACIONAL DE LICENCIAS AMBIENTALES - ANLA</v>
          </cell>
          <cell r="I7311" t="str">
            <v>TRASLADO DE RECURSOS DEL FONAM - ANLA  - SEGÚN SOLICITUD 214055497-2 DEL 07/10/2014  PAGO PROGRAMADO PARA EL  16 OCTUBRE 2014</v>
          </cell>
          <cell r="J7311">
            <v>485000000</v>
          </cell>
          <cell r="N7311" t="str">
            <v>RECURSO 3-21</v>
          </cell>
          <cell r="V7311" t="str">
            <v>FONAM</v>
          </cell>
          <cell r="W7311" t="str">
            <v>Vigencia Presupuestal</v>
          </cell>
        </row>
        <row r="7312">
          <cell r="A7312" t="str">
            <v>º10614</v>
          </cell>
          <cell r="B7312" t="str">
            <v>Oficio</v>
          </cell>
          <cell r="C7312">
            <v>2014055497</v>
          </cell>
          <cell r="D7312">
            <v>114</v>
          </cell>
          <cell r="E7312">
            <v>41921</v>
          </cell>
          <cell r="F7312" t="str">
            <v>SUBDIRECCION ADMINISTRATIVA Y FINANCIERA</v>
          </cell>
          <cell r="G7312">
            <v>9004672392</v>
          </cell>
          <cell r="H7312" t="str">
            <v>UAE AUTORIDAD NACIONAL DE LICENCIAS AMBIENTALES - ANLA</v>
          </cell>
          <cell r="I7312" t="str">
            <v>TRASLADO DE RECURSOS DEL FONAM - ANLA  - SEGÚN SOLICITUD 214055497-2 DEL 07/10/2014  PAGO PROGRAMADO PARA EL  24 OCTUBRE 2014</v>
          </cell>
          <cell r="J7312">
            <v>1000797981</v>
          </cell>
          <cell r="N7312" t="str">
            <v>RECURSO 3-21</v>
          </cell>
          <cell r="V7312" t="str">
            <v>FONAM</v>
          </cell>
          <cell r="W7312" t="str">
            <v>Vigencia Presupuestal</v>
          </cell>
        </row>
        <row r="7313">
          <cell r="A7313" t="str">
            <v>º10714</v>
          </cell>
          <cell r="B7313" t="str">
            <v>Oficio</v>
          </cell>
          <cell r="C7313" t="str">
            <v>8300-2-35255</v>
          </cell>
          <cell r="D7313">
            <v>1714</v>
          </cell>
          <cell r="E7313">
            <v>41929</v>
          </cell>
          <cell r="F7313" t="str">
            <v>SUBDIRECCION ADMINISTRATIVA Y FINANCIERA</v>
          </cell>
          <cell r="G7313">
            <v>8903002794</v>
          </cell>
          <cell r="H7313" t="str">
            <v>BANCO DE OCCIDENTE</v>
          </cell>
          <cell r="I7313" t="str">
            <v xml:space="preserve">PAGO GASTOS FINANCIEROS DEL JULIO- AGOSTO Y SEPTIEMBRE 2014, GENERADOS EN LA CUENTA CORRIENTE DEL BANCO OCCIDENTE N.230-05554-3 </v>
          </cell>
          <cell r="J7313">
            <v>21126553.510000002</v>
          </cell>
          <cell r="O7313" t="str">
            <v>RECURSO 520-21</v>
          </cell>
          <cell r="W7313" t="str">
            <v>Vigencia Presupuestal</v>
          </cell>
        </row>
        <row r="7314">
          <cell r="A7314" t="str">
            <v>º10814</v>
          </cell>
          <cell r="B7314" t="str">
            <v>Contrato</v>
          </cell>
          <cell r="C7314">
            <v>138</v>
          </cell>
          <cell r="D7314">
            <v>814</v>
          </cell>
          <cell r="E7314">
            <v>41936</v>
          </cell>
          <cell r="F7314" t="str">
            <v>DIRECCION DE BOSQUES, BIODIVERSIDAD YSERVICIOS ECOSISTEMICOS</v>
          </cell>
          <cell r="G7314">
            <v>52804494</v>
          </cell>
          <cell r="H7314" t="str">
            <v>JUANITA MARIA SAMPER ALVARADO</v>
          </cell>
          <cell r="I7314" t="str">
            <v>PAGO 10 DE 12 SEGÚN CERTIFIACION DEL SUPERVISOR (Desc. x Dependientes)</v>
          </cell>
          <cell r="J7314">
            <v>3486316</v>
          </cell>
          <cell r="K7314">
            <v>9.66</v>
          </cell>
          <cell r="O7314" t="str">
            <v>RECURSO 520-21</v>
          </cell>
          <cell r="V7314" t="str">
            <v>Desc. x Dependientes</v>
          </cell>
          <cell r="W7314" t="str">
            <v>Vigencia Presupuestal</v>
          </cell>
        </row>
        <row r="7315">
          <cell r="A7315" t="str">
            <v>º10914</v>
          </cell>
          <cell r="B7315" t="str">
            <v>Contrato</v>
          </cell>
          <cell r="C7315">
            <v>46</v>
          </cell>
          <cell r="D7315">
            <v>214</v>
          </cell>
          <cell r="E7315">
            <v>41936</v>
          </cell>
          <cell r="F7315" t="str">
            <v>DIRECCION DE BOSQUES, BIODIVERSIDAD YSERVICIOS ECOSISTEMICOS</v>
          </cell>
          <cell r="G7315">
            <v>52237769</v>
          </cell>
          <cell r="H7315" t="str">
            <v>GLADYS HELENA SABOGAL</v>
          </cell>
          <cell r="I7315" t="str">
            <v>PAGO 10 DE 12 SEGÚN CERTIFIACION DEL SUPERVISOR (Desc.x Dependientes)</v>
          </cell>
          <cell r="J7315">
            <v>2933521</v>
          </cell>
          <cell r="K7315">
            <v>9.66</v>
          </cell>
          <cell r="O7315" t="str">
            <v>RECURSO 520-20</v>
          </cell>
          <cell r="V7315" t="str">
            <v>Desc. x Dependientes</v>
          </cell>
          <cell r="W7315" t="str">
            <v>Vigencia Presupuestal</v>
          </cell>
        </row>
        <row r="7316">
          <cell r="A7316" t="str">
            <v>º11014</v>
          </cell>
          <cell r="B7316" t="str">
            <v>Contrato</v>
          </cell>
          <cell r="C7316">
            <v>86</v>
          </cell>
          <cell r="D7316">
            <v>414</v>
          </cell>
          <cell r="E7316">
            <v>41936</v>
          </cell>
          <cell r="F7316" t="str">
            <v>DIRECCION DE BOSQUES, BIODIVERSIDAD YSERVICIOS ECOSISTEMICOS</v>
          </cell>
          <cell r="G7316">
            <v>79153840</v>
          </cell>
          <cell r="H7316" t="str">
            <v>JAVIER CORREAL PIZARRO</v>
          </cell>
          <cell r="I7316" t="str">
            <v>FRA 22894 PAGO 10 DE 12 SEGÚN CERTIFICACION DEL SUPERVISOR</v>
          </cell>
          <cell r="J7316">
            <v>7123894</v>
          </cell>
          <cell r="K7316">
            <v>9.66</v>
          </cell>
          <cell r="M7316">
            <v>16</v>
          </cell>
          <cell r="O7316" t="str">
            <v>RECURSO 520-20</v>
          </cell>
          <cell r="V7316" t="str">
            <v>no tiene dependientes</v>
          </cell>
          <cell r="W7316" t="str">
            <v>Vigencia Presupuestal</v>
          </cell>
        </row>
        <row r="7317">
          <cell r="A7317" t="str">
            <v>º11114</v>
          </cell>
          <cell r="B7317" t="str">
            <v>Contrato</v>
          </cell>
          <cell r="C7317">
            <v>87</v>
          </cell>
          <cell r="D7317">
            <v>514</v>
          </cell>
          <cell r="E7317">
            <v>41936</v>
          </cell>
          <cell r="F7317" t="str">
            <v>DIRECCION DE BOSQUES, BIODIVERSIDAD YSERVICIOS ECOSISTEMICOS</v>
          </cell>
          <cell r="G7317">
            <v>78034306</v>
          </cell>
          <cell r="H7317" t="str">
            <v>JUAN EMIRO CARVAJAL COGOLLO</v>
          </cell>
          <cell r="I7317" t="str">
            <v>PAGO 10 DE 12 SEGÚN  CERTIFICACION DEL SUPERVISOR</v>
          </cell>
          <cell r="J7317">
            <v>6959654</v>
          </cell>
          <cell r="K7317">
            <v>9.66</v>
          </cell>
          <cell r="O7317" t="str">
            <v>RECURSO 520-21</v>
          </cell>
          <cell r="V7317" t="str">
            <v>no tiene dependientes</v>
          </cell>
          <cell r="W7317" t="str">
            <v>Vigencia Presupuestal</v>
          </cell>
        </row>
        <row r="7318">
          <cell r="A7318" t="str">
            <v>º11214</v>
          </cell>
          <cell r="B7318" t="str">
            <v>Contrato</v>
          </cell>
          <cell r="C7318">
            <v>88</v>
          </cell>
          <cell r="D7318">
            <v>614</v>
          </cell>
          <cell r="E7318">
            <v>41936</v>
          </cell>
          <cell r="F7318" t="str">
            <v>DIRECCION DE BOSQUES, BIODIVERSIDAD YSERVICIOS ECOSISTEMICOS</v>
          </cell>
          <cell r="G7318">
            <v>74180161</v>
          </cell>
          <cell r="H7318" t="str">
            <v>ANDRES BALCAZAR SALAZAR</v>
          </cell>
          <cell r="I7318" t="str">
            <v>PAGO 10 DE 12 SEGÚN CERTIFIACION DEL SUPERVISOR (desc. De la base por dependientes)</v>
          </cell>
          <cell r="J7318">
            <v>6959654</v>
          </cell>
          <cell r="K7318">
            <v>9.66</v>
          </cell>
          <cell r="O7318" t="str">
            <v>RECURSO 520-21</v>
          </cell>
          <cell r="V7318" t="str">
            <v>Desc. x Dependientes</v>
          </cell>
          <cell r="W7318" t="str">
            <v>Vigencia Presupuestal</v>
          </cell>
        </row>
        <row r="7319">
          <cell r="A7319" t="str">
            <v>º11314</v>
          </cell>
          <cell r="B7319" t="str">
            <v>Contrato</v>
          </cell>
          <cell r="C7319">
            <v>59</v>
          </cell>
          <cell r="D7319">
            <v>314</v>
          </cell>
          <cell r="E7319">
            <v>41936</v>
          </cell>
          <cell r="F7319" t="str">
            <v>DIRECCION DE BOSQUES, BIODIVERSIDAD YSERVICIOS ECOSISTEMICOS</v>
          </cell>
          <cell r="G7319">
            <v>52023019</v>
          </cell>
          <cell r="H7319" t="str">
            <v>LINA ESPERANZA MENDOZA</v>
          </cell>
          <cell r="I7319" t="str">
            <v>PAGO 10 DE 12 SEGÚN CERTIFIACION DEL SUPERVISOR (Desc. X Dependientes)</v>
          </cell>
          <cell r="J7319">
            <v>7123894</v>
          </cell>
          <cell r="K7319">
            <v>9.66</v>
          </cell>
          <cell r="O7319" t="str">
            <v>RECURSO 520-20</v>
          </cell>
          <cell r="V7319" t="str">
            <v>Desc. x Dependientes</v>
          </cell>
          <cell r="W7319" t="str">
            <v>Vigencia Presupuestal</v>
          </cell>
        </row>
        <row r="7320">
          <cell r="A7320" t="str">
            <v>º11414</v>
          </cell>
          <cell r="B7320" t="str">
            <v>Contrato</v>
          </cell>
          <cell r="C7320">
            <v>253</v>
          </cell>
          <cell r="D7320">
            <v>1014</v>
          </cell>
          <cell r="E7320">
            <v>41939</v>
          </cell>
          <cell r="F7320" t="str">
            <v>DIRECCION DE BOSQUES, BIODIVERSIDAD YSERVICIOS ECOSISTEMICOS</v>
          </cell>
          <cell r="G7320">
            <v>1031124219</v>
          </cell>
          <cell r="H7320" t="str">
            <v>JOSE LUIS GONZALEZ BELLO</v>
          </cell>
          <cell r="I7320" t="str">
            <v>PAGO 10 DE 12 SEGÚN  CERTIFICACION DEL SUPERVISOR</v>
          </cell>
          <cell r="J7320">
            <v>3098894</v>
          </cell>
          <cell r="K7320">
            <v>9.66</v>
          </cell>
          <cell r="O7320" t="str">
            <v>RECURSO 520-20</v>
          </cell>
          <cell r="V7320" t="str">
            <v>No tiene dependientes</v>
          </cell>
          <cell r="W7320" t="str">
            <v>Vigencia Presupuestal</v>
          </cell>
        </row>
        <row r="7321">
          <cell r="A7321" t="str">
            <v>º11514</v>
          </cell>
          <cell r="B7321" t="str">
            <v>Oficio</v>
          </cell>
          <cell r="C7321" t="str">
            <v>4120-E2-60606</v>
          </cell>
          <cell r="D7321">
            <v>114</v>
          </cell>
          <cell r="E7321">
            <v>41947</v>
          </cell>
          <cell r="F7321" t="str">
            <v>SUBDIRECCION ADMINISTRATIVA Y FINANCIERA</v>
          </cell>
          <cell r="G7321">
            <v>9004672392</v>
          </cell>
          <cell r="H7321" t="str">
            <v>UAE AUTORIDAD NACIONAL DE LICENCIAS AMBIENTALES - ANLA</v>
          </cell>
          <cell r="I7321" t="str">
            <v>TRASLADO DE RECURSOS DEL FONAM - ANLA  - SEGÚN SOLICITUD 4120-E2-60606 DEL 30/10/2014  PAGO PROGRAMADO PARA EL  04 NOV/2014</v>
          </cell>
          <cell r="J7321">
            <v>17678048</v>
          </cell>
          <cell r="N7321" t="str">
            <v>RECURSO 3-21</v>
          </cell>
          <cell r="V7321" t="str">
            <v>FONAM</v>
          </cell>
          <cell r="W7321" t="str">
            <v>Vigencia Presupuestal</v>
          </cell>
        </row>
        <row r="7322">
          <cell r="A7322" t="str">
            <v>º11614</v>
          </cell>
          <cell r="B7322" t="str">
            <v>Oficio</v>
          </cell>
          <cell r="C7322" t="str">
            <v>4120-E1-39161</v>
          </cell>
          <cell r="D7322">
            <v>114</v>
          </cell>
          <cell r="E7322">
            <v>41957</v>
          </cell>
          <cell r="F7322" t="str">
            <v>SUBDIRECCION ADMINISTRATIVA Y FINANCIERA</v>
          </cell>
          <cell r="G7322">
            <v>9004672392</v>
          </cell>
          <cell r="H7322" t="str">
            <v>UAE AUTORIDAD NACIONAL DE LICENCIAS AMBIENTALES - ANLA</v>
          </cell>
          <cell r="I7322" t="str">
            <v>TRASLADO DE RECURSOS DEL FONAM - ANLA  - SEGÚN SOLICITUD 4120-E1-39161 DEL 12/11/2014 PAGO PROGRAMADO PARA EL  18  NOVIEMBRE 2014</v>
          </cell>
          <cell r="J7322">
            <v>662115630</v>
          </cell>
          <cell r="N7322" t="str">
            <v>RECURSO 3-21</v>
          </cell>
          <cell r="V7322" t="str">
            <v>FONAM</v>
          </cell>
          <cell r="W7322" t="str">
            <v>Vigencia Presupuestal</v>
          </cell>
        </row>
        <row r="7323">
          <cell r="A7323" t="str">
            <v>º11714</v>
          </cell>
          <cell r="B7323" t="str">
            <v>Oficio</v>
          </cell>
          <cell r="C7323" t="str">
            <v>4120-E1-39161</v>
          </cell>
          <cell r="D7323">
            <v>114</v>
          </cell>
          <cell r="E7323">
            <v>41957</v>
          </cell>
          <cell r="F7323" t="str">
            <v>SUBDIRECCION ADMINISTRATIVA Y FINANCIERA</v>
          </cell>
          <cell r="G7323">
            <v>9004672392</v>
          </cell>
          <cell r="H7323" t="str">
            <v>UAE AUTORIDAD NACIONAL DE LICENCIAS AMBIENTALES - ANLA</v>
          </cell>
          <cell r="I7323" t="str">
            <v>TRASLADO DE RECURSOS DEL FONAM - ANLA  - SEGÚN SOLICITUD 4120-E1-39161 DEL 12/11/2014 PAGO PROGRAMADO PARA EL  01 DICIEMBRE 2014 $1,347,500,134 (R21) y $275,597,962 (R20)</v>
          </cell>
          <cell r="J7323">
            <v>1623098096</v>
          </cell>
          <cell r="N7323" t="str">
            <v>RECURSO 3-21</v>
          </cell>
          <cell r="V7323" t="str">
            <v>FONAM</v>
          </cell>
          <cell r="W7323" t="str">
            <v>Vigencia Presupuestal</v>
          </cell>
        </row>
        <row r="7324">
          <cell r="A7324" t="str">
            <v>º11814</v>
          </cell>
          <cell r="B7324" t="str">
            <v>Contrato</v>
          </cell>
          <cell r="C7324">
            <v>59</v>
          </cell>
          <cell r="D7324">
            <v>314</v>
          </cell>
          <cell r="E7324">
            <v>41967</v>
          </cell>
          <cell r="F7324" t="str">
            <v>DIRECCION DE BOSQUES, BIODIVERSIDAD YSERVICIOS ECOSISTEMICOS</v>
          </cell>
          <cell r="G7324">
            <v>52023019</v>
          </cell>
          <cell r="H7324" t="str">
            <v>LINA ESPERANZA MENDOZA</v>
          </cell>
          <cell r="I7324" t="str">
            <v>PAGO 11 DE 12 SEGÚN CERTIFIACION DEL SUPERVISOR (Desc. X Dependientes)</v>
          </cell>
          <cell r="J7324">
            <v>7123894</v>
          </cell>
          <cell r="K7324">
            <v>9.66</v>
          </cell>
          <cell r="O7324" t="str">
            <v>RECURSO 520-20</v>
          </cell>
          <cell r="V7324" t="str">
            <v>Desc. x Dependientes</v>
          </cell>
          <cell r="W7324" t="str">
            <v>Vigencia Presupuestal</v>
          </cell>
        </row>
        <row r="7325">
          <cell r="A7325" t="str">
            <v>º11914</v>
          </cell>
          <cell r="B7325" t="str">
            <v>Contrato</v>
          </cell>
          <cell r="C7325">
            <v>86</v>
          </cell>
          <cell r="D7325">
            <v>414</v>
          </cell>
          <cell r="E7325">
            <v>41967</v>
          </cell>
          <cell r="F7325" t="str">
            <v>DIRECCION DE BOSQUES, BIODIVERSIDAD YSERVICIOS ECOSISTEMICOS</v>
          </cell>
          <cell r="G7325">
            <v>79153840</v>
          </cell>
          <cell r="H7325" t="str">
            <v>JAVIER CORREAL PIZARRO</v>
          </cell>
          <cell r="I7325" t="str">
            <v>FRA 22895 PAGO 11 DE 12 SEGÚN CERTIFICACION DEL SUPERVISOR</v>
          </cell>
          <cell r="J7325">
            <v>7123894</v>
          </cell>
          <cell r="K7325">
            <v>9.66</v>
          </cell>
          <cell r="M7325">
            <v>16</v>
          </cell>
          <cell r="O7325" t="str">
            <v>RECURSO 520-20</v>
          </cell>
          <cell r="V7325" t="str">
            <v>no tiene dependientes</v>
          </cell>
          <cell r="W7325" t="str">
            <v>Vigencia Presupuestal</v>
          </cell>
        </row>
        <row r="7326">
          <cell r="A7326" t="str">
            <v>º12014</v>
          </cell>
          <cell r="B7326" t="str">
            <v>Contrato</v>
          </cell>
          <cell r="C7326">
            <v>138</v>
          </cell>
          <cell r="D7326">
            <v>814</v>
          </cell>
          <cell r="E7326">
            <v>41967</v>
          </cell>
          <cell r="F7326" t="str">
            <v>DIRECCION DE BOSQUES, BIODIVERSIDAD YSERVICIOS ECOSISTEMICOS</v>
          </cell>
          <cell r="G7326">
            <v>52804494</v>
          </cell>
          <cell r="H7326" t="str">
            <v>JUANITA MARIA SAMPER ALVARADO</v>
          </cell>
          <cell r="I7326" t="str">
            <v>PAGO 11 DE 12 SEGÚN CERTIFIACION DEL SUPERVISOR (Desc. x Dependientes)</v>
          </cell>
          <cell r="J7326">
            <v>3486316</v>
          </cell>
          <cell r="K7326">
            <v>9.66</v>
          </cell>
          <cell r="O7326" t="str">
            <v>RECURSO 520-21</v>
          </cell>
          <cell r="V7326" t="str">
            <v>Desc. x Dependientes</v>
          </cell>
          <cell r="W7326" t="str">
            <v>Vigencia Presupuestal</v>
          </cell>
        </row>
        <row r="7327">
          <cell r="A7327" t="str">
            <v>º12114</v>
          </cell>
          <cell r="B7327" t="str">
            <v>Contrato</v>
          </cell>
          <cell r="C7327">
            <v>87</v>
          </cell>
          <cell r="D7327">
            <v>514</v>
          </cell>
          <cell r="E7327">
            <v>41967</v>
          </cell>
          <cell r="F7327" t="str">
            <v>DIRECCION DE BOSQUES, BIODIVERSIDAD YSERVICIOS ECOSISTEMICOS</v>
          </cell>
          <cell r="G7327">
            <v>78034306</v>
          </cell>
          <cell r="H7327" t="str">
            <v>JUAN EMIRO CARVAJAL COGOLLO</v>
          </cell>
          <cell r="I7327" t="str">
            <v>PAGO 11 DE 12 SEGÚN  CERTIFICACION DEL SUPERVISOR</v>
          </cell>
          <cell r="J7327">
            <v>6959654</v>
          </cell>
          <cell r="K7327">
            <v>9.66</v>
          </cell>
          <cell r="O7327" t="str">
            <v>RECURSO 520-21</v>
          </cell>
          <cell r="V7327" t="str">
            <v>no tiene dependientes</v>
          </cell>
          <cell r="W7327" t="str">
            <v>Vigencia Presupuestal</v>
          </cell>
        </row>
        <row r="7328">
          <cell r="A7328" t="str">
            <v>º12214</v>
          </cell>
          <cell r="B7328" t="str">
            <v>Contrato</v>
          </cell>
          <cell r="C7328">
            <v>46</v>
          </cell>
          <cell r="D7328">
            <v>214</v>
          </cell>
          <cell r="E7328">
            <v>41967</v>
          </cell>
          <cell r="F7328" t="str">
            <v>DIRECCION DE BOSQUES, BIODIVERSIDAD YSERVICIOS ECOSISTEMICOS</v>
          </cell>
          <cell r="G7328">
            <v>52237769</v>
          </cell>
          <cell r="H7328" t="str">
            <v>GLADYS HELENA SABOGAL</v>
          </cell>
          <cell r="I7328" t="str">
            <v>PAGO 11 DE 12 SEGÚN CERTIFIACION DEL SUPERVISOR (Desc.x Dependientes)</v>
          </cell>
          <cell r="J7328">
            <v>2933521</v>
          </cell>
          <cell r="K7328">
            <v>9.66</v>
          </cell>
          <cell r="O7328" t="str">
            <v>RECURSO 520-20</v>
          </cell>
          <cell r="V7328" t="str">
            <v>Desc. x Dependientes</v>
          </cell>
          <cell r="W7328" t="str">
            <v>Vigencia Presupuestal</v>
          </cell>
        </row>
        <row r="7329">
          <cell r="A7329" t="str">
            <v>º12314</v>
          </cell>
          <cell r="B7329" t="str">
            <v>Contrato</v>
          </cell>
          <cell r="C7329">
            <v>253</v>
          </cell>
          <cell r="D7329">
            <v>1014</v>
          </cell>
          <cell r="E7329">
            <v>41967</v>
          </cell>
          <cell r="F7329" t="str">
            <v>DIRECCION DE BOSQUES, BIODIVERSIDAD YSERVICIOS ECOSISTEMICOS</v>
          </cell>
          <cell r="G7329">
            <v>1031124219</v>
          </cell>
          <cell r="H7329" t="str">
            <v>JOSE LUIS GONZALEZ BELLO</v>
          </cell>
          <cell r="I7329" t="str">
            <v>PAGO 11 DE 12 SEGÚN  CERTIFICACION DEL SUPERVISOR</v>
          </cell>
          <cell r="J7329">
            <v>3098894</v>
          </cell>
          <cell r="K7329">
            <v>9.66</v>
          </cell>
          <cell r="O7329" t="str">
            <v>RECURSO 520-20</v>
          </cell>
          <cell r="V7329" t="str">
            <v>No tiene dependientes</v>
          </cell>
          <cell r="W7329" t="str">
            <v>Vigencia Presupuestal</v>
          </cell>
        </row>
        <row r="7330">
          <cell r="A7330" t="str">
            <v>º12414</v>
          </cell>
          <cell r="B7330" t="str">
            <v>Contrato</v>
          </cell>
          <cell r="C7330">
            <v>88</v>
          </cell>
          <cell r="D7330">
            <v>614</v>
          </cell>
          <cell r="E7330">
            <v>41967</v>
          </cell>
          <cell r="F7330" t="str">
            <v>DIRECCION DE BOSQUES, BIODIVERSIDAD YSERVICIOS ECOSISTEMICOS</v>
          </cell>
          <cell r="G7330">
            <v>74180161</v>
          </cell>
          <cell r="H7330" t="str">
            <v>ANDRES BALCAZAR SALAZAR</v>
          </cell>
          <cell r="I7330" t="str">
            <v>PAGO 11 DE 12 SEGÚN CERTIFIACION DEL SUPERVISOR (desc. De la base por dependientes)</v>
          </cell>
          <cell r="J7330">
            <v>6959654</v>
          </cell>
          <cell r="K7330">
            <v>9.66</v>
          </cell>
          <cell r="O7330" t="str">
            <v>RECURSO 520-21</v>
          </cell>
          <cell r="V7330" t="str">
            <v>Desc. x Dependientes</v>
          </cell>
          <cell r="W7330" t="str">
            <v>Vigencia Presupuestal</v>
          </cell>
        </row>
        <row r="7331">
          <cell r="A7331" t="str">
            <v>º12514</v>
          </cell>
          <cell r="B7331" t="str">
            <v>Oficio</v>
          </cell>
          <cell r="C7331" t="str">
            <v>8300-3-38462</v>
          </cell>
          <cell r="D7331">
            <v>1814</v>
          </cell>
          <cell r="E7331">
            <v>41982</v>
          </cell>
          <cell r="F7331" t="str">
            <v>SUBDIRECCION ADMINISTRATIVA Y FINANCIERA</v>
          </cell>
          <cell r="G7331">
            <v>8903002794</v>
          </cell>
          <cell r="H7331" t="str">
            <v>BANCO DE OCCIDENTE</v>
          </cell>
          <cell r="I7331" t="str">
            <v xml:space="preserve">PAGO GASTOS FINANCIEROS DEL OCTUBRE 2014, GENERADOS EN LA CUENTA CORRIENTE DEL BANCO OCCIDENTE N.230-05554-3 </v>
          </cell>
          <cell r="J7331">
            <v>6191923.9199999999</v>
          </cell>
          <cell r="O7331" t="str">
            <v>RECURSO 520-21</v>
          </cell>
          <cell r="W7331" t="str">
            <v>Vigencia Presupuestal</v>
          </cell>
        </row>
        <row r="7332">
          <cell r="A7332" t="str">
            <v>º12614</v>
          </cell>
          <cell r="B7332" t="str">
            <v>Contrato</v>
          </cell>
          <cell r="C7332">
            <v>87</v>
          </cell>
          <cell r="D7332">
            <v>514</v>
          </cell>
          <cell r="E7332">
            <v>41985</v>
          </cell>
          <cell r="F7332" t="str">
            <v>DIRECCION DE BOSQUES, BIODIVERSIDAD YSERVICIOS ECOSISTEMICOS</v>
          </cell>
          <cell r="G7332">
            <v>78034306</v>
          </cell>
          <cell r="H7332" t="str">
            <v>JUAN EMIRO CARVAJAL COGOLLO</v>
          </cell>
          <cell r="I7332" t="str">
            <v>PAGO 12 DE 12 SEGÚN  CERTIFICACION DEL SUPERVISOR</v>
          </cell>
          <cell r="J7332">
            <v>6959654</v>
          </cell>
          <cell r="K7332">
            <v>9.66</v>
          </cell>
          <cell r="O7332" t="str">
            <v>RECURSO 520-21</v>
          </cell>
          <cell r="V7332" t="str">
            <v>no tiene dependientes</v>
          </cell>
          <cell r="W7332" t="str">
            <v>Vigencia Presupuestal</v>
          </cell>
        </row>
        <row r="7333">
          <cell r="A7333" t="str">
            <v>º12714</v>
          </cell>
          <cell r="B7333" t="str">
            <v>Contrato</v>
          </cell>
          <cell r="C7333">
            <v>253</v>
          </cell>
          <cell r="D7333">
            <v>1014</v>
          </cell>
          <cell r="E7333">
            <v>41985</v>
          </cell>
          <cell r="F7333" t="str">
            <v>DIRECCION DE BOSQUES, BIODIVERSIDAD YSERVICIOS ECOSISTEMICOS</v>
          </cell>
          <cell r="G7333">
            <v>1031124219</v>
          </cell>
          <cell r="H7333" t="str">
            <v>JOSE LUIS GONZALEZ BELLO</v>
          </cell>
          <cell r="I7333" t="str">
            <v>PAGO 12 DE 12 SEGÚN  CERTIFICACION DEL SUPERVISOR</v>
          </cell>
          <cell r="J7333">
            <v>2524094</v>
          </cell>
          <cell r="K7333">
            <v>9.66</v>
          </cell>
          <cell r="O7333" t="str">
            <v>RECURSO 520-20</v>
          </cell>
          <cell r="V7333" t="str">
            <v>No tiene dependientes</v>
          </cell>
          <cell r="W7333" t="str">
            <v>Vigencia Presupuestal</v>
          </cell>
        </row>
        <row r="7334">
          <cell r="A7334" t="str">
            <v>º12814</v>
          </cell>
          <cell r="B7334" t="str">
            <v>Oficio</v>
          </cell>
          <cell r="C7334">
            <v>2014069520</v>
          </cell>
          <cell r="D7334">
            <v>114</v>
          </cell>
          <cell r="E7334">
            <v>41988</v>
          </cell>
          <cell r="F7334" t="str">
            <v>SUBDIRECCION ADMINISTRATIVA Y FINANCIERA</v>
          </cell>
          <cell r="G7334">
            <v>9004672392</v>
          </cell>
          <cell r="H7334" t="str">
            <v>UAE AUTORIDAD NACIONAL DE LICENCIAS AMBIENTALES - ANLA</v>
          </cell>
          <cell r="I7334" t="str">
            <v>TRASLADO DE RECURSOS DEL FONAM - ANLA - SEGÚN SOLICITUD 2014069520 DEL 12/12/2014 PAGO PROGRAMADO PARA EL 15 DICIEMBRE 2014</v>
          </cell>
          <cell r="J7334">
            <v>763921169</v>
          </cell>
          <cell r="N7334" t="str">
            <v>RECURSO 3-20</v>
          </cell>
          <cell r="W7334" t="str">
            <v>Vigencia Presupuestal</v>
          </cell>
        </row>
        <row r="7335">
          <cell r="A7335" t="str">
            <v>º12914</v>
          </cell>
          <cell r="B7335" t="str">
            <v>Oficio</v>
          </cell>
          <cell r="C7335">
            <v>2014069520</v>
          </cell>
          <cell r="D7335">
            <v>114</v>
          </cell>
          <cell r="E7335">
            <v>41988</v>
          </cell>
          <cell r="F7335" t="str">
            <v>SUBDIRECCION ADMINISTRATIVA Y FINANCIERA</v>
          </cell>
          <cell r="G7335">
            <v>9004672392</v>
          </cell>
          <cell r="H7335" t="str">
            <v>UAE AUTORIDAD NACIONAL DE LICENCIAS AMBIENTALES - ANLA</v>
          </cell>
          <cell r="I7335" t="str">
            <v>TRASLADO DE RECURSOS DEL FONAM - ANLA - SEGUN SOLICITUD 2014069520 DEL 12/12/2014 PAGO PROGRAMADO PARA EL 22 DICIEMBRE 2014</v>
          </cell>
          <cell r="J7335">
            <v>876384523</v>
          </cell>
          <cell r="N7335" t="str">
            <v>RECURSO 3-20</v>
          </cell>
          <cell r="W7335" t="str">
            <v>Vigencia Presupuestal</v>
          </cell>
        </row>
        <row r="7336">
          <cell r="A7336" t="str">
            <v>º13014</v>
          </cell>
          <cell r="B7336" t="str">
            <v>Contrato</v>
          </cell>
          <cell r="C7336">
            <v>86</v>
          </cell>
          <cell r="D7336">
            <v>414</v>
          </cell>
          <cell r="E7336">
            <v>41991</v>
          </cell>
          <cell r="F7336" t="str">
            <v>DIRECCION DE BOSQUES, BIODIVERSIDAD YSERVICIOS ECOSISTEMICOS</v>
          </cell>
          <cell r="G7336">
            <v>79153840</v>
          </cell>
          <cell r="H7336" t="str">
            <v>JAVIER CORREAL PIZARRO</v>
          </cell>
          <cell r="I7336" t="str">
            <v>FRA 22896 PAGO 12 DE 12 SEGÚN CERTIFICACION DEL SUPERVISOR</v>
          </cell>
          <cell r="J7336">
            <v>7123894</v>
          </cell>
          <cell r="K7336">
            <v>9.66</v>
          </cell>
          <cell r="M7336">
            <v>16</v>
          </cell>
          <cell r="O7336" t="str">
            <v>RECURSO 520-20</v>
          </cell>
          <cell r="V7336" t="str">
            <v>no tiene dependientes</v>
          </cell>
          <cell r="W7336" t="str">
            <v>Vigencia Presupuestal</v>
          </cell>
        </row>
        <row r="7337">
          <cell r="A7337" t="str">
            <v>º13114</v>
          </cell>
          <cell r="B7337" t="str">
            <v>Anulada</v>
          </cell>
          <cell r="C7337">
            <v>59</v>
          </cell>
          <cell r="D7337">
            <v>314</v>
          </cell>
          <cell r="E7337">
            <v>41991</v>
          </cell>
          <cell r="F7337" t="str">
            <v>DIRECCION DE BOSQUES, BIODIVERSIDAD YSERVICIOS ECOSISTEMICOS</v>
          </cell>
          <cell r="G7337">
            <v>52023019</v>
          </cell>
          <cell r="H7337" t="str">
            <v>LINA ESPERANZA MENDOZA</v>
          </cell>
          <cell r="I7337" t="str">
            <v>ANULADA ---- PAGO 12 DE 12 SEGÚN CERTIFIACION DEL SUPERVISOR (Desc. X Dependientes)</v>
          </cell>
          <cell r="J7337">
            <v>7123894</v>
          </cell>
          <cell r="K7337">
            <v>9.66</v>
          </cell>
          <cell r="O7337" t="str">
            <v>RECURSO 520-20</v>
          </cell>
          <cell r="V7337" t="str">
            <v>Desc. x Dependientes</v>
          </cell>
          <cell r="W7337" t="str">
            <v>Vigencia Presupuestal</v>
          </cell>
        </row>
        <row r="7338">
          <cell r="A7338" t="str">
            <v>º13214</v>
          </cell>
          <cell r="B7338" t="str">
            <v>Contrato</v>
          </cell>
          <cell r="C7338">
            <v>59</v>
          </cell>
          <cell r="D7338">
            <v>314</v>
          </cell>
          <cell r="E7338">
            <v>41991</v>
          </cell>
          <cell r="F7338" t="str">
            <v>DIRECCION DE BOSQUES, BIODIVERSIDAD YSERVICIOS ECOSISTEMICOS</v>
          </cell>
          <cell r="G7338">
            <v>52023019</v>
          </cell>
          <cell r="H7338" t="str">
            <v>LINA ESPERANZA MENDOZA</v>
          </cell>
          <cell r="I7338" t="str">
            <v>PAGO 12 DE 12 SEGÚN CERTIFIACION DEL SUPERVISOR (Desc. X Dependientes)</v>
          </cell>
          <cell r="J7338">
            <v>7123894</v>
          </cell>
          <cell r="K7338">
            <v>9.66</v>
          </cell>
          <cell r="O7338" t="str">
            <v>RECURSO 520-20</v>
          </cell>
          <cell r="V7338" t="str">
            <v>Desc. x Dependientes</v>
          </cell>
          <cell r="W7338" t="str">
            <v>Vigencia Presupuestal</v>
          </cell>
        </row>
        <row r="7339">
          <cell r="A7339" t="str">
            <v>º13314</v>
          </cell>
          <cell r="B7339" t="str">
            <v>Contrato</v>
          </cell>
          <cell r="C7339">
            <v>88</v>
          </cell>
          <cell r="D7339">
            <v>614</v>
          </cell>
          <cell r="E7339">
            <v>41992</v>
          </cell>
          <cell r="F7339" t="str">
            <v>DIRECCION DE BOSQUES, BIODIVERSIDAD YSERVICIOS ECOSISTEMICOS</v>
          </cell>
          <cell r="G7339">
            <v>74180161</v>
          </cell>
          <cell r="H7339" t="str">
            <v>ANDRES BALCAZAR SALAZAR</v>
          </cell>
          <cell r="I7339" t="str">
            <v>PAGO 12 DE 12 SEGÚN CERTIFIACION DEL SUPERVISOR (desc. De la base por dependientes)</v>
          </cell>
          <cell r="J7339">
            <v>6959654</v>
          </cell>
          <cell r="K7339">
            <v>9.66</v>
          </cell>
          <cell r="O7339" t="str">
            <v>RECURSO 520-21</v>
          </cell>
          <cell r="V7339" t="str">
            <v>Desc. x Dependientes</v>
          </cell>
          <cell r="W7339" t="str">
            <v>Vigencia Presupuestal</v>
          </cell>
        </row>
        <row r="7340">
          <cell r="A7340" t="str">
            <v>º13414</v>
          </cell>
          <cell r="B7340" t="str">
            <v>Contrato</v>
          </cell>
          <cell r="C7340">
            <v>138</v>
          </cell>
          <cell r="D7340">
            <v>814</v>
          </cell>
          <cell r="E7340">
            <v>41992</v>
          </cell>
          <cell r="F7340" t="str">
            <v>DIRECCION DE BOSQUES, BIODIVERSIDAD YSERVICIOS ECOSISTEMICOS</v>
          </cell>
          <cell r="G7340">
            <v>52804494</v>
          </cell>
          <cell r="H7340" t="str">
            <v>JUANITA MARIA SAMPER ALVARADO</v>
          </cell>
          <cell r="I7340" t="str">
            <v>PAGO 12 DE 12 SEGÚN CERTIFIACION DEL SUPERVISOR (Desc. x Dependientes)</v>
          </cell>
          <cell r="J7340">
            <v>3486316</v>
          </cell>
          <cell r="K7340">
            <v>9.66</v>
          </cell>
          <cell r="O7340" t="str">
            <v>RECURSO 520-21</v>
          </cell>
          <cell r="V7340" t="str">
            <v>Desc. x Dependientes</v>
          </cell>
          <cell r="W7340" t="str">
            <v>Vigencia Presupuestal</v>
          </cell>
        </row>
        <row r="7341">
          <cell r="A7341" t="str">
            <v>º13514</v>
          </cell>
          <cell r="B7341" t="str">
            <v>Contrato</v>
          </cell>
          <cell r="C7341">
            <v>46</v>
          </cell>
          <cell r="D7341">
            <v>214</v>
          </cell>
          <cell r="E7341">
            <v>41992</v>
          </cell>
          <cell r="F7341" t="str">
            <v>DIRECCION DE BOSQUES, BIODIVERSIDAD YSERVICIOS ECOSISTEMICOS</v>
          </cell>
          <cell r="G7341">
            <v>52237769</v>
          </cell>
          <cell r="H7341" t="str">
            <v>GLADYS HELENA SABOGAL</v>
          </cell>
          <cell r="I7341" t="str">
            <v>PAGO 12 DE 12 SEGÚN CERTIFIACION DEL SUPERVISOR (Desc.x Dependientes)</v>
          </cell>
          <cell r="J7341">
            <v>2933521</v>
          </cell>
          <cell r="K7341">
            <v>9.66</v>
          </cell>
          <cell r="O7341" t="str">
            <v>RECURSO 520-20</v>
          </cell>
          <cell r="V7341" t="str">
            <v>Desc. x Dependientes</v>
          </cell>
          <cell r="W7341" t="str">
            <v>Vigencia Presupuestal</v>
          </cell>
        </row>
        <row r="7342">
          <cell r="A7342" t="str">
            <v>º13614</v>
          </cell>
          <cell r="B7342" t="str">
            <v>Oficio</v>
          </cell>
          <cell r="C7342" t="str">
            <v>8300-2-42373</v>
          </cell>
          <cell r="D7342">
            <v>1914</v>
          </cell>
          <cell r="E7342">
            <v>41992</v>
          </cell>
          <cell r="F7342" t="str">
            <v>SUBDIRECCION ADMINISTRATIVA Y FINANCIERA</v>
          </cell>
          <cell r="G7342">
            <v>8903002794</v>
          </cell>
          <cell r="H7342" t="str">
            <v>BANCO DE OCCIDENTE</v>
          </cell>
          <cell r="I7342" t="str">
            <v xml:space="preserve">PAGO GASTOS FINANCIEROS DEL NOVIEMBRE 2014, GENERADOS EN LA CUENTA CORRIENTE DEL BANCO OCCIDENTE N.230-05554-3 </v>
          </cell>
          <cell r="J7342">
            <v>9623383.0899999999</v>
          </cell>
          <cell r="O7342" t="str">
            <v>RECURSO 520-21</v>
          </cell>
          <cell r="W7342" t="str">
            <v>Vigencia Presupuestal</v>
          </cell>
        </row>
        <row r="7343">
          <cell r="A7343" t="str">
            <v>º13714</v>
          </cell>
          <cell r="B7343" t="str">
            <v>Oficio</v>
          </cell>
          <cell r="C7343" t="str">
            <v>8300-3-42929</v>
          </cell>
          <cell r="D7343">
            <v>2014</v>
          </cell>
          <cell r="E7343">
            <v>41992</v>
          </cell>
          <cell r="F7343" t="str">
            <v>SUBDIRECCION ADMINISTRATIVA Y FINANCIERA</v>
          </cell>
          <cell r="G7343">
            <v>8903002794</v>
          </cell>
          <cell r="H7343" t="str">
            <v>BANCO DE OCCIDENTE</v>
          </cell>
          <cell r="I7343" t="str">
            <v>PAGO GASTOS FINANCIEROS DE MARZO A NOVIEMBRE 2014, GENERADOS EN LA CUENTA AHORROS DEL BANCO OCCIDENTE N.23082388-2</v>
          </cell>
          <cell r="J7343">
            <v>1267626.27</v>
          </cell>
          <cell r="O7343" t="str">
            <v>RECURSO 520-20</v>
          </cell>
          <cell r="W7343" t="str">
            <v>Vigencia Presupuestal</v>
          </cell>
        </row>
        <row r="7344">
          <cell r="A7344" t="str">
            <v>º13814</v>
          </cell>
          <cell r="B7344" t="str">
            <v>Oficio</v>
          </cell>
          <cell r="C7344">
            <v>2014071298</v>
          </cell>
          <cell r="D7344">
            <v>114</v>
          </cell>
          <cell r="E7344">
            <v>41996</v>
          </cell>
          <cell r="F7344" t="str">
            <v>SUBDIRECCION ADMINISTRATIVA Y FINANCIERA</v>
          </cell>
          <cell r="G7344">
            <v>9004672392</v>
          </cell>
          <cell r="H7344" t="str">
            <v>UAE AUTORIDAD NACIONAL DE LICENCIAS AMBIENTALES - ANLA</v>
          </cell>
          <cell r="I7344" t="str">
            <v>TRASLADO DE RECURSOS DEL FONAM - ANLA - SEGUN SOLICITUD 2014069520 DEL 12/12/2014 PAGO PROGRAMADO PARA EL 23 DICIEMBRE 2014</v>
          </cell>
          <cell r="J7344">
            <v>43780556</v>
          </cell>
          <cell r="N7344" t="str">
            <v>RECURSO 3-20</v>
          </cell>
          <cell r="W7344" t="str">
            <v>Vigencia Presupuestal</v>
          </cell>
        </row>
        <row r="7345">
          <cell r="A7345" t="str">
            <v>º13914</v>
          </cell>
          <cell r="B7345" t="str">
            <v>Anulada</v>
          </cell>
          <cell r="C7345" t="str">
            <v>4120-E1-31815</v>
          </cell>
          <cell r="D7345">
            <v>1913</v>
          </cell>
          <cell r="E7345">
            <v>42003</v>
          </cell>
          <cell r="F7345" t="str">
            <v>SUBDIRECCION ADMINISTRATIVA Y FINANCIERA</v>
          </cell>
          <cell r="G7345">
            <v>9004672392</v>
          </cell>
          <cell r="H7345" t="str">
            <v>UAE AUTORIDAD NACIONAL DE LICENCIAS AMBIENTALES - ANLA</v>
          </cell>
          <cell r="I7345" t="str">
            <v xml:space="preserve">TRASLADO DE RECURSOS DEL FONAM A LA ANLA DE ACUERDO AL ART. 4 DECRETO 3573 DE 2011 </v>
          </cell>
          <cell r="J7345">
            <v>11028462.85</v>
          </cell>
          <cell r="N7345" t="str">
            <v>RECURSO 3-20</v>
          </cell>
          <cell r="V7345" t="str">
            <v>FONAM</v>
          </cell>
          <cell r="W7345" t="str">
            <v>Reserva Presupuestal</v>
          </cell>
        </row>
        <row r="7346">
          <cell r="A7346" t="str">
            <v>º14014</v>
          </cell>
          <cell r="B7346" t="str">
            <v>Anulada</v>
          </cell>
          <cell r="C7346">
            <v>44277</v>
          </cell>
          <cell r="D7346">
            <v>1913</v>
          </cell>
          <cell r="E7346">
            <v>42003</v>
          </cell>
          <cell r="F7346" t="str">
            <v>SUBDIRECCION ADMINISTRATIVA Y FINANCIERA</v>
          </cell>
          <cell r="G7346">
            <v>9004672392</v>
          </cell>
          <cell r="H7346" t="str">
            <v>UAE AUTORIDAD NACIONAL DE LICENCIAS AMBIENTALES - ANLA</v>
          </cell>
          <cell r="I7346" t="str">
            <v xml:space="preserve">TRASLADO DE RECURSOS DEL FONAM A LA ANLA DE ACUERDO AL ART. 4 DECRETO 3573 DE 2011 </v>
          </cell>
          <cell r="J7346">
            <v>11028462.85</v>
          </cell>
          <cell r="N7346" t="str">
            <v>RECURSO 3-20</v>
          </cell>
          <cell r="V7346" t="str">
            <v>FONAM</v>
          </cell>
          <cell r="W7346" t="str">
            <v>Reserva Presupuestal</v>
          </cell>
        </row>
        <row r="7347">
          <cell r="A7347" t="str">
            <v>º215</v>
          </cell>
          <cell r="B7347" t="str">
            <v>Oficio</v>
          </cell>
          <cell r="C7347" t="str">
            <v>4120-E1-1255</v>
          </cell>
          <cell r="D7347">
            <v>615</v>
          </cell>
          <cell r="E7347">
            <v>42032</v>
          </cell>
          <cell r="F7347" t="str">
            <v>SUBDIRECCION ADMINISTRATIVA Y FINANCIERA</v>
          </cell>
          <cell r="G7347">
            <v>9004672392</v>
          </cell>
          <cell r="H7347" t="str">
            <v>UAE AUTORIDAD NACIONAL DE LICENCIAS AMBIENTALES - ANLA</v>
          </cell>
          <cell r="I7347" t="str">
            <v xml:space="preserve">TRASLADO DE RECURSOS DEL FONAM A LA ANLA DE ACUERDO AL ART. 4 DECRETO 3573 DE 2011 </v>
          </cell>
          <cell r="J7347">
            <v>508328011</v>
          </cell>
          <cell r="N7347" t="str">
            <v>RECURSO 3-20</v>
          </cell>
          <cell r="V7347" t="str">
            <v>FONAM</v>
          </cell>
          <cell r="W7347" t="str">
            <v>Reserva Presupuestal</v>
          </cell>
        </row>
        <row r="7348">
          <cell r="A7348" t="str">
            <v>º415</v>
          </cell>
          <cell r="B7348" t="str">
            <v>Oficio</v>
          </cell>
          <cell r="C7348" t="str">
            <v>215005041-2</v>
          </cell>
          <cell r="D7348">
            <v>615</v>
          </cell>
          <cell r="E7348">
            <v>42040</v>
          </cell>
          <cell r="F7348" t="str">
            <v>SUBDIRECCION ADMINISTRATIVA Y FINANCIERA</v>
          </cell>
          <cell r="G7348">
            <v>9004672392</v>
          </cell>
          <cell r="H7348" t="str">
            <v>UAE AUTORIDAD NACIONAL DE LICENCIAS AMBIENTALES - ANLA</v>
          </cell>
          <cell r="I7348" t="str">
            <v>TRASLADO DE RECURSOS DEL FONAM A LA ANLA DE ACUERDO AL ART. 4 DECRETO 3573 DE 2011  -  PROGRAMADO PARA 06/02/2015</v>
          </cell>
          <cell r="J7348">
            <v>311000000</v>
          </cell>
          <cell r="N7348" t="str">
            <v>RECURSO 3-20</v>
          </cell>
          <cell r="V7348" t="str">
            <v>FONAM</v>
          </cell>
          <cell r="W7348" t="str">
            <v>Vigencia Presupuestal</v>
          </cell>
        </row>
        <row r="7349">
          <cell r="A7349" t="str">
            <v>º515</v>
          </cell>
          <cell r="B7349" t="str">
            <v>Oficio</v>
          </cell>
          <cell r="C7349" t="str">
            <v>215005041-2</v>
          </cell>
          <cell r="D7349">
            <v>615</v>
          </cell>
          <cell r="E7349">
            <v>42040</v>
          </cell>
          <cell r="F7349" t="str">
            <v>SUBDIRECCION ADMINISTRATIVA Y FINANCIERA</v>
          </cell>
          <cell r="G7349">
            <v>9004672392</v>
          </cell>
          <cell r="H7349" t="str">
            <v>UAE AUTORIDAD NACIONAL DE LICENCIAS AMBIENTALES - ANLA</v>
          </cell>
          <cell r="I7349" t="str">
            <v>TRASLADO DE RECURSOS DEL FONAM A LA ANLA DE ACUERDO AL ART. 4 DECRETO 3573 DE 2011  -  PROGRAMADO PARA 19/02/2015</v>
          </cell>
          <cell r="J7349">
            <v>586502800</v>
          </cell>
          <cell r="N7349" t="str">
            <v>RECURSO 3-20</v>
          </cell>
          <cell r="V7349" t="str">
            <v>FONAM</v>
          </cell>
          <cell r="W7349" t="str">
            <v>Vigencia Presupuestal</v>
          </cell>
        </row>
        <row r="7350">
          <cell r="A7350" t="str">
            <v>º615</v>
          </cell>
          <cell r="B7350" t="str">
            <v>Oficio</v>
          </cell>
          <cell r="C7350" t="str">
            <v>215005041-2</v>
          </cell>
          <cell r="D7350">
            <v>615</v>
          </cell>
          <cell r="E7350">
            <v>42040</v>
          </cell>
          <cell r="F7350" t="str">
            <v>SUBDIRECCION ADMINISTRATIVA Y FINANCIERA</v>
          </cell>
          <cell r="G7350">
            <v>9004672392</v>
          </cell>
          <cell r="H7350" t="str">
            <v>UAE AUTORIDAD NACIONAL DE LICENCIAS AMBIENTALES - ANLA</v>
          </cell>
          <cell r="I7350" t="str">
            <v>TRASLADO DE RECURSOS DEL FONAM A LA ANLA DE ACUERDO AL ART. 4 DECRETO 3573 DE 2011  -  PROGRAMADO PARA 25/02/2015</v>
          </cell>
          <cell r="J7350">
            <v>197036996</v>
          </cell>
          <cell r="N7350" t="str">
            <v>RECURSO 3-20</v>
          </cell>
          <cell r="V7350" t="str">
            <v>FONAM</v>
          </cell>
          <cell r="W7350" t="str">
            <v>Vigencia Presupuestal</v>
          </cell>
        </row>
        <row r="7351">
          <cell r="A7351" t="str">
            <v>º1115</v>
          </cell>
          <cell r="B7351" t="str">
            <v>Oficio</v>
          </cell>
          <cell r="C7351" t="str">
            <v>8300-2-5654</v>
          </cell>
          <cell r="D7351">
            <v>1115</v>
          </cell>
          <cell r="E7351">
            <v>42067</v>
          </cell>
          <cell r="F7351" t="str">
            <v>SUBDIRECCION ADMINISTRATIVA Y FINANCIERA</v>
          </cell>
          <cell r="G7351">
            <v>8903002794</v>
          </cell>
          <cell r="H7351" t="str">
            <v>BANCO DE OCCIDENTE</v>
          </cell>
          <cell r="I7351" t="str">
            <v>PAGO GASTOS FINANCIEROS DE ENERO 2015, GENERADOS EN LA CUENTA AHORROS DEL BANCO OCCIDENTE N.23082388-2</v>
          </cell>
          <cell r="J7351">
            <v>163144</v>
          </cell>
          <cell r="O7351" t="str">
            <v>RECURSO 520-21</v>
          </cell>
          <cell r="W7351" t="str">
            <v>Vigencia Presupuestal</v>
          </cell>
        </row>
        <row r="7352">
          <cell r="A7352" t="str">
            <v>º1415</v>
          </cell>
          <cell r="B7352" t="str">
            <v>Oficio</v>
          </cell>
          <cell r="C7352" t="str">
            <v>4120-E1-6713</v>
          </cell>
          <cell r="D7352">
            <v>615</v>
          </cell>
          <cell r="E7352">
            <v>42068</v>
          </cell>
          <cell r="F7352" t="str">
            <v>SUBDIRECCION ADMINISTRATIVA Y FINANCIERA</v>
          </cell>
          <cell r="G7352">
            <v>9004672392</v>
          </cell>
          <cell r="H7352" t="str">
            <v>UAE AUTORIDAD NACIONAL DE LICENCIAS AMBIENTALES - ANLA</v>
          </cell>
          <cell r="I7352" t="str">
            <v>TRASLADO DE RECURSOS DEL FONAM A LA ANLA DE ACUERDO AL ART. 4 DECRETO 3573 DE 2011  -  PROGRAMADO PARA 06/03/2015</v>
          </cell>
          <cell r="J7352">
            <v>395617208</v>
          </cell>
          <cell r="N7352" t="str">
            <v>RECURSO 3-20</v>
          </cell>
          <cell r="V7352" t="str">
            <v>FONAM</v>
          </cell>
          <cell r="W7352" t="str">
            <v>Vigencia Presupuestal</v>
          </cell>
        </row>
        <row r="7353">
          <cell r="A7353" t="str">
            <v>º1815</v>
          </cell>
          <cell r="B7353" t="str">
            <v>Oficio</v>
          </cell>
          <cell r="C7353" t="str">
            <v>8300-3-6658</v>
          </cell>
          <cell r="D7353">
            <v>1315</v>
          </cell>
          <cell r="E7353">
            <v>42073</v>
          </cell>
          <cell r="F7353" t="str">
            <v>SUBDIRECCION ADMINISTRATIVA Y FINANCIERA</v>
          </cell>
          <cell r="G7353">
            <v>8903002794</v>
          </cell>
          <cell r="H7353" t="str">
            <v>BANCO DE OCCIDENTE</v>
          </cell>
          <cell r="I7353" t="str">
            <v xml:space="preserve">PAGO GASTOS FINANCIEROS DEL FEBRERO 2015, GENERADOS EN LA CUENTA CORRIENTE DEL BANCO OCCIDENTE N.230-05554-3 </v>
          </cell>
          <cell r="J7353">
            <v>4459528.58</v>
          </cell>
          <cell r="O7353" t="str">
            <v>RECURSO 520-20</v>
          </cell>
          <cell r="W7353" t="str">
            <v>Vigencia Presupuestal</v>
          </cell>
        </row>
        <row r="7354">
          <cell r="A7354" t="str">
            <v>º1915</v>
          </cell>
          <cell r="B7354" t="str">
            <v>Oficio</v>
          </cell>
          <cell r="C7354" t="str">
            <v>8300-3-6656</v>
          </cell>
          <cell r="D7354">
            <v>1215</v>
          </cell>
          <cell r="E7354">
            <v>42073</v>
          </cell>
          <cell r="F7354" t="str">
            <v>SUBDIRECCION ADMINISTRATIVA Y FINANCIERA</v>
          </cell>
          <cell r="G7354">
            <v>8903002794</v>
          </cell>
          <cell r="H7354" t="str">
            <v>BANCO DE OCCIDENTE</v>
          </cell>
          <cell r="I7354" t="str">
            <v>PAGO GASTOS FINANCIEROS DE FEBRERO 2015, GENERADOS EN LA CUENTA AHORROS DEL BANCO OCCIDENTE N.23082388-2</v>
          </cell>
          <cell r="J7354">
            <v>12321.11</v>
          </cell>
          <cell r="O7354" t="str">
            <v>RECURSO 520-21</v>
          </cell>
          <cell r="W7354" t="str">
            <v>Vigencia Presupuestal</v>
          </cell>
        </row>
        <row r="7355">
          <cell r="A7355" t="str">
            <v>º2015</v>
          </cell>
          <cell r="B7355" t="str">
            <v>Oficio</v>
          </cell>
          <cell r="C7355" t="str">
            <v>4120-E1-6713</v>
          </cell>
          <cell r="D7355">
            <v>615</v>
          </cell>
          <cell r="E7355">
            <v>42073</v>
          </cell>
          <cell r="F7355" t="str">
            <v>SUBDIRECCION ADMINISTRATIVA Y FINANCIERA</v>
          </cell>
          <cell r="G7355">
            <v>9004672392</v>
          </cell>
          <cell r="H7355" t="str">
            <v>UAE AUTORIDAD NACIONAL DE LICENCIAS AMBIENTALES - ANLA</v>
          </cell>
          <cell r="I7355" t="str">
            <v>TRASLADO DE RECURSOS DEL FONAM A LA ANLA DE ACUERDO AL ART. 4 DECRETO 3573 DE 2011  -  PROGRAMADO PARA 13/03/2015</v>
          </cell>
          <cell r="J7355">
            <v>382855363</v>
          </cell>
          <cell r="N7355" t="str">
            <v>RECURSO 3-20</v>
          </cell>
          <cell r="V7355" t="str">
            <v>FONAM</v>
          </cell>
          <cell r="W7355" t="str">
            <v>Vigencia Presupuestal</v>
          </cell>
        </row>
        <row r="7356">
          <cell r="A7356" t="str">
            <v>º2115</v>
          </cell>
          <cell r="B7356" t="str">
            <v>Oficio</v>
          </cell>
          <cell r="C7356" t="str">
            <v>4120-E1-6713</v>
          </cell>
          <cell r="D7356">
            <v>615</v>
          </cell>
          <cell r="E7356">
            <v>42073</v>
          </cell>
          <cell r="F7356" t="str">
            <v>SUBDIRECCION ADMINISTRATIVA Y FINANCIERA</v>
          </cell>
          <cell r="G7356">
            <v>9004672392</v>
          </cell>
          <cell r="H7356" t="str">
            <v>UAE AUTORIDAD NACIONAL DE LICENCIAS AMBIENTALES - ANLA</v>
          </cell>
          <cell r="I7356" t="str">
            <v>TRASLADO DE RECURSOS DEL FONAM A LA ANLA DE ACUERDO AL ART. 4 DECRETO 3573 DE 2011  -  PROGRAMADO PARA 19/03/2015</v>
          </cell>
          <cell r="J7356">
            <v>255236906</v>
          </cell>
          <cell r="N7356" t="str">
            <v>RECURSO 3-20</v>
          </cell>
          <cell r="V7356" t="str">
            <v>FONAM</v>
          </cell>
          <cell r="W7356" t="str">
            <v>Vigencia Presupuestal</v>
          </cell>
        </row>
        <row r="7357">
          <cell r="A7357" t="str">
            <v>º2215</v>
          </cell>
          <cell r="B7357" t="str">
            <v>Oficio</v>
          </cell>
          <cell r="C7357" t="str">
            <v>4120-E1-6713</v>
          </cell>
          <cell r="D7357">
            <v>615</v>
          </cell>
          <cell r="E7357">
            <v>42073</v>
          </cell>
          <cell r="F7357" t="str">
            <v>SUBDIRECCION ADMINISTRATIVA Y FINANCIERA</v>
          </cell>
          <cell r="G7357">
            <v>9004672392</v>
          </cell>
          <cell r="H7357" t="str">
            <v>UAE AUTORIDAD NACIONAL DE LICENCIAS AMBIENTALES - ANLA</v>
          </cell>
          <cell r="I7357" t="str">
            <v>TRASLADO DE RECURSOS DEL FONAM A LA ANLA DE ACUERDO AL ART. 4 DECRETO 3573 DE 2011  -  PROGRAMADO PARA 27/03/2015</v>
          </cell>
          <cell r="J7357">
            <v>242475063</v>
          </cell>
          <cell r="N7357" t="str">
            <v>RECURSO 3-20</v>
          </cell>
          <cell r="W7357" t="str">
            <v>Vigencia Presupuestal</v>
          </cell>
        </row>
        <row r="7358">
          <cell r="A7358" t="str">
            <v>º3515</v>
          </cell>
          <cell r="B7358" t="str">
            <v>Oficio</v>
          </cell>
          <cell r="C7358" t="str">
            <v>8300-3-110061</v>
          </cell>
          <cell r="D7358">
            <v>1515</v>
          </cell>
          <cell r="E7358">
            <v>42104</v>
          </cell>
          <cell r="F7358" t="str">
            <v>SUBDIRECCION ADMINISTRATIVA Y FINANCIERA</v>
          </cell>
          <cell r="G7358">
            <v>8903002794</v>
          </cell>
          <cell r="H7358" t="str">
            <v>BANCO DE OCCIDENTE</v>
          </cell>
          <cell r="I7358" t="str">
            <v xml:space="preserve">PAGO GASTOS FINANCIEROS DE MARZO 2015, GENERADOS EN LA CUENTA CORRIENTE DEL BANCO OCCIDENTE N.230-05554-3 </v>
          </cell>
          <cell r="J7358">
            <v>5353534.17</v>
          </cell>
          <cell r="O7358" t="str">
            <v>RECURSO 520-20</v>
          </cell>
          <cell r="W7358" t="str">
            <v>Vigencia Presupuestal</v>
          </cell>
        </row>
        <row r="7359">
          <cell r="A7359" t="str">
            <v>º3615</v>
          </cell>
          <cell r="B7359" t="str">
            <v>Oficio</v>
          </cell>
          <cell r="C7359" t="str">
            <v>8300-3-11007</v>
          </cell>
          <cell r="D7359">
            <v>1415</v>
          </cell>
          <cell r="E7359">
            <v>42104</v>
          </cell>
          <cell r="F7359" t="str">
            <v>SUBDIRECCION ADMINISTRATIVA Y FINANCIERA</v>
          </cell>
          <cell r="G7359">
            <v>8903002794</v>
          </cell>
          <cell r="H7359" t="str">
            <v>BANCO DE OCCIDENTE</v>
          </cell>
          <cell r="I7359" t="str">
            <v>PAGO GASTOS FINANCIEROS DE MARZO 2015, GENERADOS EN LA CUENTA AHORROS DEL BANCO OCCIDENTE N.23082388-2</v>
          </cell>
          <cell r="J7359">
            <v>133973.28</v>
          </cell>
          <cell r="O7359" t="str">
            <v>RECURSO 520-21</v>
          </cell>
          <cell r="W7359" t="str">
            <v>Vigencia Presupuestal</v>
          </cell>
        </row>
        <row r="7867">
          <cell r="B7867" t="str">
            <v>Oficio</v>
          </cell>
          <cell r="C7867" t="str">
            <v>8140-3-6604</v>
          </cell>
          <cell r="D7867" t="str">
            <v>Activo</v>
          </cell>
          <cell r="E7867">
            <v>41701</v>
          </cell>
          <cell r="F7867" t="str">
            <v>OFICINA ASESORA JURIDICA</v>
          </cell>
          <cell r="G7867">
            <v>80022525</v>
          </cell>
          <cell r="H7867" t="str">
            <v>CARLOS JULIO VANEGAS YUMAYUZA</v>
          </cell>
          <cell r="I7867" t="str">
            <v xml:space="preserve">EMBARGO JUZGADO PRIMERO CIVIL MUNICIPAL DE SOACHA  OF 1534 DEL 30 SEP/2013 </v>
          </cell>
          <cell r="J7867">
            <v>14550000</v>
          </cell>
        </row>
        <row r="7868">
          <cell r="B7868" t="str">
            <v>Oficio</v>
          </cell>
          <cell r="C7868">
            <v>814047450</v>
          </cell>
          <cell r="D7868" t="str">
            <v>N/A</v>
          </cell>
          <cell r="E7868">
            <v>41712</v>
          </cell>
          <cell r="F7868" t="str">
            <v>OFICINA ASESORA JURIDICA</v>
          </cell>
          <cell r="G7868">
            <v>51658832</v>
          </cell>
          <cell r="H7868" t="str">
            <v>NUBIA ESTHER FLOREZ FIGUEROA</v>
          </cell>
          <cell r="I7868" t="str">
            <v>EMBARGO JUZGADO TERCERO CIVIL MUNICIPAL</v>
          </cell>
          <cell r="J7868">
            <v>1</v>
          </cell>
        </row>
        <row r="7869">
          <cell r="B7869" t="str">
            <v>Oficio</v>
          </cell>
          <cell r="C7869">
            <v>8140424325</v>
          </cell>
          <cell r="D7869" t="str">
            <v>N/A</v>
          </cell>
          <cell r="E7869">
            <v>41844</v>
          </cell>
          <cell r="F7869" t="str">
            <v>OFICINA ASESORA JURIDICA</v>
          </cell>
          <cell r="G7869">
            <v>79379945</v>
          </cell>
          <cell r="H7869" t="str">
            <v>FREDY MONROY OVIEDO</v>
          </cell>
          <cell r="I7869" t="str">
            <v>EMBARGO JUZGADO VEINTITRES CIVIL MUNICIPAL - OF 1338</v>
          </cell>
          <cell r="J7869">
            <v>1</v>
          </cell>
        </row>
        <row r="7870">
          <cell r="B7870" t="str">
            <v>Oficio</v>
          </cell>
          <cell r="C7870" t="str">
            <v>8320-4-34148</v>
          </cell>
          <cell r="D7870" t="str">
            <v>N/A</v>
          </cell>
          <cell r="E7870">
            <v>41921</v>
          </cell>
          <cell r="F7870" t="str">
            <v>OFICINA ASESORA JURIDICA</v>
          </cell>
          <cell r="G7870">
            <v>6770465</v>
          </cell>
          <cell r="H7870" t="str">
            <v>HENRY UNRIZA PUIN</v>
          </cell>
          <cell r="I7870" t="str">
            <v xml:space="preserve">EMBARGO JUZGADO PRIMERO CIVIL MUNICIPAL DE TUNJA  OF 0972 DEL 29 AGO/2014 </v>
          </cell>
          <cell r="J7870">
            <v>1</v>
          </cell>
        </row>
        <row r="8676">
          <cell r="T8676" t="str">
            <v/>
          </cell>
        </row>
        <row r="8677">
          <cell r="T8677" t="str">
            <v/>
          </cell>
        </row>
        <row r="8678">
          <cell r="A8678" t="str">
            <v>.</v>
          </cell>
          <cell r="Q8678" t="str">
            <v>.</v>
          </cell>
          <cell r="R8678" t="str">
            <v>.</v>
          </cell>
          <cell r="S8678" t="str">
            <v>.</v>
          </cell>
          <cell r="T8678" t="str">
            <v/>
          </cell>
          <cell r="U8678" t="str">
            <v>.</v>
          </cell>
          <cell r="V8678" t="str">
            <v>.</v>
          </cell>
        </row>
        <row r="8680">
          <cell r="C8680" t="str">
            <v>.</v>
          </cell>
          <cell r="D8680" t="str">
            <v>.</v>
          </cell>
          <cell r="E8680" t="str">
            <v>.</v>
          </cell>
          <cell r="F8680" t="str">
            <v>.</v>
          </cell>
          <cell r="G8680" t="str">
            <v>.</v>
          </cell>
          <cell r="J8680" t="str">
            <v>.</v>
          </cell>
          <cell r="K8680" t="str">
            <v>.</v>
          </cell>
          <cell r="L8680" t="str">
            <v>.</v>
          </cell>
          <cell r="M8680" t="str">
            <v>.</v>
          </cell>
          <cell r="N8680" t="str">
            <v>.</v>
          </cell>
          <cell r="O8680" t="str">
            <v>.</v>
          </cell>
        </row>
        <row r="8681">
          <cell r="B8681" t="str">
            <v>DEPENDENCIAS</v>
          </cell>
          <cell r="J8681" t="str">
            <v>CUENTA INVERSION</v>
          </cell>
        </row>
        <row r="8682">
          <cell r="B8682" t="str">
            <v>COORDINADOR DE DEFENSA JUDICIAL OFICINA ASESORA JURIDICA</v>
          </cell>
          <cell r="J8682" t="str">
            <v>RECURSO 11</v>
          </cell>
          <cell r="N8682" t="str">
            <v>RECURSO 2-10</v>
          </cell>
        </row>
        <row r="8683">
          <cell r="B8683" t="str">
            <v>DESPACHO MINISTRO DE AMBIENTE Y DESARROLLO SOSTENIBLE</v>
          </cell>
          <cell r="H8683" t="str">
            <v>Oferta</v>
          </cell>
          <cell r="J8683" t="str">
            <v>RECURSO 14</v>
          </cell>
          <cell r="N8683" t="str">
            <v>RECURSO 3-10</v>
          </cell>
        </row>
        <row r="8684">
          <cell r="B8684" t="str">
            <v>DESPACHO VICEMINISTRO DE AMBIENTE Y DESARROLLO SOSTENIBLE</v>
          </cell>
          <cell r="H8684" t="str">
            <v>Comisión</v>
          </cell>
          <cell r="J8684" t="str">
            <v>RECURSO 2-10</v>
          </cell>
        </row>
        <row r="8685">
          <cell r="B8685" t="str">
            <v>DIRECCION DE BOSQUES, BIODIVERSIDAD Y SERVICIOS ECOSISTEMICOS</v>
          </cell>
          <cell r="H8685" t="str">
            <v>Convenio</v>
          </cell>
          <cell r="J8685" t="str">
            <v>RECURSO 3-10</v>
          </cell>
        </row>
        <row r="8686">
          <cell r="B8686" t="str">
            <v>DIRECCION DE ASUNTOS MARINOS, COSTEROS Y RECURSOS ACUATICOS</v>
          </cell>
          <cell r="H8686" t="str">
            <v>Contrato</v>
          </cell>
        </row>
        <row r="8687">
          <cell r="B8687" t="str">
            <v>DIRECCION DE ASUNTOS AMBIENTALES, SECTORIAL Y URBANA</v>
          </cell>
          <cell r="H8687" t="str">
            <v>Orden de Servicio</v>
          </cell>
        </row>
        <row r="8688">
          <cell r="B8688" t="str">
            <v>DIRECCION DE GENTION INTEGRAL DEL RECURSO HIDRICO</v>
          </cell>
          <cell r="H8688" t="str">
            <v>Resolucion</v>
          </cell>
        </row>
        <row r="8689">
          <cell r="B8689" t="str">
            <v>DIRECCION DE ORDENAMIENTO AMBIENTAL Y COORDINACION DEL SINA</v>
          </cell>
          <cell r="H8689" t="str">
            <v>Oficio</v>
          </cell>
        </row>
        <row r="8690">
          <cell r="B8690" t="str">
            <v>DIRECCION DE CAMBIO CLIMATICO</v>
          </cell>
          <cell r="H8690" t="str">
            <v>Nomina</v>
          </cell>
        </row>
        <row r="8691">
          <cell r="B8691" t="str">
            <v>DIRECCION DE DESARROLLO SECTORIAL SOSTENIBLE</v>
          </cell>
          <cell r="H8691" t="str">
            <v>Anulada</v>
          </cell>
        </row>
        <row r="8692">
          <cell r="B8692" t="str">
            <v>GRUPO DE COMUNICACIONES</v>
          </cell>
          <cell r="H8692" t="str">
            <v>Otro</v>
          </cell>
        </row>
        <row r="8693">
          <cell r="B8693" t="str">
            <v>OFICINA DE NEGOCIOS VERDES Y SOSTENIBLES</v>
          </cell>
          <cell r="H8693" t="str">
            <v>Factura</v>
          </cell>
        </row>
        <row r="8694">
          <cell r="B8694" t="str">
            <v>OFICINA DE TECNOLOGIAS, INFORMACION Y COMUNICACIONES TIC</v>
          </cell>
          <cell r="H8694" t="str">
            <v>Devoluciones</v>
          </cell>
        </row>
        <row r="8695">
          <cell r="B8695" t="str">
            <v>OFICINA DE ASUNTOS INTERNACIONALES</v>
          </cell>
        </row>
        <row r="8696">
          <cell r="B8696" t="str">
            <v>OFICINA ASESORA JURIDICA</v>
          </cell>
        </row>
        <row r="8697">
          <cell r="B8697" t="str">
            <v>OFICINA ASESORA DE PLANEACION</v>
          </cell>
        </row>
        <row r="8698">
          <cell r="B8698" t="str">
            <v>SERVICIOS ADMINISTRATIVOS, ATENCIONA AL USUARIO, ARCHIVO Y CORRESPONDENCIA</v>
          </cell>
        </row>
        <row r="8699">
          <cell r="B8699" t="str">
            <v>SUBDIRECCION ADMINISTRATIVA Y FINANCIERA</v>
          </cell>
        </row>
        <row r="8700">
          <cell r="B8700" t="str">
            <v>SUBDIRECCION DE EDUCACION Y PARTICIPACION</v>
          </cell>
        </row>
        <row r="8701">
          <cell r="B8701" t="str">
            <v>TALENTO HUMANO ACTIVO Y NO ACTIVO</v>
          </cell>
        </row>
        <row r="8706">
          <cell r="B8706" t="str">
            <v>GRUPO DE REGIONALIZACIÓN Y VALORACIÓN ECONÓMICA</v>
          </cell>
        </row>
        <row r="8707">
          <cell r="B8707" t="str">
            <v>GRUPO DE RELACIÓN CON USUARIOS - RUS</v>
          </cell>
        </row>
        <row r="9022">
          <cell r="K9022">
            <v>520</v>
          </cell>
          <cell r="L9022">
            <v>900</v>
          </cell>
          <cell r="M9022">
            <v>6</v>
          </cell>
        </row>
        <row r="9027">
          <cell r="K9027">
            <v>610</v>
          </cell>
          <cell r="L9027">
            <v>900</v>
          </cell>
          <cell r="M9027">
            <v>15</v>
          </cell>
        </row>
        <row r="9028">
          <cell r="K9028">
            <v>610</v>
          </cell>
          <cell r="L9028">
            <v>900</v>
          </cell>
          <cell r="M9028">
            <v>15</v>
          </cell>
        </row>
        <row r="9040">
          <cell r="K9040">
            <v>610</v>
          </cell>
          <cell r="L9040">
            <v>900</v>
          </cell>
          <cell r="M9040">
            <v>15</v>
          </cell>
        </row>
        <row r="9041">
          <cell r="K9041">
            <v>630</v>
          </cell>
          <cell r="L9041">
            <v>900</v>
          </cell>
          <cell r="M9041">
            <v>1</v>
          </cell>
        </row>
        <row r="9043">
          <cell r="K9043">
            <v>640</v>
          </cell>
          <cell r="L9043">
            <v>900</v>
          </cell>
          <cell r="M9043">
            <v>2</v>
          </cell>
        </row>
        <row r="9427">
          <cell r="A9427">
            <v>4406</v>
          </cell>
        </row>
        <row r="9433">
          <cell r="J9433" t="str">
            <v xml:space="preserve"> </v>
          </cell>
        </row>
        <row r="9692">
          <cell r="N9692" t="str">
            <v>520-900-5-21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/>
  <dimension ref="A1:IU4026"/>
  <sheetViews>
    <sheetView showGridLines="0" showZeros="0" tabSelected="1" showWhiteSpace="0" view="pageBreakPreview" zoomScale="90" zoomScaleNormal="90" zoomScaleSheetLayoutView="90" workbookViewId="0">
      <selection activeCell="R6" sqref="R6"/>
    </sheetView>
  </sheetViews>
  <sheetFormatPr baseColWidth="10" defaultColWidth="11.5703125" defaultRowHeight="12.75" x14ac:dyDescent="0.2"/>
  <cols>
    <col min="1" max="1" width="27.28515625" style="15" customWidth="1"/>
    <col min="2" max="2" width="13.42578125" style="15" customWidth="1"/>
    <col min="3" max="3" width="23.140625" style="15" customWidth="1"/>
    <col min="4" max="4" width="19.85546875" style="15" customWidth="1"/>
    <col min="5" max="5" width="18.28515625" style="15" customWidth="1"/>
    <col min="6" max="6" width="6.5703125" style="15" customWidth="1"/>
    <col min="7" max="8" width="12.85546875" style="3" hidden="1" customWidth="1"/>
    <col min="9" max="9" width="14.7109375" style="3" hidden="1" customWidth="1"/>
    <col min="10" max="11" width="12.85546875" style="3" hidden="1" customWidth="1"/>
    <col min="12" max="14" width="17.140625" style="3" hidden="1" customWidth="1"/>
    <col min="15" max="15" width="8.85546875" style="6" customWidth="1"/>
    <col min="16" max="16" width="15.5703125" style="6" customWidth="1"/>
    <col min="17" max="25" width="8.85546875" style="3" customWidth="1"/>
    <col min="26" max="49" width="11.42578125" style="3" customWidth="1"/>
    <col min="50" max="109" width="11.5703125" style="3" customWidth="1"/>
    <col min="110" max="119" width="11.5703125" style="14" customWidth="1"/>
    <col min="120" max="250" width="11.5703125" style="15" customWidth="1"/>
    <col min="251" max="251" width="1.28515625" style="16" customWidth="1"/>
    <col min="252" max="252" width="3.140625" style="16" customWidth="1"/>
    <col min="253" max="253" width="13" style="16" bestFit="1" customWidth="1"/>
    <col min="254" max="254" width="11.5703125" style="16"/>
    <col min="255" max="255" width="12" style="16" bestFit="1" customWidth="1"/>
    <col min="256" max="16384" width="11.5703125" style="16"/>
  </cols>
  <sheetData>
    <row r="1" spans="1:254" s="2" customFormat="1" ht="42.75" customHeight="1" x14ac:dyDescent="0.2">
      <c r="A1" s="1"/>
      <c r="B1" s="234"/>
      <c r="C1" s="234"/>
      <c r="D1" s="234"/>
      <c r="G1" s="3"/>
      <c r="H1" s="3"/>
      <c r="I1" s="3" t="s">
        <v>0</v>
      </c>
      <c r="J1" s="4" t="e">
        <f>VLOOKUP($E$7,'[1]BD Orden Pago'!$A$5:$T$8678,13,FALSE)</f>
        <v>#N/A</v>
      </c>
      <c r="K1" s="3"/>
      <c r="L1" s="3"/>
      <c r="M1" s="3"/>
      <c r="N1" s="5">
        <v>40042</v>
      </c>
      <c r="O1" s="6"/>
      <c r="P1" s="6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7"/>
      <c r="DG1" s="7"/>
      <c r="DH1" s="7"/>
      <c r="DI1" s="7"/>
      <c r="DJ1" s="7"/>
      <c r="DK1" s="7"/>
      <c r="DL1" s="7"/>
      <c r="DM1" s="7"/>
      <c r="DN1" s="7"/>
      <c r="DO1" s="7"/>
      <c r="IQ1" s="8"/>
      <c r="IR1" s="9" t="b">
        <v>1</v>
      </c>
      <c r="IS1" s="8"/>
      <c r="IT1" s="8"/>
    </row>
    <row r="2" spans="1:254" s="7" customFormat="1" ht="21.75" customHeight="1" x14ac:dyDescent="0.2">
      <c r="A2" s="232" t="s">
        <v>4</v>
      </c>
      <c r="B2" s="238" t="s">
        <v>57</v>
      </c>
      <c r="C2" s="238"/>
      <c r="D2" s="238"/>
      <c r="E2" s="239"/>
      <c r="F2" s="240"/>
      <c r="G2" s="3"/>
      <c r="H2" s="3"/>
      <c r="I2" s="3"/>
      <c r="J2" s="3"/>
      <c r="K2" s="3"/>
      <c r="L2" s="3"/>
      <c r="M2" s="3"/>
      <c r="N2" s="3"/>
      <c r="O2" s="11"/>
      <c r="P2" s="11"/>
      <c r="Q2" s="12"/>
      <c r="R2" s="12"/>
      <c r="S2" s="12"/>
      <c r="T2" s="12"/>
      <c r="U2" s="12"/>
      <c r="V2" s="12"/>
      <c r="W2" s="12"/>
      <c r="X2" s="12"/>
      <c r="Y2" s="12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IQ2" s="9"/>
      <c r="IR2" s="9"/>
      <c r="IS2" s="9"/>
      <c r="IT2" s="9"/>
    </row>
    <row r="3" spans="1:254" s="7" customFormat="1" ht="17.25" customHeight="1" x14ac:dyDescent="0.2">
      <c r="A3" s="233"/>
      <c r="B3" s="235" t="s">
        <v>58</v>
      </c>
      <c r="C3" s="236"/>
      <c r="D3" s="237"/>
      <c r="E3" s="241"/>
      <c r="F3" s="242"/>
      <c r="G3" s="3"/>
      <c r="H3" s="3"/>
      <c r="I3" s="3"/>
      <c r="J3" s="3"/>
      <c r="K3" s="3"/>
      <c r="L3" s="3"/>
      <c r="M3" s="3"/>
      <c r="N3" s="3"/>
      <c r="O3" s="11"/>
      <c r="P3" s="11"/>
      <c r="Q3" s="12"/>
      <c r="R3" s="12"/>
      <c r="S3" s="12"/>
      <c r="T3" s="12"/>
      <c r="U3" s="12"/>
      <c r="V3" s="12"/>
      <c r="W3" s="12"/>
      <c r="X3" s="12"/>
      <c r="Y3" s="12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IQ3" s="9"/>
      <c r="IR3" s="9"/>
      <c r="IS3" s="9"/>
      <c r="IT3" s="9"/>
    </row>
    <row r="4" spans="1:254" ht="17.25" customHeight="1" x14ac:dyDescent="0.2">
      <c r="A4" s="125" t="s">
        <v>60</v>
      </c>
      <c r="B4" s="209" t="s">
        <v>61</v>
      </c>
      <c r="C4" s="210"/>
      <c r="D4" s="211"/>
      <c r="E4" s="212" t="s">
        <v>59</v>
      </c>
      <c r="F4" s="213"/>
      <c r="I4" s="13" t="s">
        <v>1</v>
      </c>
      <c r="J4" s="4" t="e">
        <f>VLOOKUP($E$7,'[1]BD Orden Pago'!$A$5:$T$8678,10,FALSE)</f>
        <v>#N/A</v>
      </c>
      <c r="O4" s="11"/>
      <c r="P4" s="11"/>
      <c r="Q4" s="12"/>
      <c r="R4" s="12"/>
      <c r="S4" s="12"/>
      <c r="T4" s="12"/>
      <c r="U4" s="12"/>
      <c r="V4" s="12"/>
      <c r="W4" s="12"/>
      <c r="X4" s="12"/>
      <c r="Y4" s="12"/>
    </row>
    <row r="5" spans="1:254" ht="5.0999999999999996" customHeight="1" x14ac:dyDescent="0.2">
      <c r="A5" s="243"/>
      <c r="B5" s="243"/>
      <c r="C5" s="243"/>
      <c r="D5" s="243"/>
      <c r="E5" s="243"/>
      <c r="F5" s="243"/>
      <c r="I5" s="13"/>
      <c r="J5" s="4"/>
      <c r="O5" s="11"/>
      <c r="P5" s="11"/>
      <c r="Q5" s="12"/>
      <c r="R5" s="12"/>
      <c r="S5" s="12"/>
      <c r="T5" s="12"/>
      <c r="U5" s="12"/>
      <c r="V5" s="12"/>
      <c r="W5" s="12"/>
      <c r="X5" s="12"/>
      <c r="Y5" s="12"/>
    </row>
    <row r="6" spans="1:254" ht="15.75" customHeight="1" x14ac:dyDescent="0.2">
      <c r="A6" s="126"/>
      <c r="B6" s="92"/>
      <c r="C6" s="92" t="s">
        <v>2</v>
      </c>
      <c r="D6" s="92"/>
      <c r="E6" s="93"/>
      <c r="F6" s="127"/>
      <c r="I6" s="13" t="s">
        <v>3</v>
      </c>
      <c r="J6" s="13" t="e">
        <f>VLOOKUP($E$7,'[1]BD Orden Pago'!$A$5:$T$8587,14,FALSE)</f>
        <v>#N/A</v>
      </c>
      <c r="O6" s="11"/>
      <c r="P6" s="11"/>
      <c r="Q6" s="12"/>
      <c r="R6" s="12"/>
      <c r="S6" s="12"/>
      <c r="T6" s="12"/>
      <c r="U6" s="12"/>
      <c r="V6" s="12"/>
      <c r="W6" s="12"/>
      <c r="X6" s="12"/>
      <c r="Y6" s="12"/>
    </row>
    <row r="7" spans="1:254" ht="25.5" customHeight="1" x14ac:dyDescent="0.2">
      <c r="A7" s="245" t="s">
        <v>62</v>
      </c>
      <c r="B7" s="246"/>
      <c r="C7" s="247"/>
      <c r="D7" s="145" t="s">
        <v>5</v>
      </c>
      <c r="E7" s="146"/>
      <c r="F7" s="128"/>
      <c r="I7" s="13" t="s">
        <v>6</v>
      </c>
      <c r="J7" s="13" t="e">
        <f>VLOOKUP($E$7,'[1]BD Orden Pago'!$A$5:$T$8678,15,FALSE)</f>
        <v>#N/A</v>
      </c>
      <c r="O7" s="11"/>
      <c r="P7" s="11"/>
      <c r="Q7" s="12"/>
      <c r="R7" s="12"/>
      <c r="S7" s="12"/>
      <c r="T7" s="12"/>
      <c r="U7" s="12"/>
      <c r="V7" s="12"/>
      <c r="W7" s="12"/>
      <c r="X7" s="12"/>
      <c r="Y7" s="12"/>
    </row>
    <row r="8" spans="1:254" ht="15.75" hidden="1" customHeight="1" x14ac:dyDescent="0.2">
      <c r="A8" s="244"/>
      <c r="B8" s="92"/>
      <c r="C8" s="92"/>
      <c r="D8" s="92"/>
      <c r="E8" s="92"/>
      <c r="F8" s="128" t="s">
        <v>7</v>
      </c>
      <c r="I8" s="13" t="s">
        <v>8</v>
      </c>
      <c r="J8" s="13" t="e">
        <f>VLOOKUP($E$7,'[1]BD Orden Pago'!$A$5:$T$8678,16,FALSE)</f>
        <v>#N/A</v>
      </c>
      <c r="O8" s="11"/>
      <c r="P8" s="11"/>
      <c r="Q8" s="12"/>
      <c r="R8" s="12"/>
      <c r="S8" s="12"/>
      <c r="T8" s="12"/>
      <c r="U8" s="12"/>
      <c r="V8" s="12"/>
      <c r="W8" s="12"/>
      <c r="X8" s="12"/>
      <c r="Y8" s="12"/>
    </row>
    <row r="9" spans="1:254" ht="15.75" customHeight="1" x14ac:dyDescent="0.2">
      <c r="A9" s="244"/>
      <c r="B9" s="214" t="str">
        <f>IFERROR(VLOOKUP($E$7,'[1]BD Orden Pago'!$A$5:$T$8678,2,FALSE)&amp;": "&amp;(VLOOKUP($E$7,'[1]BD Orden Pago'!$A$5:$T$8678,3,FALSE)),"")</f>
        <v/>
      </c>
      <c r="C9" s="214"/>
      <c r="D9" s="147" t="s">
        <v>9</v>
      </c>
      <c r="E9" s="148" t="str">
        <f>IFERROR(VLOOKUP($E$7,'[1]BD Orden Pago'!$A$5:$T$10017,4,FALSE),"")</f>
        <v/>
      </c>
      <c r="F9" s="129"/>
      <c r="I9" s="3" t="s">
        <v>10</v>
      </c>
      <c r="J9" s="13" t="e">
        <f>VLOOKUP($E$7,'[1]BD Orden Pago'!$A$5:$U$8678,21,FALSE)</f>
        <v>#N/A</v>
      </c>
      <c r="O9" s="11"/>
      <c r="P9" s="11"/>
      <c r="Q9" s="12"/>
      <c r="R9" s="12"/>
      <c r="S9" s="12"/>
      <c r="T9" s="12"/>
      <c r="U9" s="12"/>
      <c r="V9" s="12"/>
      <c r="W9" s="12"/>
      <c r="X9" s="12"/>
      <c r="Y9" s="12"/>
    </row>
    <row r="10" spans="1:254" ht="15.75" hidden="1" customHeight="1" x14ac:dyDescent="0.2">
      <c r="A10" s="244"/>
      <c r="B10" s="94"/>
      <c r="C10" s="94"/>
      <c r="D10" s="94"/>
      <c r="E10" s="95"/>
      <c r="F10" s="130"/>
      <c r="J10" s="13" t="e">
        <f>VLOOKUP($E$7,'[1]BD Orden Pago'!$A$5:$V$8678,22,FALSE)</f>
        <v>#N/A</v>
      </c>
      <c r="O10" s="11"/>
      <c r="P10" s="11"/>
      <c r="Q10" s="12"/>
      <c r="R10" s="12"/>
      <c r="S10" s="12"/>
      <c r="T10" s="12"/>
      <c r="U10" s="12"/>
      <c r="V10" s="12"/>
      <c r="W10" s="12"/>
      <c r="X10" s="12"/>
      <c r="Y10" s="12"/>
    </row>
    <row r="11" spans="1:254" ht="15.75" hidden="1" customHeight="1" x14ac:dyDescent="0.2">
      <c r="A11" s="102"/>
      <c r="B11" s="92"/>
      <c r="C11" s="92"/>
      <c r="D11" s="92"/>
      <c r="E11" s="93"/>
      <c r="F11" s="128"/>
      <c r="O11" s="11"/>
      <c r="P11" s="11"/>
      <c r="Q11" s="12"/>
      <c r="R11" s="12"/>
      <c r="S11" s="12"/>
      <c r="T11" s="12"/>
      <c r="U11" s="12"/>
      <c r="V11" s="12"/>
      <c r="W11" s="12"/>
      <c r="X11" s="12"/>
      <c r="Y11" s="12"/>
      <c r="IT11" s="16" t="s">
        <v>2</v>
      </c>
    </row>
    <row r="12" spans="1:254" ht="15.75" hidden="1" customHeight="1" x14ac:dyDescent="0.2">
      <c r="A12" s="215" t="str">
        <f>IFERROR("Dependencia : "&amp;VLOOKUP($E$7,'[1]BD Orden Pago'!$A$5:$T$10017,6,FALSE),"")</f>
        <v/>
      </c>
      <c r="B12" s="215"/>
      <c r="C12" s="216"/>
      <c r="D12" s="96" t="s">
        <v>11</v>
      </c>
      <c r="E12" s="217" t="str">
        <f>IFERROR(VLOOKUP($E$7,'[1]BD Orden Pago'!$A$5:$T$8678,5,FALSE),"")</f>
        <v/>
      </c>
      <c r="F12" s="217"/>
      <c r="I12" s="19" t="e">
        <f>IF(VLOOKUP($E$7,'[1]BD Orden Pago'!$A$5:$W$8678,23,FALSE)=0,"Error en año Expedicion RP",VLOOKUP($E$7,'[1]BD Orden Pago'!$A$5:$W$8678,23,FALSE))</f>
        <v>#N/A</v>
      </c>
      <c r="O12" s="11"/>
      <c r="P12" s="11"/>
      <c r="Q12" s="12"/>
      <c r="R12" s="12"/>
      <c r="S12" s="12"/>
      <c r="T12" s="12"/>
      <c r="U12" s="12"/>
      <c r="V12" s="12"/>
      <c r="W12" s="12"/>
      <c r="X12" s="12"/>
      <c r="Y12" s="12"/>
      <c r="IT12" s="16" t="s">
        <v>12</v>
      </c>
    </row>
    <row r="13" spans="1:254" s="14" customFormat="1" ht="15.75" hidden="1" customHeight="1" x14ac:dyDescent="0.2">
      <c r="A13" s="131"/>
      <c r="B13" s="97"/>
      <c r="C13" s="97"/>
      <c r="D13" s="98"/>
      <c r="E13" s="99"/>
      <c r="F13" s="132"/>
      <c r="G13" s="3"/>
      <c r="H13" s="3"/>
      <c r="I13" s="3"/>
      <c r="J13" s="3"/>
      <c r="K13" s="3"/>
      <c r="L13" s="3"/>
      <c r="M13" s="3"/>
      <c r="N13" s="3"/>
      <c r="O13" s="11"/>
      <c r="P13" s="11"/>
      <c r="Q13" s="12"/>
      <c r="R13" s="12"/>
      <c r="S13" s="12"/>
      <c r="T13" s="12"/>
      <c r="U13" s="12"/>
      <c r="V13" s="12"/>
      <c r="W13" s="12"/>
      <c r="X13" s="12"/>
      <c r="Y13" s="12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IQ13" s="9" t="s">
        <v>13</v>
      </c>
      <c r="IR13" s="9"/>
      <c r="IS13" s="9"/>
      <c r="IT13" s="9"/>
    </row>
    <row r="14" spans="1:254" ht="15.75" hidden="1" customHeight="1" x14ac:dyDescent="0.2">
      <c r="A14" s="218" t="str">
        <f>IFERROR("Beneficiario: "&amp;VLOOKUP($E$7,'[1]BD Orden Pago'!$A$5:$T$8678,8,FALSE),"")</f>
        <v/>
      </c>
      <c r="B14" s="219"/>
      <c r="C14" s="219"/>
      <c r="D14" s="96" t="s">
        <v>14</v>
      </c>
      <c r="E14" s="220" t="str">
        <f>IFERROR(VLOOKUP($E$7,'[1]BD Orden Pago'!$A$5:$T$8678,7,FALSE),"")</f>
        <v/>
      </c>
      <c r="F14" s="220"/>
      <c r="O14" s="11"/>
      <c r="P14" s="11"/>
      <c r="Q14" s="12"/>
      <c r="R14" s="12"/>
      <c r="S14" s="12"/>
      <c r="T14" s="12"/>
      <c r="U14" s="12"/>
      <c r="V14" s="12"/>
      <c r="W14" s="12"/>
      <c r="X14" s="12"/>
      <c r="Y14" s="12"/>
    </row>
    <row r="15" spans="1:254" s="14" customFormat="1" ht="15.75" hidden="1" customHeight="1" x14ac:dyDescent="0.2">
      <c r="A15" s="131"/>
      <c r="B15" s="97"/>
      <c r="C15" s="97"/>
      <c r="D15" s="98"/>
      <c r="E15" s="100"/>
      <c r="F15" s="133"/>
      <c r="G15" s="3"/>
      <c r="H15" s="3"/>
      <c r="I15" s="3"/>
      <c r="J15" s="3"/>
      <c r="K15" s="3"/>
      <c r="L15" s="3"/>
      <c r="M15" s="3"/>
      <c r="N15" s="3"/>
      <c r="O15" s="11"/>
      <c r="P15" s="11"/>
      <c r="Q15" s="12"/>
      <c r="R15" s="12"/>
      <c r="S15" s="12"/>
      <c r="T15" s="12"/>
      <c r="U15" s="12"/>
      <c r="V15" s="12"/>
      <c r="W15" s="12"/>
      <c r="X15" s="12"/>
      <c r="Y15" s="12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IQ15" s="9"/>
      <c r="IR15" s="9"/>
      <c r="IS15" s="9"/>
      <c r="IT15" s="9"/>
    </row>
    <row r="16" spans="1:254" hidden="1" x14ac:dyDescent="0.2">
      <c r="A16" s="221" t="s">
        <v>15</v>
      </c>
      <c r="B16" s="222"/>
      <c r="C16" s="222"/>
      <c r="D16" s="223"/>
      <c r="E16" s="221" t="s">
        <v>16</v>
      </c>
      <c r="F16" s="223"/>
      <c r="O16" s="11"/>
      <c r="P16" s="11"/>
      <c r="Q16" s="12"/>
      <c r="R16" s="12"/>
      <c r="S16" s="12"/>
      <c r="T16" s="12"/>
      <c r="U16" s="12"/>
      <c r="V16" s="12"/>
      <c r="W16" s="12"/>
      <c r="X16" s="12"/>
      <c r="Y16" s="12"/>
    </row>
    <row r="17" spans="1:254" hidden="1" x14ac:dyDescent="0.2">
      <c r="A17" s="149" t="e">
        <f>UPPER(VLOOKUP($E$7,'[1]BD Orden Pago'!$A$5:$T$8665,9,FALSE))</f>
        <v>#N/A</v>
      </c>
      <c r="B17" s="150"/>
      <c r="C17" s="150"/>
      <c r="D17" s="150"/>
      <c r="E17" s="101"/>
      <c r="F17" s="134"/>
      <c r="O17" s="11"/>
      <c r="P17" s="11"/>
      <c r="Q17" s="12"/>
      <c r="R17" s="12"/>
      <c r="S17" s="12"/>
      <c r="T17" s="12"/>
      <c r="U17" s="12"/>
      <c r="V17" s="12"/>
      <c r="W17" s="12"/>
      <c r="X17" s="12"/>
      <c r="Y17" s="12"/>
    </row>
    <row r="18" spans="1:254" ht="8.25" hidden="1" customHeight="1" x14ac:dyDescent="0.2">
      <c r="A18" s="151"/>
      <c r="B18" s="152"/>
      <c r="C18" s="152"/>
      <c r="D18" s="152"/>
      <c r="E18" s="102"/>
      <c r="F18" s="135"/>
      <c r="O18" s="11"/>
      <c r="P18" s="11"/>
      <c r="Q18" s="12"/>
      <c r="R18" s="12"/>
      <c r="S18" s="12"/>
      <c r="T18" s="12"/>
      <c r="U18" s="12"/>
      <c r="V18" s="12"/>
      <c r="W18" s="12"/>
      <c r="X18" s="12"/>
      <c r="Y18" s="12"/>
      <c r="AL18" s="3" t="s">
        <v>7</v>
      </c>
    </row>
    <row r="19" spans="1:254" ht="21.75" customHeight="1" x14ac:dyDescent="0.2">
      <c r="A19" s="153"/>
      <c r="B19" s="154"/>
      <c r="C19" s="154"/>
      <c r="D19" s="103" t="s">
        <v>17</v>
      </c>
      <c r="E19" s="230"/>
      <c r="F19" s="231"/>
      <c r="O19" s="11"/>
      <c r="P19" s="21"/>
      <c r="Q19" s="22"/>
      <c r="R19" s="12"/>
      <c r="S19" s="12"/>
      <c r="T19" s="12"/>
      <c r="U19" s="12"/>
      <c r="V19" s="12"/>
      <c r="W19" s="12"/>
      <c r="X19" s="12"/>
      <c r="Y19" s="12"/>
      <c r="AK19" s="3" t="s">
        <v>2</v>
      </c>
      <c r="IS19" s="23"/>
    </row>
    <row r="20" spans="1:254" ht="12.75" customHeight="1" x14ac:dyDescent="0.2">
      <c r="A20" s="136"/>
      <c r="B20" s="104"/>
      <c r="C20" s="104"/>
      <c r="D20" s="103" t="s">
        <v>18</v>
      </c>
      <c r="E20" s="230"/>
      <c r="F20" s="231"/>
      <c r="O20" s="11"/>
      <c r="P20" s="21"/>
      <c r="Q20" s="22"/>
      <c r="R20" s="12"/>
      <c r="S20" s="12"/>
      <c r="T20" s="12"/>
      <c r="U20" s="12"/>
      <c r="V20" s="12"/>
      <c r="W20" s="12"/>
      <c r="X20" s="12"/>
      <c r="Y20" s="12"/>
    </row>
    <row r="21" spans="1:254" ht="4.5" hidden="1" customHeight="1" x14ac:dyDescent="0.2">
      <c r="A21" s="137"/>
      <c r="B21" s="105"/>
      <c r="C21" s="105"/>
      <c r="D21" s="106"/>
      <c r="E21" s="107"/>
      <c r="F21" s="138"/>
      <c r="O21" s="11"/>
      <c r="P21" s="11"/>
      <c r="Q21" s="12"/>
      <c r="R21" s="12"/>
      <c r="S21" s="12"/>
      <c r="T21" s="12"/>
      <c r="U21" s="12"/>
      <c r="V21" s="12"/>
      <c r="W21" s="12"/>
      <c r="X21" s="12"/>
      <c r="Y21" s="12"/>
    </row>
    <row r="22" spans="1:254" ht="5.25" hidden="1" customHeight="1" x14ac:dyDescent="0.2">
      <c r="A22" s="137"/>
      <c r="B22" s="105"/>
      <c r="C22" s="105"/>
      <c r="D22" s="108"/>
      <c r="E22" s="109"/>
      <c r="F22" s="139"/>
      <c r="O22" s="11"/>
      <c r="P22" s="11"/>
      <c r="Q22" s="12"/>
      <c r="R22" s="12"/>
      <c r="S22" s="12"/>
      <c r="T22" s="12"/>
      <c r="U22" s="12"/>
      <c r="V22" s="12"/>
      <c r="W22" s="12"/>
      <c r="X22" s="12"/>
      <c r="Y22" s="12"/>
    </row>
    <row r="23" spans="1:254" ht="15.75" customHeight="1" x14ac:dyDescent="0.2">
      <c r="A23" s="224"/>
      <c r="B23" s="225"/>
      <c r="C23" s="225"/>
      <c r="D23" s="110" t="s">
        <v>19</v>
      </c>
      <c r="E23" s="226"/>
      <c r="F23" s="227"/>
      <c r="O23" s="11"/>
      <c r="P23" s="24"/>
      <c r="Q23" s="12"/>
      <c r="R23" s="12"/>
      <c r="S23" s="12"/>
      <c r="T23" s="12"/>
      <c r="U23" s="12"/>
      <c r="V23" s="12"/>
      <c r="W23" s="12"/>
      <c r="X23" s="12"/>
      <c r="Y23" s="12"/>
      <c r="AL23" s="3" t="s">
        <v>2</v>
      </c>
    </row>
    <row r="24" spans="1:254" ht="6" customHeight="1" x14ac:dyDescent="0.2">
      <c r="A24" s="137"/>
      <c r="B24" s="105"/>
      <c r="C24" s="105"/>
      <c r="D24" s="111"/>
      <c r="E24" s="228"/>
      <c r="F24" s="229"/>
      <c r="O24" s="11"/>
      <c r="P24" s="11"/>
      <c r="Q24" s="12"/>
      <c r="R24" s="12"/>
      <c r="S24" s="12"/>
      <c r="T24" s="12"/>
      <c r="U24" s="12"/>
      <c r="V24" s="12"/>
      <c r="W24" s="12"/>
      <c r="X24" s="12"/>
      <c r="Y24" s="12"/>
    </row>
    <row r="25" spans="1:254" x14ac:dyDescent="0.2">
      <c r="A25" s="140" t="s">
        <v>20</v>
      </c>
      <c r="B25" s="105"/>
      <c r="C25" s="112"/>
      <c r="D25" s="113"/>
      <c r="E25" s="114"/>
      <c r="F25" s="141"/>
      <c r="O25" s="11"/>
      <c r="P25" s="25"/>
      <c r="Q25" s="12"/>
      <c r="R25" s="12"/>
      <c r="S25" s="12"/>
      <c r="T25" s="12"/>
      <c r="U25" s="12"/>
      <c r="V25" s="12"/>
      <c r="W25" s="12"/>
      <c r="X25" s="12"/>
      <c r="Y25" s="12"/>
      <c r="AL25" s="3" t="s">
        <v>21</v>
      </c>
    </row>
    <row r="26" spans="1:254" x14ac:dyDescent="0.2">
      <c r="A26" s="155" t="s">
        <v>22</v>
      </c>
      <c r="B26" s="115">
        <v>0</v>
      </c>
      <c r="C26" s="116" t="s">
        <v>23</v>
      </c>
      <c r="D26" s="117"/>
      <c r="E26" s="230"/>
      <c r="F26" s="231"/>
      <c r="O26" s="11"/>
      <c r="P26" s="25"/>
      <c r="Q26" s="12"/>
      <c r="R26" s="12"/>
      <c r="S26" s="12"/>
      <c r="T26" s="12"/>
      <c r="U26" s="12"/>
      <c r="V26" s="12"/>
      <c r="W26" s="12"/>
      <c r="X26" s="12"/>
      <c r="Y26" s="12"/>
    </row>
    <row r="27" spans="1:254" ht="15.75" hidden="1" customHeight="1" x14ac:dyDescent="0.2">
      <c r="A27" s="156" t="s">
        <v>24</v>
      </c>
      <c r="B27" s="118"/>
      <c r="C27" s="116" t="s">
        <v>25</v>
      </c>
      <c r="D27" s="119"/>
      <c r="E27" s="114"/>
      <c r="F27" s="141"/>
      <c r="I27" s="26" t="e">
        <f>VLOOKUP(E7,'[1]BD Orden Pago'!#REF!,12,FALSE)</f>
        <v>#REF!</v>
      </c>
      <c r="O27" s="11"/>
      <c r="P27" s="11"/>
      <c r="Q27" s="12"/>
      <c r="R27" s="12"/>
      <c r="S27" s="12"/>
      <c r="T27" s="12"/>
      <c r="U27" s="12"/>
      <c r="V27" s="12"/>
      <c r="W27" s="12"/>
      <c r="X27" s="12"/>
      <c r="Y27" s="12"/>
      <c r="IS27" s="27"/>
      <c r="IT27" s="27"/>
    </row>
    <row r="28" spans="1:254" x14ac:dyDescent="0.2">
      <c r="A28" s="155" t="s">
        <v>22</v>
      </c>
      <c r="B28" s="118">
        <f>'[1]Decreto 1070'!J8*0+B26</f>
        <v>0</v>
      </c>
      <c r="C28" s="116" t="s">
        <v>26</v>
      </c>
      <c r="D28" s="119"/>
      <c r="E28" s="230"/>
      <c r="F28" s="231"/>
      <c r="O28" s="21"/>
      <c r="P28" s="25"/>
      <c r="Q28" s="12"/>
      <c r="R28" s="12"/>
      <c r="S28" s="12"/>
      <c r="T28" s="12"/>
      <c r="U28" s="12"/>
      <c r="V28" s="12"/>
      <c r="W28" s="12"/>
      <c r="X28" s="12"/>
      <c r="Y28" s="12"/>
      <c r="IT28" s="28"/>
    </row>
    <row r="29" spans="1:254" x14ac:dyDescent="0.2">
      <c r="A29" s="155" t="s">
        <v>22</v>
      </c>
      <c r="B29" s="119"/>
      <c r="C29" s="116" t="s">
        <v>27</v>
      </c>
      <c r="D29" s="120"/>
      <c r="E29" s="230"/>
      <c r="F29" s="231"/>
      <c r="O29" s="11"/>
      <c r="P29" s="11"/>
      <c r="Q29" s="29"/>
      <c r="R29" s="12"/>
      <c r="S29" s="12"/>
      <c r="T29" s="12"/>
      <c r="U29" s="12"/>
      <c r="V29" s="12"/>
      <c r="W29" s="12"/>
      <c r="X29" s="12"/>
      <c r="Y29" s="12"/>
    </row>
    <row r="30" spans="1:254" ht="30.75" customHeight="1" x14ac:dyDescent="0.2">
      <c r="A30" s="206" t="s">
        <v>55</v>
      </c>
      <c r="B30" s="207"/>
      <c r="C30" s="207"/>
      <c r="D30" s="208"/>
      <c r="E30" s="121"/>
      <c r="F30" s="142"/>
      <c r="O30" s="11"/>
      <c r="P30" s="10"/>
      <c r="Q30" s="12"/>
      <c r="R30" s="12"/>
      <c r="S30" s="12"/>
      <c r="T30" s="12"/>
      <c r="U30" s="12"/>
      <c r="V30" s="12"/>
      <c r="W30" s="12"/>
      <c r="X30" s="12"/>
      <c r="Y30" s="12"/>
    </row>
    <row r="31" spans="1:254" x14ac:dyDescent="0.2">
      <c r="A31" s="181" t="s">
        <v>28</v>
      </c>
      <c r="B31" s="182"/>
      <c r="C31" s="182"/>
      <c r="D31" s="182"/>
      <c r="E31" s="122">
        <f>SUM(E26:E30)</f>
        <v>0</v>
      </c>
      <c r="F31" s="143"/>
      <c r="O31" s="11"/>
      <c r="P31" s="10"/>
      <c r="Q31" s="12"/>
      <c r="R31" s="12"/>
      <c r="S31" s="12"/>
      <c r="T31" s="12"/>
      <c r="U31" s="12"/>
      <c r="V31" s="12"/>
      <c r="W31" s="12"/>
      <c r="X31" s="12"/>
      <c r="Y31" s="12"/>
      <c r="IS31" s="28"/>
      <c r="IT31" s="28"/>
    </row>
    <row r="32" spans="1:254" ht="15" customHeight="1" x14ac:dyDescent="0.2">
      <c r="A32" s="183" t="s">
        <v>29</v>
      </c>
      <c r="B32" s="184"/>
      <c r="C32" s="184"/>
      <c r="D32" s="184"/>
      <c r="E32" s="204">
        <f>E23-E26-E27-E28-E29-E30</f>
        <v>0</v>
      </c>
      <c r="F32" s="205"/>
      <c r="O32" s="11"/>
      <c r="P32" s="11"/>
      <c r="Q32" s="12"/>
      <c r="R32" s="12"/>
      <c r="S32" s="12"/>
      <c r="T32" s="12"/>
      <c r="U32" s="12"/>
      <c r="V32" s="12"/>
      <c r="W32" s="12"/>
      <c r="X32" s="12"/>
      <c r="Y32" s="12"/>
    </row>
    <row r="33" spans="1:254" ht="9" customHeight="1" x14ac:dyDescent="0.2">
      <c r="A33" s="144"/>
      <c r="B33" s="123"/>
      <c r="C33" s="123"/>
      <c r="D33" s="123"/>
      <c r="E33" s="124"/>
      <c r="F33" s="139"/>
      <c r="O33" s="11"/>
      <c r="P33" s="11"/>
      <c r="Q33" s="12"/>
      <c r="R33" s="12"/>
      <c r="S33" s="12"/>
      <c r="T33" s="12"/>
      <c r="U33" s="12"/>
      <c r="V33" s="12"/>
      <c r="W33" s="12"/>
      <c r="X33" s="12"/>
      <c r="Y33" s="12"/>
    </row>
    <row r="34" spans="1:254" ht="36.75" customHeight="1" x14ac:dyDescent="0.2">
      <c r="A34" s="185" t="s">
        <v>56</v>
      </c>
      <c r="B34" s="186"/>
      <c r="C34" s="186"/>
      <c r="D34" s="186"/>
      <c r="E34" s="186"/>
      <c r="F34" s="187"/>
      <c r="O34" s="11"/>
      <c r="P34" s="11"/>
      <c r="Q34" s="12"/>
      <c r="R34" s="12"/>
      <c r="S34" s="12"/>
      <c r="T34" s="12"/>
      <c r="U34" s="12"/>
      <c r="V34" s="12"/>
      <c r="W34" s="12"/>
      <c r="X34" s="12"/>
      <c r="Y34" s="12"/>
    </row>
    <row r="35" spans="1:254" ht="17.25" hidden="1" customHeight="1" x14ac:dyDescent="0.2">
      <c r="A35" s="73" t="s">
        <v>30</v>
      </c>
      <c r="B35" s="188"/>
      <c r="C35" s="189"/>
      <c r="D35" s="190" t="s">
        <v>31</v>
      </c>
      <c r="E35" s="192"/>
      <c r="F35" s="193"/>
      <c r="O35" s="11"/>
      <c r="P35" s="11"/>
      <c r="Q35" s="12"/>
      <c r="R35" s="12"/>
      <c r="S35" s="12"/>
      <c r="T35" s="12"/>
      <c r="U35" s="12"/>
      <c r="V35" s="12"/>
      <c r="W35" s="12"/>
      <c r="X35" s="12"/>
      <c r="Y35" s="12"/>
    </row>
    <row r="36" spans="1:254" s="33" customFormat="1" ht="21.75" hidden="1" customHeight="1" x14ac:dyDescent="0.2">
      <c r="A36" s="74" t="s">
        <v>32</v>
      </c>
      <c r="B36" s="196"/>
      <c r="C36" s="197"/>
      <c r="D36" s="191"/>
      <c r="E36" s="194"/>
      <c r="F36" s="195"/>
      <c r="G36" s="30"/>
      <c r="H36" s="30"/>
      <c r="I36" s="30"/>
      <c r="J36" s="30"/>
      <c r="K36" s="30"/>
      <c r="L36" s="30"/>
      <c r="M36" s="30"/>
      <c r="N36" s="30"/>
      <c r="O36" s="31"/>
      <c r="P36" s="31"/>
      <c r="Q36" s="32"/>
      <c r="R36" s="32"/>
      <c r="S36" s="32"/>
      <c r="T36" s="32"/>
      <c r="U36" s="32"/>
      <c r="V36" s="32"/>
      <c r="W36" s="32"/>
      <c r="X36" s="32"/>
      <c r="Y36" s="32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IQ36" s="34"/>
      <c r="IR36" s="34"/>
      <c r="IS36" s="34"/>
      <c r="IT36" s="34"/>
    </row>
    <row r="37" spans="1:254" ht="4.5" hidden="1" customHeight="1" x14ac:dyDescent="0.2">
      <c r="A37" s="35"/>
      <c r="B37" s="36"/>
      <c r="C37" s="36"/>
      <c r="D37" s="36"/>
      <c r="E37" s="36"/>
      <c r="F37" s="37"/>
      <c r="O37" s="11"/>
      <c r="P37" s="11"/>
      <c r="Q37" s="12"/>
      <c r="R37" s="12"/>
      <c r="S37" s="12"/>
      <c r="T37" s="12"/>
      <c r="U37" s="12"/>
      <c r="V37" s="12"/>
      <c r="W37" s="12"/>
      <c r="X37" s="12"/>
      <c r="Y37" s="12"/>
    </row>
    <row r="38" spans="1:254" ht="15.75" hidden="1" customHeight="1" x14ac:dyDescent="0.2">
      <c r="A38" s="198" t="s">
        <v>33</v>
      </c>
      <c r="B38" s="199"/>
      <c r="C38" s="199"/>
      <c r="D38" s="199"/>
      <c r="E38" s="199"/>
      <c r="F38" s="200"/>
      <c r="O38" s="11"/>
      <c r="P38" s="11"/>
      <c r="Q38" s="12"/>
      <c r="R38" s="12"/>
      <c r="S38" s="12"/>
      <c r="T38" s="12"/>
      <c r="U38" s="12"/>
      <c r="V38" s="12"/>
      <c r="W38" s="12"/>
      <c r="X38" s="12"/>
      <c r="Y38" s="12"/>
    </row>
    <row r="39" spans="1:254" hidden="1" x14ac:dyDescent="0.2">
      <c r="A39" s="201" t="s">
        <v>34</v>
      </c>
      <c r="B39" s="202"/>
      <c r="C39" s="202" t="s">
        <v>35</v>
      </c>
      <c r="D39" s="202"/>
      <c r="E39" s="202"/>
      <c r="F39" s="203"/>
      <c r="O39" s="11"/>
      <c r="P39" s="11"/>
      <c r="Q39" s="12"/>
      <c r="R39" s="12"/>
      <c r="S39" s="12"/>
      <c r="T39" s="12"/>
      <c r="U39" s="12"/>
      <c r="V39" s="12"/>
      <c r="W39" s="12"/>
      <c r="X39" s="12"/>
      <c r="Y39" s="12"/>
    </row>
    <row r="40" spans="1:254" ht="15" hidden="1" customHeight="1" x14ac:dyDescent="0.2">
      <c r="A40" s="75" t="e">
        <f>IF(J6&gt;0,I6,
    IF(J7&gt;0,I7,I8))</f>
        <v>#N/A</v>
      </c>
      <c r="B40" s="39" t="e">
        <f>IF(J6&gt;0,J6,
    IF(J7&gt;0,J7,J8))</f>
        <v>#N/A</v>
      </c>
      <c r="C40" s="175"/>
      <c r="D40" s="175"/>
      <c r="E40" s="38"/>
      <c r="F40" s="76"/>
      <c r="O40" s="11"/>
      <c r="P40" s="11"/>
      <c r="Q40" s="12"/>
      <c r="R40" s="12"/>
      <c r="S40" s="12"/>
      <c r="T40" s="12"/>
      <c r="U40" s="12"/>
      <c r="V40" s="12"/>
      <c r="W40" s="12"/>
      <c r="X40" s="12"/>
      <c r="Y40" s="12"/>
    </row>
    <row r="41" spans="1:254" ht="15" hidden="1" customHeight="1" x14ac:dyDescent="0.2">
      <c r="A41" s="77"/>
      <c r="B41" s="41"/>
      <c r="C41" s="175"/>
      <c r="D41" s="175"/>
      <c r="E41" s="38"/>
      <c r="F41" s="76"/>
      <c r="O41" s="11"/>
      <c r="P41" s="11"/>
      <c r="Q41" s="12"/>
      <c r="R41" s="12"/>
      <c r="S41" s="12"/>
      <c r="T41" s="12"/>
      <c r="U41" s="12"/>
      <c r="V41" s="12"/>
      <c r="W41" s="12"/>
      <c r="X41" s="12"/>
      <c r="Y41" s="12"/>
    </row>
    <row r="42" spans="1:254" ht="15" hidden="1" customHeight="1" x14ac:dyDescent="0.2">
      <c r="A42" s="78"/>
      <c r="B42" s="42"/>
      <c r="C42" s="176"/>
      <c r="D42" s="175"/>
      <c r="E42" s="38"/>
      <c r="F42" s="76"/>
      <c r="O42" s="11"/>
      <c r="P42" s="11"/>
      <c r="Q42" s="12"/>
      <c r="R42" s="12"/>
      <c r="S42" s="12"/>
      <c r="T42" s="12"/>
      <c r="U42" s="12"/>
      <c r="V42" s="12"/>
      <c r="W42" s="12"/>
      <c r="X42" s="12"/>
      <c r="Y42" s="12"/>
    </row>
    <row r="43" spans="1:254" ht="15" hidden="1" customHeight="1" x14ac:dyDescent="0.2">
      <c r="A43" s="77"/>
      <c r="B43" s="41"/>
      <c r="C43" s="175"/>
      <c r="D43" s="175"/>
      <c r="E43" s="38"/>
      <c r="F43" s="76"/>
      <c r="H43" s="13"/>
      <c r="I43" s="13"/>
      <c r="J43" s="13"/>
      <c r="K43" s="13"/>
      <c r="O43" s="11"/>
      <c r="P43" s="11"/>
      <c r="Q43" s="12"/>
      <c r="R43" s="12"/>
      <c r="S43" s="12"/>
      <c r="T43" s="12"/>
      <c r="U43" s="12"/>
      <c r="V43" s="12"/>
      <c r="W43" s="12"/>
      <c r="X43" s="12"/>
      <c r="Y43" s="12"/>
    </row>
    <row r="44" spans="1:254" ht="15" hidden="1" customHeight="1" x14ac:dyDescent="0.2">
      <c r="A44" s="77"/>
      <c r="B44" s="40"/>
      <c r="C44" s="175"/>
      <c r="D44" s="175"/>
      <c r="E44" s="38"/>
      <c r="F44" s="76"/>
      <c r="H44" s="13"/>
      <c r="I44" s="13"/>
      <c r="O44" s="11"/>
      <c r="P44" s="11"/>
      <c r="Q44" s="12"/>
      <c r="R44" s="12"/>
      <c r="S44" s="12"/>
      <c r="T44" s="12"/>
      <c r="U44" s="12"/>
      <c r="V44" s="12"/>
      <c r="W44" s="12"/>
      <c r="X44" s="12"/>
      <c r="Y44" s="12"/>
    </row>
    <row r="45" spans="1:254" ht="15" hidden="1" customHeight="1" x14ac:dyDescent="0.2">
      <c r="A45" s="77"/>
      <c r="B45" s="40"/>
      <c r="C45" s="176" t="s">
        <v>2</v>
      </c>
      <c r="D45" s="175"/>
      <c r="E45" s="38"/>
      <c r="F45" s="76"/>
      <c r="H45" s="43"/>
      <c r="I45" s="13"/>
      <c r="J45" s="43"/>
      <c r="K45" s="13"/>
      <c r="O45" s="11"/>
      <c r="P45" s="11"/>
      <c r="Q45" s="12"/>
      <c r="R45" s="12"/>
      <c r="S45" s="12"/>
      <c r="T45" s="12"/>
      <c r="U45" s="12"/>
      <c r="V45" s="12"/>
      <c r="W45" s="12"/>
      <c r="X45" s="12"/>
      <c r="Y45" s="12"/>
    </row>
    <row r="46" spans="1:254" ht="15" hidden="1" customHeight="1" x14ac:dyDescent="0.2">
      <c r="A46" s="77"/>
      <c r="B46" s="40"/>
      <c r="C46" s="175"/>
      <c r="D46" s="175"/>
      <c r="E46" s="38"/>
      <c r="F46" s="76"/>
      <c r="H46" s="43"/>
      <c r="I46" s="13"/>
      <c r="J46" s="43"/>
      <c r="K46" s="13"/>
      <c r="O46" s="11"/>
      <c r="P46" s="11"/>
      <c r="Q46" s="12"/>
      <c r="R46" s="12"/>
      <c r="S46" s="12"/>
      <c r="T46" s="12"/>
      <c r="U46" s="12"/>
      <c r="V46" s="12"/>
      <c r="W46" s="12"/>
      <c r="X46" s="12"/>
      <c r="Y46" s="12"/>
    </row>
    <row r="47" spans="1:254" s="46" customFormat="1" ht="15" hidden="1" customHeight="1" x14ac:dyDescent="0.2">
      <c r="A47" s="79"/>
      <c r="B47" s="44"/>
      <c r="C47" s="177"/>
      <c r="D47" s="177"/>
      <c r="E47" s="45"/>
      <c r="F47" s="80"/>
      <c r="G47" s="30"/>
      <c r="H47" s="30"/>
      <c r="I47" s="30"/>
      <c r="J47" s="30"/>
      <c r="K47" s="30"/>
      <c r="L47" s="30"/>
      <c r="M47" s="30"/>
      <c r="N47" s="30"/>
      <c r="O47" s="31"/>
      <c r="P47" s="31"/>
      <c r="Q47" s="32"/>
      <c r="R47" s="32"/>
      <c r="S47" s="32"/>
      <c r="T47" s="32"/>
      <c r="U47" s="32"/>
      <c r="V47" s="32"/>
      <c r="W47" s="32"/>
      <c r="X47" s="32"/>
      <c r="Y47" s="32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IQ47" s="47"/>
      <c r="IR47" s="47"/>
      <c r="IS47" s="47"/>
      <c r="IT47" s="47"/>
    </row>
    <row r="48" spans="1:254" s="33" customFormat="1" ht="46.5" hidden="1" customHeight="1" x14ac:dyDescent="0.2">
      <c r="A48" s="165" t="s">
        <v>36</v>
      </c>
      <c r="B48" s="166"/>
      <c r="C48" s="178" t="s">
        <v>37</v>
      </c>
      <c r="D48" s="179"/>
      <c r="E48" s="179"/>
      <c r="F48" s="180"/>
      <c r="G48" s="30"/>
      <c r="H48" s="30"/>
      <c r="I48" s="30"/>
      <c r="J48" s="30"/>
      <c r="K48" s="30"/>
      <c r="L48" s="30"/>
      <c r="M48" s="30"/>
      <c r="N48" s="30"/>
      <c r="O48" s="31"/>
      <c r="P48" s="31"/>
      <c r="Q48" s="32"/>
      <c r="R48" s="32"/>
      <c r="S48" s="32"/>
      <c r="T48" s="32"/>
      <c r="U48" s="32"/>
      <c r="V48" s="32"/>
      <c r="W48" s="32"/>
      <c r="X48" s="32"/>
      <c r="Y48" s="32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IQ48" s="34"/>
      <c r="IR48" s="34"/>
      <c r="IS48" s="34"/>
      <c r="IT48" s="34"/>
    </row>
    <row r="49" spans="1:254" s="46" customFormat="1" ht="5.25" hidden="1" customHeight="1" x14ac:dyDescent="0.2">
      <c r="A49" s="48"/>
      <c r="B49" s="36"/>
      <c r="C49" s="36"/>
      <c r="D49" s="36"/>
      <c r="E49" s="36"/>
      <c r="F49" s="37"/>
      <c r="G49" s="30"/>
      <c r="H49" s="30"/>
      <c r="I49" s="30"/>
      <c r="J49" s="30"/>
      <c r="K49" s="30"/>
      <c r="L49" s="30"/>
      <c r="M49" s="30"/>
      <c r="N49" s="30"/>
      <c r="O49" s="31"/>
      <c r="P49" s="31"/>
      <c r="Q49" s="32"/>
      <c r="R49" s="32"/>
      <c r="S49" s="32"/>
      <c r="T49" s="32"/>
      <c r="U49" s="32"/>
      <c r="V49" s="32"/>
      <c r="W49" s="32"/>
      <c r="X49" s="32"/>
      <c r="Y49" s="32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IQ49" s="47"/>
      <c r="IR49" s="47"/>
      <c r="IS49" s="47"/>
      <c r="IT49" s="47"/>
    </row>
    <row r="50" spans="1:254" ht="45" hidden="1" customHeight="1" x14ac:dyDescent="0.25">
      <c r="A50" s="165" t="s">
        <v>38</v>
      </c>
      <c r="B50" s="166"/>
      <c r="C50" s="167" t="s">
        <v>39</v>
      </c>
      <c r="D50" s="168"/>
      <c r="E50" s="168"/>
      <c r="F50" s="169"/>
      <c r="O50" s="11"/>
      <c r="P50" s="11"/>
      <c r="Q50" s="12"/>
      <c r="R50" s="12"/>
      <c r="S50" s="12"/>
      <c r="T50" s="12"/>
      <c r="U50" s="12"/>
      <c r="V50" s="12"/>
      <c r="W50" s="12"/>
      <c r="X50" s="12"/>
      <c r="Y50" s="12"/>
    </row>
    <row r="51" spans="1:254" s="53" customFormat="1" ht="5.25" hidden="1" customHeight="1" x14ac:dyDescent="0.2">
      <c r="A51" s="81"/>
      <c r="B51" s="18"/>
      <c r="C51" s="18"/>
      <c r="D51" s="18"/>
      <c r="E51" s="18"/>
      <c r="F51" s="82"/>
      <c r="G51" s="49"/>
      <c r="H51" s="49"/>
      <c r="I51" s="49"/>
      <c r="J51" s="49"/>
      <c r="K51" s="49"/>
      <c r="L51" s="49"/>
      <c r="M51" s="49"/>
      <c r="N51" s="49"/>
      <c r="O51" s="50"/>
      <c r="P51" s="50"/>
      <c r="Q51" s="51"/>
      <c r="R51" s="51"/>
      <c r="S51" s="51"/>
      <c r="T51" s="51"/>
      <c r="U51" s="51"/>
      <c r="V51" s="51"/>
      <c r="W51" s="51"/>
      <c r="X51" s="51"/>
      <c r="Y51" s="51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49"/>
      <c r="DD51" s="49"/>
      <c r="DE51" s="49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IQ51" s="54"/>
      <c r="IR51" s="54"/>
      <c r="IS51" s="54"/>
      <c r="IT51" s="54"/>
    </row>
    <row r="52" spans="1:254" hidden="1" x14ac:dyDescent="0.2">
      <c r="A52" s="170" t="s">
        <v>40</v>
      </c>
      <c r="B52" s="171"/>
      <c r="C52" s="171"/>
      <c r="D52" s="171"/>
      <c r="E52" s="171"/>
      <c r="F52" s="172"/>
      <c r="O52" s="11"/>
      <c r="P52" s="11"/>
      <c r="Q52" s="12"/>
      <c r="R52" s="12"/>
      <c r="S52" s="12"/>
      <c r="T52" s="12"/>
      <c r="U52" s="12"/>
      <c r="V52" s="12"/>
      <c r="W52" s="12"/>
      <c r="X52" s="12"/>
      <c r="Y52" s="12"/>
    </row>
    <row r="53" spans="1:254" ht="18.75" hidden="1" customHeight="1" x14ac:dyDescent="0.2">
      <c r="A53" s="83" t="s">
        <v>41</v>
      </c>
      <c r="B53" s="38"/>
      <c r="C53" s="84" t="s">
        <v>42</v>
      </c>
      <c r="D53" s="17"/>
      <c r="E53" s="17"/>
      <c r="F53" s="72"/>
      <c r="O53" s="11"/>
      <c r="P53" s="11"/>
      <c r="Q53" s="12"/>
      <c r="R53" s="12"/>
      <c r="S53" s="12"/>
      <c r="T53" s="12"/>
      <c r="U53" s="12"/>
      <c r="V53" s="12"/>
      <c r="W53" s="12"/>
      <c r="X53" s="12"/>
      <c r="Y53" s="12"/>
    </row>
    <row r="54" spans="1:254" ht="19.5" hidden="1" customHeight="1" x14ac:dyDescent="0.2">
      <c r="A54" s="83" t="s">
        <v>43</v>
      </c>
      <c r="B54" s="38"/>
      <c r="C54" s="55"/>
      <c r="D54" s="14"/>
      <c r="E54" s="14"/>
      <c r="F54" s="20"/>
      <c r="O54" s="11"/>
      <c r="P54" s="11"/>
      <c r="Q54" s="12"/>
      <c r="R54" s="12"/>
      <c r="S54" s="12"/>
      <c r="T54" s="12"/>
      <c r="U54" s="12"/>
      <c r="V54" s="12"/>
      <c r="W54" s="12"/>
      <c r="X54" s="12"/>
      <c r="Y54" s="12"/>
    </row>
    <row r="55" spans="1:254" s="46" customFormat="1" ht="21" hidden="1" customHeight="1" x14ac:dyDescent="0.2">
      <c r="A55" s="83" t="s">
        <v>44</v>
      </c>
      <c r="B55" s="38"/>
      <c r="C55" s="55" t="s">
        <v>45</v>
      </c>
      <c r="D55" s="18"/>
      <c r="E55" s="18"/>
      <c r="F55" s="82"/>
      <c r="G55" s="30"/>
      <c r="H55" s="30"/>
      <c r="I55" s="30"/>
      <c r="J55" s="30"/>
      <c r="K55" s="30"/>
      <c r="L55" s="30"/>
      <c r="M55" s="30"/>
      <c r="N55" s="30"/>
      <c r="O55" s="31"/>
      <c r="P55" s="31"/>
      <c r="Q55" s="32"/>
      <c r="R55" s="32"/>
      <c r="S55" s="32"/>
      <c r="T55" s="32"/>
      <c r="U55" s="32"/>
      <c r="V55" s="32"/>
      <c r="W55" s="32"/>
      <c r="X55" s="32"/>
      <c r="Y55" s="32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IQ55" s="47"/>
      <c r="IR55" s="47"/>
      <c r="IS55" s="47"/>
      <c r="IT55" s="47"/>
    </row>
    <row r="56" spans="1:254" s="13" customFormat="1" ht="33" hidden="1" customHeight="1" x14ac:dyDescent="0.2">
      <c r="A56" s="173" t="s">
        <v>46</v>
      </c>
      <c r="B56" s="174"/>
      <c r="C56" s="56"/>
      <c r="D56" s="57"/>
      <c r="E56" s="57"/>
      <c r="F56" s="91" t="s">
        <v>47</v>
      </c>
      <c r="G56" s="3"/>
      <c r="H56" s="3"/>
      <c r="I56" s="3"/>
      <c r="J56" s="3"/>
      <c r="K56" s="3"/>
      <c r="L56" s="3"/>
      <c r="M56" s="3"/>
      <c r="N56" s="3"/>
      <c r="O56" s="11"/>
      <c r="P56" s="11"/>
      <c r="Q56" s="12"/>
      <c r="R56" s="12"/>
      <c r="S56" s="12"/>
      <c r="T56" s="12"/>
      <c r="U56" s="12"/>
      <c r="V56" s="12"/>
      <c r="W56" s="12"/>
      <c r="X56" s="12"/>
      <c r="Y56" s="12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IQ56" s="16"/>
      <c r="IR56" s="16"/>
      <c r="IS56" s="16"/>
      <c r="IT56" s="16"/>
    </row>
    <row r="57" spans="1:254" s="13" customFormat="1" x14ac:dyDescent="0.2">
      <c r="A57" s="85"/>
      <c r="B57" s="33"/>
      <c r="C57" s="33"/>
      <c r="D57" s="33"/>
      <c r="E57" s="86"/>
      <c r="F57" s="33"/>
      <c r="G57" s="3"/>
      <c r="H57" s="3"/>
      <c r="I57" s="3"/>
      <c r="J57" s="3"/>
      <c r="K57" s="3"/>
      <c r="L57" s="3"/>
      <c r="M57" s="3"/>
      <c r="N57" s="3"/>
      <c r="O57" s="11"/>
      <c r="P57" s="11"/>
      <c r="Q57" s="12"/>
      <c r="R57" s="12"/>
      <c r="S57" s="12"/>
      <c r="T57" s="12"/>
      <c r="U57" s="12"/>
      <c r="V57" s="12"/>
      <c r="W57" s="12"/>
      <c r="X57" s="12"/>
      <c r="Y57" s="12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IQ57" s="16"/>
      <c r="IR57" s="16"/>
      <c r="IS57" s="16"/>
      <c r="IT57" s="16"/>
    </row>
    <row r="58" spans="1:254" s="70" customFormat="1" x14ac:dyDescent="0.2">
      <c r="A58" s="87"/>
      <c r="B58" s="87"/>
      <c r="C58" s="160"/>
      <c r="D58" s="160"/>
      <c r="E58" s="160"/>
      <c r="F58" s="160"/>
      <c r="G58" s="67"/>
      <c r="H58" s="67"/>
      <c r="I58" s="67"/>
      <c r="J58" s="67"/>
      <c r="K58" s="67"/>
      <c r="L58" s="67"/>
      <c r="M58" s="67"/>
      <c r="N58" s="67"/>
      <c r="O58" s="68"/>
      <c r="P58" s="68"/>
      <c r="Q58" s="67"/>
      <c r="R58" s="67"/>
      <c r="S58" s="67"/>
      <c r="T58" s="67"/>
      <c r="U58" s="67"/>
      <c r="V58" s="67"/>
      <c r="W58" s="67"/>
      <c r="X58" s="67"/>
      <c r="Y58" s="67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IQ58" s="71"/>
      <c r="IR58" s="71"/>
      <c r="IS58" s="71"/>
      <c r="IT58" s="71"/>
    </row>
    <row r="59" spans="1:254" s="65" customFormat="1" x14ac:dyDescent="0.2">
      <c r="A59" s="62"/>
      <c r="B59" s="88"/>
      <c r="C59" s="161"/>
      <c r="D59" s="162"/>
      <c r="E59" s="161"/>
      <c r="F59" s="162"/>
      <c r="G59" s="62"/>
      <c r="H59" s="62"/>
      <c r="I59" s="62"/>
      <c r="J59" s="62"/>
      <c r="K59" s="62"/>
      <c r="L59" s="62"/>
      <c r="M59" s="62"/>
      <c r="N59" s="62"/>
      <c r="O59" s="63"/>
      <c r="P59" s="63"/>
      <c r="Q59" s="62"/>
      <c r="R59" s="62"/>
      <c r="S59" s="62"/>
      <c r="T59" s="62"/>
      <c r="U59" s="62"/>
      <c r="V59" s="62"/>
      <c r="W59" s="62"/>
      <c r="X59" s="62"/>
      <c r="Y59" s="62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IQ59" s="66"/>
      <c r="IR59" s="66"/>
      <c r="IS59" s="66"/>
      <c r="IT59" s="66"/>
    </row>
    <row r="60" spans="1:254" s="65" customFormat="1" ht="41.25" customHeight="1" x14ac:dyDescent="0.2">
      <c r="A60" s="62"/>
      <c r="B60" s="88"/>
      <c r="C60" s="161"/>
      <c r="D60" s="162"/>
      <c r="E60" s="163"/>
      <c r="F60" s="164"/>
      <c r="G60" s="62"/>
      <c r="H60" s="62"/>
      <c r="I60" s="62"/>
      <c r="J60" s="62"/>
      <c r="K60" s="62"/>
      <c r="L60" s="62"/>
      <c r="M60" s="62"/>
      <c r="N60" s="62"/>
      <c r="O60" s="63"/>
      <c r="P60" s="63"/>
      <c r="Q60" s="62"/>
      <c r="R60" s="62"/>
      <c r="S60" s="62"/>
      <c r="T60" s="62"/>
      <c r="U60" s="62"/>
      <c r="V60" s="62"/>
      <c r="W60" s="62"/>
      <c r="X60" s="62"/>
      <c r="Y60" s="62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IQ60" s="66"/>
      <c r="IR60" s="66"/>
      <c r="IS60" s="66"/>
      <c r="IT60" s="66"/>
    </row>
    <row r="61" spans="1:254" s="65" customFormat="1" ht="25.5" customHeight="1" x14ac:dyDescent="0.2">
      <c r="A61" s="62"/>
      <c r="B61" s="88"/>
      <c r="C61" s="163"/>
      <c r="D61" s="164"/>
      <c r="E61" s="161"/>
      <c r="F61" s="162"/>
      <c r="G61" s="62"/>
      <c r="H61" s="62"/>
      <c r="I61" s="62"/>
      <c r="J61" s="62"/>
      <c r="K61" s="62"/>
      <c r="L61" s="62"/>
      <c r="M61" s="62"/>
      <c r="N61" s="62"/>
      <c r="O61" s="63"/>
      <c r="P61" s="63"/>
      <c r="Q61" s="62"/>
      <c r="R61" s="62"/>
      <c r="S61" s="62"/>
      <c r="T61" s="62"/>
      <c r="U61" s="62"/>
      <c r="V61" s="62"/>
      <c r="W61" s="62"/>
      <c r="X61" s="62"/>
      <c r="Y61" s="62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IQ61" s="66"/>
      <c r="IR61" s="66"/>
      <c r="IS61" s="66"/>
      <c r="IT61" s="66"/>
    </row>
    <row r="62" spans="1:254" s="13" customFormat="1" ht="6" customHeight="1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1"/>
      <c r="P62" s="11"/>
      <c r="Q62" s="12"/>
      <c r="R62" s="12"/>
      <c r="S62" s="12"/>
      <c r="T62" s="12"/>
      <c r="U62" s="12"/>
      <c r="V62" s="12"/>
      <c r="W62" s="12"/>
      <c r="X62" s="12"/>
      <c r="Y62" s="12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IQ62" s="16"/>
      <c r="IR62" s="16"/>
      <c r="IS62" s="16"/>
      <c r="IT62" s="16"/>
    </row>
    <row r="63" spans="1:254" s="65" customFormat="1" x14ac:dyDescent="0.2">
      <c r="A63" s="89"/>
      <c r="B63" s="159"/>
      <c r="C63" s="159"/>
      <c r="D63" s="159"/>
      <c r="E63" s="159"/>
      <c r="F63" s="159"/>
      <c r="G63" s="62"/>
      <c r="H63" s="62"/>
      <c r="I63" s="62"/>
      <c r="J63" s="62"/>
      <c r="K63" s="62"/>
      <c r="L63" s="62"/>
      <c r="M63" s="62"/>
      <c r="N63" s="62"/>
      <c r="O63" s="63"/>
      <c r="P63" s="63"/>
      <c r="Q63" s="62"/>
      <c r="R63" s="62"/>
      <c r="S63" s="62"/>
      <c r="T63" s="62"/>
      <c r="U63" s="62"/>
      <c r="V63" s="62"/>
      <c r="W63" s="62"/>
      <c r="X63" s="62"/>
      <c r="Y63" s="62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IQ63" s="66"/>
      <c r="IR63" s="66"/>
      <c r="IS63" s="66"/>
      <c r="IT63" s="66"/>
    </row>
    <row r="64" spans="1:254" s="13" customFormat="1" x14ac:dyDescent="0.2">
      <c r="A64" s="90"/>
      <c r="B64" s="157"/>
      <c r="C64" s="158"/>
      <c r="D64" s="157"/>
      <c r="E64" s="158"/>
      <c r="F64" s="158"/>
      <c r="G64" s="12"/>
      <c r="H64" s="12"/>
      <c r="I64" s="12"/>
      <c r="J64" s="12"/>
      <c r="K64" s="12"/>
      <c r="L64" s="12"/>
      <c r="M64" s="12"/>
      <c r="N64" s="12"/>
      <c r="O64" s="11"/>
      <c r="P64" s="11"/>
      <c r="Q64" s="12"/>
      <c r="R64" s="12"/>
      <c r="S64" s="12"/>
      <c r="T64" s="12"/>
      <c r="U64" s="12"/>
      <c r="V64" s="12"/>
      <c r="W64" s="12"/>
      <c r="X64" s="12"/>
      <c r="Y64" s="12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IQ64" s="16"/>
      <c r="IR64" s="16"/>
      <c r="IS64" s="16"/>
      <c r="IT64" s="16"/>
    </row>
    <row r="65" spans="1:254" s="13" customFormat="1" x14ac:dyDescent="0.2">
      <c r="A65" s="90"/>
      <c r="B65" s="157"/>
      <c r="C65" s="158"/>
      <c r="D65" s="157"/>
      <c r="E65" s="158"/>
      <c r="F65" s="158"/>
      <c r="G65" s="12"/>
      <c r="H65" s="12"/>
      <c r="I65" s="12"/>
      <c r="J65" s="12"/>
      <c r="K65" s="12"/>
      <c r="L65" s="12"/>
      <c r="M65" s="12"/>
      <c r="N65" s="12"/>
      <c r="O65" s="11"/>
      <c r="P65" s="11"/>
      <c r="Q65" s="12"/>
      <c r="R65" s="12"/>
      <c r="S65" s="12"/>
      <c r="T65" s="12"/>
      <c r="U65" s="12"/>
      <c r="V65" s="12"/>
      <c r="W65" s="12"/>
      <c r="X65" s="12"/>
      <c r="Y65" s="12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IQ65" s="16"/>
      <c r="IR65" s="16"/>
      <c r="IS65" s="16"/>
      <c r="IT65" s="16"/>
    </row>
    <row r="66" spans="1:254" s="13" customFormat="1" ht="23.25" customHeight="1" x14ac:dyDescent="0.2">
      <c r="A66" s="90"/>
      <c r="B66" s="157"/>
      <c r="C66" s="158"/>
      <c r="D66" s="157"/>
      <c r="E66" s="158"/>
      <c r="F66" s="158"/>
      <c r="G66" s="12"/>
      <c r="H66" s="12"/>
      <c r="I66" s="12"/>
      <c r="J66" s="12"/>
      <c r="K66" s="12"/>
      <c r="L66" s="12"/>
      <c r="M66" s="12"/>
      <c r="N66" s="12"/>
      <c r="O66" s="11"/>
      <c r="P66" s="11"/>
      <c r="Q66" s="12"/>
      <c r="R66" s="12"/>
      <c r="S66" s="12"/>
      <c r="T66" s="12"/>
      <c r="U66" s="12"/>
      <c r="V66" s="12"/>
      <c r="W66" s="12"/>
      <c r="X66" s="12"/>
      <c r="Y66" s="12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IQ66" s="16"/>
      <c r="IR66" s="16"/>
      <c r="IS66" s="16"/>
      <c r="IT66" s="16"/>
    </row>
    <row r="67" spans="1:254" s="13" customFormat="1" x14ac:dyDescent="0.2">
      <c r="A67" s="58"/>
      <c r="B67" s="58"/>
      <c r="C67" s="58"/>
      <c r="D67" s="58"/>
      <c r="E67" s="58"/>
      <c r="F67" s="58"/>
      <c r="G67" s="12"/>
      <c r="H67" s="12"/>
      <c r="I67" s="12"/>
      <c r="J67" s="12"/>
      <c r="K67" s="12"/>
      <c r="L67" s="12"/>
      <c r="M67" s="12"/>
      <c r="N67" s="12"/>
      <c r="O67" s="11"/>
      <c r="P67" s="11"/>
      <c r="Q67" s="12"/>
      <c r="R67" s="12"/>
      <c r="S67" s="12"/>
      <c r="T67" s="12"/>
      <c r="U67" s="12"/>
      <c r="V67" s="12"/>
      <c r="W67" s="12"/>
      <c r="X67" s="12"/>
      <c r="Y67" s="12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IQ67" s="16"/>
      <c r="IR67" s="16"/>
      <c r="IS67" s="16"/>
      <c r="IT67" s="16"/>
    </row>
    <row r="68" spans="1:254" s="13" customFormat="1" x14ac:dyDescent="0.2">
      <c r="A68" s="58"/>
      <c r="B68" s="58"/>
      <c r="C68" s="58"/>
      <c r="D68" s="58"/>
      <c r="E68" s="58"/>
      <c r="F68" s="58"/>
      <c r="G68" s="12"/>
      <c r="H68" s="12"/>
      <c r="I68" s="12"/>
      <c r="J68" s="12"/>
      <c r="K68" s="12"/>
      <c r="L68" s="12"/>
      <c r="M68" s="12"/>
      <c r="N68" s="12"/>
      <c r="O68" s="11"/>
      <c r="P68" s="11"/>
      <c r="Q68" s="12"/>
      <c r="R68" s="12"/>
      <c r="S68" s="12"/>
      <c r="T68" s="12"/>
      <c r="U68" s="12"/>
      <c r="V68" s="12"/>
      <c r="W68" s="12"/>
      <c r="X68" s="12"/>
      <c r="Y68" s="12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IQ68" s="16"/>
      <c r="IR68" s="16"/>
      <c r="IS68" s="16"/>
      <c r="IT68" s="16"/>
    </row>
    <row r="69" spans="1:254" s="13" customFormat="1" x14ac:dyDescent="0.2">
      <c r="A69" s="58"/>
      <c r="B69" s="58"/>
      <c r="C69" s="58"/>
      <c r="D69" s="58"/>
      <c r="E69" s="58"/>
      <c r="F69" s="58"/>
      <c r="G69" s="12"/>
      <c r="H69" s="12"/>
      <c r="I69" s="12"/>
      <c r="J69" s="12"/>
      <c r="K69" s="12"/>
      <c r="L69" s="12"/>
      <c r="M69" s="12"/>
      <c r="N69" s="12"/>
      <c r="O69" s="11"/>
      <c r="P69" s="11"/>
      <c r="Q69" s="12"/>
      <c r="R69" s="12"/>
      <c r="S69" s="12"/>
      <c r="T69" s="12"/>
      <c r="U69" s="12"/>
      <c r="V69" s="12"/>
      <c r="W69" s="12"/>
      <c r="X69" s="12"/>
      <c r="Y69" s="12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IQ69" s="16"/>
      <c r="IR69" s="16"/>
      <c r="IS69" s="16"/>
      <c r="IT69" s="16"/>
    </row>
    <row r="70" spans="1:254" s="13" customFormat="1" x14ac:dyDescent="0.2">
      <c r="A70" s="58"/>
      <c r="B70" s="58"/>
      <c r="C70" s="58"/>
      <c r="D70" s="58"/>
      <c r="E70" s="58"/>
      <c r="F70" s="58"/>
      <c r="G70" s="12"/>
      <c r="H70" s="12"/>
      <c r="I70" s="12"/>
      <c r="J70" s="12"/>
      <c r="K70" s="12"/>
      <c r="L70" s="12"/>
      <c r="M70" s="12"/>
      <c r="N70" s="12"/>
      <c r="O70" s="11"/>
      <c r="P70" s="11"/>
      <c r="Q70" s="12"/>
      <c r="R70" s="12"/>
      <c r="S70" s="12"/>
      <c r="T70" s="12"/>
      <c r="U70" s="12"/>
      <c r="V70" s="12"/>
      <c r="W70" s="12"/>
      <c r="X70" s="12"/>
      <c r="Y70" s="12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IQ70" s="16"/>
      <c r="IR70" s="16"/>
      <c r="IS70" s="16"/>
      <c r="IT70" s="16"/>
    </row>
    <row r="71" spans="1:254" s="13" customFormat="1" x14ac:dyDescent="0.2">
      <c r="A71" s="58"/>
      <c r="B71" s="58"/>
      <c r="C71" s="58"/>
      <c r="D71" s="58"/>
      <c r="E71" s="58"/>
      <c r="F71" s="58"/>
      <c r="G71" s="12"/>
      <c r="H71" s="12"/>
      <c r="I71" s="12"/>
      <c r="J71" s="12"/>
      <c r="K71" s="12"/>
      <c r="L71" s="12"/>
      <c r="M71" s="12"/>
      <c r="N71" s="12"/>
      <c r="O71" s="11"/>
      <c r="P71" s="11"/>
      <c r="Q71" s="12"/>
      <c r="R71" s="12"/>
      <c r="S71" s="12"/>
      <c r="T71" s="12"/>
      <c r="U71" s="12"/>
      <c r="V71" s="12"/>
      <c r="W71" s="12"/>
      <c r="X71" s="12"/>
      <c r="Y71" s="12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IQ71" s="16"/>
      <c r="IR71" s="16"/>
      <c r="IS71" s="16"/>
      <c r="IT71" s="16"/>
    </row>
    <row r="72" spans="1:254" s="13" customFormat="1" x14ac:dyDescent="0.2">
      <c r="A72" s="58"/>
      <c r="B72" s="58"/>
      <c r="C72" s="58"/>
      <c r="D72" s="58"/>
      <c r="E72" s="58"/>
      <c r="F72" s="58"/>
      <c r="G72" s="12"/>
      <c r="H72" s="12"/>
      <c r="I72" s="12"/>
      <c r="J72" s="12"/>
      <c r="K72" s="12"/>
      <c r="L72" s="12"/>
      <c r="M72" s="12"/>
      <c r="N72" s="12"/>
      <c r="O72" s="11"/>
      <c r="P72" s="11"/>
      <c r="Q72" s="12"/>
      <c r="R72" s="12"/>
      <c r="S72" s="12"/>
      <c r="T72" s="12"/>
      <c r="U72" s="12"/>
      <c r="V72" s="12"/>
      <c r="W72" s="12"/>
      <c r="X72" s="12"/>
      <c r="Y72" s="12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IQ72" s="16"/>
      <c r="IR72" s="16"/>
      <c r="IS72" s="16"/>
      <c r="IT72" s="16"/>
    </row>
    <row r="73" spans="1:254" s="13" customFormat="1" x14ac:dyDescent="0.2">
      <c r="A73" s="58"/>
      <c r="B73" s="58"/>
      <c r="C73" s="58"/>
      <c r="D73" s="58"/>
      <c r="E73" s="58" t="s">
        <v>48</v>
      </c>
      <c r="F73" s="58"/>
      <c r="G73" s="12"/>
      <c r="H73" s="12"/>
      <c r="I73" s="12"/>
      <c r="J73" s="12"/>
      <c r="K73" s="12"/>
      <c r="L73" s="12"/>
      <c r="M73" s="12"/>
      <c r="N73" s="12"/>
      <c r="O73" s="11"/>
      <c r="P73" s="11"/>
      <c r="Q73" s="12"/>
      <c r="R73" s="12"/>
      <c r="S73" s="12"/>
      <c r="T73" s="12"/>
      <c r="U73" s="12"/>
      <c r="V73" s="12"/>
      <c r="W73" s="12"/>
      <c r="X73" s="12"/>
      <c r="Y73" s="12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IQ73" s="16"/>
      <c r="IR73" s="16"/>
      <c r="IS73" s="16"/>
      <c r="IT73" s="16"/>
    </row>
    <row r="74" spans="1:254" s="13" customFormat="1" x14ac:dyDescent="0.2">
      <c r="A74" s="58"/>
      <c r="B74" s="58"/>
      <c r="C74" s="58"/>
      <c r="D74" s="58"/>
      <c r="E74" s="58"/>
      <c r="F74" s="58"/>
      <c r="G74" s="12"/>
      <c r="H74" s="12"/>
      <c r="I74" s="12"/>
      <c r="J74" s="12"/>
      <c r="K74" s="12"/>
      <c r="L74" s="12"/>
      <c r="M74" s="12"/>
      <c r="N74" s="12"/>
      <c r="O74" s="11"/>
      <c r="P74" s="11"/>
      <c r="Q74" s="12"/>
      <c r="R74" s="12"/>
      <c r="S74" s="12"/>
      <c r="T74" s="12"/>
      <c r="U74" s="12"/>
      <c r="V74" s="12"/>
      <c r="W74" s="12"/>
      <c r="X74" s="12"/>
      <c r="Y74" s="12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IQ74" s="16"/>
      <c r="IR74" s="16"/>
      <c r="IS74" s="16"/>
      <c r="IT74" s="16"/>
    </row>
    <row r="75" spans="1:254" s="13" customFormat="1" x14ac:dyDescent="0.2">
      <c r="A75" s="58"/>
      <c r="B75" s="58"/>
      <c r="C75" s="58"/>
      <c r="D75" s="58"/>
      <c r="E75" s="58"/>
      <c r="F75" s="58"/>
      <c r="G75" s="12"/>
      <c r="H75" s="12"/>
      <c r="I75" s="12"/>
      <c r="J75" s="12"/>
      <c r="K75" s="12"/>
      <c r="L75" s="12"/>
      <c r="M75" s="12"/>
      <c r="N75" s="12"/>
      <c r="O75" s="11"/>
      <c r="P75" s="11"/>
      <c r="Q75" s="12"/>
      <c r="R75" s="12"/>
      <c r="S75" s="12"/>
      <c r="T75" s="12"/>
      <c r="U75" s="12"/>
      <c r="V75" s="12"/>
      <c r="W75" s="12"/>
      <c r="X75" s="12"/>
      <c r="Y75" s="12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IQ75" s="16"/>
      <c r="IR75" s="16"/>
      <c r="IS75" s="16"/>
      <c r="IT75" s="16"/>
    </row>
    <row r="76" spans="1:254" s="13" customFormat="1" x14ac:dyDescent="0.2">
      <c r="A76" s="58"/>
      <c r="B76" s="58"/>
      <c r="C76" s="58"/>
      <c r="D76" s="58"/>
      <c r="E76" s="58"/>
      <c r="F76" s="58"/>
      <c r="G76" s="12"/>
      <c r="H76" s="12"/>
      <c r="I76" s="12"/>
      <c r="J76" s="12"/>
      <c r="K76" s="12"/>
      <c r="L76" s="12"/>
      <c r="M76" s="12"/>
      <c r="N76" s="12"/>
      <c r="O76" s="11"/>
      <c r="P76" s="11"/>
      <c r="Q76" s="12"/>
      <c r="R76" s="12"/>
      <c r="S76" s="12"/>
      <c r="T76" s="12"/>
      <c r="U76" s="12"/>
      <c r="V76" s="12"/>
      <c r="W76" s="12"/>
      <c r="X76" s="12"/>
      <c r="Y76" s="12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IQ76" s="16"/>
      <c r="IR76" s="16"/>
      <c r="IS76" s="16"/>
      <c r="IT76" s="16"/>
    </row>
    <row r="77" spans="1:254" s="13" customFormat="1" x14ac:dyDescent="0.2">
      <c r="A77" s="58"/>
      <c r="B77" s="58"/>
      <c r="C77" s="58"/>
      <c r="D77" s="58"/>
      <c r="E77" s="58"/>
      <c r="F77" s="58"/>
      <c r="G77" s="12"/>
      <c r="H77" s="12"/>
      <c r="I77" s="12"/>
      <c r="J77" s="12"/>
      <c r="K77" s="12"/>
      <c r="L77" s="12"/>
      <c r="M77" s="12"/>
      <c r="N77" s="12"/>
      <c r="O77" s="11"/>
      <c r="P77" s="11"/>
      <c r="Q77" s="12"/>
      <c r="R77" s="12"/>
      <c r="S77" s="12"/>
      <c r="T77" s="12"/>
      <c r="U77" s="12"/>
      <c r="V77" s="12"/>
      <c r="W77" s="12"/>
      <c r="X77" s="12"/>
      <c r="Y77" s="12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IQ77" s="16"/>
      <c r="IR77" s="16"/>
      <c r="IS77" s="16"/>
      <c r="IT77" s="16"/>
    </row>
    <row r="78" spans="1:254" s="13" customFormat="1" x14ac:dyDescent="0.2">
      <c r="A78" s="58"/>
      <c r="B78" s="58"/>
      <c r="C78" s="58"/>
      <c r="D78" s="58"/>
      <c r="E78" s="58"/>
      <c r="F78" s="58"/>
      <c r="G78" s="12"/>
      <c r="H78" s="12"/>
      <c r="I78" s="12"/>
      <c r="J78" s="12"/>
      <c r="K78" s="12"/>
      <c r="L78" s="12"/>
      <c r="M78" s="12"/>
      <c r="N78" s="12"/>
      <c r="O78" s="11"/>
      <c r="P78" s="11"/>
      <c r="Q78" s="12"/>
      <c r="R78" s="12"/>
      <c r="S78" s="12"/>
      <c r="T78" s="12"/>
      <c r="U78" s="12"/>
      <c r="V78" s="12"/>
      <c r="W78" s="12"/>
      <c r="X78" s="12"/>
      <c r="Y78" s="12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IQ78" s="16"/>
      <c r="IR78" s="16"/>
      <c r="IS78" s="16"/>
      <c r="IT78" s="16"/>
    </row>
    <row r="79" spans="1:254" s="13" customFormat="1" x14ac:dyDescent="0.2">
      <c r="A79" s="58"/>
      <c r="B79" s="58"/>
      <c r="C79" s="58"/>
      <c r="D79" s="58"/>
      <c r="E79" s="58"/>
      <c r="F79" s="58"/>
      <c r="G79" s="12"/>
      <c r="H79" s="12"/>
      <c r="I79" s="12"/>
      <c r="J79" s="12"/>
      <c r="K79" s="12"/>
      <c r="L79" s="12"/>
      <c r="M79" s="12"/>
      <c r="N79" s="12"/>
      <c r="O79" s="11"/>
      <c r="P79" s="11"/>
      <c r="Q79" s="12"/>
      <c r="R79" s="12"/>
      <c r="S79" s="12"/>
      <c r="T79" s="12"/>
      <c r="U79" s="12"/>
      <c r="V79" s="12"/>
      <c r="W79" s="12"/>
      <c r="X79" s="12"/>
      <c r="Y79" s="12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IQ79" s="16"/>
      <c r="IR79" s="16"/>
      <c r="IS79" s="16"/>
      <c r="IT79" s="16"/>
    </row>
    <row r="80" spans="1:254" s="13" customFormat="1" x14ac:dyDescent="0.2">
      <c r="A80" s="58"/>
      <c r="B80" s="58"/>
      <c r="C80" s="58"/>
      <c r="D80" s="58"/>
      <c r="E80" s="58"/>
      <c r="F80" s="58"/>
      <c r="G80" s="12"/>
      <c r="H80" s="12"/>
      <c r="I80" s="12"/>
      <c r="J80" s="12"/>
      <c r="K80" s="12"/>
      <c r="L80" s="12"/>
      <c r="M80" s="12"/>
      <c r="N80" s="12"/>
      <c r="O80" s="11"/>
      <c r="P80" s="11"/>
      <c r="Q80" s="12"/>
      <c r="R80" s="12"/>
      <c r="S80" s="12"/>
      <c r="T80" s="12"/>
      <c r="U80" s="12"/>
      <c r="V80" s="12"/>
      <c r="W80" s="12"/>
      <c r="X80" s="12"/>
      <c r="Y80" s="12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IQ80" s="16"/>
      <c r="IR80" s="16"/>
      <c r="IS80" s="16"/>
      <c r="IT80" s="16"/>
    </row>
    <row r="81" spans="1:254" s="13" customFormat="1" x14ac:dyDescent="0.2">
      <c r="A81" s="58"/>
      <c r="B81" s="58"/>
      <c r="C81" s="58"/>
      <c r="D81" s="58"/>
      <c r="E81" s="58"/>
      <c r="F81" s="58"/>
      <c r="G81" s="12"/>
      <c r="H81" s="12"/>
      <c r="I81" s="12"/>
      <c r="J81" s="12"/>
      <c r="K81" s="12"/>
      <c r="L81" s="12"/>
      <c r="M81" s="12"/>
      <c r="N81" s="12"/>
      <c r="O81" s="11"/>
      <c r="P81" s="11"/>
      <c r="Q81" s="12"/>
      <c r="R81" s="12"/>
      <c r="S81" s="12"/>
      <c r="T81" s="12"/>
      <c r="U81" s="12"/>
      <c r="V81" s="12"/>
      <c r="W81" s="12"/>
      <c r="X81" s="12"/>
      <c r="Y81" s="12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IQ81" s="16"/>
      <c r="IR81" s="16"/>
      <c r="IS81" s="16"/>
      <c r="IT81" s="16"/>
    </row>
    <row r="82" spans="1:254" s="13" customFormat="1" x14ac:dyDescent="0.2">
      <c r="A82" s="58"/>
      <c r="B82" s="58"/>
      <c r="C82" s="58"/>
      <c r="D82" s="58"/>
      <c r="E82" s="58"/>
      <c r="F82" s="58"/>
      <c r="G82" s="12"/>
      <c r="H82" s="12"/>
      <c r="I82" s="12"/>
      <c r="J82" s="12"/>
      <c r="K82" s="12"/>
      <c r="L82" s="12"/>
      <c r="M82" s="12"/>
      <c r="N82" s="12"/>
      <c r="O82" s="11"/>
      <c r="P82" s="11"/>
      <c r="Q82" s="12"/>
      <c r="R82" s="12"/>
      <c r="S82" s="12"/>
      <c r="T82" s="12"/>
      <c r="U82" s="12"/>
      <c r="V82" s="12"/>
      <c r="W82" s="12"/>
      <c r="X82" s="12"/>
      <c r="Y82" s="12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IQ82" s="16"/>
      <c r="IR82" s="16"/>
      <c r="IS82" s="16"/>
      <c r="IT82" s="16"/>
    </row>
    <row r="83" spans="1:254" s="13" customFormat="1" x14ac:dyDescent="0.2">
      <c r="A83" s="58"/>
      <c r="B83" s="58"/>
      <c r="C83" s="58"/>
      <c r="D83" s="58"/>
      <c r="E83" s="58"/>
      <c r="F83" s="58"/>
      <c r="G83" s="12"/>
      <c r="H83" s="12"/>
      <c r="I83" s="12"/>
      <c r="J83" s="12"/>
      <c r="K83" s="12"/>
      <c r="L83" s="12"/>
      <c r="M83" s="12"/>
      <c r="N83" s="12"/>
      <c r="O83" s="11"/>
      <c r="P83" s="11"/>
      <c r="Q83" s="12"/>
      <c r="R83" s="12"/>
      <c r="S83" s="12"/>
      <c r="T83" s="12"/>
      <c r="U83" s="12"/>
      <c r="V83" s="12"/>
      <c r="W83" s="12"/>
      <c r="X83" s="12"/>
      <c r="Y83" s="12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IQ83" s="16"/>
      <c r="IR83" s="16"/>
      <c r="IS83" s="16"/>
      <c r="IT83" s="16"/>
    </row>
    <row r="84" spans="1:254" s="13" customFormat="1" x14ac:dyDescent="0.2">
      <c r="A84" s="58"/>
      <c r="B84" s="58"/>
      <c r="C84" s="58"/>
      <c r="D84" s="58"/>
      <c r="E84" s="58"/>
      <c r="F84" s="58"/>
      <c r="G84" s="12"/>
      <c r="H84" s="12"/>
      <c r="I84" s="12"/>
      <c r="J84" s="12"/>
      <c r="K84" s="12"/>
      <c r="L84" s="12"/>
      <c r="M84" s="12"/>
      <c r="N84" s="12"/>
      <c r="O84" s="11"/>
      <c r="P84" s="11"/>
      <c r="Q84" s="12"/>
      <c r="R84" s="12"/>
      <c r="S84" s="12"/>
      <c r="T84" s="12"/>
      <c r="U84" s="12"/>
      <c r="V84" s="12"/>
      <c r="W84" s="12"/>
      <c r="X84" s="12"/>
      <c r="Y84" s="12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IQ84" s="16"/>
      <c r="IR84" s="16"/>
      <c r="IS84" s="16"/>
      <c r="IT84" s="16"/>
    </row>
    <row r="85" spans="1:254" s="13" customFormat="1" x14ac:dyDescent="0.2">
      <c r="A85" s="58"/>
      <c r="B85" s="58"/>
      <c r="C85" s="58"/>
      <c r="D85" s="58"/>
      <c r="E85" s="58"/>
      <c r="F85" s="58"/>
      <c r="G85" s="12"/>
      <c r="H85" s="12"/>
      <c r="I85" s="12"/>
      <c r="J85" s="12"/>
      <c r="K85" s="12"/>
      <c r="L85" s="12"/>
      <c r="M85" s="12"/>
      <c r="N85" s="12"/>
      <c r="O85" s="11"/>
      <c r="P85" s="11"/>
      <c r="Q85" s="12"/>
      <c r="R85" s="12"/>
      <c r="S85" s="12"/>
      <c r="T85" s="12"/>
      <c r="U85" s="12"/>
      <c r="V85" s="12"/>
      <c r="W85" s="12"/>
      <c r="X85" s="12"/>
      <c r="Y85" s="12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IQ85" s="16"/>
      <c r="IR85" s="16"/>
      <c r="IS85" s="16"/>
      <c r="IT85" s="16"/>
    </row>
    <row r="86" spans="1:254" s="13" customFormat="1" x14ac:dyDescent="0.2">
      <c r="A86" s="58"/>
      <c r="B86" s="58"/>
      <c r="C86" s="58"/>
      <c r="D86" s="58"/>
      <c r="E86" s="58"/>
      <c r="F86" s="58"/>
      <c r="G86" s="12"/>
      <c r="H86" s="12"/>
      <c r="I86" s="12"/>
      <c r="J86" s="12"/>
      <c r="K86" s="12"/>
      <c r="L86" s="12"/>
      <c r="M86" s="12"/>
      <c r="N86" s="12"/>
      <c r="O86" s="11"/>
      <c r="P86" s="11"/>
      <c r="Q86" s="12"/>
      <c r="R86" s="12"/>
      <c r="S86" s="12"/>
      <c r="T86" s="12"/>
      <c r="U86" s="12"/>
      <c r="V86" s="12"/>
      <c r="W86" s="12"/>
      <c r="X86" s="12"/>
      <c r="Y86" s="12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IQ86" s="16"/>
      <c r="IR86" s="16"/>
      <c r="IS86" s="16"/>
      <c r="IT86" s="16"/>
    </row>
    <row r="87" spans="1:254" s="13" customFormat="1" x14ac:dyDescent="0.2">
      <c r="A87" s="58"/>
      <c r="B87" s="58"/>
      <c r="C87" s="58"/>
      <c r="D87" s="58"/>
      <c r="E87" s="58"/>
      <c r="F87" s="58"/>
      <c r="G87" s="12"/>
      <c r="H87" s="12"/>
      <c r="I87" s="12"/>
      <c r="J87" s="12"/>
      <c r="K87" s="12"/>
      <c r="L87" s="12"/>
      <c r="M87" s="12"/>
      <c r="N87" s="12"/>
      <c r="O87" s="11"/>
      <c r="P87" s="11"/>
      <c r="Q87" s="12"/>
      <c r="R87" s="12"/>
      <c r="S87" s="12"/>
      <c r="T87" s="12"/>
      <c r="U87" s="12"/>
      <c r="V87" s="12"/>
      <c r="W87" s="12"/>
      <c r="X87" s="12"/>
      <c r="Y87" s="12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IQ87" s="16"/>
      <c r="IR87" s="16"/>
      <c r="IS87" s="16"/>
      <c r="IT87" s="16"/>
    </row>
    <row r="88" spans="1:254" s="13" customFormat="1" x14ac:dyDescent="0.2">
      <c r="A88" s="58"/>
      <c r="B88" s="58"/>
      <c r="C88" s="58"/>
      <c r="D88" s="58"/>
      <c r="E88" s="58"/>
      <c r="F88" s="58"/>
      <c r="G88" s="12"/>
      <c r="H88" s="12"/>
      <c r="I88" s="12"/>
      <c r="J88" s="12"/>
      <c r="K88" s="12"/>
      <c r="L88" s="12"/>
      <c r="M88" s="12"/>
      <c r="N88" s="12"/>
      <c r="O88" s="11"/>
      <c r="P88" s="11"/>
      <c r="Q88" s="12"/>
      <c r="R88" s="12"/>
      <c r="S88" s="12"/>
      <c r="T88" s="12"/>
      <c r="U88" s="12"/>
      <c r="V88" s="12"/>
      <c r="W88" s="12"/>
      <c r="X88" s="12"/>
      <c r="Y88" s="12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IQ88" s="16"/>
      <c r="IR88" s="16"/>
      <c r="IS88" s="16"/>
      <c r="IT88" s="16"/>
    </row>
    <row r="89" spans="1:254" s="13" customFormat="1" x14ac:dyDescent="0.2">
      <c r="A89" s="58"/>
      <c r="B89" s="58"/>
      <c r="C89" s="58"/>
      <c r="D89" s="58"/>
      <c r="E89" s="58"/>
      <c r="F89" s="58"/>
      <c r="G89" s="12"/>
      <c r="H89" s="12"/>
      <c r="I89" s="12"/>
      <c r="J89" s="12"/>
      <c r="K89" s="12"/>
      <c r="L89" s="12"/>
      <c r="M89" s="12"/>
      <c r="N89" s="12"/>
      <c r="O89" s="11"/>
      <c r="P89" s="11"/>
      <c r="Q89" s="12"/>
      <c r="R89" s="12"/>
      <c r="S89" s="12"/>
      <c r="T89" s="12"/>
      <c r="U89" s="12"/>
      <c r="V89" s="12"/>
      <c r="W89" s="12"/>
      <c r="X89" s="12"/>
      <c r="Y89" s="12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IQ89" s="16"/>
      <c r="IR89" s="16"/>
      <c r="IS89" s="16"/>
      <c r="IT89" s="16"/>
    </row>
    <row r="90" spans="1:254" s="13" customFormat="1" x14ac:dyDescent="0.2">
      <c r="A90" s="58"/>
      <c r="B90" s="58"/>
      <c r="C90" s="58"/>
      <c r="D90" s="58"/>
      <c r="E90" s="58"/>
      <c r="F90" s="58"/>
      <c r="G90" s="12"/>
      <c r="H90" s="12"/>
      <c r="I90" s="12"/>
      <c r="J90" s="12"/>
      <c r="K90" s="12"/>
      <c r="L90" s="12"/>
      <c r="M90" s="12"/>
      <c r="N90" s="12"/>
      <c r="O90" s="11"/>
      <c r="P90" s="11"/>
      <c r="Q90" s="12"/>
      <c r="R90" s="12"/>
      <c r="S90" s="12"/>
      <c r="T90" s="12"/>
      <c r="U90" s="12"/>
      <c r="V90" s="12"/>
      <c r="W90" s="12"/>
      <c r="X90" s="12"/>
      <c r="Y90" s="12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IQ90" s="16"/>
      <c r="IR90" s="16"/>
      <c r="IS90" s="16"/>
      <c r="IT90" s="16"/>
    </row>
    <row r="91" spans="1:254" s="13" customFormat="1" x14ac:dyDescent="0.2">
      <c r="A91" s="58"/>
      <c r="B91" s="58"/>
      <c r="C91" s="58"/>
      <c r="D91" s="58"/>
      <c r="E91" s="58"/>
      <c r="F91" s="58"/>
      <c r="G91" s="12"/>
      <c r="H91" s="12"/>
      <c r="I91" s="12"/>
      <c r="J91" s="12"/>
      <c r="K91" s="12"/>
      <c r="L91" s="12"/>
      <c r="M91" s="12"/>
      <c r="N91" s="12"/>
      <c r="O91" s="11"/>
      <c r="P91" s="11"/>
      <c r="Q91" s="12"/>
      <c r="R91" s="12"/>
      <c r="S91" s="12"/>
      <c r="T91" s="12"/>
      <c r="U91" s="12"/>
      <c r="V91" s="12"/>
      <c r="W91" s="12"/>
      <c r="X91" s="12"/>
      <c r="Y91" s="12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IQ91" s="16"/>
      <c r="IR91" s="16"/>
      <c r="IS91" s="16"/>
      <c r="IT91" s="16"/>
    </row>
    <row r="92" spans="1:254" s="13" customFormat="1" x14ac:dyDescent="0.2">
      <c r="A92" s="58"/>
      <c r="B92" s="58"/>
      <c r="C92" s="58"/>
      <c r="D92" s="58"/>
      <c r="E92" s="58"/>
      <c r="F92" s="58"/>
      <c r="G92" s="12"/>
      <c r="H92" s="12"/>
      <c r="I92" s="12"/>
      <c r="J92" s="12"/>
      <c r="K92" s="12"/>
      <c r="L92" s="12"/>
      <c r="M92" s="12"/>
      <c r="N92" s="12"/>
      <c r="O92" s="11"/>
      <c r="P92" s="11"/>
      <c r="Q92" s="12"/>
      <c r="R92" s="12"/>
      <c r="S92" s="12"/>
      <c r="T92" s="12"/>
      <c r="U92" s="12"/>
      <c r="V92" s="12"/>
      <c r="W92" s="12"/>
      <c r="X92" s="12"/>
      <c r="Y92" s="12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IQ92" s="16"/>
      <c r="IR92" s="16"/>
      <c r="IS92" s="16"/>
      <c r="IT92" s="16"/>
    </row>
    <row r="93" spans="1:254" s="13" customFormat="1" x14ac:dyDescent="0.2">
      <c r="G93" s="3"/>
      <c r="H93" s="3"/>
      <c r="I93" s="3"/>
      <c r="J93" s="3"/>
      <c r="K93" s="3"/>
      <c r="L93" s="3"/>
      <c r="M93" s="3"/>
      <c r="N93" s="3"/>
      <c r="O93" s="6"/>
      <c r="P93" s="6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IQ93" s="16"/>
      <c r="IR93" s="16"/>
      <c r="IS93" s="16"/>
      <c r="IT93" s="16"/>
    </row>
    <row r="94" spans="1:254" s="13" customFormat="1" x14ac:dyDescent="0.2">
      <c r="G94" s="3"/>
      <c r="H94" s="3"/>
      <c r="I94" s="3"/>
      <c r="J94" s="3"/>
      <c r="K94" s="3"/>
      <c r="L94" s="3"/>
      <c r="M94" s="3"/>
      <c r="N94" s="3"/>
      <c r="O94" s="6"/>
      <c r="P94" s="6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IQ94" s="16"/>
      <c r="IR94" s="16"/>
      <c r="IS94" s="16"/>
      <c r="IT94" s="16"/>
    </row>
    <row r="95" spans="1:254" s="13" customFormat="1" x14ac:dyDescent="0.2">
      <c r="G95" s="3"/>
      <c r="H95" s="3"/>
      <c r="I95" s="3"/>
      <c r="J95" s="3"/>
      <c r="K95" s="3"/>
      <c r="L95" s="3"/>
      <c r="M95" s="3"/>
      <c r="N95" s="3"/>
      <c r="O95" s="6"/>
      <c r="P95" s="6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IQ95" s="16"/>
      <c r="IR95" s="16"/>
      <c r="IS95" s="16"/>
      <c r="IT95" s="16"/>
    </row>
    <row r="96" spans="1:254" s="13" customFormat="1" x14ac:dyDescent="0.2">
      <c r="G96" s="3"/>
      <c r="H96" s="3"/>
      <c r="I96" s="3"/>
      <c r="J96" s="3"/>
      <c r="K96" s="3"/>
      <c r="L96" s="3"/>
      <c r="M96" s="3"/>
      <c r="N96" s="3"/>
      <c r="O96" s="6"/>
      <c r="P96" s="6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IQ96" s="16"/>
      <c r="IR96" s="16"/>
      <c r="IS96" s="16"/>
      <c r="IT96" s="16"/>
    </row>
    <row r="97" spans="7:254" s="13" customFormat="1" x14ac:dyDescent="0.2">
      <c r="G97" s="3"/>
      <c r="H97" s="3"/>
      <c r="I97" s="3"/>
      <c r="J97" s="3"/>
      <c r="K97" s="3"/>
      <c r="L97" s="3"/>
      <c r="M97" s="3"/>
      <c r="N97" s="3"/>
      <c r="O97" s="6"/>
      <c r="P97" s="6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IQ97" s="16"/>
      <c r="IR97" s="16"/>
      <c r="IS97" s="16"/>
      <c r="IT97" s="16"/>
    </row>
    <row r="98" spans="7:254" s="13" customFormat="1" x14ac:dyDescent="0.2">
      <c r="G98" s="3"/>
      <c r="H98" s="3"/>
      <c r="I98" s="3"/>
      <c r="J98" s="3"/>
      <c r="K98" s="3"/>
      <c r="L98" s="3"/>
      <c r="M98" s="3"/>
      <c r="N98" s="3"/>
      <c r="O98" s="6"/>
      <c r="P98" s="6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IQ98" s="16"/>
      <c r="IR98" s="16"/>
      <c r="IS98" s="16"/>
      <c r="IT98" s="16"/>
    </row>
    <row r="99" spans="7:254" s="13" customFormat="1" x14ac:dyDescent="0.2">
      <c r="G99" s="3"/>
      <c r="H99" s="3"/>
      <c r="I99" s="3"/>
      <c r="J99" s="3"/>
      <c r="K99" s="3"/>
      <c r="L99" s="3"/>
      <c r="M99" s="3"/>
      <c r="N99" s="3"/>
      <c r="O99" s="6"/>
      <c r="P99" s="6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IQ99" s="16"/>
      <c r="IR99" s="16"/>
      <c r="IS99" s="16"/>
      <c r="IT99" s="16"/>
    </row>
    <row r="100" spans="7:254" s="13" customFormat="1" x14ac:dyDescent="0.2">
      <c r="G100" s="3"/>
      <c r="H100" s="3"/>
      <c r="I100" s="3"/>
      <c r="J100" s="3"/>
      <c r="K100" s="3"/>
      <c r="L100" s="3"/>
      <c r="M100" s="3"/>
      <c r="N100" s="3"/>
      <c r="O100" s="6"/>
      <c r="P100" s="6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IQ100" s="16"/>
      <c r="IR100" s="16"/>
      <c r="IS100" s="16"/>
      <c r="IT100" s="16"/>
    </row>
    <row r="101" spans="7:254" s="13" customFormat="1" x14ac:dyDescent="0.2">
      <c r="G101" s="3"/>
      <c r="H101" s="3"/>
      <c r="I101" s="3"/>
      <c r="J101" s="3"/>
      <c r="K101" s="3"/>
      <c r="L101" s="3"/>
      <c r="M101" s="3"/>
      <c r="N101" s="3"/>
      <c r="O101" s="6"/>
      <c r="P101" s="6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IQ101" s="16"/>
      <c r="IR101" s="16"/>
      <c r="IS101" s="16"/>
      <c r="IT101" s="16"/>
    </row>
    <row r="102" spans="7:254" s="13" customFormat="1" x14ac:dyDescent="0.2">
      <c r="G102" s="3"/>
      <c r="H102" s="3"/>
      <c r="I102" s="3"/>
      <c r="J102" s="3"/>
      <c r="K102" s="3"/>
      <c r="L102" s="3"/>
      <c r="M102" s="3"/>
      <c r="N102" s="3"/>
      <c r="O102" s="6"/>
      <c r="P102" s="6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IQ102" s="16"/>
      <c r="IR102" s="16"/>
      <c r="IS102" s="16"/>
      <c r="IT102" s="16"/>
    </row>
    <row r="103" spans="7:254" s="13" customFormat="1" x14ac:dyDescent="0.2">
      <c r="G103" s="3"/>
      <c r="H103" s="3"/>
      <c r="I103" s="3"/>
      <c r="J103" s="3"/>
      <c r="K103" s="3"/>
      <c r="L103" s="3"/>
      <c r="M103" s="3"/>
      <c r="N103" s="3"/>
      <c r="O103" s="6"/>
      <c r="P103" s="6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IQ103" s="16"/>
      <c r="IR103" s="16"/>
      <c r="IS103" s="16"/>
      <c r="IT103" s="16"/>
    </row>
    <row r="104" spans="7:254" s="13" customFormat="1" x14ac:dyDescent="0.2">
      <c r="G104" s="3"/>
      <c r="H104" s="3"/>
      <c r="I104" s="3"/>
      <c r="J104" s="3"/>
      <c r="K104" s="3"/>
      <c r="L104" s="3"/>
      <c r="M104" s="3"/>
      <c r="N104" s="3"/>
      <c r="O104" s="6"/>
      <c r="P104" s="6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IQ104" s="16"/>
      <c r="IR104" s="16"/>
      <c r="IS104" s="16"/>
      <c r="IT104" s="16"/>
    </row>
    <row r="105" spans="7:254" s="13" customFormat="1" x14ac:dyDescent="0.2">
      <c r="G105" s="3"/>
      <c r="H105" s="3"/>
      <c r="I105" s="3"/>
      <c r="J105" s="3"/>
      <c r="K105" s="3"/>
      <c r="L105" s="3"/>
      <c r="M105" s="3"/>
      <c r="N105" s="3"/>
      <c r="O105" s="6"/>
      <c r="P105" s="6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IQ105" s="16"/>
      <c r="IR105" s="16"/>
      <c r="IS105" s="16"/>
      <c r="IT105" s="16"/>
    </row>
    <row r="106" spans="7:254" s="13" customFormat="1" x14ac:dyDescent="0.2">
      <c r="G106" s="3"/>
      <c r="H106" s="3"/>
      <c r="I106" s="3"/>
      <c r="J106" s="3"/>
      <c r="K106" s="3"/>
      <c r="L106" s="3"/>
      <c r="M106" s="3"/>
      <c r="N106" s="3"/>
      <c r="O106" s="6"/>
      <c r="P106" s="6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IQ106" s="16"/>
      <c r="IR106" s="16"/>
      <c r="IS106" s="16"/>
      <c r="IT106" s="16"/>
    </row>
    <row r="107" spans="7:254" s="13" customFormat="1" x14ac:dyDescent="0.2">
      <c r="G107" s="3"/>
      <c r="H107" s="3"/>
      <c r="I107" s="3"/>
      <c r="J107" s="3"/>
      <c r="K107" s="3"/>
      <c r="L107" s="3"/>
      <c r="M107" s="3"/>
      <c r="N107" s="3"/>
      <c r="O107" s="6"/>
      <c r="P107" s="6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IQ107" s="16"/>
      <c r="IR107" s="16"/>
      <c r="IS107" s="16"/>
      <c r="IT107" s="16"/>
    </row>
    <row r="108" spans="7:254" s="13" customFormat="1" x14ac:dyDescent="0.2">
      <c r="G108" s="3"/>
      <c r="H108" s="3"/>
      <c r="I108" s="3"/>
      <c r="J108" s="3"/>
      <c r="K108" s="3"/>
      <c r="L108" s="3"/>
      <c r="M108" s="3"/>
      <c r="N108" s="3"/>
      <c r="O108" s="6"/>
      <c r="P108" s="6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IQ108" s="16"/>
      <c r="IR108" s="16"/>
      <c r="IS108" s="16"/>
      <c r="IT108" s="16"/>
    </row>
    <row r="109" spans="7:254" s="13" customFormat="1" x14ac:dyDescent="0.2">
      <c r="G109" s="3"/>
      <c r="H109" s="3"/>
      <c r="I109" s="3"/>
      <c r="J109" s="3"/>
      <c r="K109" s="3"/>
      <c r="L109" s="3"/>
      <c r="M109" s="3"/>
      <c r="N109" s="3"/>
      <c r="O109" s="6"/>
      <c r="P109" s="6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IQ109" s="16"/>
      <c r="IR109" s="16"/>
      <c r="IS109" s="16"/>
      <c r="IT109" s="16"/>
    </row>
    <row r="110" spans="7:254" s="13" customFormat="1" x14ac:dyDescent="0.2">
      <c r="G110" s="3"/>
      <c r="H110" s="3"/>
      <c r="I110" s="3"/>
      <c r="J110" s="3"/>
      <c r="K110" s="3"/>
      <c r="L110" s="3"/>
      <c r="M110" s="3"/>
      <c r="N110" s="3"/>
      <c r="O110" s="6"/>
      <c r="P110" s="6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IQ110" s="16"/>
      <c r="IR110" s="16"/>
      <c r="IS110" s="16"/>
      <c r="IT110" s="16"/>
    </row>
    <row r="111" spans="7:254" s="13" customFormat="1" x14ac:dyDescent="0.2">
      <c r="G111" s="3"/>
      <c r="H111" s="3"/>
      <c r="I111" s="3"/>
      <c r="J111" s="3"/>
      <c r="K111" s="3"/>
      <c r="L111" s="3"/>
      <c r="M111" s="3"/>
      <c r="N111" s="3"/>
      <c r="O111" s="6"/>
      <c r="P111" s="6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IQ111" s="16"/>
      <c r="IR111" s="16"/>
      <c r="IS111" s="16"/>
      <c r="IT111" s="16"/>
    </row>
    <row r="112" spans="7:254" s="13" customFormat="1" x14ac:dyDescent="0.2">
      <c r="G112" s="3"/>
      <c r="H112" s="3"/>
      <c r="I112" s="3"/>
      <c r="J112" s="3"/>
      <c r="K112" s="3"/>
      <c r="L112" s="3"/>
      <c r="M112" s="3"/>
      <c r="N112" s="3"/>
      <c r="O112" s="6"/>
      <c r="P112" s="6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IQ112" s="16"/>
      <c r="IR112" s="16"/>
      <c r="IS112" s="16"/>
      <c r="IT112" s="16"/>
    </row>
    <row r="113" spans="7:254" s="13" customFormat="1" x14ac:dyDescent="0.2">
      <c r="G113" s="3"/>
      <c r="H113" s="3"/>
      <c r="I113" s="3"/>
      <c r="J113" s="3"/>
      <c r="K113" s="3"/>
      <c r="L113" s="3"/>
      <c r="M113" s="3"/>
      <c r="N113" s="3"/>
      <c r="O113" s="6"/>
      <c r="P113" s="6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IQ113" s="16"/>
      <c r="IR113" s="16"/>
      <c r="IS113" s="16"/>
      <c r="IT113" s="16"/>
    </row>
    <row r="114" spans="7:254" s="13" customFormat="1" x14ac:dyDescent="0.2">
      <c r="G114" s="3"/>
      <c r="H114" s="3"/>
      <c r="I114" s="3"/>
      <c r="J114" s="3"/>
      <c r="K114" s="3"/>
      <c r="L114" s="3"/>
      <c r="M114" s="3"/>
      <c r="N114" s="3"/>
      <c r="O114" s="6"/>
      <c r="P114" s="6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IQ114" s="16"/>
      <c r="IR114" s="16"/>
      <c r="IS114" s="16"/>
      <c r="IT114" s="16"/>
    </row>
    <row r="115" spans="7:254" s="13" customFormat="1" x14ac:dyDescent="0.2">
      <c r="G115" s="3"/>
      <c r="H115" s="3"/>
      <c r="I115" s="3"/>
      <c r="J115" s="3"/>
      <c r="K115" s="3"/>
      <c r="L115" s="3"/>
      <c r="M115" s="3"/>
      <c r="N115" s="3"/>
      <c r="O115" s="6"/>
      <c r="P115" s="6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IQ115" s="16"/>
      <c r="IR115" s="16"/>
      <c r="IS115" s="16"/>
      <c r="IT115" s="16"/>
    </row>
    <row r="116" spans="7:254" s="13" customFormat="1" x14ac:dyDescent="0.2">
      <c r="G116" s="3"/>
      <c r="H116" s="3"/>
      <c r="I116" s="3"/>
      <c r="J116" s="3"/>
      <c r="K116" s="3"/>
      <c r="L116" s="3"/>
      <c r="M116" s="3"/>
      <c r="N116" s="3"/>
      <c r="O116" s="6"/>
      <c r="P116" s="6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IQ116" s="16"/>
      <c r="IR116" s="16"/>
      <c r="IS116" s="16"/>
      <c r="IT116" s="16"/>
    </row>
    <row r="117" spans="7:254" s="13" customFormat="1" x14ac:dyDescent="0.2">
      <c r="G117" s="3"/>
      <c r="H117" s="3"/>
      <c r="I117" s="3"/>
      <c r="J117" s="3"/>
      <c r="K117" s="3"/>
      <c r="L117" s="3"/>
      <c r="M117" s="3"/>
      <c r="N117" s="3"/>
      <c r="O117" s="6"/>
      <c r="P117" s="6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IQ117" s="16"/>
      <c r="IR117" s="16"/>
      <c r="IS117" s="16"/>
      <c r="IT117" s="16"/>
    </row>
    <row r="118" spans="7:254" s="13" customFormat="1" x14ac:dyDescent="0.2">
      <c r="G118" s="3"/>
      <c r="H118" s="3"/>
      <c r="I118" s="3"/>
      <c r="J118" s="3"/>
      <c r="K118" s="3"/>
      <c r="L118" s="3"/>
      <c r="M118" s="3"/>
      <c r="N118" s="3"/>
      <c r="O118" s="6"/>
      <c r="P118" s="6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IQ118" s="16"/>
      <c r="IR118" s="16"/>
      <c r="IS118" s="16"/>
      <c r="IT118" s="16"/>
    </row>
    <row r="119" spans="7:254" s="13" customFormat="1" x14ac:dyDescent="0.2">
      <c r="G119" s="3"/>
      <c r="H119" s="3"/>
      <c r="I119" s="3"/>
      <c r="J119" s="3"/>
      <c r="K119" s="3"/>
      <c r="L119" s="3"/>
      <c r="M119" s="3"/>
      <c r="N119" s="3"/>
      <c r="O119" s="6"/>
      <c r="P119" s="6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IQ119" s="16"/>
      <c r="IR119" s="16"/>
      <c r="IS119" s="16"/>
      <c r="IT119" s="16"/>
    </row>
    <row r="120" spans="7:254" s="13" customFormat="1" x14ac:dyDescent="0.2">
      <c r="G120" s="3"/>
      <c r="H120" s="3"/>
      <c r="I120" s="3"/>
      <c r="J120" s="3"/>
      <c r="K120" s="3"/>
      <c r="L120" s="3"/>
      <c r="M120" s="3"/>
      <c r="N120" s="3"/>
      <c r="O120" s="6"/>
      <c r="P120" s="6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IQ120" s="16"/>
      <c r="IR120" s="16"/>
      <c r="IS120" s="16"/>
      <c r="IT120" s="16"/>
    </row>
    <row r="121" spans="7:254" s="13" customFormat="1" x14ac:dyDescent="0.2">
      <c r="G121" s="3"/>
      <c r="H121" s="3"/>
      <c r="I121" s="3"/>
      <c r="J121" s="3"/>
      <c r="K121" s="3"/>
      <c r="L121" s="3"/>
      <c r="M121" s="3"/>
      <c r="N121" s="3"/>
      <c r="O121" s="6"/>
      <c r="P121" s="6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IQ121" s="16"/>
      <c r="IR121" s="16"/>
      <c r="IS121" s="16"/>
      <c r="IT121" s="16"/>
    </row>
    <row r="122" spans="7:254" s="13" customFormat="1" x14ac:dyDescent="0.2">
      <c r="G122" s="3"/>
      <c r="H122" s="3"/>
      <c r="I122" s="3"/>
      <c r="J122" s="3"/>
      <c r="K122" s="3"/>
      <c r="L122" s="3"/>
      <c r="M122" s="3"/>
      <c r="N122" s="3"/>
      <c r="O122" s="6"/>
      <c r="P122" s="6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IQ122" s="16"/>
      <c r="IR122" s="16"/>
      <c r="IS122" s="16"/>
      <c r="IT122" s="16"/>
    </row>
    <row r="123" spans="7:254" s="13" customFormat="1" x14ac:dyDescent="0.2">
      <c r="G123" s="3"/>
      <c r="H123" s="3"/>
      <c r="I123" s="3"/>
      <c r="J123" s="3"/>
      <c r="K123" s="3"/>
      <c r="L123" s="3"/>
      <c r="M123" s="3"/>
      <c r="N123" s="3"/>
      <c r="O123" s="6"/>
      <c r="P123" s="6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IQ123" s="16"/>
      <c r="IR123" s="16"/>
      <c r="IS123" s="16"/>
      <c r="IT123" s="16"/>
    </row>
    <row r="124" spans="7:254" s="13" customFormat="1" x14ac:dyDescent="0.2">
      <c r="G124" s="3"/>
      <c r="H124" s="3"/>
      <c r="I124" s="3"/>
      <c r="J124" s="3"/>
      <c r="K124" s="3"/>
      <c r="L124" s="3"/>
      <c r="M124" s="3"/>
      <c r="N124" s="3"/>
      <c r="O124" s="6"/>
      <c r="P124" s="6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IQ124" s="16"/>
      <c r="IR124" s="16"/>
      <c r="IS124" s="16"/>
      <c r="IT124" s="16"/>
    </row>
    <row r="125" spans="7:254" s="13" customFormat="1" x14ac:dyDescent="0.2">
      <c r="G125" s="3"/>
      <c r="H125" s="3"/>
      <c r="I125" s="3"/>
      <c r="J125" s="3"/>
      <c r="K125" s="3"/>
      <c r="L125" s="3"/>
      <c r="M125" s="3"/>
      <c r="N125" s="3"/>
      <c r="O125" s="6"/>
      <c r="P125" s="6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IQ125" s="16"/>
      <c r="IR125" s="16"/>
      <c r="IS125" s="16"/>
      <c r="IT125" s="16"/>
    </row>
    <row r="126" spans="7:254" s="13" customFormat="1" x14ac:dyDescent="0.2">
      <c r="G126" s="3"/>
      <c r="H126" s="3"/>
      <c r="I126" s="3"/>
      <c r="J126" s="3"/>
      <c r="K126" s="3"/>
      <c r="L126" s="3"/>
      <c r="M126" s="3"/>
      <c r="N126" s="3"/>
      <c r="O126" s="6"/>
      <c r="P126" s="6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IQ126" s="16"/>
      <c r="IR126" s="16"/>
      <c r="IS126" s="16"/>
      <c r="IT126" s="16"/>
    </row>
    <row r="127" spans="7:254" s="13" customFormat="1" x14ac:dyDescent="0.2">
      <c r="G127" s="3"/>
      <c r="H127" s="3"/>
      <c r="I127" s="3"/>
      <c r="J127" s="3"/>
      <c r="K127" s="3"/>
      <c r="L127" s="3"/>
      <c r="M127" s="3"/>
      <c r="N127" s="3"/>
      <c r="O127" s="6"/>
      <c r="P127" s="6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IQ127" s="16"/>
      <c r="IR127" s="16"/>
      <c r="IS127" s="16"/>
      <c r="IT127" s="16"/>
    </row>
    <row r="128" spans="7:254" s="13" customFormat="1" x14ac:dyDescent="0.2">
      <c r="G128" s="3"/>
      <c r="H128" s="3"/>
      <c r="I128" s="3"/>
      <c r="J128" s="3"/>
      <c r="K128" s="3"/>
      <c r="L128" s="3"/>
      <c r="M128" s="3"/>
      <c r="N128" s="3"/>
      <c r="O128" s="6"/>
      <c r="P128" s="6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IQ128" s="16"/>
      <c r="IR128" s="16"/>
      <c r="IS128" s="16"/>
      <c r="IT128" s="16"/>
    </row>
    <row r="129" spans="7:254" s="13" customFormat="1" x14ac:dyDescent="0.2">
      <c r="G129" s="3"/>
      <c r="H129" s="3"/>
      <c r="I129" s="3"/>
      <c r="J129" s="3"/>
      <c r="K129" s="3"/>
      <c r="L129" s="3"/>
      <c r="M129" s="3"/>
      <c r="N129" s="3"/>
      <c r="O129" s="6"/>
      <c r="P129" s="6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IQ129" s="16"/>
      <c r="IR129" s="16"/>
      <c r="IS129" s="16"/>
      <c r="IT129" s="16"/>
    </row>
    <row r="130" spans="7:254" s="13" customFormat="1" x14ac:dyDescent="0.2">
      <c r="G130" s="3"/>
      <c r="H130" s="3"/>
      <c r="I130" s="3"/>
      <c r="J130" s="3"/>
      <c r="K130" s="3"/>
      <c r="L130" s="3"/>
      <c r="M130" s="3"/>
      <c r="N130" s="3"/>
      <c r="O130" s="6"/>
      <c r="P130" s="6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IQ130" s="16"/>
      <c r="IR130" s="16"/>
      <c r="IS130" s="16"/>
      <c r="IT130" s="16"/>
    </row>
    <row r="131" spans="7:254" s="13" customFormat="1" x14ac:dyDescent="0.2">
      <c r="G131" s="3"/>
      <c r="H131" s="3"/>
      <c r="I131" s="3"/>
      <c r="J131" s="3"/>
      <c r="K131" s="3"/>
      <c r="L131" s="3"/>
      <c r="M131" s="3"/>
      <c r="N131" s="3"/>
      <c r="O131" s="6"/>
      <c r="P131" s="6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IQ131" s="16"/>
      <c r="IR131" s="16"/>
      <c r="IS131" s="16"/>
      <c r="IT131" s="16"/>
    </row>
    <row r="132" spans="7:254" s="13" customFormat="1" x14ac:dyDescent="0.2">
      <c r="G132" s="3"/>
      <c r="H132" s="3"/>
      <c r="I132" s="3"/>
      <c r="J132" s="3"/>
      <c r="K132" s="3"/>
      <c r="L132" s="3"/>
      <c r="M132" s="3"/>
      <c r="N132" s="3"/>
      <c r="O132" s="6"/>
      <c r="P132" s="6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IQ132" s="16"/>
      <c r="IR132" s="16"/>
      <c r="IS132" s="16"/>
      <c r="IT132" s="16"/>
    </row>
    <row r="133" spans="7:254" s="13" customFormat="1" x14ac:dyDescent="0.2">
      <c r="G133" s="3"/>
      <c r="H133" s="3"/>
      <c r="I133" s="3"/>
      <c r="J133" s="3"/>
      <c r="K133" s="3"/>
      <c r="L133" s="3"/>
      <c r="M133" s="3"/>
      <c r="N133" s="3"/>
      <c r="O133" s="6"/>
      <c r="P133" s="6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IQ133" s="16"/>
      <c r="IR133" s="16"/>
      <c r="IS133" s="16"/>
      <c r="IT133" s="16"/>
    </row>
    <row r="134" spans="7:254" s="13" customFormat="1" x14ac:dyDescent="0.2">
      <c r="G134" s="3"/>
      <c r="H134" s="3"/>
      <c r="I134" s="3"/>
      <c r="J134" s="3"/>
      <c r="K134" s="3"/>
      <c r="L134" s="3"/>
      <c r="M134" s="3"/>
      <c r="N134" s="3"/>
      <c r="O134" s="6"/>
      <c r="P134" s="6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IQ134" s="16"/>
      <c r="IR134" s="16"/>
      <c r="IS134" s="16"/>
      <c r="IT134" s="16"/>
    </row>
    <row r="135" spans="7:254" s="13" customFormat="1" x14ac:dyDescent="0.2">
      <c r="G135" s="3"/>
      <c r="H135" s="3"/>
      <c r="I135" s="3"/>
      <c r="J135" s="3"/>
      <c r="K135" s="3"/>
      <c r="L135" s="3"/>
      <c r="M135" s="3"/>
      <c r="N135" s="3"/>
      <c r="O135" s="6"/>
      <c r="P135" s="6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IQ135" s="16"/>
      <c r="IR135" s="16"/>
      <c r="IS135" s="16"/>
      <c r="IT135" s="16"/>
    </row>
    <row r="136" spans="7:254" s="13" customFormat="1" x14ac:dyDescent="0.2">
      <c r="G136" s="3"/>
      <c r="H136" s="3"/>
      <c r="I136" s="3"/>
      <c r="J136" s="3"/>
      <c r="K136" s="3"/>
      <c r="L136" s="3"/>
      <c r="M136" s="3"/>
      <c r="N136" s="3"/>
      <c r="O136" s="6"/>
      <c r="P136" s="6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IQ136" s="16"/>
      <c r="IR136" s="16"/>
      <c r="IS136" s="16"/>
      <c r="IT136" s="16"/>
    </row>
    <row r="137" spans="7:254" s="13" customFormat="1" x14ac:dyDescent="0.2">
      <c r="G137" s="3"/>
      <c r="H137" s="3"/>
      <c r="I137" s="3"/>
      <c r="J137" s="3"/>
      <c r="K137" s="3"/>
      <c r="L137" s="3"/>
      <c r="M137" s="3"/>
      <c r="N137" s="3"/>
      <c r="O137" s="6"/>
      <c r="P137" s="6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IQ137" s="16"/>
      <c r="IR137" s="16"/>
      <c r="IS137" s="16"/>
      <c r="IT137" s="16"/>
    </row>
    <row r="138" spans="7:254" s="13" customFormat="1" x14ac:dyDescent="0.2">
      <c r="G138" s="3"/>
      <c r="H138" s="3"/>
      <c r="I138" s="3"/>
      <c r="J138" s="3"/>
      <c r="K138" s="3"/>
      <c r="L138" s="3"/>
      <c r="M138" s="3"/>
      <c r="N138" s="3"/>
      <c r="O138" s="6"/>
      <c r="P138" s="6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IQ138" s="16"/>
      <c r="IR138" s="16"/>
      <c r="IS138" s="16"/>
      <c r="IT138" s="16"/>
    </row>
    <row r="139" spans="7:254" s="13" customFormat="1" x14ac:dyDescent="0.2">
      <c r="G139" s="3"/>
      <c r="H139" s="3"/>
      <c r="I139" s="3"/>
      <c r="J139" s="3"/>
      <c r="K139" s="3"/>
      <c r="L139" s="3"/>
      <c r="M139" s="3"/>
      <c r="N139" s="3"/>
      <c r="O139" s="6"/>
      <c r="P139" s="6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IQ139" s="16"/>
      <c r="IR139" s="16"/>
      <c r="IS139" s="16"/>
      <c r="IT139" s="16"/>
    </row>
    <row r="140" spans="7:254" s="13" customFormat="1" x14ac:dyDescent="0.2">
      <c r="G140" s="3"/>
      <c r="H140" s="3"/>
      <c r="I140" s="3"/>
      <c r="J140" s="3"/>
      <c r="K140" s="3"/>
      <c r="L140" s="3"/>
      <c r="M140" s="3"/>
      <c r="N140" s="3"/>
      <c r="O140" s="6"/>
      <c r="P140" s="6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IQ140" s="16"/>
      <c r="IR140" s="16"/>
      <c r="IS140" s="16"/>
      <c r="IT140" s="16"/>
    </row>
    <row r="141" spans="7:254" s="13" customFormat="1" x14ac:dyDescent="0.2">
      <c r="G141" s="3"/>
      <c r="H141" s="3"/>
      <c r="I141" s="3"/>
      <c r="J141" s="3"/>
      <c r="K141" s="3"/>
      <c r="L141" s="3"/>
      <c r="M141" s="3"/>
      <c r="N141" s="3"/>
      <c r="O141" s="6"/>
      <c r="P141" s="6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IQ141" s="16"/>
      <c r="IR141" s="16"/>
      <c r="IS141" s="16"/>
      <c r="IT141" s="16"/>
    </row>
    <row r="142" spans="7:254" s="13" customFormat="1" x14ac:dyDescent="0.2">
      <c r="G142" s="3"/>
      <c r="H142" s="3"/>
      <c r="I142" s="3"/>
      <c r="J142" s="3"/>
      <c r="K142" s="3"/>
      <c r="L142" s="3"/>
      <c r="M142" s="3"/>
      <c r="N142" s="3"/>
      <c r="O142" s="6"/>
      <c r="P142" s="6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IQ142" s="16"/>
      <c r="IR142" s="16"/>
      <c r="IS142" s="16"/>
      <c r="IT142" s="16"/>
    </row>
    <row r="143" spans="7:254" s="13" customFormat="1" x14ac:dyDescent="0.2">
      <c r="G143" s="3"/>
      <c r="H143" s="3"/>
      <c r="I143" s="3"/>
      <c r="J143" s="3"/>
      <c r="K143" s="3"/>
      <c r="L143" s="3"/>
      <c r="M143" s="3"/>
      <c r="N143" s="3"/>
      <c r="O143" s="6"/>
      <c r="P143" s="6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IQ143" s="16"/>
      <c r="IR143" s="16"/>
      <c r="IS143" s="16"/>
      <c r="IT143" s="16"/>
    </row>
    <row r="144" spans="7:254" s="13" customFormat="1" x14ac:dyDescent="0.2">
      <c r="G144" s="3"/>
      <c r="H144" s="3"/>
      <c r="I144" s="3"/>
      <c r="J144" s="3"/>
      <c r="K144" s="3"/>
      <c r="L144" s="3"/>
      <c r="M144" s="3"/>
      <c r="N144" s="3"/>
      <c r="O144" s="6"/>
      <c r="P144" s="6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IQ144" s="16"/>
      <c r="IR144" s="16"/>
      <c r="IS144" s="16"/>
      <c r="IT144" s="16"/>
    </row>
    <row r="145" spans="5:254" s="13" customFormat="1" x14ac:dyDescent="0.2">
      <c r="G145" s="3"/>
      <c r="H145" s="3"/>
      <c r="I145" s="3"/>
      <c r="J145" s="3"/>
      <c r="K145" s="3"/>
      <c r="L145" s="3"/>
      <c r="M145" s="3"/>
      <c r="N145" s="3"/>
      <c r="O145" s="6"/>
      <c r="P145" s="6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IQ145" s="16"/>
      <c r="IR145" s="16"/>
      <c r="IS145" s="16"/>
      <c r="IT145" s="16"/>
    </row>
    <row r="146" spans="5:254" s="13" customFormat="1" x14ac:dyDescent="0.2">
      <c r="E146" s="13" t="s">
        <v>49</v>
      </c>
      <c r="G146" s="3"/>
      <c r="H146" s="3"/>
      <c r="I146" s="3"/>
      <c r="J146" s="3"/>
      <c r="K146" s="3"/>
      <c r="L146" s="3"/>
      <c r="M146" s="3"/>
      <c r="N146" s="3"/>
      <c r="O146" s="6"/>
      <c r="P146" s="6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IQ146" s="16"/>
      <c r="IR146" s="16"/>
      <c r="IS146" s="16"/>
      <c r="IT146" s="16"/>
    </row>
    <row r="147" spans="5:254" s="13" customFormat="1" x14ac:dyDescent="0.2">
      <c r="E147" s="13" t="s">
        <v>50</v>
      </c>
      <c r="G147" s="3"/>
      <c r="H147" s="3"/>
      <c r="I147" s="3"/>
      <c r="J147" s="3"/>
      <c r="K147" s="3"/>
      <c r="L147" s="3"/>
      <c r="M147" s="3"/>
      <c r="N147" s="3"/>
      <c r="O147" s="6"/>
      <c r="P147" s="6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IQ147" s="16"/>
      <c r="IR147" s="16"/>
      <c r="IS147" s="16"/>
      <c r="IT147" s="16"/>
    </row>
    <row r="148" spans="5:254" s="13" customFormat="1" x14ac:dyDescent="0.2">
      <c r="G148" s="3"/>
      <c r="H148" s="3"/>
      <c r="I148" s="3"/>
      <c r="J148" s="3"/>
      <c r="K148" s="3"/>
      <c r="L148" s="3"/>
      <c r="M148" s="3"/>
      <c r="N148" s="3"/>
      <c r="O148" s="6"/>
      <c r="P148" s="6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IQ148" s="16"/>
      <c r="IR148" s="16"/>
      <c r="IS148" s="16"/>
      <c r="IT148" s="16"/>
    </row>
    <row r="149" spans="5:254" s="13" customFormat="1" x14ac:dyDescent="0.2">
      <c r="G149" s="3"/>
      <c r="H149" s="3"/>
      <c r="I149" s="3"/>
      <c r="J149" s="3"/>
      <c r="K149" s="3"/>
      <c r="L149" s="3"/>
      <c r="M149" s="3"/>
      <c r="N149" s="3"/>
      <c r="O149" s="6"/>
      <c r="P149" s="6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IQ149" s="16"/>
      <c r="IR149" s="16"/>
      <c r="IS149" s="16"/>
      <c r="IT149" s="16"/>
    </row>
    <row r="150" spans="5:254" s="13" customFormat="1" x14ac:dyDescent="0.2">
      <c r="G150" s="3"/>
      <c r="H150" s="3"/>
      <c r="I150" s="3"/>
      <c r="J150" s="3"/>
      <c r="K150" s="3"/>
      <c r="L150" s="3"/>
      <c r="M150" s="3"/>
      <c r="N150" s="3"/>
      <c r="O150" s="6"/>
      <c r="P150" s="6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IQ150" s="16"/>
      <c r="IR150" s="16"/>
      <c r="IS150" s="16"/>
      <c r="IT150" s="16"/>
    </row>
    <row r="151" spans="5:254" s="13" customFormat="1" x14ac:dyDescent="0.2">
      <c r="G151" s="3"/>
      <c r="H151" s="3"/>
      <c r="I151" s="3"/>
      <c r="J151" s="3"/>
      <c r="K151" s="3"/>
      <c r="L151" s="3"/>
      <c r="M151" s="3"/>
      <c r="N151" s="3"/>
      <c r="O151" s="6"/>
      <c r="P151" s="6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IQ151" s="16"/>
      <c r="IR151" s="16"/>
      <c r="IS151" s="16"/>
      <c r="IT151" s="16"/>
    </row>
    <row r="152" spans="5:254" s="13" customFormat="1" x14ac:dyDescent="0.2">
      <c r="G152" s="3"/>
      <c r="H152" s="3"/>
      <c r="I152" s="3"/>
      <c r="J152" s="3"/>
      <c r="K152" s="3"/>
      <c r="L152" s="3"/>
      <c r="M152" s="3"/>
      <c r="N152" s="3"/>
      <c r="O152" s="6"/>
      <c r="P152" s="6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IQ152" s="16"/>
      <c r="IR152" s="16"/>
      <c r="IS152" s="16"/>
      <c r="IT152" s="16"/>
    </row>
    <row r="153" spans="5:254" s="13" customFormat="1" x14ac:dyDescent="0.2">
      <c r="G153" s="3"/>
      <c r="H153" s="3"/>
      <c r="I153" s="3"/>
      <c r="J153" s="3"/>
      <c r="K153" s="3"/>
      <c r="L153" s="3"/>
      <c r="M153" s="3"/>
      <c r="N153" s="3"/>
      <c r="O153" s="6"/>
      <c r="P153" s="6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IQ153" s="16"/>
      <c r="IR153" s="16"/>
      <c r="IS153" s="16"/>
      <c r="IT153" s="16"/>
    </row>
    <row r="154" spans="5:254" s="13" customFormat="1" x14ac:dyDescent="0.2">
      <c r="G154" s="3"/>
      <c r="H154" s="3"/>
      <c r="I154" s="3"/>
      <c r="J154" s="3"/>
      <c r="K154" s="3"/>
      <c r="L154" s="3"/>
      <c r="M154" s="3"/>
      <c r="N154" s="3"/>
      <c r="O154" s="6"/>
      <c r="P154" s="6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IQ154" s="16"/>
      <c r="IR154" s="16"/>
      <c r="IS154" s="16"/>
      <c r="IT154" s="16"/>
    </row>
    <row r="155" spans="5:254" s="13" customFormat="1" x14ac:dyDescent="0.2">
      <c r="G155" s="3"/>
      <c r="H155" s="3"/>
      <c r="I155" s="3"/>
      <c r="J155" s="3"/>
      <c r="K155" s="3"/>
      <c r="L155" s="3"/>
      <c r="M155" s="3"/>
      <c r="N155" s="3"/>
      <c r="O155" s="6"/>
      <c r="P155" s="6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IQ155" s="16"/>
      <c r="IR155" s="16"/>
      <c r="IS155" s="16"/>
      <c r="IT155" s="16"/>
    </row>
    <row r="156" spans="5:254" s="13" customFormat="1" x14ac:dyDescent="0.2">
      <c r="G156" s="3"/>
      <c r="H156" s="3"/>
      <c r="I156" s="3"/>
      <c r="J156" s="3"/>
      <c r="K156" s="3"/>
      <c r="L156" s="3"/>
      <c r="M156" s="3"/>
      <c r="N156" s="3"/>
      <c r="O156" s="6"/>
      <c r="P156" s="6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IQ156" s="16"/>
      <c r="IR156" s="16"/>
      <c r="IS156" s="16"/>
      <c r="IT156" s="16"/>
    </row>
    <row r="157" spans="5:254" s="13" customFormat="1" x14ac:dyDescent="0.2">
      <c r="G157" s="3"/>
      <c r="H157" s="3"/>
      <c r="I157" s="3"/>
      <c r="J157" s="3"/>
      <c r="K157" s="3"/>
      <c r="L157" s="3"/>
      <c r="M157" s="3"/>
      <c r="N157" s="3"/>
      <c r="O157" s="6"/>
      <c r="P157" s="6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IQ157" s="16"/>
      <c r="IR157" s="16"/>
      <c r="IS157" s="16"/>
      <c r="IT157" s="16"/>
    </row>
    <row r="158" spans="5:254" s="13" customFormat="1" x14ac:dyDescent="0.2">
      <c r="G158" s="3"/>
      <c r="H158" s="3"/>
      <c r="I158" s="3"/>
      <c r="J158" s="3"/>
      <c r="K158" s="3"/>
      <c r="L158" s="3"/>
      <c r="M158" s="3"/>
      <c r="N158" s="3"/>
      <c r="O158" s="6"/>
      <c r="P158" s="6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IQ158" s="16"/>
      <c r="IR158" s="16"/>
      <c r="IS158" s="16"/>
      <c r="IT158" s="16"/>
    </row>
    <row r="159" spans="5:254" s="13" customFormat="1" x14ac:dyDescent="0.2">
      <c r="G159" s="3"/>
      <c r="H159" s="3"/>
      <c r="I159" s="3"/>
      <c r="J159" s="3"/>
      <c r="K159" s="3"/>
      <c r="L159" s="3"/>
      <c r="M159" s="3"/>
      <c r="N159" s="3"/>
      <c r="O159" s="6"/>
      <c r="P159" s="6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IQ159" s="16"/>
      <c r="IR159" s="16"/>
      <c r="IS159" s="16"/>
      <c r="IT159" s="16"/>
    </row>
    <row r="160" spans="5:254" s="13" customFormat="1" x14ac:dyDescent="0.2">
      <c r="G160" s="3"/>
      <c r="H160" s="3"/>
      <c r="I160" s="3"/>
      <c r="J160" s="3"/>
      <c r="K160" s="3"/>
      <c r="L160" s="3"/>
      <c r="M160" s="3"/>
      <c r="N160" s="3"/>
      <c r="O160" s="6"/>
      <c r="P160" s="6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IQ160" s="16"/>
      <c r="IR160" s="16"/>
      <c r="IS160" s="16"/>
      <c r="IT160" s="16"/>
    </row>
    <row r="161" spans="7:254" s="13" customFormat="1" x14ac:dyDescent="0.2">
      <c r="G161" s="3"/>
      <c r="H161" s="3"/>
      <c r="I161" s="3"/>
      <c r="J161" s="3"/>
      <c r="K161" s="3"/>
      <c r="L161" s="3"/>
      <c r="M161" s="3"/>
      <c r="N161" s="3"/>
      <c r="O161" s="6"/>
      <c r="P161" s="6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IQ161" s="16"/>
      <c r="IR161" s="16"/>
      <c r="IS161" s="16"/>
      <c r="IT161" s="16"/>
    </row>
    <row r="162" spans="7:254" s="13" customFormat="1" x14ac:dyDescent="0.2">
      <c r="G162" s="3"/>
      <c r="H162" s="3"/>
      <c r="I162" s="3"/>
      <c r="J162" s="3"/>
      <c r="K162" s="3"/>
      <c r="L162" s="3"/>
      <c r="M162" s="3"/>
      <c r="N162" s="3"/>
      <c r="O162" s="6"/>
      <c r="P162" s="6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IQ162" s="16"/>
      <c r="IR162" s="16"/>
      <c r="IS162" s="16"/>
      <c r="IT162" s="16"/>
    </row>
    <row r="163" spans="7:254" s="13" customFormat="1" x14ac:dyDescent="0.2">
      <c r="G163" s="3"/>
      <c r="H163" s="3"/>
      <c r="I163" s="3"/>
      <c r="J163" s="3"/>
      <c r="K163" s="3"/>
      <c r="L163" s="3"/>
      <c r="M163" s="3"/>
      <c r="N163" s="3"/>
      <c r="O163" s="6"/>
      <c r="P163" s="6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IQ163" s="16"/>
      <c r="IR163" s="16"/>
      <c r="IS163" s="16"/>
      <c r="IT163" s="16"/>
    </row>
    <row r="164" spans="7:254" s="13" customFormat="1" x14ac:dyDescent="0.2">
      <c r="G164" s="3"/>
      <c r="H164" s="3"/>
      <c r="I164" s="3"/>
      <c r="J164" s="3"/>
      <c r="K164" s="3"/>
      <c r="L164" s="3"/>
      <c r="M164" s="3"/>
      <c r="N164" s="3"/>
      <c r="O164" s="6"/>
      <c r="P164" s="6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IQ164" s="16"/>
      <c r="IR164" s="16"/>
      <c r="IS164" s="16"/>
      <c r="IT164" s="16"/>
    </row>
    <row r="165" spans="7:254" s="13" customFormat="1" x14ac:dyDescent="0.2">
      <c r="G165" s="3"/>
      <c r="H165" s="3"/>
      <c r="I165" s="3"/>
      <c r="J165" s="3"/>
      <c r="K165" s="3"/>
      <c r="L165" s="3"/>
      <c r="M165" s="3"/>
      <c r="N165" s="3"/>
      <c r="O165" s="6"/>
      <c r="P165" s="6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IQ165" s="16"/>
      <c r="IR165" s="16"/>
      <c r="IS165" s="16"/>
      <c r="IT165" s="16"/>
    </row>
    <row r="166" spans="7:254" s="13" customFormat="1" x14ac:dyDescent="0.2">
      <c r="G166" s="3"/>
      <c r="H166" s="3"/>
      <c r="I166" s="3"/>
      <c r="J166" s="3"/>
      <c r="K166" s="3"/>
      <c r="L166" s="3"/>
      <c r="M166" s="3"/>
      <c r="N166" s="3"/>
      <c r="O166" s="6"/>
      <c r="P166" s="6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IQ166" s="16"/>
      <c r="IR166" s="16"/>
      <c r="IS166" s="16"/>
      <c r="IT166" s="16"/>
    </row>
    <row r="167" spans="7:254" s="13" customFormat="1" x14ac:dyDescent="0.2">
      <c r="G167" s="3"/>
      <c r="H167" s="3"/>
      <c r="I167" s="3"/>
      <c r="J167" s="3"/>
      <c r="K167" s="3"/>
      <c r="L167" s="3"/>
      <c r="M167" s="3"/>
      <c r="N167" s="3"/>
      <c r="O167" s="6"/>
      <c r="P167" s="6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IQ167" s="16"/>
      <c r="IR167" s="16"/>
      <c r="IS167" s="16"/>
      <c r="IT167" s="16"/>
    </row>
    <row r="168" spans="7:254" s="13" customFormat="1" x14ac:dyDescent="0.2">
      <c r="G168" s="3"/>
      <c r="H168" s="3"/>
      <c r="I168" s="3"/>
      <c r="J168" s="3"/>
      <c r="K168" s="3"/>
      <c r="L168" s="3"/>
      <c r="M168" s="3"/>
      <c r="N168" s="3"/>
      <c r="O168" s="6"/>
      <c r="P168" s="6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IQ168" s="16"/>
      <c r="IR168" s="16"/>
      <c r="IS168" s="16"/>
      <c r="IT168" s="16"/>
    </row>
    <row r="169" spans="7:254" s="13" customFormat="1" x14ac:dyDescent="0.2">
      <c r="G169" s="3"/>
      <c r="H169" s="3"/>
      <c r="I169" s="3"/>
      <c r="J169" s="3"/>
      <c r="K169" s="3"/>
      <c r="L169" s="3"/>
      <c r="M169" s="3"/>
      <c r="N169" s="3"/>
      <c r="O169" s="6"/>
      <c r="P169" s="6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IQ169" s="16"/>
      <c r="IR169" s="16"/>
      <c r="IS169" s="16"/>
      <c r="IT169" s="16"/>
    </row>
    <row r="170" spans="7:254" s="13" customFormat="1" x14ac:dyDescent="0.2">
      <c r="G170" s="3"/>
      <c r="H170" s="3"/>
      <c r="I170" s="3"/>
      <c r="J170" s="3"/>
      <c r="K170" s="3"/>
      <c r="L170" s="3"/>
      <c r="M170" s="3"/>
      <c r="N170" s="3"/>
      <c r="O170" s="6"/>
      <c r="P170" s="6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IQ170" s="16"/>
      <c r="IR170" s="16"/>
      <c r="IS170" s="16"/>
      <c r="IT170" s="16"/>
    </row>
    <row r="171" spans="7:254" s="13" customFormat="1" x14ac:dyDescent="0.2">
      <c r="G171" s="3"/>
      <c r="H171" s="3"/>
      <c r="I171" s="3"/>
      <c r="J171" s="3"/>
      <c r="K171" s="3"/>
      <c r="L171" s="3"/>
      <c r="M171" s="3"/>
      <c r="N171" s="3"/>
      <c r="O171" s="6"/>
      <c r="P171" s="6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IQ171" s="16"/>
      <c r="IR171" s="16"/>
      <c r="IS171" s="16"/>
      <c r="IT171" s="16"/>
    </row>
    <row r="172" spans="7:254" s="13" customFormat="1" x14ac:dyDescent="0.2">
      <c r="G172" s="3"/>
      <c r="H172" s="3"/>
      <c r="I172" s="3"/>
      <c r="J172" s="3"/>
      <c r="K172" s="3"/>
      <c r="L172" s="3"/>
      <c r="M172" s="3"/>
      <c r="N172" s="3"/>
      <c r="O172" s="6"/>
      <c r="P172" s="6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IQ172" s="16"/>
      <c r="IR172" s="16"/>
      <c r="IS172" s="16"/>
      <c r="IT172" s="16"/>
    </row>
    <row r="173" spans="7:254" s="13" customFormat="1" x14ac:dyDescent="0.2">
      <c r="G173" s="3"/>
      <c r="H173" s="3"/>
      <c r="I173" s="3"/>
      <c r="J173" s="3"/>
      <c r="K173" s="3"/>
      <c r="L173" s="3"/>
      <c r="M173" s="3"/>
      <c r="N173" s="3"/>
      <c r="O173" s="6"/>
      <c r="P173" s="6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IQ173" s="16"/>
      <c r="IR173" s="16"/>
      <c r="IS173" s="16"/>
      <c r="IT173" s="16"/>
    </row>
    <row r="174" spans="7:254" s="13" customFormat="1" x14ac:dyDescent="0.2">
      <c r="G174" s="3"/>
      <c r="H174" s="3"/>
      <c r="I174" s="3"/>
      <c r="J174" s="3"/>
      <c r="K174" s="3"/>
      <c r="L174" s="3"/>
      <c r="M174" s="3"/>
      <c r="N174" s="3"/>
      <c r="O174" s="6"/>
      <c r="P174" s="6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IQ174" s="16"/>
      <c r="IR174" s="16"/>
      <c r="IS174" s="16"/>
      <c r="IT174" s="16"/>
    </row>
    <row r="175" spans="7:254" s="13" customFormat="1" x14ac:dyDescent="0.2">
      <c r="G175" s="3"/>
      <c r="H175" s="3"/>
      <c r="I175" s="3"/>
      <c r="J175" s="3"/>
      <c r="K175" s="3"/>
      <c r="L175" s="3"/>
      <c r="M175" s="3"/>
      <c r="N175" s="3"/>
      <c r="O175" s="6"/>
      <c r="P175" s="6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IQ175" s="16"/>
      <c r="IR175" s="16"/>
      <c r="IS175" s="16"/>
      <c r="IT175" s="16"/>
    </row>
    <row r="176" spans="7:254" s="13" customFormat="1" x14ac:dyDescent="0.2">
      <c r="G176" s="3"/>
      <c r="H176" s="3"/>
      <c r="I176" s="3"/>
      <c r="J176" s="3"/>
      <c r="K176" s="3"/>
      <c r="L176" s="3"/>
      <c r="M176" s="3"/>
      <c r="N176" s="3"/>
      <c r="O176" s="6"/>
      <c r="P176" s="6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IQ176" s="16"/>
      <c r="IR176" s="16"/>
      <c r="IS176" s="16"/>
      <c r="IT176" s="16"/>
    </row>
    <row r="177" spans="7:254" s="13" customFormat="1" x14ac:dyDescent="0.2">
      <c r="G177" s="3"/>
      <c r="H177" s="3"/>
      <c r="I177" s="3"/>
      <c r="J177" s="3"/>
      <c r="K177" s="3"/>
      <c r="L177" s="3"/>
      <c r="M177" s="3"/>
      <c r="N177" s="3"/>
      <c r="O177" s="6"/>
      <c r="P177" s="6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IQ177" s="16"/>
      <c r="IR177" s="16"/>
      <c r="IS177" s="16"/>
      <c r="IT177" s="16"/>
    </row>
    <row r="178" spans="7:254" s="13" customFormat="1" x14ac:dyDescent="0.2">
      <c r="G178" s="3"/>
      <c r="H178" s="3"/>
      <c r="I178" s="3"/>
      <c r="J178" s="3"/>
      <c r="K178" s="3"/>
      <c r="L178" s="3"/>
      <c r="M178" s="3"/>
      <c r="N178" s="3"/>
      <c r="O178" s="6"/>
      <c r="P178" s="6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IQ178" s="16"/>
      <c r="IR178" s="16"/>
      <c r="IS178" s="16"/>
      <c r="IT178" s="16"/>
    </row>
    <row r="179" spans="7:254" s="13" customFormat="1" x14ac:dyDescent="0.2">
      <c r="G179" s="3"/>
      <c r="H179" s="3"/>
      <c r="I179" s="3"/>
      <c r="J179" s="3"/>
      <c r="K179" s="3"/>
      <c r="L179" s="3"/>
      <c r="M179" s="3"/>
      <c r="N179" s="3"/>
      <c r="O179" s="6"/>
      <c r="P179" s="6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IQ179" s="16"/>
      <c r="IR179" s="16"/>
      <c r="IS179" s="16"/>
      <c r="IT179" s="16"/>
    </row>
    <row r="180" spans="7:254" s="13" customFormat="1" x14ac:dyDescent="0.2">
      <c r="G180" s="3"/>
      <c r="H180" s="3"/>
      <c r="I180" s="3"/>
      <c r="J180" s="3"/>
      <c r="K180" s="3"/>
      <c r="L180" s="3"/>
      <c r="M180" s="3"/>
      <c r="N180" s="3"/>
      <c r="O180" s="6"/>
      <c r="P180" s="6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IQ180" s="16"/>
      <c r="IR180" s="16"/>
      <c r="IS180" s="16"/>
      <c r="IT180" s="16"/>
    </row>
    <row r="181" spans="7:254" s="13" customFormat="1" x14ac:dyDescent="0.2">
      <c r="G181" s="3"/>
      <c r="H181" s="3"/>
      <c r="I181" s="3"/>
      <c r="J181" s="3"/>
      <c r="K181" s="3"/>
      <c r="L181" s="3"/>
      <c r="M181" s="3"/>
      <c r="N181" s="3"/>
      <c r="O181" s="6"/>
      <c r="P181" s="6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IQ181" s="16"/>
      <c r="IR181" s="16"/>
      <c r="IS181" s="16"/>
      <c r="IT181" s="16"/>
    </row>
    <row r="182" spans="7:254" s="13" customFormat="1" x14ac:dyDescent="0.2">
      <c r="G182" s="3"/>
      <c r="H182" s="3"/>
      <c r="I182" s="3"/>
      <c r="J182" s="3"/>
      <c r="K182" s="3"/>
      <c r="L182" s="3"/>
      <c r="M182" s="3"/>
      <c r="N182" s="3"/>
      <c r="O182" s="6"/>
      <c r="P182" s="6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IQ182" s="16"/>
      <c r="IR182" s="16"/>
      <c r="IS182" s="16"/>
      <c r="IT182" s="16"/>
    </row>
    <row r="183" spans="7:254" s="13" customFormat="1" x14ac:dyDescent="0.2">
      <c r="G183" s="3"/>
      <c r="H183" s="3"/>
      <c r="I183" s="3"/>
      <c r="J183" s="3"/>
      <c r="K183" s="3"/>
      <c r="L183" s="3"/>
      <c r="M183" s="3"/>
      <c r="N183" s="3"/>
      <c r="O183" s="6"/>
      <c r="P183" s="6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IQ183" s="16"/>
      <c r="IR183" s="16"/>
      <c r="IS183" s="16"/>
      <c r="IT183" s="16"/>
    </row>
    <row r="184" spans="7:254" s="13" customFormat="1" x14ac:dyDescent="0.2">
      <c r="G184" s="3"/>
      <c r="H184" s="3"/>
      <c r="I184" s="3"/>
      <c r="J184" s="3"/>
      <c r="K184" s="3"/>
      <c r="L184" s="3"/>
      <c r="M184" s="3"/>
      <c r="N184" s="3"/>
      <c r="O184" s="6"/>
      <c r="P184" s="6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IQ184" s="16"/>
      <c r="IR184" s="16"/>
      <c r="IS184" s="16"/>
      <c r="IT184" s="16"/>
    </row>
    <row r="185" spans="7:254" s="13" customFormat="1" x14ac:dyDescent="0.2">
      <c r="G185" s="3"/>
      <c r="H185" s="3"/>
      <c r="I185" s="3"/>
      <c r="J185" s="3"/>
      <c r="K185" s="3"/>
      <c r="L185" s="3"/>
      <c r="M185" s="3"/>
      <c r="N185" s="3"/>
      <c r="O185" s="6"/>
      <c r="P185" s="6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IQ185" s="16"/>
      <c r="IR185" s="16"/>
      <c r="IS185" s="16"/>
      <c r="IT185" s="16"/>
    </row>
    <row r="186" spans="7:254" s="13" customFormat="1" x14ac:dyDescent="0.2">
      <c r="G186" s="3"/>
      <c r="H186" s="3"/>
      <c r="I186" s="3"/>
      <c r="J186" s="3"/>
      <c r="K186" s="3"/>
      <c r="L186" s="3"/>
      <c r="M186" s="3"/>
      <c r="N186" s="3"/>
      <c r="O186" s="6"/>
      <c r="P186" s="6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IQ186" s="16"/>
      <c r="IR186" s="16"/>
      <c r="IS186" s="16"/>
      <c r="IT186" s="16"/>
    </row>
    <row r="187" spans="7:254" s="13" customFormat="1" x14ac:dyDescent="0.2">
      <c r="G187" s="3"/>
      <c r="H187" s="3"/>
      <c r="I187" s="3"/>
      <c r="J187" s="3"/>
      <c r="K187" s="3"/>
      <c r="L187" s="3"/>
      <c r="M187" s="3"/>
      <c r="N187" s="3"/>
      <c r="O187" s="6"/>
      <c r="P187" s="6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IQ187" s="16"/>
      <c r="IR187" s="16"/>
      <c r="IS187" s="16"/>
      <c r="IT187" s="16"/>
    </row>
    <row r="188" spans="7:254" s="13" customFormat="1" x14ac:dyDescent="0.2">
      <c r="G188" s="3"/>
      <c r="H188" s="3"/>
      <c r="I188" s="3"/>
      <c r="J188" s="3"/>
      <c r="K188" s="3"/>
      <c r="L188" s="3"/>
      <c r="M188" s="3"/>
      <c r="N188" s="3"/>
      <c r="O188" s="6"/>
      <c r="P188" s="6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IQ188" s="16"/>
      <c r="IR188" s="16"/>
      <c r="IS188" s="16"/>
      <c r="IT188" s="16"/>
    </row>
    <row r="189" spans="7:254" s="13" customFormat="1" x14ac:dyDescent="0.2">
      <c r="G189" s="3"/>
      <c r="H189" s="3"/>
      <c r="I189" s="3"/>
      <c r="J189" s="3"/>
      <c r="K189" s="3"/>
      <c r="L189" s="3"/>
      <c r="M189" s="3"/>
      <c r="N189" s="3"/>
      <c r="O189" s="6"/>
      <c r="P189" s="6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IQ189" s="16"/>
      <c r="IR189" s="16"/>
      <c r="IS189" s="16"/>
      <c r="IT189" s="16"/>
    </row>
    <row r="190" spans="7:254" s="13" customFormat="1" x14ac:dyDescent="0.2">
      <c r="G190" s="3"/>
      <c r="H190" s="3"/>
      <c r="I190" s="3"/>
      <c r="J190" s="3"/>
      <c r="K190" s="3"/>
      <c r="L190" s="3"/>
      <c r="M190" s="3"/>
      <c r="N190" s="3"/>
      <c r="O190" s="6"/>
      <c r="P190" s="6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IQ190" s="16"/>
      <c r="IR190" s="16"/>
      <c r="IS190" s="16"/>
      <c r="IT190" s="16"/>
    </row>
    <row r="191" spans="7:254" s="13" customFormat="1" x14ac:dyDescent="0.2">
      <c r="G191" s="3"/>
      <c r="H191" s="3"/>
      <c r="I191" s="3"/>
      <c r="J191" s="3"/>
      <c r="K191" s="3"/>
      <c r="L191" s="3"/>
      <c r="M191" s="3"/>
      <c r="N191" s="3"/>
      <c r="O191" s="6"/>
      <c r="P191" s="6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IQ191" s="16"/>
      <c r="IR191" s="16"/>
      <c r="IS191" s="16"/>
      <c r="IT191" s="16"/>
    </row>
    <row r="192" spans="7:254" s="13" customFormat="1" x14ac:dyDescent="0.2">
      <c r="G192" s="3"/>
      <c r="H192" s="3"/>
      <c r="I192" s="3"/>
      <c r="J192" s="3"/>
      <c r="K192" s="3"/>
      <c r="L192" s="3"/>
      <c r="M192" s="3"/>
      <c r="N192" s="3"/>
      <c r="O192" s="6"/>
      <c r="P192" s="6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IQ192" s="16"/>
      <c r="IR192" s="16"/>
      <c r="IS192" s="16"/>
      <c r="IT192" s="16"/>
    </row>
    <row r="193" spans="7:254" s="13" customFormat="1" x14ac:dyDescent="0.2">
      <c r="G193" s="3"/>
      <c r="H193" s="3"/>
      <c r="I193" s="3"/>
      <c r="J193" s="3"/>
      <c r="K193" s="3"/>
      <c r="L193" s="3"/>
      <c r="M193" s="3"/>
      <c r="N193" s="3"/>
      <c r="O193" s="6"/>
      <c r="P193" s="6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IQ193" s="16"/>
      <c r="IR193" s="16"/>
      <c r="IS193" s="16"/>
      <c r="IT193" s="16"/>
    </row>
    <row r="194" spans="7:254" s="13" customFormat="1" x14ac:dyDescent="0.2">
      <c r="G194" s="3"/>
      <c r="H194" s="3"/>
      <c r="I194" s="3"/>
      <c r="J194" s="3"/>
      <c r="K194" s="3"/>
      <c r="L194" s="3"/>
      <c r="M194" s="3"/>
      <c r="N194" s="3"/>
      <c r="O194" s="6"/>
      <c r="P194" s="6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IQ194" s="16"/>
      <c r="IR194" s="16"/>
      <c r="IS194" s="16"/>
      <c r="IT194" s="16"/>
    </row>
    <row r="195" spans="7:254" s="13" customFormat="1" x14ac:dyDescent="0.2">
      <c r="G195" s="3"/>
      <c r="H195" s="3"/>
      <c r="I195" s="3"/>
      <c r="J195" s="3"/>
      <c r="K195" s="3"/>
      <c r="L195" s="3"/>
      <c r="M195" s="3"/>
      <c r="N195" s="3"/>
      <c r="O195" s="6"/>
      <c r="P195" s="6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IQ195" s="16"/>
      <c r="IR195" s="16"/>
      <c r="IS195" s="16"/>
      <c r="IT195" s="16"/>
    </row>
    <row r="196" spans="7:254" s="13" customFormat="1" x14ac:dyDescent="0.2">
      <c r="G196" s="3"/>
      <c r="H196" s="3"/>
      <c r="I196" s="3"/>
      <c r="J196" s="3"/>
      <c r="K196" s="3"/>
      <c r="L196" s="3"/>
      <c r="M196" s="3"/>
      <c r="N196" s="3"/>
      <c r="O196" s="6"/>
      <c r="P196" s="6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IQ196" s="16"/>
      <c r="IR196" s="16"/>
      <c r="IS196" s="16"/>
      <c r="IT196" s="16"/>
    </row>
    <row r="197" spans="7:254" s="13" customFormat="1" x14ac:dyDescent="0.2">
      <c r="G197" s="3"/>
      <c r="H197" s="3"/>
      <c r="I197" s="3"/>
      <c r="J197" s="3"/>
      <c r="K197" s="3"/>
      <c r="L197" s="3"/>
      <c r="M197" s="3"/>
      <c r="N197" s="3"/>
      <c r="O197" s="6"/>
      <c r="P197" s="6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IQ197" s="16"/>
      <c r="IR197" s="16"/>
      <c r="IS197" s="16"/>
      <c r="IT197" s="16"/>
    </row>
    <row r="198" spans="7:254" s="13" customFormat="1" x14ac:dyDescent="0.2">
      <c r="G198" s="3"/>
      <c r="H198" s="3"/>
      <c r="I198" s="3"/>
      <c r="J198" s="3"/>
      <c r="K198" s="3"/>
      <c r="L198" s="3"/>
      <c r="M198" s="3"/>
      <c r="N198" s="3"/>
      <c r="O198" s="6"/>
      <c r="P198" s="6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IQ198" s="16"/>
      <c r="IR198" s="16"/>
      <c r="IS198" s="16"/>
      <c r="IT198" s="16"/>
    </row>
    <row r="199" spans="7:254" s="13" customFormat="1" x14ac:dyDescent="0.2">
      <c r="G199" s="3"/>
      <c r="H199" s="3"/>
      <c r="I199" s="3"/>
      <c r="J199" s="3"/>
      <c r="K199" s="3"/>
      <c r="L199" s="3"/>
      <c r="M199" s="3"/>
      <c r="N199" s="3"/>
      <c r="O199" s="6"/>
      <c r="P199" s="6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IQ199" s="16"/>
      <c r="IR199" s="16"/>
      <c r="IS199" s="16"/>
      <c r="IT199" s="16"/>
    </row>
    <row r="200" spans="7:254" s="13" customFormat="1" x14ac:dyDescent="0.2">
      <c r="G200" s="3"/>
      <c r="H200" s="3"/>
      <c r="I200" s="3"/>
      <c r="J200" s="3"/>
      <c r="K200" s="3"/>
      <c r="L200" s="3"/>
      <c r="M200" s="3"/>
      <c r="N200" s="3"/>
      <c r="O200" s="6"/>
      <c r="P200" s="6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IQ200" s="16"/>
      <c r="IR200" s="16"/>
      <c r="IS200" s="16"/>
      <c r="IT200" s="16"/>
    </row>
    <row r="201" spans="7:254" s="13" customFormat="1" x14ac:dyDescent="0.2">
      <c r="G201" s="3"/>
      <c r="H201" s="3"/>
      <c r="I201" s="3"/>
      <c r="J201" s="3"/>
      <c r="K201" s="3"/>
      <c r="L201" s="3"/>
      <c r="M201" s="3"/>
      <c r="N201" s="3"/>
      <c r="O201" s="6"/>
      <c r="P201" s="6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IQ201" s="16"/>
      <c r="IR201" s="16"/>
      <c r="IS201" s="16"/>
      <c r="IT201" s="16"/>
    </row>
    <row r="202" spans="7:254" s="13" customFormat="1" x14ac:dyDescent="0.2">
      <c r="G202" s="3"/>
      <c r="H202" s="3"/>
      <c r="I202" s="3"/>
      <c r="J202" s="3"/>
      <c r="K202" s="3"/>
      <c r="L202" s="3"/>
      <c r="M202" s="3"/>
      <c r="N202" s="3"/>
      <c r="O202" s="6"/>
      <c r="P202" s="6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IQ202" s="16"/>
      <c r="IR202" s="16"/>
      <c r="IS202" s="16"/>
      <c r="IT202" s="16"/>
    </row>
    <row r="203" spans="7:254" s="13" customFormat="1" x14ac:dyDescent="0.2">
      <c r="G203" s="3"/>
      <c r="H203" s="3"/>
      <c r="I203" s="3"/>
      <c r="J203" s="3"/>
      <c r="K203" s="3"/>
      <c r="L203" s="3"/>
      <c r="M203" s="3"/>
      <c r="N203" s="3"/>
      <c r="O203" s="6"/>
      <c r="P203" s="6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IQ203" s="16"/>
      <c r="IR203" s="16"/>
      <c r="IS203" s="16"/>
      <c r="IT203" s="16"/>
    </row>
    <row r="204" spans="7:254" s="13" customFormat="1" x14ac:dyDescent="0.2">
      <c r="G204" s="3"/>
      <c r="H204" s="3"/>
      <c r="I204" s="3"/>
      <c r="J204" s="3"/>
      <c r="K204" s="3"/>
      <c r="L204" s="3"/>
      <c r="M204" s="3"/>
      <c r="N204" s="3"/>
      <c r="O204" s="6"/>
      <c r="P204" s="6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IQ204" s="16"/>
      <c r="IR204" s="16"/>
      <c r="IS204" s="16"/>
      <c r="IT204" s="16"/>
    </row>
    <row r="205" spans="7:254" s="13" customFormat="1" x14ac:dyDescent="0.2">
      <c r="G205" s="3"/>
      <c r="H205" s="3"/>
      <c r="I205" s="3"/>
      <c r="J205" s="3"/>
      <c r="K205" s="3"/>
      <c r="L205" s="3"/>
      <c r="M205" s="3"/>
      <c r="N205" s="3"/>
      <c r="O205" s="6"/>
      <c r="P205" s="6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IQ205" s="16"/>
      <c r="IR205" s="16"/>
      <c r="IS205" s="16"/>
      <c r="IT205" s="16"/>
    </row>
    <row r="206" spans="7:254" s="13" customFormat="1" x14ac:dyDescent="0.2">
      <c r="G206" s="3"/>
      <c r="H206" s="3"/>
      <c r="I206" s="3"/>
      <c r="J206" s="3"/>
      <c r="K206" s="3"/>
      <c r="L206" s="3"/>
      <c r="M206" s="3"/>
      <c r="N206" s="3"/>
      <c r="O206" s="6"/>
      <c r="P206" s="6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IQ206" s="16"/>
      <c r="IR206" s="16"/>
      <c r="IS206" s="16"/>
      <c r="IT206" s="16"/>
    </row>
    <row r="207" spans="7:254" s="13" customFormat="1" x14ac:dyDescent="0.2">
      <c r="G207" s="3"/>
      <c r="H207" s="3"/>
      <c r="I207" s="3"/>
      <c r="J207" s="3"/>
      <c r="K207" s="3"/>
      <c r="L207" s="3"/>
      <c r="M207" s="3"/>
      <c r="N207" s="3"/>
      <c r="O207" s="6"/>
      <c r="P207" s="6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IQ207" s="16"/>
      <c r="IR207" s="16"/>
      <c r="IS207" s="16"/>
      <c r="IT207" s="16"/>
    </row>
    <row r="208" spans="7:254" s="13" customFormat="1" x14ac:dyDescent="0.2">
      <c r="G208" s="3"/>
      <c r="H208" s="3"/>
      <c r="I208" s="3"/>
      <c r="J208" s="3"/>
      <c r="K208" s="3"/>
      <c r="L208" s="3"/>
      <c r="M208" s="3"/>
      <c r="N208" s="3"/>
      <c r="O208" s="6"/>
      <c r="P208" s="6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IQ208" s="16"/>
      <c r="IR208" s="16"/>
      <c r="IS208" s="16"/>
      <c r="IT208" s="16"/>
    </row>
    <row r="209" spans="7:254" s="13" customFormat="1" x14ac:dyDescent="0.2">
      <c r="G209" s="3"/>
      <c r="H209" s="3"/>
      <c r="I209" s="3"/>
      <c r="J209" s="3"/>
      <c r="K209" s="3"/>
      <c r="L209" s="3"/>
      <c r="M209" s="3"/>
      <c r="N209" s="3"/>
      <c r="O209" s="6"/>
      <c r="P209" s="6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IQ209" s="16"/>
      <c r="IR209" s="16"/>
      <c r="IS209" s="16"/>
      <c r="IT209" s="16"/>
    </row>
    <row r="210" spans="7:254" s="13" customFormat="1" x14ac:dyDescent="0.2">
      <c r="G210" s="3"/>
      <c r="H210" s="3"/>
      <c r="I210" s="3"/>
      <c r="J210" s="3"/>
      <c r="K210" s="3"/>
      <c r="L210" s="3"/>
      <c r="M210" s="3"/>
      <c r="N210" s="3"/>
      <c r="O210" s="6"/>
      <c r="P210" s="6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IQ210" s="16"/>
      <c r="IR210" s="16"/>
      <c r="IS210" s="16"/>
      <c r="IT210" s="16"/>
    </row>
    <row r="211" spans="7:254" s="13" customFormat="1" x14ac:dyDescent="0.2">
      <c r="G211" s="3"/>
      <c r="H211" s="3"/>
      <c r="I211" s="3"/>
      <c r="J211" s="3"/>
      <c r="K211" s="3"/>
      <c r="L211" s="3"/>
      <c r="M211" s="3"/>
      <c r="N211" s="3"/>
      <c r="O211" s="6"/>
      <c r="P211" s="6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IQ211" s="16"/>
      <c r="IR211" s="16"/>
      <c r="IS211" s="16"/>
      <c r="IT211" s="16"/>
    </row>
    <row r="212" spans="7:254" s="13" customFormat="1" x14ac:dyDescent="0.2">
      <c r="G212" s="3"/>
      <c r="H212" s="3"/>
      <c r="I212" s="3"/>
      <c r="J212" s="3"/>
      <c r="K212" s="3"/>
      <c r="L212" s="3"/>
      <c r="M212" s="3"/>
      <c r="N212" s="3"/>
      <c r="O212" s="6"/>
      <c r="P212" s="6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IQ212" s="16"/>
      <c r="IR212" s="16"/>
      <c r="IS212" s="16"/>
      <c r="IT212" s="16"/>
    </row>
    <row r="213" spans="7:254" s="13" customFormat="1" x14ac:dyDescent="0.2">
      <c r="G213" s="3"/>
      <c r="H213" s="3"/>
      <c r="I213" s="3"/>
      <c r="J213" s="3"/>
      <c r="K213" s="3"/>
      <c r="L213" s="3"/>
      <c r="M213" s="3"/>
      <c r="N213" s="3"/>
      <c r="O213" s="6"/>
      <c r="P213" s="6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IQ213" s="16"/>
      <c r="IR213" s="16"/>
      <c r="IS213" s="16"/>
      <c r="IT213" s="16"/>
    </row>
    <row r="214" spans="7:254" s="13" customFormat="1" x14ac:dyDescent="0.2">
      <c r="G214" s="3"/>
      <c r="H214" s="3"/>
      <c r="I214" s="3"/>
      <c r="J214" s="3"/>
      <c r="K214" s="3"/>
      <c r="L214" s="3"/>
      <c r="M214" s="3"/>
      <c r="N214" s="3"/>
      <c r="O214" s="6"/>
      <c r="P214" s="6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IQ214" s="16"/>
      <c r="IR214" s="16"/>
      <c r="IS214" s="16"/>
      <c r="IT214" s="16"/>
    </row>
    <row r="215" spans="7:254" s="13" customFormat="1" x14ac:dyDescent="0.2">
      <c r="G215" s="3"/>
      <c r="H215" s="3"/>
      <c r="I215" s="3"/>
      <c r="J215" s="3"/>
      <c r="K215" s="3"/>
      <c r="L215" s="3"/>
      <c r="M215" s="3"/>
      <c r="N215" s="3"/>
      <c r="O215" s="6"/>
      <c r="P215" s="6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IQ215" s="16"/>
      <c r="IR215" s="16"/>
      <c r="IS215" s="16"/>
      <c r="IT215" s="16"/>
    </row>
    <row r="216" spans="7:254" s="13" customFormat="1" x14ac:dyDescent="0.2">
      <c r="G216" s="3"/>
      <c r="H216" s="3"/>
      <c r="I216" s="3"/>
      <c r="J216" s="3"/>
      <c r="K216" s="3"/>
      <c r="L216" s="3"/>
      <c r="M216" s="3"/>
      <c r="N216" s="3"/>
      <c r="O216" s="6"/>
      <c r="P216" s="6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IQ216" s="16"/>
      <c r="IR216" s="16"/>
      <c r="IS216" s="16"/>
      <c r="IT216" s="16"/>
    </row>
    <row r="217" spans="7:254" s="13" customFormat="1" x14ac:dyDescent="0.2">
      <c r="G217" s="3"/>
      <c r="H217" s="3"/>
      <c r="I217" s="3"/>
      <c r="J217" s="3"/>
      <c r="K217" s="3"/>
      <c r="L217" s="3"/>
      <c r="M217" s="3"/>
      <c r="N217" s="3"/>
      <c r="O217" s="6"/>
      <c r="P217" s="6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IQ217" s="16"/>
      <c r="IR217" s="16"/>
      <c r="IS217" s="16"/>
      <c r="IT217" s="16"/>
    </row>
    <row r="218" spans="7:254" s="13" customFormat="1" x14ac:dyDescent="0.2">
      <c r="G218" s="3"/>
      <c r="H218" s="3"/>
      <c r="I218" s="3"/>
      <c r="J218" s="3"/>
      <c r="K218" s="3"/>
      <c r="L218" s="3"/>
      <c r="M218" s="3"/>
      <c r="N218" s="3"/>
      <c r="O218" s="6"/>
      <c r="P218" s="6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IQ218" s="16"/>
      <c r="IR218" s="16"/>
      <c r="IS218" s="16"/>
      <c r="IT218" s="16"/>
    </row>
    <row r="219" spans="7:254" s="13" customFormat="1" x14ac:dyDescent="0.2">
      <c r="G219" s="3"/>
      <c r="H219" s="3"/>
      <c r="I219" s="3"/>
      <c r="J219" s="3"/>
      <c r="K219" s="3"/>
      <c r="L219" s="3"/>
      <c r="M219" s="3"/>
      <c r="N219" s="3"/>
      <c r="O219" s="6"/>
      <c r="P219" s="6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IQ219" s="16"/>
      <c r="IR219" s="16"/>
      <c r="IS219" s="16"/>
      <c r="IT219" s="16"/>
    </row>
    <row r="220" spans="7:254" s="13" customFormat="1" x14ac:dyDescent="0.2">
      <c r="G220" s="3"/>
      <c r="H220" s="3"/>
      <c r="I220" s="3"/>
      <c r="J220" s="3"/>
      <c r="K220" s="3"/>
      <c r="L220" s="3"/>
      <c r="M220" s="3"/>
      <c r="N220" s="3"/>
      <c r="O220" s="6"/>
      <c r="P220" s="6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IQ220" s="16"/>
      <c r="IR220" s="16"/>
      <c r="IS220" s="16"/>
      <c r="IT220" s="16"/>
    </row>
    <row r="221" spans="7:254" s="13" customFormat="1" x14ac:dyDescent="0.2">
      <c r="G221" s="3"/>
      <c r="H221" s="3"/>
      <c r="I221" s="3"/>
      <c r="J221" s="3"/>
      <c r="K221" s="3"/>
      <c r="L221" s="3"/>
      <c r="M221" s="3"/>
      <c r="N221" s="3"/>
      <c r="O221" s="6"/>
      <c r="P221" s="6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IQ221" s="16"/>
      <c r="IR221" s="16"/>
      <c r="IS221" s="16"/>
      <c r="IT221" s="16"/>
    </row>
    <row r="222" spans="7:254" s="13" customFormat="1" x14ac:dyDescent="0.2">
      <c r="G222" s="3"/>
      <c r="H222" s="3"/>
      <c r="I222" s="3"/>
      <c r="J222" s="3"/>
      <c r="K222" s="3"/>
      <c r="L222" s="3"/>
      <c r="M222" s="3"/>
      <c r="N222" s="3"/>
      <c r="O222" s="6"/>
      <c r="P222" s="6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IQ222" s="16"/>
      <c r="IR222" s="16"/>
      <c r="IS222" s="16"/>
      <c r="IT222" s="16"/>
    </row>
    <row r="223" spans="7:254" s="13" customFormat="1" x14ac:dyDescent="0.2">
      <c r="G223" s="3"/>
      <c r="H223" s="3"/>
      <c r="I223" s="3"/>
      <c r="J223" s="3"/>
      <c r="K223" s="3"/>
      <c r="L223" s="3"/>
      <c r="M223" s="3"/>
      <c r="N223" s="3"/>
      <c r="O223" s="6"/>
      <c r="P223" s="6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IQ223" s="16"/>
      <c r="IR223" s="16"/>
      <c r="IS223" s="16"/>
      <c r="IT223" s="16"/>
    </row>
    <row r="224" spans="7:254" s="13" customFormat="1" x14ac:dyDescent="0.2">
      <c r="G224" s="3"/>
      <c r="H224" s="3"/>
      <c r="I224" s="3"/>
      <c r="J224" s="3"/>
      <c r="K224" s="3"/>
      <c r="L224" s="3"/>
      <c r="M224" s="3"/>
      <c r="N224" s="3"/>
      <c r="O224" s="6"/>
      <c r="P224" s="6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IQ224" s="16"/>
      <c r="IR224" s="16"/>
      <c r="IS224" s="16"/>
      <c r="IT224" s="16"/>
    </row>
    <row r="225" spans="7:254" s="13" customFormat="1" x14ac:dyDescent="0.2">
      <c r="G225" s="3"/>
      <c r="H225" s="3"/>
      <c r="I225" s="3"/>
      <c r="J225" s="3"/>
      <c r="K225" s="3"/>
      <c r="L225" s="3"/>
      <c r="M225" s="3"/>
      <c r="N225" s="3"/>
      <c r="O225" s="6"/>
      <c r="P225" s="6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IQ225" s="16"/>
      <c r="IR225" s="16"/>
      <c r="IS225" s="16"/>
      <c r="IT225" s="16"/>
    </row>
    <row r="226" spans="7:254" s="13" customFormat="1" x14ac:dyDescent="0.2">
      <c r="G226" s="3"/>
      <c r="H226" s="3"/>
      <c r="I226" s="3"/>
      <c r="J226" s="3"/>
      <c r="K226" s="3"/>
      <c r="L226" s="3"/>
      <c r="M226" s="3"/>
      <c r="N226" s="3"/>
      <c r="O226" s="6"/>
      <c r="P226" s="6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IQ226" s="16"/>
      <c r="IR226" s="16"/>
      <c r="IS226" s="16"/>
      <c r="IT226" s="16"/>
    </row>
    <row r="227" spans="7:254" s="13" customFormat="1" x14ac:dyDescent="0.2">
      <c r="G227" s="3"/>
      <c r="H227" s="3"/>
      <c r="I227" s="3"/>
      <c r="J227" s="3"/>
      <c r="K227" s="3"/>
      <c r="L227" s="3"/>
      <c r="M227" s="3"/>
      <c r="N227" s="3"/>
      <c r="O227" s="6"/>
      <c r="P227" s="6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IQ227" s="16"/>
      <c r="IR227" s="16"/>
      <c r="IS227" s="16"/>
      <c r="IT227" s="16"/>
    </row>
    <row r="228" spans="7:254" s="13" customFormat="1" x14ac:dyDescent="0.2">
      <c r="G228" s="3"/>
      <c r="H228" s="3"/>
      <c r="I228" s="3"/>
      <c r="J228" s="3"/>
      <c r="K228" s="3"/>
      <c r="L228" s="3"/>
      <c r="M228" s="3"/>
      <c r="N228" s="3"/>
      <c r="O228" s="6"/>
      <c r="P228" s="6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IQ228" s="16"/>
      <c r="IR228" s="16"/>
      <c r="IS228" s="16"/>
      <c r="IT228" s="16"/>
    </row>
    <row r="229" spans="7:254" s="13" customFormat="1" x14ac:dyDescent="0.2">
      <c r="G229" s="3"/>
      <c r="H229" s="3"/>
      <c r="I229" s="3"/>
      <c r="J229" s="3"/>
      <c r="K229" s="3"/>
      <c r="L229" s="3"/>
      <c r="M229" s="3"/>
      <c r="N229" s="3"/>
      <c r="O229" s="6"/>
      <c r="P229" s="6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IQ229" s="16"/>
      <c r="IR229" s="16"/>
      <c r="IS229" s="16"/>
      <c r="IT229" s="16"/>
    </row>
    <row r="230" spans="7:254" s="13" customFormat="1" x14ac:dyDescent="0.2">
      <c r="G230" s="3"/>
      <c r="H230" s="3"/>
      <c r="I230" s="3"/>
      <c r="J230" s="3"/>
      <c r="K230" s="3"/>
      <c r="L230" s="3"/>
      <c r="M230" s="3"/>
      <c r="N230" s="3"/>
      <c r="O230" s="6"/>
      <c r="P230" s="6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IQ230" s="16"/>
      <c r="IR230" s="16"/>
      <c r="IS230" s="16"/>
      <c r="IT230" s="16"/>
    </row>
    <row r="231" spans="7:254" s="13" customFormat="1" x14ac:dyDescent="0.2">
      <c r="G231" s="3"/>
      <c r="H231" s="3"/>
      <c r="I231" s="3"/>
      <c r="J231" s="3"/>
      <c r="K231" s="3"/>
      <c r="L231" s="3"/>
      <c r="M231" s="3"/>
      <c r="N231" s="3"/>
      <c r="O231" s="6"/>
      <c r="P231" s="6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IQ231" s="16"/>
      <c r="IR231" s="16"/>
      <c r="IS231" s="16"/>
      <c r="IT231" s="16"/>
    </row>
    <row r="232" spans="7:254" s="13" customFormat="1" x14ac:dyDescent="0.2">
      <c r="G232" s="3"/>
      <c r="H232" s="3"/>
      <c r="I232" s="3"/>
      <c r="J232" s="3"/>
      <c r="K232" s="3"/>
      <c r="L232" s="3"/>
      <c r="M232" s="3"/>
      <c r="N232" s="3"/>
      <c r="O232" s="6"/>
      <c r="P232" s="6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IQ232" s="16"/>
      <c r="IR232" s="16"/>
      <c r="IS232" s="16"/>
      <c r="IT232" s="16"/>
    </row>
    <row r="233" spans="7:254" s="13" customFormat="1" x14ac:dyDescent="0.2">
      <c r="G233" s="3"/>
      <c r="H233" s="3"/>
      <c r="I233" s="3"/>
      <c r="J233" s="3"/>
      <c r="K233" s="3"/>
      <c r="L233" s="3"/>
      <c r="M233" s="3"/>
      <c r="N233" s="3"/>
      <c r="O233" s="6"/>
      <c r="P233" s="6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IQ233" s="16"/>
      <c r="IR233" s="16"/>
      <c r="IS233" s="16"/>
      <c r="IT233" s="16"/>
    </row>
    <row r="234" spans="7:254" s="13" customFormat="1" x14ac:dyDescent="0.2">
      <c r="G234" s="3"/>
      <c r="H234" s="3"/>
      <c r="I234" s="3"/>
      <c r="J234" s="3"/>
      <c r="K234" s="3"/>
      <c r="L234" s="3"/>
      <c r="M234" s="3"/>
      <c r="N234" s="3"/>
      <c r="O234" s="6"/>
      <c r="P234" s="6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IQ234" s="16"/>
      <c r="IR234" s="16"/>
      <c r="IS234" s="16"/>
      <c r="IT234" s="16"/>
    </row>
    <row r="235" spans="7:254" s="13" customFormat="1" x14ac:dyDescent="0.2">
      <c r="G235" s="3"/>
      <c r="H235" s="3"/>
      <c r="I235" s="3"/>
      <c r="J235" s="3"/>
      <c r="K235" s="3"/>
      <c r="L235" s="3"/>
      <c r="M235" s="3"/>
      <c r="N235" s="3"/>
      <c r="O235" s="6"/>
      <c r="P235" s="6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IQ235" s="16"/>
      <c r="IR235" s="16"/>
      <c r="IS235" s="16"/>
      <c r="IT235" s="16"/>
    </row>
    <row r="236" spans="7:254" s="13" customFormat="1" x14ac:dyDescent="0.2">
      <c r="G236" s="3"/>
      <c r="H236" s="3"/>
      <c r="I236" s="3"/>
      <c r="J236" s="3"/>
      <c r="K236" s="3"/>
      <c r="L236" s="3"/>
      <c r="M236" s="3"/>
      <c r="N236" s="3"/>
      <c r="O236" s="6"/>
      <c r="P236" s="6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IQ236" s="16"/>
      <c r="IR236" s="16"/>
      <c r="IS236" s="16"/>
      <c r="IT236" s="16"/>
    </row>
    <row r="237" spans="7:254" s="13" customFormat="1" x14ac:dyDescent="0.2">
      <c r="G237" s="3"/>
      <c r="H237" s="3"/>
      <c r="I237" s="3"/>
      <c r="J237" s="3"/>
      <c r="K237" s="3"/>
      <c r="L237" s="3"/>
      <c r="M237" s="3"/>
      <c r="N237" s="3"/>
      <c r="O237" s="6"/>
      <c r="P237" s="6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IQ237" s="16"/>
      <c r="IR237" s="16"/>
      <c r="IS237" s="16"/>
      <c r="IT237" s="16"/>
    </row>
    <row r="238" spans="7:254" s="13" customFormat="1" x14ac:dyDescent="0.2">
      <c r="G238" s="3"/>
      <c r="H238" s="3"/>
      <c r="I238" s="3"/>
      <c r="J238" s="3"/>
      <c r="K238" s="3"/>
      <c r="L238" s="3"/>
      <c r="M238" s="3"/>
      <c r="N238" s="3"/>
      <c r="O238" s="6"/>
      <c r="P238" s="6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IQ238" s="16"/>
      <c r="IR238" s="16"/>
      <c r="IS238" s="16"/>
      <c r="IT238" s="16"/>
    </row>
    <row r="239" spans="7:254" s="13" customFormat="1" x14ac:dyDescent="0.2">
      <c r="G239" s="3"/>
      <c r="H239" s="3"/>
      <c r="I239" s="3"/>
      <c r="J239" s="3"/>
      <c r="K239" s="3"/>
      <c r="L239" s="3"/>
      <c r="M239" s="3"/>
      <c r="N239" s="3"/>
      <c r="O239" s="6"/>
      <c r="P239" s="6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IQ239" s="16"/>
      <c r="IR239" s="16"/>
      <c r="IS239" s="16"/>
      <c r="IT239" s="16"/>
    </row>
    <row r="240" spans="7:254" s="13" customFormat="1" x14ac:dyDescent="0.2">
      <c r="G240" s="3"/>
      <c r="H240" s="3"/>
      <c r="I240" s="3"/>
      <c r="J240" s="3"/>
      <c r="K240" s="3"/>
      <c r="L240" s="3"/>
      <c r="M240" s="3"/>
      <c r="N240" s="3"/>
      <c r="O240" s="6"/>
      <c r="P240" s="6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IQ240" s="16"/>
      <c r="IR240" s="16"/>
      <c r="IS240" s="16"/>
      <c r="IT240" s="16"/>
    </row>
    <row r="241" spans="7:254" s="13" customFormat="1" x14ac:dyDescent="0.2">
      <c r="G241" s="3"/>
      <c r="H241" s="3"/>
      <c r="I241" s="3"/>
      <c r="J241" s="3"/>
      <c r="K241" s="3"/>
      <c r="L241" s="3"/>
      <c r="M241" s="3"/>
      <c r="N241" s="3"/>
      <c r="O241" s="6"/>
      <c r="P241" s="6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IQ241" s="16"/>
      <c r="IR241" s="16"/>
      <c r="IS241" s="16"/>
      <c r="IT241" s="16"/>
    </row>
    <row r="242" spans="7:254" s="13" customFormat="1" x14ac:dyDescent="0.2">
      <c r="G242" s="3"/>
      <c r="H242" s="3"/>
      <c r="I242" s="3"/>
      <c r="J242" s="3"/>
      <c r="K242" s="3"/>
      <c r="L242" s="3"/>
      <c r="M242" s="3"/>
      <c r="N242" s="3"/>
      <c r="O242" s="6"/>
      <c r="P242" s="6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IQ242" s="16"/>
      <c r="IR242" s="16"/>
      <c r="IS242" s="16"/>
      <c r="IT242" s="16"/>
    </row>
    <row r="243" spans="7:254" s="13" customFormat="1" x14ac:dyDescent="0.2">
      <c r="G243" s="3"/>
      <c r="H243" s="3"/>
      <c r="I243" s="3"/>
      <c r="J243" s="3"/>
      <c r="K243" s="3"/>
      <c r="L243" s="3"/>
      <c r="M243" s="3"/>
      <c r="N243" s="3"/>
      <c r="O243" s="6"/>
      <c r="P243" s="6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IQ243" s="16"/>
      <c r="IR243" s="16"/>
      <c r="IS243" s="16"/>
      <c r="IT243" s="16"/>
    </row>
    <row r="244" spans="7:254" s="13" customFormat="1" x14ac:dyDescent="0.2">
      <c r="G244" s="3"/>
      <c r="H244" s="3"/>
      <c r="I244" s="3"/>
      <c r="J244" s="3"/>
      <c r="K244" s="3"/>
      <c r="L244" s="3"/>
      <c r="M244" s="3"/>
      <c r="N244" s="3"/>
      <c r="O244" s="6"/>
      <c r="P244" s="6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IQ244" s="16"/>
      <c r="IR244" s="16"/>
      <c r="IS244" s="16"/>
      <c r="IT244" s="16"/>
    </row>
    <row r="245" spans="7:254" s="13" customFormat="1" x14ac:dyDescent="0.2">
      <c r="G245" s="3"/>
      <c r="H245" s="3"/>
      <c r="I245" s="3"/>
      <c r="J245" s="3"/>
      <c r="K245" s="3"/>
      <c r="L245" s="3"/>
      <c r="M245" s="3"/>
      <c r="N245" s="3"/>
      <c r="O245" s="6"/>
      <c r="P245" s="6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IQ245" s="16"/>
      <c r="IR245" s="16"/>
      <c r="IS245" s="16"/>
      <c r="IT245" s="16"/>
    </row>
    <row r="246" spans="7:254" s="13" customFormat="1" x14ac:dyDescent="0.2">
      <c r="G246" s="3"/>
      <c r="H246" s="3"/>
      <c r="I246" s="3"/>
      <c r="J246" s="3"/>
      <c r="K246" s="3"/>
      <c r="L246" s="3"/>
      <c r="M246" s="3"/>
      <c r="N246" s="3"/>
      <c r="O246" s="6"/>
      <c r="P246" s="6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IQ246" s="16"/>
      <c r="IR246" s="16"/>
      <c r="IS246" s="16"/>
      <c r="IT246" s="16"/>
    </row>
    <row r="247" spans="7:254" s="13" customFormat="1" x14ac:dyDescent="0.2">
      <c r="G247" s="3"/>
      <c r="H247" s="3"/>
      <c r="I247" s="3"/>
      <c r="J247" s="3"/>
      <c r="K247" s="3"/>
      <c r="L247" s="3"/>
      <c r="M247" s="3"/>
      <c r="N247" s="3"/>
      <c r="O247" s="6"/>
      <c r="P247" s="6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IQ247" s="16"/>
      <c r="IR247" s="16"/>
      <c r="IS247" s="16"/>
      <c r="IT247" s="16"/>
    </row>
    <row r="248" spans="7:254" s="13" customFormat="1" x14ac:dyDescent="0.2">
      <c r="G248" s="3"/>
      <c r="H248" s="3"/>
      <c r="I248" s="3"/>
      <c r="J248" s="3"/>
      <c r="K248" s="3"/>
      <c r="L248" s="3"/>
      <c r="M248" s="3"/>
      <c r="N248" s="3"/>
      <c r="O248" s="6"/>
      <c r="P248" s="6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IQ248" s="16"/>
      <c r="IR248" s="16"/>
      <c r="IS248" s="16"/>
      <c r="IT248" s="16"/>
    </row>
    <row r="249" spans="7:254" s="13" customFormat="1" x14ac:dyDescent="0.2">
      <c r="G249" s="3"/>
      <c r="H249" s="3"/>
      <c r="I249" s="3"/>
      <c r="J249" s="3"/>
      <c r="K249" s="3"/>
      <c r="L249" s="3"/>
      <c r="M249" s="3"/>
      <c r="N249" s="3"/>
      <c r="O249" s="6"/>
      <c r="P249" s="6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IQ249" s="16"/>
      <c r="IR249" s="16"/>
      <c r="IS249" s="16"/>
      <c r="IT249" s="16"/>
    </row>
    <row r="250" spans="7:254" s="13" customFormat="1" x14ac:dyDescent="0.2">
      <c r="G250" s="3"/>
      <c r="H250" s="3"/>
      <c r="I250" s="3"/>
      <c r="J250" s="3"/>
      <c r="K250" s="3"/>
      <c r="L250" s="3"/>
      <c r="M250" s="3"/>
      <c r="N250" s="3"/>
      <c r="O250" s="6"/>
      <c r="P250" s="6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IQ250" s="16"/>
      <c r="IR250" s="16"/>
      <c r="IS250" s="16"/>
      <c r="IT250" s="16"/>
    </row>
    <row r="251" spans="7:254" s="13" customFormat="1" x14ac:dyDescent="0.2">
      <c r="G251" s="3"/>
      <c r="H251" s="3"/>
      <c r="I251" s="3"/>
      <c r="J251" s="3"/>
      <c r="K251" s="3"/>
      <c r="L251" s="3"/>
      <c r="M251" s="3"/>
      <c r="N251" s="3"/>
      <c r="O251" s="6"/>
      <c r="P251" s="6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IQ251" s="16"/>
      <c r="IR251" s="16"/>
      <c r="IS251" s="16"/>
      <c r="IT251" s="16"/>
    </row>
    <row r="252" spans="7:254" s="13" customFormat="1" x14ac:dyDescent="0.2">
      <c r="G252" s="3"/>
      <c r="H252" s="3"/>
      <c r="I252" s="3"/>
      <c r="J252" s="3"/>
      <c r="K252" s="3"/>
      <c r="L252" s="3"/>
      <c r="M252" s="3"/>
      <c r="N252" s="3"/>
      <c r="O252" s="6"/>
      <c r="P252" s="6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IQ252" s="16"/>
      <c r="IR252" s="16"/>
      <c r="IS252" s="16"/>
      <c r="IT252" s="16"/>
    </row>
    <row r="253" spans="7:254" s="13" customFormat="1" x14ac:dyDescent="0.2">
      <c r="G253" s="3"/>
      <c r="H253" s="3"/>
      <c r="I253" s="3"/>
      <c r="J253" s="3"/>
      <c r="K253" s="3"/>
      <c r="L253" s="3"/>
      <c r="M253" s="3"/>
      <c r="N253" s="3"/>
      <c r="O253" s="6"/>
      <c r="P253" s="6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IQ253" s="16"/>
      <c r="IR253" s="16"/>
      <c r="IS253" s="16"/>
      <c r="IT253" s="16"/>
    </row>
    <row r="254" spans="7:254" s="13" customFormat="1" x14ac:dyDescent="0.2">
      <c r="G254" s="3"/>
      <c r="H254" s="3"/>
      <c r="I254" s="3"/>
      <c r="J254" s="3"/>
      <c r="K254" s="3"/>
      <c r="L254" s="3"/>
      <c r="M254" s="3"/>
      <c r="N254" s="3"/>
      <c r="O254" s="6"/>
      <c r="P254" s="6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IQ254" s="16"/>
      <c r="IR254" s="16"/>
      <c r="IS254" s="16"/>
      <c r="IT254" s="16"/>
    </row>
    <row r="255" spans="7:254" s="13" customFormat="1" x14ac:dyDescent="0.2">
      <c r="G255" s="3"/>
      <c r="H255" s="3"/>
      <c r="I255" s="3"/>
      <c r="J255" s="3"/>
      <c r="K255" s="3"/>
      <c r="L255" s="3"/>
      <c r="M255" s="3"/>
      <c r="N255" s="3"/>
      <c r="O255" s="6"/>
      <c r="P255" s="6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IQ255" s="16"/>
      <c r="IR255" s="16"/>
      <c r="IS255" s="16"/>
      <c r="IT255" s="16"/>
    </row>
    <row r="256" spans="7:254" s="13" customFormat="1" x14ac:dyDescent="0.2">
      <c r="G256" s="3"/>
      <c r="H256" s="3"/>
      <c r="I256" s="3"/>
      <c r="J256" s="3"/>
      <c r="K256" s="3"/>
      <c r="L256" s="3"/>
      <c r="M256" s="3"/>
      <c r="N256" s="3"/>
      <c r="O256" s="6"/>
      <c r="P256" s="6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IQ256" s="16"/>
      <c r="IR256" s="16"/>
      <c r="IS256" s="16"/>
      <c r="IT256" s="16"/>
    </row>
    <row r="257" spans="7:254" s="13" customFormat="1" x14ac:dyDescent="0.2">
      <c r="G257" s="3"/>
      <c r="H257" s="3"/>
      <c r="I257" s="3"/>
      <c r="J257" s="3"/>
      <c r="K257" s="3"/>
      <c r="L257" s="3"/>
      <c r="M257" s="3"/>
      <c r="N257" s="3"/>
      <c r="O257" s="6"/>
      <c r="P257" s="6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IQ257" s="16"/>
      <c r="IR257" s="16"/>
      <c r="IS257" s="16"/>
      <c r="IT257" s="16"/>
    </row>
    <row r="258" spans="7:254" s="13" customFormat="1" x14ac:dyDescent="0.2">
      <c r="G258" s="3"/>
      <c r="H258" s="3"/>
      <c r="I258" s="3"/>
      <c r="J258" s="3"/>
      <c r="K258" s="3"/>
      <c r="L258" s="3"/>
      <c r="M258" s="3"/>
      <c r="N258" s="3"/>
      <c r="O258" s="6"/>
      <c r="P258" s="6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IQ258" s="16"/>
      <c r="IR258" s="16"/>
      <c r="IS258" s="16"/>
      <c r="IT258" s="16"/>
    </row>
    <row r="259" spans="7:254" s="13" customFormat="1" x14ac:dyDescent="0.2">
      <c r="G259" s="3"/>
      <c r="H259" s="3"/>
      <c r="I259" s="3"/>
      <c r="J259" s="3"/>
      <c r="K259" s="3"/>
      <c r="L259" s="3"/>
      <c r="M259" s="3"/>
      <c r="N259" s="3"/>
      <c r="O259" s="6"/>
      <c r="P259" s="6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IQ259" s="16"/>
      <c r="IR259" s="16"/>
      <c r="IS259" s="16"/>
      <c r="IT259" s="16"/>
    </row>
    <row r="260" spans="7:254" s="13" customFormat="1" x14ac:dyDescent="0.2">
      <c r="G260" s="3"/>
      <c r="H260" s="3"/>
      <c r="I260" s="3"/>
      <c r="J260" s="3"/>
      <c r="K260" s="3"/>
      <c r="L260" s="3"/>
      <c r="M260" s="3"/>
      <c r="N260" s="3"/>
      <c r="O260" s="6"/>
      <c r="P260" s="6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IQ260" s="16"/>
      <c r="IR260" s="16"/>
      <c r="IS260" s="16"/>
      <c r="IT260" s="16"/>
    </row>
    <row r="261" spans="7:254" s="13" customFormat="1" x14ac:dyDescent="0.2">
      <c r="G261" s="3"/>
      <c r="H261" s="3"/>
      <c r="I261" s="3"/>
      <c r="J261" s="3"/>
      <c r="K261" s="3"/>
      <c r="L261" s="3"/>
      <c r="M261" s="3"/>
      <c r="N261" s="3"/>
      <c r="O261" s="6"/>
      <c r="P261" s="6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IQ261" s="16"/>
      <c r="IR261" s="16"/>
      <c r="IS261" s="16"/>
      <c r="IT261" s="16"/>
    </row>
    <row r="262" spans="7:254" s="13" customFormat="1" x14ac:dyDescent="0.2">
      <c r="G262" s="3"/>
      <c r="H262" s="3"/>
      <c r="I262" s="3"/>
      <c r="J262" s="3"/>
      <c r="K262" s="3"/>
      <c r="L262" s="3"/>
      <c r="M262" s="3"/>
      <c r="N262" s="3"/>
      <c r="O262" s="6"/>
      <c r="P262" s="6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IQ262" s="16"/>
      <c r="IR262" s="16"/>
      <c r="IS262" s="16"/>
      <c r="IT262" s="16"/>
    </row>
    <row r="263" spans="7:254" s="13" customFormat="1" x14ac:dyDescent="0.2">
      <c r="G263" s="3"/>
      <c r="H263" s="3"/>
      <c r="I263" s="3"/>
      <c r="J263" s="3"/>
      <c r="K263" s="3"/>
      <c r="L263" s="3"/>
      <c r="M263" s="3"/>
      <c r="N263" s="3"/>
      <c r="O263" s="6"/>
      <c r="P263" s="6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IQ263" s="16"/>
      <c r="IR263" s="16"/>
      <c r="IS263" s="16"/>
      <c r="IT263" s="16"/>
    </row>
    <row r="264" spans="7:254" s="13" customFormat="1" x14ac:dyDescent="0.2">
      <c r="G264" s="3"/>
      <c r="H264" s="3"/>
      <c r="I264" s="3"/>
      <c r="J264" s="3"/>
      <c r="K264" s="3"/>
      <c r="L264" s="3"/>
      <c r="M264" s="3"/>
      <c r="N264" s="3"/>
      <c r="O264" s="6"/>
      <c r="P264" s="6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IQ264" s="16"/>
      <c r="IR264" s="16"/>
      <c r="IS264" s="16"/>
      <c r="IT264" s="16"/>
    </row>
    <row r="265" spans="7:254" s="13" customFormat="1" x14ac:dyDescent="0.2">
      <c r="G265" s="3"/>
      <c r="H265" s="3"/>
      <c r="I265" s="3"/>
      <c r="J265" s="3"/>
      <c r="K265" s="3"/>
      <c r="L265" s="3"/>
      <c r="M265" s="3"/>
      <c r="N265" s="3"/>
      <c r="O265" s="6"/>
      <c r="P265" s="6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IQ265" s="16"/>
      <c r="IR265" s="16"/>
      <c r="IS265" s="16"/>
      <c r="IT265" s="16"/>
    </row>
    <row r="266" spans="7:254" s="13" customFormat="1" x14ac:dyDescent="0.2">
      <c r="G266" s="3"/>
      <c r="H266" s="3"/>
      <c r="I266" s="3"/>
      <c r="J266" s="3"/>
      <c r="K266" s="3"/>
      <c r="L266" s="3"/>
      <c r="M266" s="3"/>
      <c r="N266" s="3"/>
      <c r="O266" s="6"/>
      <c r="P266" s="6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IQ266" s="16"/>
      <c r="IR266" s="16"/>
      <c r="IS266" s="16"/>
      <c r="IT266" s="16"/>
    </row>
    <row r="267" spans="7:254" s="13" customFormat="1" x14ac:dyDescent="0.2">
      <c r="G267" s="3"/>
      <c r="H267" s="3"/>
      <c r="I267" s="3"/>
      <c r="J267" s="3"/>
      <c r="K267" s="3"/>
      <c r="L267" s="3"/>
      <c r="M267" s="3"/>
      <c r="N267" s="3"/>
      <c r="O267" s="6"/>
      <c r="P267" s="6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IQ267" s="16"/>
      <c r="IR267" s="16"/>
      <c r="IS267" s="16"/>
      <c r="IT267" s="16"/>
    </row>
    <row r="268" spans="7:254" s="13" customFormat="1" x14ac:dyDescent="0.2">
      <c r="G268" s="3"/>
      <c r="H268" s="3"/>
      <c r="I268" s="3"/>
      <c r="J268" s="3"/>
      <c r="K268" s="3"/>
      <c r="L268" s="3"/>
      <c r="M268" s="3"/>
      <c r="N268" s="3"/>
      <c r="O268" s="6"/>
      <c r="P268" s="6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IQ268" s="16"/>
      <c r="IR268" s="16"/>
      <c r="IS268" s="16"/>
      <c r="IT268" s="16"/>
    </row>
    <row r="269" spans="7:254" s="13" customFormat="1" x14ac:dyDescent="0.2">
      <c r="G269" s="3"/>
      <c r="H269" s="3"/>
      <c r="I269" s="3"/>
      <c r="J269" s="3"/>
      <c r="K269" s="3"/>
      <c r="L269" s="3"/>
      <c r="M269" s="3"/>
      <c r="N269" s="3"/>
      <c r="O269" s="6"/>
      <c r="P269" s="6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IQ269" s="16"/>
      <c r="IR269" s="16"/>
      <c r="IS269" s="16"/>
      <c r="IT269" s="16"/>
    </row>
    <row r="270" spans="7:254" s="13" customFormat="1" x14ac:dyDescent="0.2">
      <c r="G270" s="3"/>
      <c r="H270" s="3"/>
      <c r="I270" s="3"/>
      <c r="J270" s="3"/>
      <c r="K270" s="3"/>
      <c r="L270" s="3"/>
      <c r="M270" s="3"/>
      <c r="N270" s="3"/>
      <c r="O270" s="6"/>
      <c r="P270" s="6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IQ270" s="16"/>
      <c r="IR270" s="16"/>
      <c r="IS270" s="16"/>
      <c r="IT270" s="16"/>
    </row>
    <row r="271" spans="7:254" s="13" customFormat="1" x14ac:dyDescent="0.2">
      <c r="G271" s="3"/>
      <c r="H271" s="3"/>
      <c r="I271" s="3"/>
      <c r="J271" s="3"/>
      <c r="K271" s="3"/>
      <c r="L271" s="3"/>
      <c r="M271" s="3"/>
      <c r="N271" s="3"/>
      <c r="O271" s="6"/>
      <c r="P271" s="6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IQ271" s="16"/>
      <c r="IR271" s="16"/>
      <c r="IS271" s="16"/>
      <c r="IT271" s="16"/>
    </row>
    <row r="272" spans="7:254" s="13" customFormat="1" x14ac:dyDescent="0.2">
      <c r="G272" s="3"/>
      <c r="H272" s="3"/>
      <c r="I272" s="3"/>
      <c r="J272" s="3"/>
      <c r="K272" s="3"/>
      <c r="L272" s="3"/>
      <c r="M272" s="3"/>
      <c r="N272" s="3"/>
      <c r="O272" s="6"/>
      <c r="P272" s="6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IQ272" s="16"/>
      <c r="IR272" s="16"/>
      <c r="IS272" s="16"/>
      <c r="IT272" s="16"/>
    </row>
    <row r="273" spans="7:254" s="13" customFormat="1" x14ac:dyDescent="0.2">
      <c r="G273" s="3"/>
      <c r="H273" s="3"/>
      <c r="I273" s="3"/>
      <c r="J273" s="3"/>
      <c r="K273" s="3"/>
      <c r="L273" s="3"/>
      <c r="M273" s="3"/>
      <c r="N273" s="3"/>
      <c r="O273" s="6"/>
      <c r="P273" s="6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IQ273" s="16"/>
      <c r="IR273" s="16"/>
      <c r="IS273" s="16"/>
      <c r="IT273" s="16"/>
    </row>
    <row r="274" spans="7:254" s="13" customFormat="1" x14ac:dyDescent="0.2">
      <c r="G274" s="3"/>
      <c r="H274" s="3"/>
      <c r="I274" s="3"/>
      <c r="J274" s="3"/>
      <c r="K274" s="3"/>
      <c r="L274" s="3"/>
      <c r="M274" s="3"/>
      <c r="N274" s="3"/>
      <c r="O274" s="6"/>
      <c r="P274" s="6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IQ274" s="16"/>
      <c r="IR274" s="16"/>
      <c r="IS274" s="16"/>
      <c r="IT274" s="16"/>
    </row>
    <row r="275" spans="7:254" s="13" customFormat="1" x14ac:dyDescent="0.2">
      <c r="G275" s="3"/>
      <c r="H275" s="3"/>
      <c r="I275" s="3"/>
      <c r="J275" s="3"/>
      <c r="K275" s="3"/>
      <c r="L275" s="3"/>
      <c r="M275" s="3"/>
      <c r="N275" s="3"/>
      <c r="O275" s="6"/>
      <c r="P275" s="6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IQ275" s="16"/>
      <c r="IR275" s="16"/>
      <c r="IS275" s="16"/>
      <c r="IT275" s="16"/>
    </row>
    <row r="276" spans="7:254" s="13" customFormat="1" x14ac:dyDescent="0.2">
      <c r="G276" s="3"/>
      <c r="H276" s="3"/>
      <c r="I276" s="3"/>
      <c r="J276" s="3"/>
      <c r="K276" s="3"/>
      <c r="L276" s="3"/>
      <c r="M276" s="3"/>
      <c r="N276" s="3"/>
      <c r="O276" s="6"/>
      <c r="P276" s="6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IQ276" s="16"/>
      <c r="IR276" s="16"/>
      <c r="IS276" s="16"/>
      <c r="IT276" s="16"/>
    </row>
    <row r="277" spans="7:254" s="13" customFormat="1" x14ac:dyDescent="0.2">
      <c r="G277" s="3"/>
      <c r="H277" s="3"/>
      <c r="I277" s="3"/>
      <c r="J277" s="3"/>
      <c r="K277" s="3"/>
      <c r="L277" s="3"/>
      <c r="M277" s="3"/>
      <c r="N277" s="3"/>
      <c r="O277" s="6"/>
      <c r="P277" s="6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IQ277" s="16"/>
      <c r="IR277" s="16"/>
      <c r="IS277" s="16"/>
      <c r="IT277" s="16"/>
    </row>
    <row r="278" spans="7:254" s="13" customFormat="1" x14ac:dyDescent="0.2">
      <c r="G278" s="3"/>
      <c r="H278" s="3"/>
      <c r="I278" s="3"/>
      <c r="J278" s="3"/>
      <c r="K278" s="3"/>
      <c r="L278" s="3"/>
      <c r="M278" s="3"/>
      <c r="N278" s="3"/>
      <c r="O278" s="6"/>
      <c r="P278" s="6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IQ278" s="16"/>
      <c r="IR278" s="16"/>
      <c r="IS278" s="16"/>
      <c r="IT278" s="16"/>
    </row>
    <row r="279" spans="7:254" s="13" customFormat="1" x14ac:dyDescent="0.2">
      <c r="G279" s="3"/>
      <c r="H279" s="3"/>
      <c r="I279" s="3"/>
      <c r="J279" s="3"/>
      <c r="K279" s="3"/>
      <c r="L279" s="3"/>
      <c r="M279" s="3"/>
      <c r="N279" s="3"/>
      <c r="O279" s="6"/>
      <c r="P279" s="6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IQ279" s="16"/>
      <c r="IR279" s="16"/>
      <c r="IS279" s="16"/>
      <c r="IT279" s="16"/>
    </row>
    <row r="280" spans="7:254" s="13" customFormat="1" x14ac:dyDescent="0.2">
      <c r="G280" s="3"/>
      <c r="H280" s="3"/>
      <c r="I280" s="3"/>
      <c r="J280" s="3"/>
      <c r="K280" s="3"/>
      <c r="L280" s="3"/>
      <c r="M280" s="3"/>
      <c r="N280" s="3"/>
      <c r="O280" s="6"/>
      <c r="P280" s="6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IQ280" s="16"/>
      <c r="IR280" s="16"/>
      <c r="IS280" s="16"/>
      <c r="IT280" s="16"/>
    </row>
    <row r="281" spans="7:254" s="13" customFormat="1" x14ac:dyDescent="0.2">
      <c r="G281" s="3"/>
      <c r="H281" s="3"/>
      <c r="I281" s="3"/>
      <c r="J281" s="3"/>
      <c r="K281" s="3"/>
      <c r="L281" s="3"/>
      <c r="M281" s="3"/>
      <c r="N281" s="3"/>
      <c r="O281" s="6"/>
      <c r="P281" s="6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IQ281" s="16"/>
      <c r="IR281" s="16"/>
      <c r="IS281" s="16"/>
      <c r="IT281" s="16"/>
    </row>
    <row r="282" spans="7:254" s="13" customFormat="1" x14ac:dyDescent="0.2">
      <c r="G282" s="3"/>
      <c r="H282" s="3"/>
      <c r="I282" s="3"/>
      <c r="J282" s="3"/>
      <c r="K282" s="3"/>
      <c r="L282" s="3"/>
      <c r="M282" s="3"/>
      <c r="N282" s="3"/>
      <c r="O282" s="6"/>
      <c r="P282" s="6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IQ282" s="16"/>
      <c r="IR282" s="16"/>
      <c r="IS282" s="16"/>
      <c r="IT282" s="16"/>
    </row>
    <row r="283" spans="7:254" s="13" customFormat="1" x14ac:dyDescent="0.2">
      <c r="G283" s="3"/>
      <c r="H283" s="3"/>
      <c r="I283" s="3"/>
      <c r="J283" s="3"/>
      <c r="K283" s="3"/>
      <c r="L283" s="3"/>
      <c r="M283" s="3"/>
      <c r="N283" s="3"/>
      <c r="O283" s="6"/>
      <c r="P283" s="6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IQ283" s="16"/>
      <c r="IR283" s="16"/>
      <c r="IS283" s="16"/>
      <c r="IT283" s="16"/>
    </row>
    <row r="284" spans="7:254" s="13" customFormat="1" x14ac:dyDescent="0.2">
      <c r="G284" s="3"/>
      <c r="H284" s="3"/>
      <c r="I284" s="3"/>
      <c r="J284" s="3"/>
      <c r="K284" s="3"/>
      <c r="L284" s="3"/>
      <c r="M284" s="3"/>
      <c r="N284" s="3"/>
      <c r="O284" s="6"/>
      <c r="P284" s="6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IQ284" s="16"/>
      <c r="IR284" s="16"/>
      <c r="IS284" s="16"/>
      <c r="IT284" s="16"/>
    </row>
    <row r="285" spans="7:254" s="13" customFormat="1" x14ac:dyDescent="0.2">
      <c r="G285" s="3"/>
      <c r="H285" s="3"/>
      <c r="I285" s="3"/>
      <c r="J285" s="3"/>
      <c r="K285" s="3"/>
      <c r="L285" s="3"/>
      <c r="M285" s="3"/>
      <c r="N285" s="3"/>
      <c r="O285" s="6"/>
      <c r="P285" s="6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IQ285" s="16"/>
      <c r="IR285" s="16"/>
      <c r="IS285" s="16"/>
      <c r="IT285" s="16"/>
    </row>
    <row r="286" spans="7:254" s="13" customFormat="1" x14ac:dyDescent="0.2">
      <c r="G286" s="3"/>
      <c r="H286" s="3"/>
      <c r="I286" s="3"/>
      <c r="J286" s="3"/>
      <c r="K286" s="3"/>
      <c r="L286" s="3"/>
      <c r="M286" s="3"/>
      <c r="N286" s="3"/>
      <c r="O286" s="6"/>
      <c r="P286" s="6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IQ286" s="16"/>
      <c r="IR286" s="16"/>
      <c r="IS286" s="16"/>
      <c r="IT286" s="16"/>
    </row>
    <row r="287" spans="7:254" s="13" customFormat="1" x14ac:dyDescent="0.2">
      <c r="G287" s="3"/>
      <c r="H287" s="3"/>
      <c r="I287" s="3"/>
      <c r="J287" s="3"/>
      <c r="K287" s="3"/>
      <c r="L287" s="3"/>
      <c r="M287" s="3"/>
      <c r="N287" s="3"/>
      <c r="O287" s="6"/>
      <c r="P287" s="6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IQ287" s="16"/>
      <c r="IR287" s="16"/>
      <c r="IS287" s="16"/>
      <c r="IT287" s="16"/>
    </row>
    <row r="288" spans="7:254" s="13" customFormat="1" x14ac:dyDescent="0.2">
      <c r="G288" s="3"/>
      <c r="H288" s="3"/>
      <c r="I288" s="3"/>
      <c r="J288" s="3"/>
      <c r="K288" s="3"/>
      <c r="L288" s="3"/>
      <c r="M288" s="3"/>
      <c r="N288" s="3"/>
      <c r="O288" s="6"/>
      <c r="P288" s="6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IQ288" s="16"/>
      <c r="IR288" s="16"/>
      <c r="IS288" s="16"/>
      <c r="IT288" s="16"/>
    </row>
    <row r="289" spans="7:254" s="13" customFormat="1" x14ac:dyDescent="0.2">
      <c r="G289" s="3"/>
      <c r="H289" s="3"/>
      <c r="I289" s="3"/>
      <c r="J289" s="3"/>
      <c r="K289" s="3"/>
      <c r="L289" s="3"/>
      <c r="M289" s="3"/>
      <c r="N289" s="3"/>
      <c r="O289" s="6"/>
      <c r="P289" s="6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IQ289" s="16"/>
      <c r="IR289" s="16"/>
      <c r="IS289" s="16"/>
      <c r="IT289" s="16"/>
    </row>
    <row r="290" spans="7:254" s="13" customFormat="1" x14ac:dyDescent="0.2">
      <c r="G290" s="3"/>
      <c r="H290" s="3"/>
      <c r="I290" s="3"/>
      <c r="J290" s="3"/>
      <c r="K290" s="3"/>
      <c r="L290" s="3"/>
      <c r="M290" s="3"/>
      <c r="N290" s="3"/>
      <c r="O290" s="6"/>
      <c r="P290" s="6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IQ290" s="16"/>
      <c r="IR290" s="16"/>
      <c r="IS290" s="16"/>
      <c r="IT290" s="16"/>
    </row>
    <row r="291" spans="7:254" s="13" customFormat="1" x14ac:dyDescent="0.2">
      <c r="G291" s="3"/>
      <c r="H291" s="3"/>
      <c r="I291" s="3"/>
      <c r="J291" s="3"/>
      <c r="K291" s="3"/>
      <c r="L291" s="3"/>
      <c r="M291" s="3"/>
      <c r="N291" s="3"/>
      <c r="O291" s="6"/>
      <c r="P291" s="6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IQ291" s="16"/>
      <c r="IR291" s="16"/>
      <c r="IS291" s="16"/>
      <c r="IT291" s="16"/>
    </row>
    <row r="292" spans="7:254" s="13" customFormat="1" x14ac:dyDescent="0.2">
      <c r="G292" s="3"/>
      <c r="H292" s="3"/>
      <c r="I292" s="3"/>
      <c r="J292" s="3"/>
      <c r="K292" s="3"/>
      <c r="L292" s="3"/>
      <c r="M292" s="3"/>
      <c r="N292" s="3"/>
      <c r="O292" s="6"/>
      <c r="P292" s="6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IQ292" s="16"/>
      <c r="IR292" s="16"/>
      <c r="IS292" s="16"/>
      <c r="IT292" s="16"/>
    </row>
    <row r="293" spans="7:254" s="13" customFormat="1" x14ac:dyDescent="0.2">
      <c r="G293" s="3"/>
      <c r="H293" s="3"/>
      <c r="I293" s="3"/>
      <c r="J293" s="3"/>
      <c r="K293" s="3"/>
      <c r="L293" s="3"/>
      <c r="M293" s="3"/>
      <c r="N293" s="3"/>
      <c r="O293" s="6"/>
      <c r="P293" s="6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IQ293" s="16"/>
      <c r="IR293" s="16"/>
      <c r="IS293" s="16"/>
      <c r="IT293" s="16"/>
    </row>
    <row r="294" spans="7:254" s="13" customFormat="1" x14ac:dyDescent="0.2">
      <c r="G294" s="3"/>
      <c r="H294" s="3"/>
      <c r="I294" s="3"/>
      <c r="J294" s="3"/>
      <c r="K294" s="3"/>
      <c r="L294" s="3"/>
      <c r="M294" s="3"/>
      <c r="N294" s="3"/>
      <c r="O294" s="6"/>
      <c r="P294" s="6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IQ294" s="16"/>
      <c r="IR294" s="16"/>
      <c r="IS294" s="16"/>
      <c r="IT294" s="16"/>
    </row>
    <row r="295" spans="7:254" s="13" customFormat="1" x14ac:dyDescent="0.2">
      <c r="G295" s="3"/>
      <c r="H295" s="3"/>
      <c r="I295" s="3"/>
      <c r="J295" s="3"/>
      <c r="K295" s="3"/>
      <c r="L295" s="3"/>
      <c r="M295" s="3"/>
      <c r="N295" s="3"/>
      <c r="O295" s="6"/>
      <c r="P295" s="6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IQ295" s="16"/>
      <c r="IR295" s="16"/>
      <c r="IS295" s="16"/>
      <c r="IT295" s="16"/>
    </row>
    <row r="296" spans="7:254" s="13" customFormat="1" x14ac:dyDescent="0.2">
      <c r="G296" s="3"/>
      <c r="H296" s="3"/>
      <c r="I296" s="3"/>
      <c r="J296" s="3"/>
      <c r="K296" s="3"/>
      <c r="L296" s="3"/>
      <c r="M296" s="3"/>
      <c r="N296" s="3"/>
      <c r="O296" s="6"/>
      <c r="P296" s="6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IQ296" s="16"/>
      <c r="IR296" s="16"/>
      <c r="IS296" s="16"/>
      <c r="IT296" s="16"/>
    </row>
    <row r="297" spans="7:254" s="13" customFormat="1" x14ac:dyDescent="0.2">
      <c r="G297" s="3"/>
      <c r="H297" s="3"/>
      <c r="I297" s="3"/>
      <c r="J297" s="3"/>
      <c r="K297" s="3"/>
      <c r="L297" s="3"/>
      <c r="M297" s="3"/>
      <c r="N297" s="3"/>
      <c r="O297" s="6"/>
      <c r="P297" s="6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IQ297" s="16"/>
      <c r="IR297" s="16"/>
      <c r="IS297" s="16"/>
      <c r="IT297" s="16"/>
    </row>
    <row r="298" spans="7:254" s="13" customFormat="1" x14ac:dyDescent="0.2">
      <c r="G298" s="3"/>
      <c r="H298" s="3"/>
      <c r="I298" s="3"/>
      <c r="J298" s="3"/>
      <c r="K298" s="3"/>
      <c r="L298" s="3"/>
      <c r="M298" s="3"/>
      <c r="N298" s="3"/>
      <c r="O298" s="6"/>
      <c r="P298" s="6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IQ298" s="16"/>
      <c r="IR298" s="16"/>
      <c r="IS298" s="16"/>
      <c r="IT298" s="16"/>
    </row>
    <row r="299" spans="7:254" s="13" customFormat="1" x14ac:dyDescent="0.2">
      <c r="G299" s="3"/>
      <c r="H299" s="3"/>
      <c r="I299" s="3"/>
      <c r="J299" s="3"/>
      <c r="K299" s="3"/>
      <c r="L299" s="3"/>
      <c r="M299" s="3"/>
      <c r="N299" s="3"/>
      <c r="O299" s="6"/>
      <c r="P299" s="6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IQ299" s="16"/>
      <c r="IR299" s="16"/>
      <c r="IS299" s="16"/>
      <c r="IT299" s="16"/>
    </row>
    <row r="300" spans="7:254" s="13" customFormat="1" x14ac:dyDescent="0.2">
      <c r="G300" s="3"/>
      <c r="H300" s="3"/>
      <c r="I300" s="3"/>
      <c r="J300" s="3"/>
      <c r="K300" s="3"/>
      <c r="L300" s="3"/>
      <c r="M300" s="3"/>
      <c r="N300" s="3"/>
      <c r="O300" s="6"/>
      <c r="P300" s="6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IQ300" s="16"/>
      <c r="IR300" s="16"/>
      <c r="IS300" s="16"/>
      <c r="IT300" s="16"/>
    </row>
    <row r="301" spans="7:254" s="13" customFormat="1" x14ac:dyDescent="0.2">
      <c r="G301" s="3"/>
      <c r="H301" s="3"/>
      <c r="I301" s="3"/>
      <c r="J301" s="3"/>
      <c r="K301" s="3"/>
      <c r="L301" s="3"/>
      <c r="M301" s="3"/>
      <c r="N301" s="3"/>
      <c r="O301" s="6"/>
      <c r="P301" s="6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IQ301" s="16"/>
      <c r="IR301" s="16"/>
      <c r="IS301" s="16"/>
      <c r="IT301" s="16"/>
    </row>
    <row r="302" spans="7:254" s="13" customFormat="1" x14ac:dyDescent="0.2">
      <c r="G302" s="3"/>
      <c r="H302" s="3"/>
      <c r="I302" s="3"/>
      <c r="J302" s="3"/>
      <c r="K302" s="3"/>
      <c r="L302" s="3"/>
      <c r="M302" s="3"/>
      <c r="N302" s="3"/>
      <c r="O302" s="6"/>
      <c r="P302" s="6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IQ302" s="16"/>
      <c r="IR302" s="16"/>
      <c r="IS302" s="16"/>
      <c r="IT302" s="16"/>
    </row>
    <row r="303" spans="7:254" s="13" customFormat="1" x14ac:dyDescent="0.2">
      <c r="G303" s="3"/>
      <c r="H303" s="3"/>
      <c r="I303" s="3"/>
      <c r="J303" s="3"/>
      <c r="K303" s="3"/>
      <c r="L303" s="3"/>
      <c r="M303" s="3"/>
      <c r="N303" s="3"/>
      <c r="O303" s="6"/>
      <c r="P303" s="6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IQ303" s="16"/>
      <c r="IR303" s="16"/>
      <c r="IS303" s="16"/>
      <c r="IT303" s="16"/>
    </row>
    <row r="304" spans="7:254" s="13" customFormat="1" x14ac:dyDescent="0.2">
      <c r="G304" s="3"/>
      <c r="H304" s="3"/>
      <c r="I304" s="3"/>
      <c r="J304" s="3"/>
      <c r="K304" s="3"/>
      <c r="L304" s="3"/>
      <c r="M304" s="3"/>
      <c r="N304" s="3"/>
      <c r="O304" s="6"/>
      <c r="P304" s="6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IQ304" s="16"/>
      <c r="IR304" s="16"/>
      <c r="IS304" s="16"/>
      <c r="IT304" s="16"/>
    </row>
    <row r="305" spans="7:254" s="13" customFormat="1" x14ac:dyDescent="0.2">
      <c r="G305" s="3"/>
      <c r="H305" s="3"/>
      <c r="I305" s="3"/>
      <c r="J305" s="3"/>
      <c r="K305" s="3"/>
      <c r="L305" s="3"/>
      <c r="M305" s="3"/>
      <c r="N305" s="3"/>
      <c r="O305" s="6"/>
      <c r="P305" s="6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IQ305" s="16"/>
      <c r="IR305" s="16"/>
      <c r="IS305" s="16"/>
      <c r="IT305" s="16"/>
    </row>
    <row r="306" spans="7:254" s="13" customFormat="1" x14ac:dyDescent="0.2">
      <c r="G306" s="3"/>
      <c r="H306" s="3"/>
      <c r="I306" s="3"/>
      <c r="J306" s="3"/>
      <c r="K306" s="3"/>
      <c r="L306" s="3"/>
      <c r="M306" s="3"/>
      <c r="N306" s="3"/>
      <c r="O306" s="6"/>
      <c r="P306" s="6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IQ306" s="16"/>
      <c r="IR306" s="16"/>
      <c r="IS306" s="16"/>
      <c r="IT306" s="16"/>
    </row>
    <row r="307" spans="7:254" s="13" customFormat="1" x14ac:dyDescent="0.2">
      <c r="G307" s="3"/>
      <c r="H307" s="3"/>
      <c r="I307" s="3"/>
      <c r="J307" s="3"/>
      <c r="K307" s="3"/>
      <c r="L307" s="3"/>
      <c r="M307" s="3"/>
      <c r="N307" s="3"/>
      <c r="O307" s="6"/>
      <c r="P307" s="6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IQ307" s="16"/>
      <c r="IR307" s="16"/>
      <c r="IS307" s="16"/>
      <c r="IT307" s="16"/>
    </row>
    <row r="308" spans="7:254" s="13" customFormat="1" x14ac:dyDescent="0.2">
      <c r="G308" s="3"/>
      <c r="H308" s="3"/>
      <c r="I308" s="3"/>
      <c r="J308" s="3"/>
      <c r="K308" s="3"/>
      <c r="L308" s="3"/>
      <c r="M308" s="3"/>
      <c r="N308" s="3"/>
      <c r="O308" s="6"/>
      <c r="P308" s="6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IQ308" s="16"/>
      <c r="IR308" s="16"/>
      <c r="IS308" s="16"/>
      <c r="IT308" s="16"/>
    </row>
    <row r="309" spans="7:254" s="13" customFormat="1" x14ac:dyDescent="0.2">
      <c r="G309" s="3"/>
      <c r="H309" s="3"/>
      <c r="I309" s="3"/>
      <c r="J309" s="3"/>
      <c r="K309" s="3"/>
      <c r="L309" s="3"/>
      <c r="M309" s="3"/>
      <c r="N309" s="3"/>
      <c r="O309" s="6"/>
      <c r="P309" s="6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IQ309" s="16"/>
      <c r="IR309" s="16"/>
      <c r="IS309" s="16"/>
      <c r="IT309" s="16"/>
    </row>
    <row r="310" spans="7:254" s="13" customFormat="1" x14ac:dyDescent="0.2">
      <c r="G310" s="3"/>
      <c r="H310" s="3"/>
      <c r="I310" s="3"/>
      <c r="J310" s="3"/>
      <c r="K310" s="3"/>
      <c r="L310" s="3"/>
      <c r="M310" s="3"/>
      <c r="N310" s="3"/>
      <c r="O310" s="6"/>
      <c r="P310" s="6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IQ310" s="16"/>
      <c r="IR310" s="16"/>
      <c r="IS310" s="16"/>
      <c r="IT310" s="16"/>
    </row>
    <row r="311" spans="7:254" s="13" customFormat="1" x14ac:dyDescent="0.2">
      <c r="G311" s="3"/>
      <c r="H311" s="3"/>
      <c r="I311" s="3"/>
      <c r="J311" s="3"/>
      <c r="K311" s="3"/>
      <c r="L311" s="3"/>
      <c r="M311" s="3"/>
      <c r="N311" s="3"/>
      <c r="O311" s="6"/>
      <c r="P311" s="6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IQ311" s="16"/>
      <c r="IR311" s="16"/>
      <c r="IS311" s="16"/>
      <c r="IT311" s="16"/>
    </row>
    <row r="312" spans="7:254" s="13" customFormat="1" x14ac:dyDescent="0.2">
      <c r="G312" s="3"/>
      <c r="H312" s="3"/>
      <c r="I312" s="3"/>
      <c r="J312" s="3"/>
      <c r="K312" s="3"/>
      <c r="L312" s="3"/>
      <c r="M312" s="3"/>
      <c r="N312" s="3"/>
      <c r="O312" s="6"/>
      <c r="P312" s="6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IQ312" s="16"/>
      <c r="IR312" s="16"/>
      <c r="IS312" s="16"/>
      <c r="IT312" s="16"/>
    </row>
    <row r="313" spans="7:254" s="13" customFormat="1" x14ac:dyDescent="0.2">
      <c r="G313" s="3"/>
      <c r="H313" s="3"/>
      <c r="I313" s="3"/>
      <c r="J313" s="3"/>
      <c r="K313" s="3"/>
      <c r="L313" s="3"/>
      <c r="M313" s="3"/>
      <c r="N313" s="3"/>
      <c r="O313" s="6"/>
      <c r="P313" s="6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IQ313" s="16"/>
      <c r="IR313" s="16"/>
      <c r="IS313" s="16"/>
      <c r="IT313" s="16"/>
    </row>
    <row r="314" spans="7:254" s="13" customFormat="1" x14ac:dyDescent="0.2">
      <c r="G314" s="3"/>
      <c r="H314" s="3"/>
      <c r="I314" s="3"/>
      <c r="J314" s="3"/>
      <c r="K314" s="3"/>
      <c r="L314" s="3"/>
      <c r="M314" s="3"/>
      <c r="N314" s="3"/>
      <c r="O314" s="6"/>
      <c r="P314" s="6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IQ314" s="16"/>
      <c r="IR314" s="16"/>
      <c r="IS314" s="16"/>
      <c r="IT314" s="16"/>
    </row>
    <row r="315" spans="7:254" s="13" customFormat="1" x14ac:dyDescent="0.2">
      <c r="G315" s="3"/>
      <c r="H315" s="3"/>
      <c r="I315" s="3"/>
      <c r="J315" s="3"/>
      <c r="K315" s="3"/>
      <c r="L315" s="3"/>
      <c r="M315" s="3"/>
      <c r="N315" s="3"/>
      <c r="O315" s="6"/>
      <c r="P315" s="6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IQ315" s="16"/>
      <c r="IR315" s="16"/>
      <c r="IS315" s="16"/>
      <c r="IT315" s="16"/>
    </row>
    <row r="316" spans="7:254" s="13" customFormat="1" x14ac:dyDescent="0.2">
      <c r="G316" s="3"/>
      <c r="H316" s="3"/>
      <c r="I316" s="3"/>
      <c r="J316" s="3"/>
      <c r="K316" s="3"/>
      <c r="L316" s="3"/>
      <c r="M316" s="3"/>
      <c r="N316" s="3"/>
      <c r="O316" s="6"/>
      <c r="P316" s="6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IQ316" s="16"/>
      <c r="IR316" s="16"/>
      <c r="IS316" s="16"/>
      <c r="IT316" s="16"/>
    </row>
    <row r="317" spans="7:254" s="13" customFormat="1" x14ac:dyDescent="0.2">
      <c r="G317" s="3"/>
      <c r="H317" s="3"/>
      <c r="I317" s="3"/>
      <c r="J317" s="3"/>
      <c r="K317" s="3"/>
      <c r="L317" s="3"/>
      <c r="M317" s="3"/>
      <c r="N317" s="3"/>
      <c r="O317" s="6"/>
      <c r="P317" s="6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IQ317" s="16"/>
      <c r="IR317" s="16"/>
      <c r="IS317" s="16"/>
      <c r="IT317" s="16"/>
    </row>
    <row r="318" spans="7:254" s="13" customFormat="1" x14ac:dyDescent="0.2">
      <c r="G318" s="3"/>
      <c r="H318" s="3"/>
      <c r="I318" s="3"/>
      <c r="J318" s="3"/>
      <c r="K318" s="3"/>
      <c r="L318" s="3"/>
      <c r="M318" s="3"/>
      <c r="N318" s="3"/>
      <c r="O318" s="6"/>
      <c r="P318" s="6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IQ318" s="16"/>
      <c r="IR318" s="16"/>
      <c r="IS318" s="16"/>
      <c r="IT318" s="16"/>
    </row>
    <row r="319" spans="7:254" s="13" customFormat="1" x14ac:dyDescent="0.2">
      <c r="G319" s="3"/>
      <c r="H319" s="3"/>
      <c r="I319" s="3"/>
      <c r="J319" s="3"/>
      <c r="K319" s="3"/>
      <c r="L319" s="3"/>
      <c r="M319" s="3"/>
      <c r="N319" s="3"/>
      <c r="O319" s="6"/>
      <c r="P319" s="6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IQ319" s="16"/>
      <c r="IR319" s="16"/>
      <c r="IS319" s="16"/>
      <c r="IT319" s="16"/>
    </row>
    <row r="320" spans="7:254" s="13" customFormat="1" x14ac:dyDescent="0.2">
      <c r="G320" s="3"/>
      <c r="H320" s="3"/>
      <c r="I320" s="3"/>
      <c r="J320" s="3"/>
      <c r="K320" s="3"/>
      <c r="L320" s="3"/>
      <c r="M320" s="3"/>
      <c r="N320" s="3"/>
      <c r="O320" s="6"/>
      <c r="P320" s="6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IQ320" s="16"/>
      <c r="IR320" s="16"/>
      <c r="IS320" s="16"/>
      <c r="IT320" s="16"/>
    </row>
    <row r="321" spans="7:254" s="13" customFormat="1" x14ac:dyDescent="0.2">
      <c r="G321" s="3"/>
      <c r="H321" s="3"/>
      <c r="I321" s="3"/>
      <c r="J321" s="3"/>
      <c r="K321" s="3"/>
      <c r="L321" s="3"/>
      <c r="M321" s="3"/>
      <c r="N321" s="3"/>
      <c r="O321" s="6"/>
      <c r="P321" s="6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IQ321" s="16"/>
      <c r="IR321" s="16"/>
      <c r="IS321" s="16"/>
      <c r="IT321" s="16"/>
    </row>
    <row r="322" spans="7:254" s="13" customFormat="1" x14ac:dyDescent="0.2">
      <c r="G322" s="3"/>
      <c r="H322" s="3"/>
      <c r="I322" s="3"/>
      <c r="J322" s="3"/>
      <c r="K322" s="3"/>
      <c r="L322" s="3"/>
      <c r="M322" s="3"/>
      <c r="N322" s="3"/>
      <c r="O322" s="6"/>
      <c r="P322" s="6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IQ322" s="16"/>
      <c r="IR322" s="16"/>
      <c r="IS322" s="16"/>
      <c r="IT322" s="16"/>
    </row>
    <row r="323" spans="7:254" s="13" customFormat="1" x14ac:dyDescent="0.2">
      <c r="G323" s="3"/>
      <c r="H323" s="3"/>
      <c r="I323" s="3"/>
      <c r="J323" s="3"/>
      <c r="K323" s="3"/>
      <c r="L323" s="3"/>
      <c r="M323" s="3"/>
      <c r="N323" s="3"/>
      <c r="O323" s="6"/>
      <c r="P323" s="6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IQ323" s="16"/>
      <c r="IR323" s="16"/>
      <c r="IS323" s="16"/>
      <c r="IT323" s="16"/>
    </row>
    <row r="324" spans="7:254" s="13" customFormat="1" x14ac:dyDescent="0.2">
      <c r="G324" s="3"/>
      <c r="H324" s="3"/>
      <c r="I324" s="3"/>
      <c r="J324" s="3"/>
      <c r="K324" s="3"/>
      <c r="L324" s="3"/>
      <c r="M324" s="3"/>
      <c r="N324" s="3"/>
      <c r="O324" s="6"/>
      <c r="P324" s="6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IQ324" s="16"/>
      <c r="IR324" s="16"/>
      <c r="IS324" s="16"/>
      <c r="IT324" s="16"/>
    </row>
    <row r="325" spans="7:254" s="13" customFormat="1" x14ac:dyDescent="0.2">
      <c r="G325" s="3"/>
      <c r="H325" s="3"/>
      <c r="I325" s="3"/>
      <c r="J325" s="3"/>
      <c r="K325" s="3"/>
      <c r="L325" s="3"/>
      <c r="M325" s="3"/>
      <c r="N325" s="3"/>
      <c r="O325" s="6"/>
      <c r="P325" s="6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IQ325" s="16"/>
      <c r="IR325" s="16"/>
      <c r="IS325" s="16"/>
      <c r="IT325" s="16"/>
    </row>
    <row r="326" spans="7:254" s="13" customFormat="1" x14ac:dyDescent="0.2">
      <c r="G326" s="3"/>
      <c r="H326" s="3"/>
      <c r="I326" s="3"/>
      <c r="J326" s="3"/>
      <c r="K326" s="3"/>
      <c r="L326" s="3"/>
      <c r="M326" s="3"/>
      <c r="N326" s="3"/>
      <c r="O326" s="6"/>
      <c r="P326" s="6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IQ326" s="16"/>
      <c r="IR326" s="16"/>
      <c r="IS326" s="16"/>
      <c r="IT326" s="16"/>
    </row>
    <row r="327" spans="7:254" s="13" customFormat="1" x14ac:dyDescent="0.2">
      <c r="G327" s="3"/>
      <c r="H327" s="3"/>
      <c r="I327" s="3"/>
      <c r="J327" s="3"/>
      <c r="K327" s="3"/>
      <c r="L327" s="3"/>
      <c r="M327" s="3"/>
      <c r="N327" s="3"/>
      <c r="O327" s="6"/>
      <c r="P327" s="6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IQ327" s="16"/>
      <c r="IR327" s="16"/>
      <c r="IS327" s="16"/>
      <c r="IT327" s="16"/>
    </row>
    <row r="328" spans="7:254" s="13" customFormat="1" x14ac:dyDescent="0.2">
      <c r="G328" s="3"/>
      <c r="H328" s="3"/>
      <c r="I328" s="3"/>
      <c r="J328" s="3"/>
      <c r="K328" s="3"/>
      <c r="L328" s="3"/>
      <c r="M328" s="3"/>
      <c r="N328" s="3"/>
      <c r="O328" s="6"/>
      <c r="P328" s="6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IQ328" s="16"/>
      <c r="IR328" s="16"/>
      <c r="IS328" s="16"/>
      <c r="IT328" s="16"/>
    </row>
    <row r="329" spans="7:254" s="13" customFormat="1" x14ac:dyDescent="0.2">
      <c r="G329" s="3"/>
      <c r="H329" s="3"/>
      <c r="I329" s="3"/>
      <c r="J329" s="3"/>
      <c r="K329" s="3"/>
      <c r="L329" s="3"/>
      <c r="M329" s="3"/>
      <c r="N329" s="3"/>
      <c r="O329" s="6"/>
      <c r="P329" s="6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IQ329" s="16"/>
      <c r="IR329" s="16"/>
      <c r="IS329" s="16"/>
      <c r="IT329" s="16"/>
    </row>
    <row r="330" spans="7:254" s="13" customFormat="1" x14ac:dyDescent="0.2">
      <c r="G330" s="3"/>
      <c r="H330" s="3"/>
      <c r="I330" s="3"/>
      <c r="J330" s="3"/>
      <c r="K330" s="3"/>
      <c r="L330" s="3"/>
      <c r="M330" s="3"/>
      <c r="N330" s="3"/>
      <c r="O330" s="6"/>
      <c r="P330" s="6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IQ330" s="16"/>
      <c r="IR330" s="16"/>
      <c r="IS330" s="16"/>
      <c r="IT330" s="16"/>
    </row>
    <row r="331" spans="7:254" s="13" customFormat="1" x14ac:dyDescent="0.2">
      <c r="G331" s="3"/>
      <c r="H331" s="3"/>
      <c r="I331" s="3"/>
      <c r="J331" s="3"/>
      <c r="K331" s="3"/>
      <c r="L331" s="3"/>
      <c r="M331" s="3"/>
      <c r="N331" s="3"/>
      <c r="O331" s="6"/>
      <c r="P331" s="6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IQ331" s="16"/>
      <c r="IR331" s="16"/>
      <c r="IS331" s="16"/>
      <c r="IT331" s="16"/>
    </row>
    <row r="332" spans="7:254" s="13" customFormat="1" x14ac:dyDescent="0.2">
      <c r="G332" s="3"/>
      <c r="H332" s="3"/>
      <c r="I332" s="3"/>
      <c r="J332" s="3"/>
      <c r="K332" s="3"/>
      <c r="L332" s="3"/>
      <c r="M332" s="3"/>
      <c r="N332" s="3"/>
      <c r="O332" s="6"/>
      <c r="P332" s="6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IQ332" s="16"/>
      <c r="IR332" s="16"/>
      <c r="IS332" s="16"/>
      <c r="IT332" s="16"/>
    </row>
    <row r="333" spans="7:254" s="13" customFormat="1" x14ac:dyDescent="0.2">
      <c r="G333" s="3"/>
      <c r="H333" s="3"/>
      <c r="I333" s="3"/>
      <c r="J333" s="3"/>
      <c r="K333" s="3"/>
      <c r="L333" s="3"/>
      <c r="M333" s="3"/>
      <c r="N333" s="3"/>
      <c r="O333" s="6"/>
      <c r="P333" s="6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IQ333" s="16"/>
      <c r="IR333" s="16"/>
      <c r="IS333" s="16"/>
      <c r="IT333" s="16"/>
    </row>
    <row r="334" spans="7:254" s="13" customFormat="1" x14ac:dyDescent="0.2">
      <c r="G334" s="3"/>
      <c r="H334" s="3"/>
      <c r="I334" s="3"/>
      <c r="J334" s="3"/>
      <c r="K334" s="3"/>
      <c r="L334" s="3"/>
      <c r="M334" s="3"/>
      <c r="N334" s="3"/>
      <c r="O334" s="6"/>
      <c r="P334" s="6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IQ334" s="16"/>
      <c r="IR334" s="16"/>
      <c r="IS334" s="16"/>
      <c r="IT334" s="16"/>
    </row>
    <row r="335" spans="7:254" s="13" customFormat="1" x14ac:dyDescent="0.2">
      <c r="G335" s="3"/>
      <c r="H335" s="3"/>
      <c r="I335" s="3"/>
      <c r="J335" s="3"/>
      <c r="K335" s="3"/>
      <c r="L335" s="3"/>
      <c r="M335" s="3"/>
      <c r="N335" s="3"/>
      <c r="O335" s="6"/>
      <c r="P335" s="6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IQ335" s="16"/>
      <c r="IR335" s="16"/>
      <c r="IS335" s="16"/>
      <c r="IT335" s="16"/>
    </row>
    <row r="336" spans="7:254" s="13" customFormat="1" x14ac:dyDescent="0.2">
      <c r="G336" s="3"/>
      <c r="H336" s="3"/>
      <c r="I336" s="3"/>
      <c r="J336" s="3"/>
      <c r="K336" s="3"/>
      <c r="L336" s="3"/>
      <c r="M336" s="3"/>
      <c r="N336" s="3"/>
      <c r="O336" s="6"/>
      <c r="P336" s="6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IQ336" s="16"/>
      <c r="IR336" s="16"/>
      <c r="IS336" s="16"/>
      <c r="IT336" s="16"/>
    </row>
    <row r="337" spans="7:254" s="13" customFormat="1" x14ac:dyDescent="0.2">
      <c r="G337" s="3"/>
      <c r="H337" s="3"/>
      <c r="I337" s="3"/>
      <c r="J337" s="3"/>
      <c r="K337" s="3"/>
      <c r="L337" s="3"/>
      <c r="M337" s="3"/>
      <c r="N337" s="3"/>
      <c r="O337" s="6"/>
      <c r="P337" s="6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IQ337" s="16"/>
      <c r="IR337" s="16"/>
      <c r="IS337" s="16"/>
      <c r="IT337" s="16"/>
    </row>
    <row r="338" spans="7:254" s="13" customFormat="1" x14ac:dyDescent="0.2">
      <c r="G338" s="3"/>
      <c r="H338" s="3"/>
      <c r="I338" s="3"/>
      <c r="J338" s="3"/>
      <c r="K338" s="3"/>
      <c r="L338" s="3"/>
      <c r="M338" s="3"/>
      <c r="N338" s="3"/>
      <c r="O338" s="6"/>
      <c r="P338" s="6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IQ338" s="16"/>
      <c r="IR338" s="16"/>
      <c r="IS338" s="16"/>
      <c r="IT338" s="16"/>
    </row>
    <row r="339" spans="7:254" s="13" customFormat="1" x14ac:dyDescent="0.2">
      <c r="G339" s="3"/>
      <c r="H339" s="3"/>
      <c r="I339" s="3"/>
      <c r="J339" s="3"/>
      <c r="K339" s="3"/>
      <c r="L339" s="3"/>
      <c r="M339" s="3"/>
      <c r="N339" s="3"/>
      <c r="O339" s="6"/>
      <c r="P339" s="6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IQ339" s="16"/>
      <c r="IR339" s="16"/>
      <c r="IS339" s="16"/>
      <c r="IT339" s="16"/>
    </row>
    <row r="340" spans="7:254" s="13" customFormat="1" x14ac:dyDescent="0.2">
      <c r="G340" s="3"/>
      <c r="H340" s="3"/>
      <c r="I340" s="3"/>
      <c r="J340" s="3"/>
      <c r="K340" s="3"/>
      <c r="L340" s="3"/>
      <c r="M340" s="3"/>
      <c r="N340" s="3"/>
      <c r="O340" s="6"/>
      <c r="P340" s="6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IQ340" s="16"/>
      <c r="IR340" s="16"/>
      <c r="IS340" s="16"/>
      <c r="IT340" s="16"/>
    </row>
    <row r="341" spans="7:254" s="13" customFormat="1" x14ac:dyDescent="0.2">
      <c r="G341" s="3"/>
      <c r="H341" s="3"/>
      <c r="I341" s="3"/>
      <c r="J341" s="3"/>
      <c r="K341" s="3"/>
      <c r="L341" s="3"/>
      <c r="M341" s="3"/>
      <c r="N341" s="3"/>
      <c r="O341" s="6"/>
      <c r="P341" s="6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IQ341" s="16"/>
      <c r="IR341" s="16"/>
      <c r="IS341" s="16"/>
      <c r="IT341" s="16"/>
    </row>
    <row r="342" spans="7:254" s="13" customFormat="1" x14ac:dyDescent="0.2">
      <c r="G342" s="3"/>
      <c r="H342" s="3"/>
      <c r="I342" s="3"/>
      <c r="J342" s="3"/>
      <c r="K342" s="3"/>
      <c r="L342" s="3"/>
      <c r="M342" s="3"/>
      <c r="N342" s="3"/>
      <c r="O342" s="6"/>
      <c r="P342" s="6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IQ342" s="16"/>
      <c r="IR342" s="16"/>
      <c r="IS342" s="16"/>
      <c r="IT342" s="16"/>
    </row>
    <row r="343" spans="7:254" s="13" customFormat="1" x14ac:dyDescent="0.2">
      <c r="G343" s="3"/>
      <c r="H343" s="3"/>
      <c r="I343" s="3"/>
      <c r="J343" s="3"/>
      <c r="K343" s="3"/>
      <c r="L343" s="3"/>
      <c r="M343" s="3"/>
      <c r="N343" s="3"/>
      <c r="O343" s="6"/>
      <c r="P343" s="6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IQ343" s="16"/>
      <c r="IR343" s="16"/>
      <c r="IS343" s="16"/>
      <c r="IT343" s="16"/>
    </row>
    <row r="344" spans="7:254" s="13" customFormat="1" x14ac:dyDescent="0.2">
      <c r="G344" s="3"/>
      <c r="H344" s="3"/>
      <c r="I344" s="3"/>
      <c r="J344" s="3"/>
      <c r="K344" s="3"/>
      <c r="L344" s="3"/>
      <c r="M344" s="3"/>
      <c r="N344" s="3"/>
      <c r="O344" s="6"/>
      <c r="P344" s="6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IQ344" s="16"/>
      <c r="IR344" s="16"/>
      <c r="IS344" s="16"/>
      <c r="IT344" s="16"/>
    </row>
    <row r="345" spans="7:254" s="13" customFormat="1" x14ac:dyDescent="0.2">
      <c r="G345" s="3"/>
      <c r="H345" s="3"/>
      <c r="I345" s="3"/>
      <c r="J345" s="3"/>
      <c r="K345" s="3"/>
      <c r="L345" s="3"/>
      <c r="M345" s="3"/>
      <c r="N345" s="3"/>
      <c r="O345" s="6"/>
      <c r="P345" s="6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IQ345" s="16"/>
      <c r="IR345" s="16"/>
      <c r="IS345" s="16"/>
      <c r="IT345" s="16"/>
    </row>
    <row r="346" spans="7:254" s="13" customFormat="1" x14ac:dyDescent="0.2">
      <c r="G346" s="3"/>
      <c r="H346" s="3"/>
      <c r="I346" s="3"/>
      <c r="J346" s="3"/>
      <c r="K346" s="3"/>
      <c r="L346" s="3"/>
      <c r="M346" s="3"/>
      <c r="N346" s="3"/>
      <c r="O346" s="6"/>
      <c r="P346" s="6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IQ346" s="16"/>
      <c r="IR346" s="16"/>
      <c r="IS346" s="16"/>
      <c r="IT346" s="16"/>
    </row>
    <row r="347" spans="7:254" s="13" customFormat="1" x14ac:dyDescent="0.2">
      <c r="G347" s="3"/>
      <c r="H347" s="3"/>
      <c r="I347" s="3"/>
      <c r="J347" s="3"/>
      <c r="K347" s="3"/>
      <c r="L347" s="3"/>
      <c r="M347" s="3"/>
      <c r="N347" s="3"/>
      <c r="O347" s="6"/>
      <c r="P347" s="6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IQ347" s="16"/>
      <c r="IR347" s="16"/>
      <c r="IS347" s="16"/>
      <c r="IT347" s="16"/>
    </row>
    <row r="348" spans="7:254" s="13" customFormat="1" x14ac:dyDescent="0.2">
      <c r="G348" s="3"/>
      <c r="H348" s="3"/>
      <c r="I348" s="3"/>
      <c r="J348" s="3"/>
      <c r="K348" s="3"/>
      <c r="L348" s="3"/>
      <c r="M348" s="3"/>
      <c r="N348" s="3"/>
      <c r="O348" s="6"/>
      <c r="P348" s="6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IQ348" s="16"/>
      <c r="IR348" s="16"/>
      <c r="IS348" s="16"/>
      <c r="IT348" s="16"/>
    </row>
    <row r="349" spans="7:254" s="13" customFormat="1" x14ac:dyDescent="0.2">
      <c r="G349" s="3"/>
      <c r="H349" s="3"/>
      <c r="I349" s="3"/>
      <c r="J349" s="3"/>
      <c r="K349" s="3"/>
      <c r="L349" s="3"/>
      <c r="M349" s="3"/>
      <c r="N349" s="3"/>
      <c r="O349" s="6"/>
      <c r="P349" s="6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IQ349" s="16"/>
      <c r="IR349" s="16"/>
      <c r="IS349" s="16"/>
      <c r="IT349" s="16"/>
    </row>
    <row r="350" spans="7:254" s="13" customFormat="1" x14ac:dyDescent="0.2">
      <c r="G350" s="3"/>
      <c r="H350" s="3"/>
      <c r="I350" s="3"/>
      <c r="J350" s="3"/>
      <c r="K350" s="3"/>
      <c r="L350" s="3"/>
      <c r="M350" s="3"/>
      <c r="N350" s="3"/>
      <c r="O350" s="6"/>
      <c r="P350" s="6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IQ350" s="16"/>
      <c r="IR350" s="16"/>
      <c r="IS350" s="16"/>
      <c r="IT350" s="16"/>
    </row>
    <row r="351" spans="7:254" s="13" customFormat="1" x14ac:dyDescent="0.2">
      <c r="G351" s="3"/>
      <c r="H351" s="3"/>
      <c r="I351" s="3"/>
      <c r="J351" s="3"/>
      <c r="K351" s="3"/>
      <c r="L351" s="3"/>
      <c r="M351" s="3"/>
      <c r="N351" s="3"/>
      <c r="O351" s="6"/>
      <c r="P351" s="6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IQ351" s="16"/>
      <c r="IR351" s="16"/>
      <c r="IS351" s="16"/>
      <c r="IT351" s="16"/>
    </row>
    <row r="352" spans="7:254" s="13" customFormat="1" x14ac:dyDescent="0.2">
      <c r="G352" s="3"/>
      <c r="H352" s="3"/>
      <c r="I352" s="3"/>
      <c r="J352" s="3"/>
      <c r="K352" s="3"/>
      <c r="L352" s="3"/>
      <c r="M352" s="3"/>
      <c r="N352" s="3"/>
      <c r="O352" s="6"/>
      <c r="P352" s="6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IQ352" s="16"/>
      <c r="IR352" s="16"/>
      <c r="IS352" s="16"/>
      <c r="IT352" s="16"/>
    </row>
    <row r="353" spans="5:254" s="13" customFormat="1" x14ac:dyDescent="0.2">
      <c r="G353" s="3"/>
      <c r="H353" s="3"/>
      <c r="I353" s="3"/>
      <c r="J353" s="3"/>
      <c r="K353" s="3"/>
      <c r="L353" s="3"/>
      <c r="M353" s="3"/>
      <c r="N353" s="3"/>
      <c r="O353" s="6"/>
      <c r="P353" s="6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IQ353" s="16"/>
      <c r="IR353" s="16"/>
      <c r="IS353" s="16"/>
      <c r="IT353" s="16"/>
    </row>
    <row r="354" spans="5:254" s="13" customFormat="1" x14ac:dyDescent="0.2">
      <c r="G354" s="3"/>
      <c r="H354" s="3"/>
      <c r="I354" s="3"/>
      <c r="J354" s="3"/>
      <c r="K354" s="3"/>
      <c r="L354" s="3"/>
      <c r="M354" s="3"/>
      <c r="N354" s="3"/>
      <c r="O354" s="6"/>
      <c r="P354" s="6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IQ354" s="16"/>
      <c r="IR354" s="16"/>
      <c r="IS354" s="16"/>
      <c r="IT354" s="16"/>
    </row>
    <row r="355" spans="5:254" s="13" customFormat="1" x14ac:dyDescent="0.2">
      <c r="G355" s="3"/>
      <c r="H355" s="3"/>
      <c r="I355" s="3"/>
      <c r="J355" s="3"/>
      <c r="K355" s="3"/>
      <c r="L355" s="3"/>
      <c r="M355" s="3"/>
      <c r="N355" s="3"/>
      <c r="O355" s="6"/>
      <c r="P355" s="6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IQ355" s="16"/>
      <c r="IR355" s="16"/>
      <c r="IS355" s="16"/>
      <c r="IT355" s="16"/>
    </row>
    <row r="356" spans="5:254" s="13" customFormat="1" x14ac:dyDescent="0.2">
      <c r="G356" s="3"/>
      <c r="H356" s="3"/>
      <c r="I356" s="3"/>
      <c r="J356" s="3"/>
      <c r="K356" s="3"/>
      <c r="L356" s="3"/>
      <c r="M356" s="3"/>
      <c r="N356" s="3"/>
      <c r="O356" s="6"/>
      <c r="P356" s="6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IQ356" s="16"/>
      <c r="IR356" s="16"/>
      <c r="IS356" s="16"/>
      <c r="IT356" s="16"/>
    </row>
    <row r="357" spans="5:254" s="13" customFormat="1" x14ac:dyDescent="0.2">
      <c r="G357" s="3"/>
      <c r="H357" s="3"/>
      <c r="I357" s="3"/>
      <c r="J357" s="3"/>
      <c r="K357" s="3"/>
      <c r="L357" s="3"/>
      <c r="M357" s="3"/>
      <c r="N357" s="3"/>
      <c r="O357" s="6"/>
      <c r="P357" s="6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IQ357" s="16"/>
      <c r="IR357" s="16"/>
      <c r="IS357" s="16"/>
      <c r="IT357" s="16"/>
    </row>
    <row r="358" spans="5:254" s="13" customFormat="1" x14ac:dyDescent="0.2">
      <c r="G358" s="3"/>
      <c r="H358" s="3"/>
      <c r="I358" s="3"/>
      <c r="J358" s="3"/>
      <c r="K358" s="3"/>
      <c r="L358" s="3"/>
      <c r="M358" s="3"/>
      <c r="N358" s="3"/>
      <c r="O358" s="6"/>
      <c r="P358" s="6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IQ358" s="16"/>
      <c r="IR358" s="16"/>
      <c r="IS358" s="16"/>
      <c r="IT358" s="16"/>
    </row>
    <row r="359" spans="5:254" s="13" customFormat="1" x14ac:dyDescent="0.2">
      <c r="G359" s="3"/>
      <c r="H359" s="3"/>
      <c r="I359" s="3"/>
      <c r="J359" s="3"/>
      <c r="K359" s="3"/>
      <c r="L359" s="3"/>
      <c r="M359" s="3"/>
      <c r="N359" s="3"/>
      <c r="O359" s="6"/>
      <c r="P359" s="6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IQ359" s="16"/>
      <c r="IR359" s="16"/>
      <c r="IS359" s="16"/>
      <c r="IT359" s="16"/>
    </row>
    <row r="360" spans="5:254" s="13" customFormat="1" x14ac:dyDescent="0.2">
      <c r="G360" s="3"/>
      <c r="H360" s="3"/>
      <c r="I360" s="3"/>
      <c r="J360" s="3"/>
      <c r="K360" s="3"/>
      <c r="L360" s="3"/>
      <c r="M360" s="3"/>
      <c r="N360" s="3"/>
      <c r="O360" s="6"/>
      <c r="P360" s="6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IQ360" s="16"/>
      <c r="IR360" s="16"/>
      <c r="IS360" s="16"/>
      <c r="IT360" s="16"/>
    </row>
    <row r="361" spans="5:254" s="13" customFormat="1" x14ac:dyDescent="0.2">
      <c r="G361" s="3"/>
      <c r="H361" s="3"/>
      <c r="I361" s="3"/>
      <c r="J361" s="3"/>
      <c r="K361" s="3"/>
      <c r="L361" s="3"/>
      <c r="M361" s="3"/>
      <c r="N361" s="3"/>
      <c r="O361" s="6"/>
      <c r="P361" s="6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IQ361" s="16"/>
      <c r="IR361" s="16"/>
      <c r="IS361" s="16"/>
      <c r="IT361" s="16"/>
    </row>
    <row r="362" spans="5:254" s="13" customFormat="1" x14ac:dyDescent="0.2">
      <c r="G362" s="3"/>
      <c r="H362" s="3"/>
      <c r="I362" s="3"/>
      <c r="J362" s="3"/>
      <c r="K362" s="3"/>
      <c r="L362" s="3"/>
      <c r="M362" s="3"/>
      <c r="N362" s="3"/>
      <c r="O362" s="6"/>
      <c r="P362" s="6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IQ362" s="16"/>
      <c r="IR362" s="16"/>
      <c r="IS362" s="16"/>
      <c r="IT362" s="16"/>
    </row>
    <row r="363" spans="5:254" s="13" customFormat="1" x14ac:dyDescent="0.2">
      <c r="E363" s="13" t="s">
        <v>50</v>
      </c>
      <c r="G363" s="3"/>
      <c r="H363" s="3"/>
      <c r="I363" s="3"/>
      <c r="J363" s="3"/>
      <c r="K363" s="3"/>
      <c r="L363" s="3"/>
      <c r="M363" s="3"/>
      <c r="N363" s="3"/>
      <c r="O363" s="6"/>
      <c r="P363" s="6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IQ363" s="16"/>
      <c r="IR363" s="16"/>
      <c r="IS363" s="16"/>
      <c r="IT363" s="16"/>
    </row>
    <row r="364" spans="5:254" s="13" customFormat="1" x14ac:dyDescent="0.2">
      <c r="G364" s="3"/>
      <c r="H364" s="3"/>
      <c r="I364" s="3"/>
      <c r="J364" s="3"/>
      <c r="K364" s="3"/>
      <c r="L364" s="3"/>
      <c r="M364" s="3"/>
      <c r="N364" s="3"/>
      <c r="O364" s="6"/>
      <c r="P364" s="6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IQ364" s="16"/>
      <c r="IR364" s="16"/>
      <c r="IS364" s="16"/>
      <c r="IT364" s="16"/>
    </row>
    <row r="365" spans="5:254" s="13" customFormat="1" x14ac:dyDescent="0.2">
      <c r="G365" s="3"/>
      <c r="H365" s="3"/>
      <c r="I365" s="3"/>
      <c r="J365" s="3"/>
      <c r="K365" s="3"/>
      <c r="L365" s="3"/>
      <c r="M365" s="3"/>
      <c r="N365" s="3"/>
      <c r="O365" s="6"/>
      <c r="P365" s="6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IQ365" s="16"/>
      <c r="IR365" s="16"/>
      <c r="IS365" s="16"/>
      <c r="IT365" s="16"/>
    </row>
    <row r="366" spans="5:254" s="13" customFormat="1" x14ac:dyDescent="0.2">
      <c r="G366" s="3"/>
      <c r="H366" s="3"/>
      <c r="I366" s="3"/>
      <c r="J366" s="3"/>
      <c r="K366" s="3"/>
      <c r="L366" s="3"/>
      <c r="M366" s="3"/>
      <c r="N366" s="3"/>
      <c r="O366" s="6"/>
      <c r="P366" s="6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IQ366" s="16"/>
      <c r="IR366" s="16"/>
      <c r="IS366" s="16"/>
      <c r="IT366" s="16"/>
    </row>
    <row r="367" spans="5:254" s="13" customFormat="1" x14ac:dyDescent="0.2">
      <c r="G367" s="3"/>
      <c r="H367" s="3"/>
      <c r="I367" s="3"/>
      <c r="J367" s="3"/>
      <c r="K367" s="3"/>
      <c r="L367" s="3"/>
      <c r="M367" s="3"/>
      <c r="N367" s="3"/>
      <c r="O367" s="6"/>
      <c r="P367" s="6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IQ367" s="16"/>
      <c r="IR367" s="16"/>
      <c r="IS367" s="16"/>
      <c r="IT367" s="16"/>
    </row>
    <row r="368" spans="5:254" s="13" customFormat="1" x14ac:dyDescent="0.2">
      <c r="G368" s="3"/>
      <c r="H368" s="3"/>
      <c r="I368" s="3"/>
      <c r="J368" s="3"/>
      <c r="K368" s="3"/>
      <c r="L368" s="3"/>
      <c r="M368" s="3"/>
      <c r="N368" s="3"/>
      <c r="O368" s="6"/>
      <c r="P368" s="6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IQ368" s="16"/>
      <c r="IR368" s="16"/>
      <c r="IS368" s="16"/>
      <c r="IT368" s="16"/>
    </row>
    <row r="369" spans="7:254" s="13" customFormat="1" x14ac:dyDescent="0.2">
      <c r="G369" s="3"/>
      <c r="H369" s="3"/>
      <c r="I369" s="3"/>
      <c r="J369" s="3"/>
      <c r="K369" s="3"/>
      <c r="L369" s="3"/>
      <c r="M369" s="3"/>
      <c r="N369" s="3"/>
      <c r="O369" s="6"/>
      <c r="P369" s="6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IQ369" s="16"/>
      <c r="IR369" s="16"/>
      <c r="IS369" s="16"/>
      <c r="IT369" s="16"/>
    </row>
    <row r="370" spans="7:254" s="13" customFormat="1" x14ac:dyDescent="0.2">
      <c r="G370" s="3"/>
      <c r="H370" s="3"/>
      <c r="I370" s="3"/>
      <c r="J370" s="3"/>
      <c r="K370" s="3"/>
      <c r="L370" s="3"/>
      <c r="M370" s="3"/>
      <c r="N370" s="3"/>
      <c r="O370" s="6"/>
      <c r="P370" s="6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IQ370" s="16"/>
      <c r="IR370" s="16"/>
      <c r="IS370" s="16"/>
      <c r="IT370" s="16"/>
    </row>
    <row r="371" spans="7:254" s="13" customFormat="1" x14ac:dyDescent="0.2">
      <c r="G371" s="3"/>
      <c r="H371" s="3"/>
      <c r="I371" s="3"/>
      <c r="J371" s="3"/>
      <c r="K371" s="3"/>
      <c r="L371" s="3"/>
      <c r="M371" s="3"/>
      <c r="N371" s="3"/>
      <c r="O371" s="6"/>
      <c r="P371" s="6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IQ371" s="16"/>
      <c r="IR371" s="16"/>
      <c r="IS371" s="16"/>
      <c r="IT371" s="16"/>
    </row>
    <row r="372" spans="7:254" s="13" customFormat="1" x14ac:dyDescent="0.2">
      <c r="G372" s="3"/>
      <c r="H372" s="3"/>
      <c r="I372" s="3"/>
      <c r="J372" s="3"/>
      <c r="K372" s="3"/>
      <c r="L372" s="3"/>
      <c r="M372" s="3"/>
      <c r="N372" s="3"/>
      <c r="O372" s="6"/>
      <c r="P372" s="6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IQ372" s="16"/>
      <c r="IR372" s="16"/>
      <c r="IS372" s="16"/>
      <c r="IT372" s="16"/>
    </row>
    <row r="373" spans="7:254" s="13" customFormat="1" x14ac:dyDescent="0.2">
      <c r="G373" s="3"/>
      <c r="H373" s="3"/>
      <c r="I373" s="3"/>
      <c r="J373" s="3"/>
      <c r="K373" s="3"/>
      <c r="L373" s="3"/>
      <c r="M373" s="3"/>
      <c r="N373" s="3"/>
      <c r="O373" s="6"/>
      <c r="P373" s="6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IQ373" s="16"/>
      <c r="IR373" s="16"/>
      <c r="IS373" s="16"/>
      <c r="IT373" s="16"/>
    </row>
    <row r="374" spans="7:254" s="13" customFormat="1" x14ac:dyDescent="0.2">
      <c r="G374" s="3"/>
      <c r="H374" s="3"/>
      <c r="I374" s="3"/>
      <c r="J374" s="3"/>
      <c r="K374" s="3"/>
      <c r="L374" s="3"/>
      <c r="M374" s="3"/>
      <c r="N374" s="3"/>
      <c r="O374" s="6"/>
      <c r="P374" s="6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IQ374" s="16"/>
      <c r="IR374" s="16"/>
      <c r="IS374" s="16"/>
      <c r="IT374" s="16"/>
    </row>
    <row r="375" spans="7:254" s="13" customFormat="1" x14ac:dyDescent="0.2">
      <c r="G375" s="3"/>
      <c r="H375" s="3"/>
      <c r="I375" s="3"/>
      <c r="J375" s="3"/>
      <c r="K375" s="3"/>
      <c r="L375" s="3"/>
      <c r="M375" s="3"/>
      <c r="N375" s="3"/>
      <c r="O375" s="6"/>
      <c r="P375" s="6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IQ375" s="16"/>
      <c r="IR375" s="16"/>
      <c r="IS375" s="16"/>
      <c r="IT375" s="16"/>
    </row>
    <row r="376" spans="7:254" s="13" customFormat="1" x14ac:dyDescent="0.2">
      <c r="G376" s="3"/>
      <c r="H376" s="3"/>
      <c r="I376" s="3"/>
      <c r="J376" s="3"/>
      <c r="K376" s="3"/>
      <c r="L376" s="3"/>
      <c r="M376" s="3"/>
      <c r="N376" s="3"/>
      <c r="O376" s="6"/>
      <c r="P376" s="6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IQ376" s="16"/>
      <c r="IR376" s="16"/>
      <c r="IS376" s="16"/>
      <c r="IT376" s="16"/>
    </row>
    <row r="377" spans="7:254" s="13" customFormat="1" x14ac:dyDescent="0.2">
      <c r="G377" s="3"/>
      <c r="H377" s="3"/>
      <c r="I377" s="3"/>
      <c r="J377" s="3"/>
      <c r="K377" s="3"/>
      <c r="L377" s="3"/>
      <c r="M377" s="3"/>
      <c r="N377" s="3"/>
      <c r="O377" s="6"/>
      <c r="P377" s="6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IQ377" s="16"/>
      <c r="IR377" s="16"/>
      <c r="IS377" s="16"/>
      <c r="IT377" s="16"/>
    </row>
    <row r="378" spans="7:254" s="13" customFormat="1" x14ac:dyDescent="0.2">
      <c r="G378" s="3"/>
      <c r="H378" s="3"/>
      <c r="I378" s="3"/>
      <c r="J378" s="3"/>
      <c r="K378" s="3"/>
      <c r="L378" s="3"/>
      <c r="M378" s="3"/>
      <c r="N378" s="3"/>
      <c r="O378" s="6"/>
      <c r="P378" s="6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IQ378" s="16"/>
      <c r="IR378" s="16"/>
      <c r="IS378" s="16"/>
      <c r="IT378" s="16"/>
    </row>
    <row r="379" spans="7:254" s="13" customFormat="1" x14ac:dyDescent="0.2">
      <c r="G379" s="3"/>
      <c r="H379" s="3"/>
      <c r="I379" s="3"/>
      <c r="J379" s="3"/>
      <c r="K379" s="3"/>
      <c r="L379" s="3"/>
      <c r="M379" s="3"/>
      <c r="N379" s="3"/>
      <c r="O379" s="6"/>
      <c r="P379" s="6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IQ379" s="16"/>
      <c r="IR379" s="16"/>
      <c r="IS379" s="16"/>
      <c r="IT379" s="16"/>
    </row>
    <row r="380" spans="7:254" s="13" customFormat="1" x14ac:dyDescent="0.2">
      <c r="G380" s="3"/>
      <c r="H380" s="3"/>
      <c r="I380" s="3"/>
      <c r="J380" s="3"/>
      <c r="K380" s="3"/>
      <c r="L380" s="3"/>
      <c r="M380" s="3"/>
      <c r="N380" s="3"/>
      <c r="O380" s="6"/>
      <c r="P380" s="6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IQ380" s="16"/>
      <c r="IR380" s="16"/>
      <c r="IS380" s="16"/>
      <c r="IT380" s="16"/>
    </row>
    <row r="381" spans="7:254" s="13" customFormat="1" x14ac:dyDescent="0.2">
      <c r="G381" s="3"/>
      <c r="H381" s="3"/>
      <c r="I381" s="3"/>
      <c r="J381" s="3"/>
      <c r="K381" s="3"/>
      <c r="L381" s="3"/>
      <c r="M381" s="3"/>
      <c r="N381" s="3"/>
      <c r="O381" s="6"/>
      <c r="P381" s="6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IQ381" s="16"/>
      <c r="IR381" s="16"/>
      <c r="IS381" s="16"/>
      <c r="IT381" s="16"/>
    </row>
    <row r="382" spans="7:254" s="13" customFormat="1" x14ac:dyDescent="0.2">
      <c r="G382" s="3"/>
      <c r="H382" s="3"/>
      <c r="I382" s="3"/>
      <c r="J382" s="3"/>
      <c r="K382" s="3"/>
      <c r="L382" s="3"/>
      <c r="M382" s="3"/>
      <c r="N382" s="3"/>
      <c r="O382" s="6"/>
      <c r="P382" s="6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IQ382" s="16"/>
      <c r="IR382" s="16"/>
      <c r="IS382" s="16"/>
      <c r="IT382" s="16"/>
    </row>
    <row r="383" spans="7:254" s="13" customFormat="1" x14ac:dyDescent="0.2">
      <c r="G383" s="3"/>
      <c r="H383" s="3"/>
      <c r="I383" s="3"/>
      <c r="J383" s="3"/>
      <c r="K383" s="3"/>
      <c r="L383" s="3"/>
      <c r="M383" s="3"/>
      <c r="N383" s="3"/>
      <c r="O383" s="6"/>
      <c r="P383" s="6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IQ383" s="16"/>
      <c r="IR383" s="16"/>
      <c r="IS383" s="16"/>
      <c r="IT383" s="16"/>
    </row>
    <row r="384" spans="7:254" s="13" customFormat="1" x14ac:dyDescent="0.2">
      <c r="G384" s="3"/>
      <c r="H384" s="3"/>
      <c r="I384" s="3"/>
      <c r="J384" s="3"/>
      <c r="K384" s="3"/>
      <c r="L384" s="3"/>
      <c r="M384" s="3"/>
      <c r="N384" s="3"/>
      <c r="O384" s="6"/>
      <c r="P384" s="6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IQ384" s="16"/>
      <c r="IR384" s="16"/>
      <c r="IS384" s="16"/>
      <c r="IT384" s="16"/>
    </row>
    <row r="385" spans="7:254" s="13" customFormat="1" x14ac:dyDescent="0.2">
      <c r="G385" s="3"/>
      <c r="H385" s="3"/>
      <c r="I385" s="3"/>
      <c r="J385" s="3"/>
      <c r="K385" s="3"/>
      <c r="L385" s="3"/>
      <c r="M385" s="3"/>
      <c r="N385" s="3"/>
      <c r="O385" s="6"/>
      <c r="P385" s="6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IQ385" s="16"/>
      <c r="IR385" s="16"/>
      <c r="IS385" s="16"/>
      <c r="IT385" s="16"/>
    </row>
    <row r="386" spans="7:254" s="13" customFormat="1" x14ac:dyDescent="0.2">
      <c r="G386" s="3"/>
      <c r="H386" s="3"/>
      <c r="I386" s="3"/>
      <c r="J386" s="3"/>
      <c r="K386" s="3"/>
      <c r="L386" s="3"/>
      <c r="M386" s="3"/>
      <c r="N386" s="3"/>
      <c r="O386" s="6"/>
      <c r="P386" s="6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IQ386" s="16"/>
      <c r="IR386" s="16"/>
      <c r="IS386" s="16"/>
      <c r="IT386" s="16"/>
    </row>
    <row r="387" spans="7:254" s="13" customFormat="1" x14ac:dyDescent="0.2">
      <c r="G387" s="3"/>
      <c r="H387" s="3"/>
      <c r="I387" s="3"/>
      <c r="J387" s="3"/>
      <c r="K387" s="3"/>
      <c r="L387" s="3"/>
      <c r="M387" s="3"/>
      <c r="N387" s="3"/>
      <c r="O387" s="6"/>
      <c r="P387" s="6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IQ387" s="16"/>
      <c r="IR387" s="16"/>
      <c r="IS387" s="16"/>
      <c r="IT387" s="16"/>
    </row>
    <row r="388" spans="7:254" s="13" customFormat="1" x14ac:dyDescent="0.2">
      <c r="G388" s="3"/>
      <c r="H388" s="3"/>
      <c r="I388" s="3"/>
      <c r="J388" s="3"/>
      <c r="K388" s="3"/>
      <c r="L388" s="3"/>
      <c r="M388" s="3"/>
      <c r="N388" s="3"/>
      <c r="O388" s="6"/>
      <c r="P388" s="6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IQ388" s="16"/>
      <c r="IR388" s="16"/>
      <c r="IS388" s="16"/>
      <c r="IT388" s="16"/>
    </row>
    <row r="389" spans="7:254" s="13" customFormat="1" x14ac:dyDescent="0.2">
      <c r="G389" s="3"/>
      <c r="H389" s="3"/>
      <c r="I389" s="3"/>
      <c r="J389" s="3"/>
      <c r="K389" s="3"/>
      <c r="L389" s="3"/>
      <c r="M389" s="3"/>
      <c r="N389" s="3"/>
      <c r="O389" s="6"/>
      <c r="P389" s="6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IQ389" s="16"/>
      <c r="IR389" s="16"/>
      <c r="IS389" s="16"/>
      <c r="IT389" s="16"/>
    </row>
    <row r="390" spans="7:254" s="13" customFormat="1" x14ac:dyDescent="0.2">
      <c r="G390" s="3"/>
      <c r="H390" s="3"/>
      <c r="I390" s="3"/>
      <c r="J390" s="3"/>
      <c r="K390" s="3"/>
      <c r="L390" s="3"/>
      <c r="M390" s="3"/>
      <c r="N390" s="3"/>
      <c r="O390" s="6"/>
      <c r="P390" s="6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IQ390" s="16"/>
      <c r="IR390" s="16"/>
      <c r="IS390" s="16"/>
      <c r="IT390" s="16"/>
    </row>
    <row r="391" spans="7:254" s="13" customFormat="1" x14ac:dyDescent="0.2">
      <c r="G391" s="3"/>
      <c r="H391" s="3"/>
      <c r="I391" s="3"/>
      <c r="J391" s="3"/>
      <c r="K391" s="3"/>
      <c r="L391" s="3"/>
      <c r="M391" s="3"/>
      <c r="N391" s="3"/>
      <c r="O391" s="6"/>
      <c r="P391" s="6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IQ391" s="16"/>
      <c r="IR391" s="16"/>
      <c r="IS391" s="16"/>
      <c r="IT391" s="16"/>
    </row>
    <row r="392" spans="7:254" s="13" customFormat="1" x14ac:dyDescent="0.2">
      <c r="G392" s="3"/>
      <c r="H392" s="3"/>
      <c r="I392" s="3"/>
      <c r="J392" s="3"/>
      <c r="K392" s="3"/>
      <c r="L392" s="3"/>
      <c r="M392" s="3"/>
      <c r="N392" s="3"/>
      <c r="O392" s="6"/>
      <c r="P392" s="6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IQ392" s="16"/>
      <c r="IR392" s="16"/>
      <c r="IS392" s="16"/>
      <c r="IT392" s="16"/>
    </row>
    <row r="393" spans="7:254" s="13" customFormat="1" x14ac:dyDescent="0.2">
      <c r="G393" s="3"/>
      <c r="H393" s="3"/>
      <c r="I393" s="3"/>
      <c r="J393" s="3"/>
      <c r="K393" s="3"/>
      <c r="L393" s="3"/>
      <c r="M393" s="3"/>
      <c r="N393" s="3"/>
      <c r="O393" s="6"/>
      <c r="P393" s="6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IQ393" s="16"/>
      <c r="IR393" s="16"/>
      <c r="IS393" s="16"/>
      <c r="IT393" s="16"/>
    </row>
    <row r="394" spans="7:254" s="13" customFormat="1" x14ac:dyDescent="0.2">
      <c r="G394" s="3"/>
      <c r="H394" s="3"/>
      <c r="I394" s="3"/>
      <c r="J394" s="3"/>
      <c r="K394" s="3"/>
      <c r="L394" s="3"/>
      <c r="M394" s="3"/>
      <c r="N394" s="3"/>
      <c r="O394" s="6"/>
      <c r="P394" s="6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IQ394" s="16"/>
      <c r="IR394" s="16"/>
      <c r="IS394" s="16"/>
      <c r="IT394" s="16"/>
    </row>
    <row r="395" spans="7:254" s="13" customFormat="1" x14ac:dyDescent="0.2">
      <c r="G395" s="3"/>
      <c r="H395" s="3"/>
      <c r="I395" s="3"/>
      <c r="J395" s="3"/>
      <c r="K395" s="3"/>
      <c r="L395" s="3"/>
      <c r="M395" s="3"/>
      <c r="N395" s="3"/>
      <c r="O395" s="6"/>
      <c r="P395" s="6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IQ395" s="16"/>
      <c r="IR395" s="16"/>
      <c r="IS395" s="16"/>
      <c r="IT395" s="16"/>
    </row>
    <row r="396" spans="7:254" s="13" customFormat="1" x14ac:dyDescent="0.2">
      <c r="G396" s="3"/>
      <c r="H396" s="3"/>
      <c r="I396" s="3"/>
      <c r="J396" s="3"/>
      <c r="K396" s="3"/>
      <c r="L396" s="3"/>
      <c r="M396" s="3"/>
      <c r="N396" s="3"/>
      <c r="O396" s="6"/>
      <c r="P396" s="6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IQ396" s="16"/>
      <c r="IR396" s="16"/>
      <c r="IS396" s="16"/>
      <c r="IT396" s="16"/>
    </row>
    <row r="397" spans="7:254" s="13" customFormat="1" x14ac:dyDescent="0.2">
      <c r="G397" s="3"/>
      <c r="H397" s="3"/>
      <c r="I397" s="3"/>
      <c r="J397" s="3"/>
      <c r="K397" s="3"/>
      <c r="L397" s="3"/>
      <c r="M397" s="3"/>
      <c r="N397" s="3"/>
      <c r="O397" s="6"/>
      <c r="P397" s="6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IQ397" s="16"/>
      <c r="IR397" s="16"/>
      <c r="IS397" s="16"/>
      <c r="IT397" s="16"/>
    </row>
    <row r="398" spans="7:254" s="13" customFormat="1" x14ac:dyDescent="0.2">
      <c r="G398" s="3"/>
      <c r="H398" s="3"/>
      <c r="I398" s="3"/>
      <c r="J398" s="3"/>
      <c r="K398" s="3"/>
      <c r="L398" s="3"/>
      <c r="M398" s="3"/>
      <c r="N398" s="3"/>
      <c r="O398" s="6"/>
      <c r="P398" s="6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IQ398" s="16"/>
      <c r="IR398" s="16"/>
      <c r="IS398" s="16"/>
      <c r="IT398" s="16"/>
    </row>
    <row r="399" spans="7:254" s="13" customFormat="1" x14ac:dyDescent="0.2">
      <c r="G399" s="3"/>
      <c r="H399" s="3"/>
      <c r="I399" s="3"/>
      <c r="J399" s="3"/>
      <c r="K399" s="3"/>
      <c r="L399" s="3"/>
      <c r="M399" s="3"/>
      <c r="N399" s="3"/>
      <c r="O399" s="6"/>
      <c r="P399" s="6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IQ399" s="16"/>
      <c r="IR399" s="16"/>
      <c r="IS399" s="16"/>
      <c r="IT399" s="16"/>
    </row>
    <row r="400" spans="7:254" s="13" customFormat="1" x14ac:dyDescent="0.2">
      <c r="G400" s="3"/>
      <c r="H400" s="3"/>
      <c r="I400" s="3"/>
      <c r="J400" s="3"/>
      <c r="K400" s="3"/>
      <c r="L400" s="3"/>
      <c r="M400" s="3"/>
      <c r="N400" s="3"/>
      <c r="O400" s="6"/>
      <c r="P400" s="6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IQ400" s="16"/>
      <c r="IR400" s="16"/>
      <c r="IS400" s="16"/>
      <c r="IT400" s="16"/>
    </row>
    <row r="401" spans="7:254" s="13" customFormat="1" x14ac:dyDescent="0.2">
      <c r="G401" s="3"/>
      <c r="H401" s="3"/>
      <c r="I401" s="3"/>
      <c r="J401" s="3"/>
      <c r="K401" s="3"/>
      <c r="L401" s="3"/>
      <c r="M401" s="3"/>
      <c r="N401" s="3"/>
      <c r="O401" s="6"/>
      <c r="P401" s="6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IQ401" s="16"/>
      <c r="IR401" s="16"/>
      <c r="IS401" s="16"/>
      <c r="IT401" s="16"/>
    </row>
    <row r="402" spans="7:254" s="13" customFormat="1" x14ac:dyDescent="0.2">
      <c r="G402" s="3"/>
      <c r="H402" s="3"/>
      <c r="I402" s="3"/>
      <c r="J402" s="3"/>
      <c r="K402" s="3"/>
      <c r="L402" s="3"/>
      <c r="M402" s="3"/>
      <c r="N402" s="3"/>
      <c r="O402" s="6"/>
      <c r="P402" s="6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IQ402" s="16"/>
      <c r="IR402" s="16"/>
      <c r="IS402" s="16"/>
      <c r="IT402" s="16"/>
    </row>
    <row r="403" spans="7:254" s="13" customFormat="1" x14ac:dyDescent="0.2">
      <c r="G403" s="3"/>
      <c r="H403" s="3"/>
      <c r="I403" s="3"/>
      <c r="J403" s="3"/>
      <c r="K403" s="3"/>
      <c r="L403" s="3"/>
      <c r="M403" s="3"/>
      <c r="N403" s="3"/>
      <c r="O403" s="6"/>
      <c r="P403" s="6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IQ403" s="16"/>
      <c r="IR403" s="16"/>
      <c r="IS403" s="16"/>
      <c r="IT403" s="16"/>
    </row>
    <row r="404" spans="7:254" s="13" customFormat="1" x14ac:dyDescent="0.2">
      <c r="G404" s="3"/>
      <c r="H404" s="3"/>
      <c r="I404" s="3"/>
      <c r="J404" s="3"/>
      <c r="K404" s="3"/>
      <c r="L404" s="3"/>
      <c r="M404" s="3"/>
      <c r="N404" s="3"/>
      <c r="O404" s="6"/>
      <c r="P404" s="6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IQ404" s="16"/>
      <c r="IR404" s="16"/>
      <c r="IS404" s="16"/>
      <c r="IT404" s="16"/>
    </row>
    <row r="405" spans="7:254" s="13" customFormat="1" x14ac:dyDescent="0.2">
      <c r="G405" s="3"/>
      <c r="H405" s="3"/>
      <c r="I405" s="3"/>
      <c r="J405" s="3"/>
      <c r="K405" s="3"/>
      <c r="L405" s="3"/>
      <c r="M405" s="3"/>
      <c r="N405" s="3"/>
      <c r="O405" s="6"/>
      <c r="P405" s="6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IQ405" s="16"/>
      <c r="IR405" s="16"/>
      <c r="IS405" s="16"/>
      <c r="IT405" s="16"/>
    </row>
    <row r="406" spans="7:254" s="13" customFormat="1" x14ac:dyDescent="0.2">
      <c r="G406" s="3"/>
      <c r="H406" s="3"/>
      <c r="I406" s="3"/>
      <c r="J406" s="3"/>
      <c r="K406" s="3"/>
      <c r="L406" s="3"/>
      <c r="M406" s="3"/>
      <c r="N406" s="3"/>
      <c r="O406" s="6"/>
      <c r="P406" s="6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IQ406" s="16"/>
      <c r="IR406" s="16"/>
      <c r="IS406" s="16"/>
      <c r="IT406" s="16"/>
    </row>
    <row r="407" spans="7:254" s="13" customFormat="1" x14ac:dyDescent="0.2">
      <c r="G407" s="3"/>
      <c r="H407" s="3"/>
      <c r="I407" s="3"/>
      <c r="J407" s="3"/>
      <c r="K407" s="3"/>
      <c r="L407" s="3"/>
      <c r="M407" s="3"/>
      <c r="N407" s="3"/>
      <c r="O407" s="6"/>
      <c r="P407" s="6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IQ407" s="16"/>
      <c r="IR407" s="16"/>
      <c r="IS407" s="16"/>
      <c r="IT407" s="16"/>
    </row>
    <row r="408" spans="7:254" s="13" customFormat="1" x14ac:dyDescent="0.2">
      <c r="G408" s="3"/>
      <c r="H408" s="3"/>
      <c r="I408" s="3"/>
      <c r="J408" s="3"/>
      <c r="K408" s="3"/>
      <c r="L408" s="3"/>
      <c r="M408" s="3"/>
      <c r="N408" s="3"/>
      <c r="O408" s="6"/>
      <c r="P408" s="6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IQ408" s="16"/>
      <c r="IR408" s="16"/>
      <c r="IS408" s="16"/>
      <c r="IT408" s="16"/>
    </row>
    <row r="409" spans="7:254" s="13" customFormat="1" x14ac:dyDescent="0.2">
      <c r="G409" s="3"/>
      <c r="H409" s="3"/>
      <c r="I409" s="3"/>
      <c r="J409" s="3"/>
      <c r="K409" s="3"/>
      <c r="L409" s="3"/>
      <c r="M409" s="3"/>
      <c r="N409" s="3"/>
      <c r="O409" s="6"/>
      <c r="P409" s="6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IQ409" s="16"/>
      <c r="IR409" s="16"/>
      <c r="IS409" s="16"/>
      <c r="IT409" s="16"/>
    </row>
    <row r="410" spans="7:254" s="13" customFormat="1" x14ac:dyDescent="0.2">
      <c r="G410" s="3"/>
      <c r="H410" s="3"/>
      <c r="I410" s="3"/>
      <c r="J410" s="3"/>
      <c r="K410" s="3"/>
      <c r="L410" s="3"/>
      <c r="M410" s="3"/>
      <c r="N410" s="3"/>
      <c r="O410" s="6"/>
      <c r="P410" s="6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IQ410" s="16"/>
      <c r="IR410" s="16"/>
      <c r="IS410" s="16"/>
      <c r="IT410" s="16"/>
    </row>
    <row r="411" spans="7:254" s="13" customFormat="1" x14ac:dyDescent="0.2">
      <c r="G411" s="3"/>
      <c r="H411" s="3"/>
      <c r="I411" s="3"/>
      <c r="J411" s="3"/>
      <c r="K411" s="3"/>
      <c r="L411" s="3"/>
      <c r="M411" s="3"/>
      <c r="N411" s="3"/>
      <c r="O411" s="6"/>
      <c r="P411" s="6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IQ411" s="16"/>
      <c r="IR411" s="16"/>
      <c r="IS411" s="16"/>
      <c r="IT411" s="16"/>
    </row>
    <row r="412" spans="7:254" s="13" customFormat="1" x14ac:dyDescent="0.2">
      <c r="G412" s="3"/>
      <c r="H412" s="3"/>
      <c r="I412" s="3"/>
      <c r="J412" s="3"/>
      <c r="K412" s="3"/>
      <c r="L412" s="3"/>
      <c r="M412" s="3"/>
      <c r="N412" s="3"/>
      <c r="O412" s="6"/>
      <c r="P412" s="6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IQ412" s="16"/>
      <c r="IR412" s="16"/>
      <c r="IS412" s="16"/>
      <c r="IT412" s="16"/>
    </row>
    <row r="413" spans="7:254" s="13" customFormat="1" x14ac:dyDescent="0.2">
      <c r="G413" s="3"/>
      <c r="H413" s="3"/>
      <c r="I413" s="3"/>
      <c r="J413" s="3"/>
      <c r="K413" s="3"/>
      <c r="L413" s="3"/>
      <c r="M413" s="3"/>
      <c r="N413" s="3"/>
      <c r="O413" s="6"/>
      <c r="P413" s="6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IQ413" s="16"/>
      <c r="IR413" s="16"/>
      <c r="IS413" s="16"/>
      <c r="IT413" s="16"/>
    </row>
    <row r="414" spans="7:254" s="13" customFormat="1" x14ac:dyDescent="0.2">
      <c r="G414" s="3"/>
      <c r="H414" s="3"/>
      <c r="I414" s="3"/>
      <c r="J414" s="3"/>
      <c r="K414" s="3"/>
      <c r="L414" s="3"/>
      <c r="M414" s="3"/>
      <c r="N414" s="3"/>
      <c r="O414" s="6"/>
      <c r="P414" s="6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IQ414" s="16"/>
      <c r="IR414" s="16"/>
      <c r="IS414" s="16"/>
      <c r="IT414" s="16"/>
    </row>
    <row r="415" spans="7:254" s="13" customFormat="1" x14ac:dyDescent="0.2">
      <c r="G415" s="3"/>
      <c r="H415" s="3"/>
      <c r="I415" s="3"/>
      <c r="J415" s="3"/>
      <c r="K415" s="3"/>
      <c r="L415" s="3"/>
      <c r="M415" s="3"/>
      <c r="N415" s="3"/>
      <c r="O415" s="6"/>
      <c r="P415" s="6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IQ415" s="16"/>
      <c r="IR415" s="16"/>
      <c r="IS415" s="16"/>
      <c r="IT415" s="16"/>
    </row>
    <row r="416" spans="7:254" s="13" customFormat="1" x14ac:dyDescent="0.2">
      <c r="G416" s="3"/>
      <c r="H416" s="3"/>
      <c r="I416" s="3"/>
      <c r="J416" s="3"/>
      <c r="K416" s="3"/>
      <c r="L416" s="3"/>
      <c r="M416" s="3"/>
      <c r="N416" s="3"/>
      <c r="O416" s="6"/>
      <c r="P416" s="6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IQ416" s="16"/>
      <c r="IR416" s="16"/>
      <c r="IS416" s="16"/>
      <c r="IT416" s="16"/>
    </row>
    <row r="417" spans="7:254" s="13" customFormat="1" x14ac:dyDescent="0.2">
      <c r="G417" s="3"/>
      <c r="H417" s="3"/>
      <c r="I417" s="3"/>
      <c r="J417" s="3"/>
      <c r="K417" s="3"/>
      <c r="L417" s="3"/>
      <c r="M417" s="3"/>
      <c r="N417" s="3"/>
      <c r="O417" s="6"/>
      <c r="P417" s="6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IQ417" s="16"/>
      <c r="IR417" s="16"/>
      <c r="IS417" s="16"/>
      <c r="IT417" s="16"/>
    </row>
    <row r="418" spans="7:254" s="13" customFormat="1" x14ac:dyDescent="0.2">
      <c r="G418" s="3"/>
      <c r="H418" s="3"/>
      <c r="I418" s="3"/>
      <c r="J418" s="3"/>
      <c r="K418" s="3"/>
      <c r="L418" s="3"/>
      <c r="M418" s="3"/>
      <c r="N418" s="3"/>
      <c r="O418" s="6"/>
      <c r="P418" s="6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IQ418" s="16"/>
      <c r="IR418" s="16"/>
      <c r="IS418" s="16"/>
      <c r="IT418" s="16"/>
    </row>
    <row r="419" spans="7:254" s="13" customFormat="1" x14ac:dyDescent="0.2">
      <c r="G419" s="3"/>
      <c r="H419" s="3"/>
      <c r="I419" s="3"/>
      <c r="J419" s="3"/>
      <c r="K419" s="3"/>
      <c r="L419" s="3"/>
      <c r="M419" s="3"/>
      <c r="N419" s="3"/>
      <c r="O419" s="6"/>
      <c r="P419" s="6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IQ419" s="16"/>
      <c r="IR419" s="16"/>
      <c r="IS419" s="16"/>
      <c r="IT419" s="16"/>
    </row>
    <row r="420" spans="7:254" s="13" customFormat="1" x14ac:dyDescent="0.2">
      <c r="G420" s="3"/>
      <c r="H420" s="3"/>
      <c r="I420" s="3"/>
      <c r="J420" s="3"/>
      <c r="K420" s="3"/>
      <c r="L420" s="3"/>
      <c r="M420" s="3"/>
      <c r="N420" s="3"/>
      <c r="O420" s="6"/>
      <c r="P420" s="6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IQ420" s="16"/>
      <c r="IR420" s="16"/>
      <c r="IS420" s="16"/>
      <c r="IT420" s="16"/>
    </row>
    <row r="421" spans="7:254" s="13" customFormat="1" x14ac:dyDescent="0.2">
      <c r="G421" s="3"/>
      <c r="H421" s="3"/>
      <c r="I421" s="3"/>
      <c r="J421" s="3"/>
      <c r="K421" s="3"/>
      <c r="L421" s="3"/>
      <c r="M421" s="3"/>
      <c r="N421" s="3"/>
      <c r="O421" s="6"/>
      <c r="P421" s="6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IQ421" s="16"/>
      <c r="IR421" s="16"/>
      <c r="IS421" s="16"/>
      <c r="IT421" s="16"/>
    </row>
    <row r="422" spans="7:254" s="13" customFormat="1" x14ac:dyDescent="0.2">
      <c r="G422" s="3"/>
      <c r="H422" s="3"/>
      <c r="I422" s="3"/>
      <c r="J422" s="3"/>
      <c r="K422" s="3"/>
      <c r="L422" s="3"/>
      <c r="M422" s="3"/>
      <c r="N422" s="3"/>
      <c r="O422" s="6"/>
      <c r="P422" s="6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IQ422" s="16"/>
      <c r="IR422" s="16"/>
      <c r="IS422" s="16"/>
      <c r="IT422" s="16"/>
    </row>
    <row r="423" spans="7:254" s="13" customFormat="1" x14ac:dyDescent="0.2">
      <c r="G423" s="3"/>
      <c r="H423" s="3"/>
      <c r="I423" s="3"/>
      <c r="J423" s="3"/>
      <c r="K423" s="3"/>
      <c r="L423" s="3"/>
      <c r="M423" s="3"/>
      <c r="N423" s="3"/>
      <c r="O423" s="6"/>
      <c r="P423" s="6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IQ423" s="16"/>
      <c r="IR423" s="16"/>
      <c r="IS423" s="16"/>
      <c r="IT423" s="16"/>
    </row>
    <row r="424" spans="7:254" s="13" customFormat="1" x14ac:dyDescent="0.2">
      <c r="G424" s="3"/>
      <c r="H424" s="3"/>
      <c r="I424" s="3"/>
      <c r="J424" s="3"/>
      <c r="K424" s="3"/>
      <c r="L424" s="3"/>
      <c r="M424" s="3"/>
      <c r="N424" s="3"/>
      <c r="O424" s="6"/>
      <c r="P424" s="6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IQ424" s="16"/>
      <c r="IR424" s="16"/>
      <c r="IS424" s="16"/>
      <c r="IT424" s="16"/>
    </row>
    <row r="425" spans="7:254" s="13" customFormat="1" x14ac:dyDescent="0.2">
      <c r="G425" s="3"/>
      <c r="H425" s="3"/>
      <c r="I425" s="3"/>
      <c r="J425" s="3"/>
      <c r="K425" s="3"/>
      <c r="L425" s="3"/>
      <c r="M425" s="3"/>
      <c r="N425" s="3"/>
      <c r="O425" s="6"/>
      <c r="P425" s="6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IQ425" s="16"/>
      <c r="IR425" s="16"/>
      <c r="IS425" s="16"/>
      <c r="IT425" s="16"/>
    </row>
    <row r="426" spans="7:254" s="13" customFormat="1" x14ac:dyDescent="0.2">
      <c r="G426" s="3"/>
      <c r="H426" s="3"/>
      <c r="I426" s="3"/>
      <c r="J426" s="3"/>
      <c r="K426" s="3"/>
      <c r="L426" s="3"/>
      <c r="M426" s="3"/>
      <c r="N426" s="3"/>
      <c r="O426" s="6"/>
      <c r="P426" s="6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IQ426" s="16"/>
      <c r="IR426" s="16"/>
      <c r="IS426" s="16"/>
      <c r="IT426" s="16"/>
    </row>
    <row r="427" spans="7:254" s="13" customFormat="1" x14ac:dyDescent="0.2">
      <c r="G427" s="3"/>
      <c r="H427" s="3"/>
      <c r="I427" s="3"/>
      <c r="J427" s="3"/>
      <c r="K427" s="3"/>
      <c r="L427" s="3"/>
      <c r="M427" s="3"/>
      <c r="N427" s="3"/>
      <c r="O427" s="6"/>
      <c r="P427" s="6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IQ427" s="16"/>
      <c r="IR427" s="16"/>
      <c r="IS427" s="16"/>
      <c r="IT427" s="16"/>
    </row>
    <row r="428" spans="7:254" s="13" customFormat="1" x14ac:dyDescent="0.2">
      <c r="G428" s="3"/>
      <c r="H428" s="3"/>
      <c r="I428" s="3"/>
      <c r="J428" s="3"/>
      <c r="K428" s="3"/>
      <c r="L428" s="3"/>
      <c r="M428" s="3"/>
      <c r="N428" s="3"/>
      <c r="O428" s="6"/>
      <c r="P428" s="6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IQ428" s="16"/>
      <c r="IR428" s="16"/>
      <c r="IS428" s="16"/>
      <c r="IT428" s="16"/>
    </row>
    <row r="429" spans="7:254" s="13" customFormat="1" x14ac:dyDescent="0.2">
      <c r="G429" s="3"/>
      <c r="H429" s="3"/>
      <c r="I429" s="3"/>
      <c r="J429" s="3"/>
      <c r="K429" s="3"/>
      <c r="L429" s="3"/>
      <c r="M429" s="3"/>
      <c r="N429" s="3"/>
      <c r="O429" s="6"/>
      <c r="P429" s="6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IQ429" s="16"/>
      <c r="IR429" s="16"/>
      <c r="IS429" s="16"/>
      <c r="IT429" s="16"/>
    </row>
    <row r="430" spans="7:254" s="13" customFormat="1" x14ac:dyDescent="0.2">
      <c r="G430" s="3"/>
      <c r="H430" s="3"/>
      <c r="I430" s="3"/>
      <c r="J430" s="3"/>
      <c r="K430" s="3"/>
      <c r="L430" s="3"/>
      <c r="M430" s="3"/>
      <c r="N430" s="3"/>
      <c r="O430" s="6"/>
      <c r="P430" s="6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IQ430" s="16"/>
      <c r="IR430" s="16"/>
      <c r="IS430" s="16"/>
      <c r="IT430" s="16"/>
    </row>
    <row r="431" spans="7:254" s="13" customFormat="1" x14ac:dyDescent="0.2">
      <c r="G431" s="3"/>
      <c r="H431" s="3"/>
      <c r="I431" s="3"/>
      <c r="J431" s="3"/>
      <c r="K431" s="3"/>
      <c r="L431" s="3"/>
      <c r="M431" s="3"/>
      <c r="N431" s="3"/>
      <c r="O431" s="6"/>
      <c r="P431" s="6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IQ431" s="16"/>
      <c r="IR431" s="16"/>
      <c r="IS431" s="16"/>
      <c r="IT431" s="16"/>
    </row>
    <row r="432" spans="7:254" s="13" customFormat="1" x14ac:dyDescent="0.2">
      <c r="G432" s="3"/>
      <c r="H432" s="3"/>
      <c r="I432" s="3"/>
      <c r="J432" s="3"/>
      <c r="K432" s="3"/>
      <c r="L432" s="3"/>
      <c r="M432" s="3"/>
      <c r="N432" s="3"/>
      <c r="O432" s="6"/>
      <c r="P432" s="6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IQ432" s="16"/>
      <c r="IR432" s="16"/>
      <c r="IS432" s="16"/>
      <c r="IT432" s="16"/>
    </row>
    <row r="433" spans="7:254" s="13" customFormat="1" x14ac:dyDescent="0.2">
      <c r="G433" s="3"/>
      <c r="H433" s="3"/>
      <c r="I433" s="3"/>
      <c r="J433" s="3"/>
      <c r="K433" s="3"/>
      <c r="L433" s="3"/>
      <c r="M433" s="3"/>
      <c r="N433" s="3"/>
      <c r="O433" s="6"/>
      <c r="P433" s="6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IQ433" s="16"/>
      <c r="IR433" s="16"/>
      <c r="IS433" s="16"/>
      <c r="IT433" s="16"/>
    </row>
    <row r="434" spans="7:254" s="13" customFormat="1" x14ac:dyDescent="0.2">
      <c r="G434" s="3"/>
      <c r="H434" s="3"/>
      <c r="I434" s="3"/>
      <c r="J434" s="3"/>
      <c r="K434" s="3"/>
      <c r="L434" s="3"/>
      <c r="M434" s="3"/>
      <c r="N434" s="3"/>
      <c r="O434" s="6"/>
      <c r="P434" s="6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IQ434" s="16"/>
      <c r="IR434" s="16"/>
      <c r="IS434" s="16"/>
      <c r="IT434" s="16"/>
    </row>
    <row r="435" spans="7:254" s="13" customFormat="1" x14ac:dyDescent="0.2">
      <c r="G435" s="3"/>
      <c r="H435" s="3"/>
      <c r="I435" s="3"/>
      <c r="J435" s="3"/>
      <c r="K435" s="3"/>
      <c r="L435" s="3"/>
      <c r="M435" s="3"/>
      <c r="N435" s="3"/>
      <c r="O435" s="6"/>
      <c r="P435" s="6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IQ435" s="16"/>
      <c r="IR435" s="16"/>
      <c r="IS435" s="16"/>
      <c r="IT435" s="16"/>
    </row>
    <row r="436" spans="7:254" s="13" customFormat="1" x14ac:dyDescent="0.2">
      <c r="G436" s="3"/>
      <c r="H436" s="3"/>
      <c r="I436" s="3"/>
      <c r="J436" s="3"/>
      <c r="K436" s="3"/>
      <c r="L436" s="3"/>
      <c r="M436" s="3"/>
      <c r="N436" s="3"/>
      <c r="O436" s="6"/>
      <c r="P436" s="6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IQ436" s="16"/>
      <c r="IR436" s="16"/>
      <c r="IS436" s="16"/>
      <c r="IT436" s="16"/>
    </row>
    <row r="437" spans="7:254" s="13" customFormat="1" x14ac:dyDescent="0.2">
      <c r="G437" s="3"/>
      <c r="H437" s="3"/>
      <c r="I437" s="3"/>
      <c r="J437" s="3"/>
      <c r="K437" s="3"/>
      <c r="L437" s="3"/>
      <c r="M437" s="3"/>
      <c r="N437" s="3"/>
      <c r="O437" s="6"/>
      <c r="P437" s="6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IQ437" s="16"/>
      <c r="IR437" s="16"/>
      <c r="IS437" s="16"/>
      <c r="IT437" s="16"/>
    </row>
    <row r="438" spans="7:254" s="13" customFormat="1" x14ac:dyDescent="0.2">
      <c r="G438" s="3"/>
      <c r="H438" s="3"/>
      <c r="I438" s="3"/>
      <c r="J438" s="3"/>
      <c r="K438" s="3"/>
      <c r="L438" s="3"/>
      <c r="M438" s="3"/>
      <c r="N438" s="3"/>
      <c r="O438" s="6"/>
      <c r="P438" s="6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IQ438" s="16"/>
      <c r="IR438" s="16"/>
      <c r="IS438" s="16"/>
      <c r="IT438" s="16"/>
    </row>
    <row r="439" spans="7:254" s="13" customFormat="1" x14ac:dyDescent="0.2">
      <c r="G439" s="3"/>
      <c r="H439" s="3"/>
      <c r="I439" s="3"/>
      <c r="J439" s="3"/>
      <c r="K439" s="3"/>
      <c r="L439" s="3"/>
      <c r="M439" s="3"/>
      <c r="N439" s="3"/>
      <c r="O439" s="6"/>
      <c r="P439" s="6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IQ439" s="16"/>
      <c r="IR439" s="16"/>
      <c r="IS439" s="16"/>
      <c r="IT439" s="16"/>
    </row>
    <row r="440" spans="7:254" s="13" customFormat="1" x14ac:dyDescent="0.2">
      <c r="G440" s="3"/>
      <c r="H440" s="3"/>
      <c r="I440" s="3"/>
      <c r="J440" s="3"/>
      <c r="K440" s="3"/>
      <c r="L440" s="3"/>
      <c r="M440" s="3"/>
      <c r="N440" s="3"/>
      <c r="O440" s="6"/>
      <c r="P440" s="6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IQ440" s="16"/>
      <c r="IR440" s="16"/>
      <c r="IS440" s="16"/>
      <c r="IT440" s="16"/>
    </row>
    <row r="441" spans="7:254" s="13" customFormat="1" x14ac:dyDescent="0.2">
      <c r="G441" s="3"/>
      <c r="H441" s="3"/>
      <c r="I441" s="3"/>
      <c r="J441" s="3"/>
      <c r="K441" s="3"/>
      <c r="L441" s="3"/>
      <c r="M441" s="3"/>
      <c r="N441" s="3"/>
      <c r="O441" s="6"/>
      <c r="P441" s="6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IQ441" s="16"/>
      <c r="IR441" s="16"/>
      <c r="IS441" s="16"/>
      <c r="IT441" s="16"/>
    </row>
    <row r="442" spans="7:254" s="13" customFormat="1" x14ac:dyDescent="0.2">
      <c r="G442" s="3"/>
      <c r="H442" s="3"/>
      <c r="I442" s="3"/>
      <c r="J442" s="3"/>
      <c r="K442" s="3"/>
      <c r="L442" s="3"/>
      <c r="M442" s="3"/>
      <c r="N442" s="3"/>
      <c r="O442" s="6"/>
      <c r="P442" s="6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IQ442" s="16"/>
      <c r="IR442" s="16"/>
      <c r="IS442" s="16"/>
      <c r="IT442" s="16"/>
    </row>
    <row r="443" spans="7:254" s="13" customFormat="1" x14ac:dyDescent="0.2">
      <c r="G443" s="3"/>
      <c r="H443" s="3"/>
      <c r="I443" s="3"/>
      <c r="J443" s="3"/>
      <c r="K443" s="3"/>
      <c r="L443" s="3"/>
      <c r="M443" s="3"/>
      <c r="N443" s="3"/>
      <c r="O443" s="6"/>
      <c r="P443" s="6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IQ443" s="16"/>
      <c r="IR443" s="16"/>
      <c r="IS443" s="16"/>
      <c r="IT443" s="16"/>
    </row>
    <row r="444" spans="7:254" s="13" customFormat="1" x14ac:dyDescent="0.2">
      <c r="G444" s="3"/>
      <c r="H444" s="3"/>
      <c r="I444" s="3"/>
      <c r="J444" s="3"/>
      <c r="K444" s="3"/>
      <c r="L444" s="3"/>
      <c r="M444" s="3"/>
      <c r="N444" s="3"/>
      <c r="O444" s="6"/>
      <c r="P444" s="6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IQ444" s="16"/>
      <c r="IR444" s="16"/>
      <c r="IS444" s="16"/>
      <c r="IT444" s="16"/>
    </row>
    <row r="445" spans="7:254" s="13" customFormat="1" x14ac:dyDescent="0.2">
      <c r="G445" s="3"/>
      <c r="H445" s="3"/>
      <c r="I445" s="3"/>
      <c r="J445" s="3"/>
      <c r="K445" s="3"/>
      <c r="L445" s="3"/>
      <c r="M445" s="3"/>
      <c r="N445" s="3"/>
      <c r="O445" s="6"/>
      <c r="P445" s="6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IQ445" s="16"/>
      <c r="IR445" s="16"/>
      <c r="IS445" s="16"/>
      <c r="IT445" s="16"/>
    </row>
    <row r="446" spans="7:254" s="13" customFormat="1" x14ac:dyDescent="0.2">
      <c r="G446" s="3"/>
      <c r="H446" s="3"/>
      <c r="I446" s="3"/>
      <c r="J446" s="3"/>
      <c r="K446" s="3"/>
      <c r="L446" s="3"/>
      <c r="M446" s="3"/>
      <c r="N446" s="3"/>
      <c r="O446" s="6"/>
      <c r="P446" s="6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IQ446" s="16"/>
      <c r="IR446" s="16"/>
      <c r="IS446" s="16"/>
      <c r="IT446" s="16"/>
    </row>
    <row r="447" spans="7:254" s="13" customFormat="1" x14ac:dyDescent="0.2">
      <c r="G447" s="3"/>
      <c r="H447" s="3"/>
      <c r="I447" s="3"/>
      <c r="J447" s="3"/>
      <c r="K447" s="3"/>
      <c r="L447" s="3"/>
      <c r="M447" s="3"/>
      <c r="N447" s="3"/>
      <c r="O447" s="6"/>
      <c r="P447" s="6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IQ447" s="16"/>
      <c r="IR447" s="16"/>
      <c r="IS447" s="16"/>
      <c r="IT447" s="16"/>
    </row>
    <row r="448" spans="7:254" s="13" customFormat="1" x14ac:dyDescent="0.2">
      <c r="G448" s="3"/>
      <c r="H448" s="3"/>
      <c r="I448" s="3"/>
      <c r="J448" s="3"/>
      <c r="K448" s="3"/>
      <c r="L448" s="3"/>
      <c r="M448" s="3"/>
      <c r="N448" s="3"/>
      <c r="O448" s="6"/>
      <c r="P448" s="6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IQ448" s="16"/>
      <c r="IR448" s="16"/>
      <c r="IS448" s="16"/>
      <c r="IT448" s="16"/>
    </row>
    <row r="449" spans="7:254" s="13" customFormat="1" x14ac:dyDescent="0.2">
      <c r="G449" s="3"/>
      <c r="H449" s="3"/>
      <c r="I449" s="3"/>
      <c r="J449" s="3"/>
      <c r="K449" s="3"/>
      <c r="L449" s="3"/>
      <c r="M449" s="3"/>
      <c r="N449" s="3"/>
      <c r="O449" s="6"/>
      <c r="P449" s="6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IQ449" s="16"/>
      <c r="IR449" s="16"/>
      <c r="IS449" s="16"/>
      <c r="IT449" s="16"/>
    </row>
    <row r="450" spans="7:254" s="13" customFormat="1" x14ac:dyDescent="0.2">
      <c r="G450" s="3"/>
      <c r="H450" s="3"/>
      <c r="I450" s="3"/>
      <c r="J450" s="3"/>
      <c r="K450" s="3"/>
      <c r="L450" s="3"/>
      <c r="M450" s="3"/>
      <c r="N450" s="3"/>
      <c r="O450" s="6"/>
      <c r="P450" s="6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IQ450" s="16"/>
      <c r="IR450" s="16"/>
      <c r="IS450" s="16"/>
      <c r="IT450" s="16"/>
    </row>
    <row r="451" spans="7:254" s="13" customFormat="1" x14ac:dyDescent="0.2">
      <c r="G451" s="3"/>
      <c r="H451" s="3"/>
      <c r="I451" s="3"/>
      <c r="J451" s="3"/>
      <c r="K451" s="3"/>
      <c r="L451" s="3"/>
      <c r="M451" s="3"/>
      <c r="N451" s="3"/>
      <c r="O451" s="6"/>
      <c r="P451" s="6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IQ451" s="16"/>
      <c r="IR451" s="16"/>
      <c r="IS451" s="16"/>
      <c r="IT451" s="16"/>
    </row>
    <row r="452" spans="7:254" s="13" customFormat="1" x14ac:dyDescent="0.2">
      <c r="G452" s="3"/>
      <c r="H452" s="3"/>
      <c r="I452" s="3"/>
      <c r="J452" s="3"/>
      <c r="K452" s="3"/>
      <c r="L452" s="3"/>
      <c r="M452" s="3"/>
      <c r="N452" s="3"/>
      <c r="O452" s="6"/>
      <c r="P452" s="6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IQ452" s="16"/>
      <c r="IR452" s="16"/>
      <c r="IS452" s="16"/>
      <c r="IT452" s="16"/>
    </row>
    <row r="453" spans="7:254" s="13" customFormat="1" x14ac:dyDescent="0.2">
      <c r="G453" s="3"/>
      <c r="H453" s="3"/>
      <c r="I453" s="3"/>
      <c r="J453" s="3"/>
      <c r="K453" s="3"/>
      <c r="L453" s="3"/>
      <c r="M453" s="3"/>
      <c r="N453" s="3"/>
      <c r="O453" s="6"/>
      <c r="P453" s="6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IQ453" s="16"/>
      <c r="IR453" s="16"/>
      <c r="IS453" s="16"/>
      <c r="IT453" s="16"/>
    </row>
    <row r="454" spans="7:254" s="13" customFormat="1" x14ac:dyDescent="0.2">
      <c r="G454" s="3"/>
      <c r="H454" s="3"/>
      <c r="I454" s="3"/>
      <c r="J454" s="3"/>
      <c r="K454" s="3"/>
      <c r="L454" s="3"/>
      <c r="M454" s="3"/>
      <c r="N454" s="3"/>
      <c r="O454" s="6"/>
      <c r="P454" s="6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IQ454" s="16"/>
      <c r="IR454" s="16"/>
      <c r="IS454" s="16"/>
      <c r="IT454" s="16"/>
    </row>
    <row r="455" spans="7:254" s="13" customFormat="1" x14ac:dyDescent="0.2">
      <c r="G455" s="3"/>
      <c r="H455" s="3"/>
      <c r="I455" s="3"/>
      <c r="J455" s="3"/>
      <c r="K455" s="3"/>
      <c r="L455" s="3"/>
      <c r="M455" s="3"/>
      <c r="N455" s="3"/>
      <c r="O455" s="6"/>
      <c r="P455" s="6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IQ455" s="16"/>
      <c r="IR455" s="16"/>
      <c r="IS455" s="16"/>
      <c r="IT455" s="16"/>
    </row>
    <row r="456" spans="7:254" s="13" customFormat="1" x14ac:dyDescent="0.2">
      <c r="G456" s="3"/>
      <c r="H456" s="3"/>
      <c r="I456" s="3"/>
      <c r="J456" s="3"/>
      <c r="K456" s="3"/>
      <c r="L456" s="3"/>
      <c r="M456" s="3"/>
      <c r="N456" s="3"/>
      <c r="O456" s="6"/>
      <c r="P456" s="6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IQ456" s="16"/>
      <c r="IR456" s="16"/>
      <c r="IS456" s="16"/>
      <c r="IT456" s="16"/>
    </row>
    <row r="457" spans="7:254" s="13" customFormat="1" x14ac:dyDescent="0.2">
      <c r="G457" s="3"/>
      <c r="H457" s="3"/>
      <c r="I457" s="3"/>
      <c r="J457" s="3"/>
      <c r="K457" s="3"/>
      <c r="L457" s="3"/>
      <c r="M457" s="3"/>
      <c r="N457" s="3"/>
      <c r="O457" s="6"/>
      <c r="P457" s="6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IQ457" s="16"/>
      <c r="IR457" s="16"/>
      <c r="IS457" s="16"/>
      <c r="IT457" s="16"/>
    </row>
    <row r="458" spans="7:254" s="13" customFormat="1" x14ac:dyDescent="0.2">
      <c r="G458" s="3"/>
      <c r="H458" s="3"/>
      <c r="I458" s="3"/>
      <c r="J458" s="3"/>
      <c r="K458" s="3"/>
      <c r="L458" s="3"/>
      <c r="M458" s="3"/>
      <c r="N458" s="3"/>
      <c r="O458" s="6"/>
      <c r="P458" s="6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IQ458" s="16"/>
      <c r="IR458" s="16"/>
      <c r="IS458" s="16"/>
      <c r="IT458" s="16"/>
    </row>
    <row r="459" spans="7:254" s="13" customFormat="1" x14ac:dyDescent="0.2">
      <c r="G459" s="3"/>
      <c r="H459" s="3"/>
      <c r="I459" s="3"/>
      <c r="J459" s="3"/>
      <c r="K459" s="3"/>
      <c r="L459" s="3"/>
      <c r="M459" s="3"/>
      <c r="N459" s="3"/>
      <c r="O459" s="6"/>
      <c r="P459" s="6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IQ459" s="16"/>
      <c r="IR459" s="16"/>
      <c r="IS459" s="16"/>
      <c r="IT459" s="16"/>
    </row>
    <row r="460" spans="7:254" s="13" customFormat="1" x14ac:dyDescent="0.2">
      <c r="G460" s="3"/>
      <c r="H460" s="3"/>
      <c r="I460" s="3"/>
      <c r="J460" s="3"/>
      <c r="K460" s="3"/>
      <c r="L460" s="3"/>
      <c r="M460" s="3"/>
      <c r="N460" s="3"/>
      <c r="O460" s="6"/>
      <c r="P460" s="6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IQ460" s="16"/>
      <c r="IR460" s="16"/>
      <c r="IS460" s="16"/>
      <c r="IT460" s="16"/>
    </row>
    <row r="461" spans="7:254" s="13" customFormat="1" x14ac:dyDescent="0.2">
      <c r="G461" s="3"/>
      <c r="H461" s="3"/>
      <c r="I461" s="3"/>
      <c r="J461" s="3"/>
      <c r="K461" s="3"/>
      <c r="L461" s="3"/>
      <c r="M461" s="3"/>
      <c r="N461" s="3"/>
      <c r="O461" s="6"/>
      <c r="P461" s="6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IQ461" s="16"/>
      <c r="IR461" s="16"/>
      <c r="IS461" s="16"/>
      <c r="IT461" s="16"/>
    </row>
    <row r="462" spans="7:254" s="13" customFormat="1" x14ac:dyDescent="0.2">
      <c r="G462" s="3"/>
      <c r="H462" s="3"/>
      <c r="I462" s="3"/>
      <c r="J462" s="3"/>
      <c r="K462" s="3"/>
      <c r="L462" s="3"/>
      <c r="M462" s="3"/>
      <c r="N462" s="3"/>
      <c r="O462" s="6"/>
      <c r="P462" s="6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IQ462" s="16"/>
      <c r="IR462" s="16"/>
      <c r="IS462" s="16"/>
      <c r="IT462" s="16"/>
    </row>
    <row r="463" spans="7:254" s="13" customFormat="1" x14ac:dyDescent="0.2">
      <c r="G463" s="3"/>
      <c r="H463" s="3"/>
      <c r="I463" s="3"/>
      <c r="J463" s="3"/>
      <c r="K463" s="3"/>
      <c r="L463" s="3"/>
      <c r="M463" s="3"/>
      <c r="N463" s="3"/>
      <c r="O463" s="6"/>
      <c r="P463" s="6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IQ463" s="16"/>
      <c r="IR463" s="16"/>
      <c r="IS463" s="16"/>
      <c r="IT463" s="16"/>
    </row>
    <row r="464" spans="7:254" s="13" customFormat="1" x14ac:dyDescent="0.2">
      <c r="G464" s="3"/>
      <c r="H464" s="3"/>
      <c r="I464" s="3"/>
      <c r="J464" s="3"/>
      <c r="K464" s="3"/>
      <c r="L464" s="3"/>
      <c r="M464" s="3"/>
      <c r="N464" s="3"/>
      <c r="O464" s="6"/>
      <c r="P464" s="6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IQ464" s="16"/>
      <c r="IR464" s="16"/>
      <c r="IS464" s="16"/>
      <c r="IT464" s="16"/>
    </row>
    <row r="465" spans="7:254" s="13" customFormat="1" x14ac:dyDescent="0.2">
      <c r="G465" s="3"/>
      <c r="H465" s="3"/>
      <c r="I465" s="3"/>
      <c r="J465" s="3"/>
      <c r="K465" s="3"/>
      <c r="L465" s="3"/>
      <c r="M465" s="3"/>
      <c r="N465" s="3"/>
      <c r="O465" s="6"/>
      <c r="P465" s="6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IQ465" s="16"/>
      <c r="IR465" s="16"/>
      <c r="IS465" s="16"/>
      <c r="IT465" s="16"/>
    </row>
    <row r="466" spans="7:254" s="13" customFormat="1" x14ac:dyDescent="0.2">
      <c r="G466" s="3"/>
      <c r="H466" s="3"/>
      <c r="I466" s="3"/>
      <c r="J466" s="3"/>
      <c r="K466" s="3"/>
      <c r="L466" s="3"/>
      <c r="M466" s="3"/>
      <c r="N466" s="3"/>
      <c r="O466" s="6"/>
      <c r="P466" s="6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IQ466" s="16"/>
      <c r="IR466" s="16"/>
      <c r="IS466" s="16"/>
      <c r="IT466" s="16"/>
    </row>
    <row r="467" spans="7:254" s="13" customFormat="1" x14ac:dyDescent="0.2">
      <c r="G467" s="3"/>
      <c r="H467" s="3"/>
      <c r="I467" s="3"/>
      <c r="J467" s="3"/>
      <c r="K467" s="3"/>
      <c r="L467" s="3"/>
      <c r="M467" s="3"/>
      <c r="N467" s="3"/>
      <c r="O467" s="6"/>
      <c r="P467" s="6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IQ467" s="16"/>
      <c r="IR467" s="16"/>
      <c r="IS467" s="16"/>
      <c r="IT467" s="16"/>
    </row>
    <row r="468" spans="7:254" s="13" customFormat="1" x14ac:dyDescent="0.2">
      <c r="G468" s="3"/>
      <c r="H468" s="3"/>
      <c r="I468" s="3"/>
      <c r="J468" s="3"/>
      <c r="K468" s="3"/>
      <c r="L468" s="3"/>
      <c r="M468" s="3"/>
      <c r="N468" s="3"/>
      <c r="O468" s="6"/>
      <c r="P468" s="6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IQ468" s="16"/>
      <c r="IR468" s="16"/>
      <c r="IS468" s="16"/>
      <c r="IT468" s="16"/>
    </row>
    <row r="469" spans="7:254" s="13" customFormat="1" x14ac:dyDescent="0.2">
      <c r="G469" s="3"/>
      <c r="H469" s="3"/>
      <c r="I469" s="3"/>
      <c r="J469" s="3"/>
      <c r="K469" s="3"/>
      <c r="L469" s="3"/>
      <c r="M469" s="3"/>
      <c r="N469" s="3"/>
      <c r="O469" s="6"/>
      <c r="P469" s="6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IQ469" s="16"/>
      <c r="IR469" s="16"/>
      <c r="IS469" s="16"/>
      <c r="IT469" s="16"/>
    </row>
    <row r="470" spans="7:254" s="13" customFormat="1" x14ac:dyDescent="0.2">
      <c r="G470" s="3"/>
      <c r="H470" s="3"/>
      <c r="I470" s="3"/>
      <c r="J470" s="3"/>
      <c r="K470" s="3"/>
      <c r="L470" s="3"/>
      <c r="M470" s="3"/>
      <c r="N470" s="3"/>
      <c r="O470" s="6"/>
      <c r="P470" s="6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IQ470" s="16"/>
      <c r="IR470" s="16"/>
      <c r="IS470" s="16"/>
      <c r="IT470" s="16"/>
    </row>
    <row r="471" spans="7:254" s="13" customFormat="1" x14ac:dyDescent="0.2">
      <c r="G471" s="3"/>
      <c r="H471" s="3"/>
      <c r="I471" s="3"/>
      <c r="J471" s="3"/>
      <c r="K471" s="3"/>
      <c r="L471" s="3"/>
      <c r="M471" s="3"/>
      <c r="N471" s="3"/>
      <c r="O471" s="6"/>
      <c r="P471" s="6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IQ471" s="16"/>
      <c r="IR471" s="16"/>
      <c r="IS471" s="16"/>
      <c r="IT471" s="16"/>
    </row>
    <row r="472" spans="7:254" s="13" customFormat="1" x14ac:dyDescent="0.2">
      <c r="G472" s="3"/>
      <c r="H472" s="3"/>
      <c r="I472" s="3"/>
      <c r="J472" s="3"/>
      <c r="K472" s="3"/>
      <c r="L472" s="3"/>
      <c r="M472" s="3"/>
      <c r="N472" s="3"/>
      <c r="O472" s="6"/>
      <c r="P472" s="6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IQ472" s="16"/>
      <c r="IR472" s="16"/>
      <c r="IS472" s="16"/>
      <c r="IT472" s="16"/>
    </row>
    <row r="473" spans="7:254" s="13" customFormat="1" x14ac:dyDescent="0.2">
      <c r="G473" s="3"/>
      <c r="H473" s="3"/>
      <c r="I473" s="3"/>
      <c r="J473" s="3"/>
      <c r="K473" s="3"/>
      <c r="L473" s="3"/>
      <c r="M473" s="3"/>
      <c r="N473" s="3"/>
      <c r="O473" s="6"/>
      <c r="P473" s="6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IQ473" s="16"/>
      <c r="IR473" s="16"/>
      <c r="IS473" s="16"/>
      <c r="IT473" s="16"/>
    </row>
    <row r="474" spans="7:254" s="13" customFormat="1" x14ac:dyDescent="0.2">
      <c r="G474" s="3"/>
      <c r="H474" s="3"/>
      <c r="I474" s="3"/>
      <c r="J474" s="3"/>
      <c r="K474" s="3"/>
      <c r="L474" s="3"/>
      <c r="M474" s="3"/>
      <c r="N474" s="3"/>
      <c r="O474" s="6"/>
      <c r="P474" s="6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IQ474" s="16"/>
      <c r="IR474" s="16"/>
      <c r="IS474" s="16"/>
      <c r="IT474" s="16"/>
    </row>
    <row r="475" spans="7:254" s="13" customFormat="1" x14ac:dyDescent="0.2">
      <c r="G475" s="3"/>
      <c r="H475" s="3"/>
      <c r="I475" s="3"/>
      <c r="J475" s="3"/>
      <c r="K475" s="3"/>
      <c r="L475" s="3"/>
      <c r="M475" s="3"/>
      <c r="N475" s="3"/>
      <c r="O475" s="6"/>
      <c r="P475" s="6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IQ475" s="16"/>
      <c r="IR475" s="16"/>
      <c r="IS475" s="16"/>
      <c r="IT475" s="16"/>
    </row>
    <row r="476" spans="7:254" s="13" customFormat="1" x14ac:dyDescent="0.2">
      <c r="G476" s="3"/>
      <c r="H476" s="3"/>
      <c r="I476" s="3"/>
      <c r="J476" s="3"/>
      <c r="K476" s="3"/>
      <c r="L476" s="3"/>
      <c r="M476" s="3"/>
      <c r="N476" s="3"/>
      <c r="O476" s="6"/>
      <c r="P476" s="6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IQ476" s="16"/>
      <c r="IR476" s="16"/>
      <c r="IS476" s="16"/>
      <c r="IT476" s="16"/>
    </row>
    <row r="477" spans="7:254" s="13" customFormat="1" x14ac:dyDescent="0.2">
      <c r="G477" s="3"/>
      <c r="H477" s="3"/>
      <c r="I477" s="3"/>
      <c r="J477" s="3"/>
      <c r="K477" s="3"/>
      <c r="L477" s="3"/>
      <c r="M477" s="3"/>
      <c r="N477" s="3"/>
      <c r="O477" s="6"/>
      <c r="P477" s="6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IQ477" s="16"/>
      <c r="IR477" s="16"/>
      <c r="IS477" s="16"/>
      <c r="IT477" s="16"/>
    </row>
    <row r="478" spans="7:254" s="13" customFormat="1" x14ac:dyDescent="0.2">
      <c r="G478" s="3"/>
      <c r="H478" s="3"/>
      <c r="I478" s="3"/>
      <c r="J478" s="3"/>
      <c r="K478" s="3"/>
      <c r="L478" s="3"/>
      <c r="M478" s="3"/>
      <c r="N478" s="3"/>
      <c r="O478" s="6"/>
      <c r="P478" s="6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IQ478" s="16"/>
      <c r="IR478" s="16"/>
      <c r="IS478" s="16"/>
      <c r="IT478" s="16"/>
    </row>
    <row r="479" spans="7:254" s="13" customFormat="1" x14ac:dyDescent="0.2">
      <c r="G479" s="3"/>
      <c r="H479" s="3"/>
      <c r="I479" s="3"/>
      <c r="J479" s="3"/>
      <c r="K479" s="3"/>
      <c r="L479" s="3"/>
      <c r="M479" s="3"/>
      <c r="N479" s="3"/>
      <c r="O479" s="6"/>
      <c r="P479" s="6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IQ479" s="16"/>
      <c r="IR479" s="16"/>
      <c r="IS479" s="16"/>
      <c r="IT479" s="16"/>
    </row>
    <row r="480" spans="7:254" s="13" customFormat="1" x14ac:dyDescent="0.2">
      <c r="G480" s="3"/>
      <c r="H480" s="3"/>
      <c r="I480" s="3"/>
      <c r="J480" s="3"/>
      <c r="K480" s="3"/>
      <c r="L480" s="3"/>
      <c r="M480" s="3"/>
      <c r="N480" s="3"/>
      <c r="O480" s="6"/>
      <c r="P480" s="6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IQ480" s="16"/>
      <c r="IR480" s="16"/>
      <c r="IS480" s="16"/>
      <c r="IT480" s="16"/>
    </row>
    <row r="481" spans="7:254" s="13" customFormat="1" x14ac:dyDescent="0.2">
      <c r="G481" s="3"/>
      <c r="H481" s="3"/>
      <c r="I481" s="3"/>
      <c r="J481" s="3"/>
      <c r="K481" s="3"/>
      <c r="L481" s="3"/>
      <c r="M481" s="3"/>
      <c r="N481" s="3"/>
      <c r="O481" s="6"/>
      <c r="P481" s="6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IQ481" s="16"/>
      <c r="IR481" s="16"/>
      <c r="IS481" s="16"/>
      <c r="IT481" s="16"/>
    </row>
    <row r="482" spans="7:254" s="13" customFormat="1" x14ac:dyDescent="0.2">
      <c r="G482" s="3"/>
      <c r="H482" s="3"/>
      <c r="I482" s="3"/>
      <c r="J482" s="3"/>
      <c r="K482" s="3"/>
      <c r="L482" s="3"/>
      <c r="M482" s="3"/>
      <c r="N482" s="3"/>
      <c r="O482" s="6"/>
      <c r="P482" s="6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IQ482" s="16"/>
      <c r="IR482" s="16"/>
      <c r="IS482" s="16"/>
      <c r="IT482" s="16"/>
    </row>
    <row r="483" spans="7:254" s="13" customFormat="1" x14ac:dyDescent="0.2">
      <c r="G483" s="3"/>
      <c r="H483" s="3"/>
      <c r="I483" s="3"/>
      <c r="J483" s="3"/>
      <c r="K483" s="3"/>
      <c r="L483" s="3"/>
      <c r="M483" s="3"/>
      <c r="N483" s="3"/>
      <c r="O483" s="6"/>
      <c r="P483" s="6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IQ483" s="16"/>
      <c r="IR483" s="16"/>
      <c r="IS483" s="16"/>
      <c r="IT483" s="16"/>
    </row>
    <row r="484" spans="7:254" s="13" customFormat="1" x14ac:dyDescent="0.2">
      <c r="G484" s="3"/>
      <c r="H484" s="3"/>
      <c r="I484" s="3"/>
      <c r="J484" s="3"/>
      <c r="K484" s="3"/>
      <c r="L484" s="3"/>
      <c r="M484" s="3"/>
      <c r="N484" s="3"/>
      <c r="O484" s="6"/>
      <c r="P484" s="6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IQ484" s="16"/>
      <c r="IR484" s="16"/>
      <c r="IS484" s="16"/>
      <c r="IT484" s="16"/>
    </row>
    <row r="485" spans="7:254" s="13" customFormat="1" x14ac:dyDescent="0.2">
      <c r="G485" s="3"/>
      <c r="H485" s="3"/>
      <c r="I485" s="3"/>
      <c r="J485" s="3"/>
      <c r="K485" s="3"/>
      <c r="L485" s="3"/>
      <c r="M485" s="3"/>
      <c r="N485" s="3"/>
      <c r="O485" s="6"/>
      <c r="P485" s="6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IQ485" s="16"/>
      <c r="IR485" s="16"/>
      <c r="IS485" s="16"/>
      <c r="IT485" s="16"/>
    </row>
    <row r="486" spans="7:254" s="13" customFormat="1" x14ac:dyDescent="0.2">
      <c r="G486" s="3"/>
      <c r="H486" s="3"/>
      <c r="I486" s="3"/>
      <c r="J486" s="3"/>
      <c r="K486" s="3"/>
      <c r="L486" s="3"/>
      <c r="M486" s="3"/>
      <c r="N486" s="3"/>
      <c r="O486" s="6"/>
      <c r="P486" s="6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IQ486" s="16"/>
      <c r="IR486" s="16"/>
      <c r="IS486" s="16"/>
      <c r="IT486" s="16"/>
    </row>
    <row r="487" spans="7:254" s="13" customFormat="1" x14ac:dyDescent="0.2">
      <c r="G487" s="3"/>
      <c r="H487" s="3"/>
      <c r="I487" s="3"/>
      <c r="J487" s="3"/>
      <c r="K487" s="3"/>
      <c r="L487" s="3"/>
      <c r="M487" s="3"/>
      <c r="N487" s="3"/>
      <c r="O487" s="6"/>
      <c r="P487" s="6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IQ487" s="16"/>
      <c r="IR487" s="16"/>
      <c r="IS487" s="16"/>
      <c r="IT487" s="16"/>
    </row>
    <row r="488" spans="7:254" s="13" customFormat="1" x14ac:dyDescent="0.2">
      <c r="G488" s="3"/>
      <c r="H488" s="3"/>
      <c r="I488" s="3"/>
      <c r="J488" s="3"/>
      <c r="K488" s="3"/>
      <c r="L488" s="3"/>
      <c r="M488" s="3"/>
      <c r="N488" s="3"/>
      <c r="O488" s="6"/>
      <c r="P488" s="6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IQ488" s="16"/>
      <c r="IR488" s="16"/>
      <c r="IS488" s="16"/>
      <c r="IT488" s="16"/>
    </row>
    <row r="489" spans="7:254" s="13" customFormat="1" x14ac:dyDescent="0.2">
      <c r="G489" s="3"/>
      <c r="H489" s="3"/>
      <c r="I489" s="3"/>
      <c r="J489" s="3"/>
      <c r="K489" s="3"/>
      <c r="L489" s="3"/>
      <c r="M489" s="3"/>
      <c r="N489" s="3"/>
      <c r="O489" s="6"/>
      <c r="P489" s="6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IQ489" s="16"/>
      <c r="IR489" s="16"/>
      <c r="IS489" s="16"/>
      <c r="IT489" s="16"/>
    </row>
    <row r="490" spans="7:254" s="13" customFormat="1" x14ac:dyDescent="0.2">
      <c r="G490" s="3"/>
      <c r="H490" s="3"/>
      <c r="I490" s="3"/>
      <c r="J490" s="3"/>
      <c r="K490" s="3"/>
      <c r="L490" s="3"/>
      <c r="M490" s="3"/>
      <c r="N490" s="3"/>
      <c r="O490" s="6"/>
      <c r="P490" s="6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IQ490" s="16"/>
      <c r="IR490" s="16"/>
      <c r="IS490" s="16"/>
      <c r="IT490" s="16"/>
    </row>
    <row r="491" spans="7:254" s="13" customFormat="1" x14ac:dyDescent="0.2">
      <c r="G491" s="3"/>
      <c r="H491" s="3"/>
      <c r="I491" s="3"/>
      <c r="J491" s="3"/>
      <c r="K491" s="3"/>
      <c r="L491" s="3"/>
      <c r="M491" s="3"/>
      <c r="N491" s="3"/>
      <c r="O491" s="6"/>
      <c r="P491" s="6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IQ491" s="16"/>
      <c r="IR491" s="16"/>
      <c r="IS491" s="16"/>
      <c r="IT491" s="16"/>
    </row>
    <row r="492" spans="7:254" s="13" customFormat="1" x14ac:dyDescent="0.2">
      <c r="G492" s="3"/>
      <c r="H492" s="3"/>
      <c r="I492" s="3"/>
      <c r="J492" s="3"/>
      <c r="K492" s="3"/>
      <c r="L492" s="3"/>
      <c r="M492" s="3"/>
      <c r="N492" s="3"/>
      <c r="O492" s="6"/>
      <c r="P492" s="6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IQ492" s="16"/>
      <c r="IR492" s="16"/>
      <c r="IS492" s="16"/>
      <c r="IT492" s="16"/>
    </row>
    <row r="493" spans="7:254" s="13" customFormat="1" x14ac:dyDescent="0.2">
      <c r="G493" s="3"/>
      <c r="H493" s="3"/>
      <c r="I493" s="3"/>
      <c r="J493" s="3"/>
      <c r="K493" s="3"/>
      <c r="L493" s="3"/>
      <c r="M493" s="3"/>
      <c r="N493" s="3"/>
      <c r="O493" s="6"/>
      <c r="P493" s="6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IQ493" s="16"/>
      <c r="IR493" s="16"/>
      <c r="IS493" s="16"/>
      <c r="IT493" s="16"/>
    </row>
    <row r="494" spans="7:254" s="13" customFormat="1" x14ac:dyDescent="0.2">
      <c r="G494" s="3"/>
      <c r="H494" s="3"/>
      <c r="I494" s="3"/>
      <c r="J494" s="3"/>
      <c r="K494" s="3"/>
      <c r="L494" s="3"/>
      <c r="M494" s="3"/>
      <c r="N494" s="3"/>
      <c r="O494" s="6"/>
      <c r="P494" s="6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IQ494" s="16"/>
      <c r="IR494" s="16"/>
      <c r="IS494" s="16"/>
      <c r="IT494" s="16"/>
    </row>
    <row r="495" spans="7:254" s="13" customFormat="1" x14ac:dyDescent="0.2">
      <c r="G495" s="3"/>
      <c r="H495" s="3"/>
      <c r="I495" s="3"/>
      <c r="J495" s="3"/>
      <c r="K495" s="3"/>
      <c r="L495" s="3"/>
      <c r="M495" s="3"/>
      <c r="N495" s="3"/>
      <c r="O495" s="6"/>
      <c r="P495" s="6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IQ495" s="16"/>
      <c r="IR495" s="16"/>
      <c r="IS495" s="16"/>
      <c r="IT495" s="16"/>
    </row>
    <row r="496" spans="7:254" s="13" customFormat="1" x14ac:dyDescent="0.2">
      <c r="G496" s="3"/>
      <c r="H496" s="3"/>
      <c r="I496" s="3"/>
      <c r="J496" s="3"/>
      <c r="K496" s="3"/>
      <c r="L496" s="3"/>
      <c r="M496" s="3"/>
      <c r="N496" s="3"/>
      <c r="O496" s="6"/>
      <c r="P496" s="6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IQ496" s="16"/>
      <c r="IR496" s="16"/>
      <c r="IS496" s="16"/>
      <c r="IT496" s="16"/>
    </row>
    <row r="497" spans="7:254" s="13" customFormat="1" x14ac:dyDescent="0.2">
      <c r="G497" s="3"/>
      <c r="H497" s="3"/>
      <c r="I497" s="3"/>
      <c r="J497" s="3"/>
      <c r="K497" s="3"/>
      <c r="L497" s="3"/>
      <c r="M497" s="3"/>
      <c r="N497" s="3"/>
      <c r="O497" s="6"/>
      <c r="P497" s="6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IQ497" s="16"/>
      <c r="IR497" s="16"/>
      <c r="IS497" s="16"/>
      <c r="IT497" s="16"/>
    </row>
    <row r="498" spans="7:254" s="13" customFormat="1" x14ac:dyDescent="0.2">
      <c r="G498" s="3"/>
      <c r="H498" s="3"/>
      <c r="I498" s="3"/>
      <c r="J498" s="3"/>
      <c r="K498" s="3"/>
      <c r="L498" s="3"/>
      <c r="M498" s="3"/>
      <c r="N498" s="3"/>
      <c r="O498" s="6"/>
      <c r="P498" s="6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IQ498" s="16"/>
      <c r="IR498" s="16"/>
      <c r="IS498" s="16"/>
      <c r="IT498" s="16"/>
    </row>
    <row r="499" spans="7:254" s="13" customFormat="1" x14ac:dyDescent="0.2">
      <c r="G499" s="3"/>
      <c r="H499" s="3"/>
      <c r="I499" s="3"/>
      <c r="J499" s="3"/>
      <c r="K499" s="3"/>
      <c r="L499" s="3"/>
      <c r="M499" s="3"/>
      <c r="N499" s="3"/>
      <c r="O499" s="6"/>
      <c r="P499" s="6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IQ499" s="16"/>
      <c r="IR499" s="16"/>
      <c r="IS499" s="16"/>
      <c r="IT499" s="16"/>
    </row>
    <row r="500" spans="7:254" s="13" customFormat="1" x14ac:dyDescent="0.2">
      <c r="G500" s="3"/>
      <c r="H500" s="3"/>
      <c r="I500" s="3"/>
      <c r="J500" s="3"/>
      <c r="K500" s="3"/>
      <c r="L500" s="3"/>
      <c r="M500" s="3"/>
      <c r="N500" s="3"/>
      <c r="O500" s="6"/>
      <c r="P500" s="6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IQ500" s="16"/>
      <c r="IR500" s="16"/>
      <c r="IS500" s="16"/>
      <c r="IT500" s="16"/>
    </row>
    <row r="501" spans="7:254" s="13" customFormat="1" x14ac:dyDescent="0.2">
      <c r="G501" s="3"/>
      <c r="H501" s="3"/>
      <c r="I501" s="3"/>
      <c r="J501" s="3"/>
      <c r="K501" s="3"/>
      <c r="L501" s="3"/>
      <c r="M501" s="3"/>
      <c r="N501" s="3"/>
      <c r="O501" s="6"/>
      <c r="P501" s="6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IQ501" s="16"/>
      <c r="IR501" s="16"/>
      <c r="IS501" s="16"/>
      <c r="IT501" s="16"/>
    </row>
    <row r="502" spans="7:254" s="13" customFormat="1" x14ac:dyDescent="0.2">
      <c r="G502" s="3"/>
      <c r="H502" s="3"/>
      <c r="I502" s="3"/>
      <c r="J502" s="3"/>
      <c r="K502" s="3"/>
      <c r="L502" s="3"/>
      <c r="M502" s="3"/>
      <c r="N502" s="3"/>
      <c r="O502" s="6"/>
      <c r="P502" s="6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IQ502" s="16"/>
      <c r="IR502" s="16"/>
      <c r="IS502" s="16"/>
      <c r="IT502" s="16"/>
    </row>
    <row r="503" spans="7:254" s="13" customFormat="1" x14ac:dyDescent="0.2">
      <c r="G503" s="3"/>
      <c r="H503" s="3"/>
      <c r="I503" s="3"/>
      <c r="J503" s="3"/>
      <c r="K503" s="3"/>
      <c r="L503" s="3"/>
      <c r="M503" s="3"/>
      <c r="N503" s="3"/>
      <c r="O503" s="6"/>
      <c r="P503" s="6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IQ503" s="16"/>
      <c r="IR503" s="16"/>
      <c r="IS503" s="16"/>
      <c r="IT503" s="16"/>
    </row>
    <row r="504" spans="7:254" s="13" customFormat="1" x14ac:dyDescent="0.2">
      <c r="G504" s="3"/>
      <c r="H504" s="3"/>
      <c r="I504" s="3"/>
      <c r="J504" s="3"/>
      <c r="K504" s="3"/>
      <c r="L504" s="3"/>
      <c r="M504" s="3"/>
      <c r="N504" s="3"/>
      <c r="O504" s="6"/>
      <c r="P504" s="6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IQ504" s="16"/>
      <c r="IR504" s="16"/>
      <c r="IS504" s="16"/>
      <c r="IT504" s="16"/>
    </row>
    <row r="505" spans="7:254" s="13" customFormat="1" x14ac:dyDescent="0.2">
      <c r="G505" s="3"/>
      <c r="H505" s="3"/>
      <c r="I505" s="3"/>
      <c r="J505" s="3"/>
      <c r="K505" s="3"/>
      <c r="L505" s="3"/>
      <c r="M505" s="3"/>
      <c r="N505" s="3"/>
      <c r="O505" s="6"/>
      <c r="P505" s="6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IQ505" s="16"/>
      <c r="IR505" s="16"/>
      <c r="IS505" s="16"/>
      <c r="IT505" s="16"/>
    </row>
    <row r="506" spans="7:254" s="13" customFormat="1" x14ac:dyDescent="0.2">
      <c r="G506" s="3"/>
      <c r="H506" s="3"/>
      <c r="I506" s="3"/>
      <c r="J506" s="3"/>
      <c r="K506" s="3"/>
      <c r="L506" s="3"/>
      <c r="M506" s="3"/>
      <c r="N506" s="3"/>
      <c r="O506" s="6"/>
      <c r="P506" s="6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IQ506" s="16"/>
      <c r="IR506" s="16"/>
      <c r="IS506" s="16"/>
      <c r="IT506" s="16"/>
    </row>
    <row r="507" spans="7:254" s="13" customFormat="1" x14ac:dyDescent="0.2">
      <c r="G507" s="3"/>
      <c r="H507" s="3"/>
      <c r="I507" s="3"/>
      <c r="J507" s="3"/>
      <c r="K507" s="3"/>
      <c r="L507" s="3"/>
      <c r="M507" s="3"/>
      <c r="N507" s="3"/>
      <c r="O507" s="6"/>
      <c r="P507" s="6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IQ507" s="16"/>
      <c r="IR507" s="16"/>
      <c r="IS507" s="16"/>
      <c r="IT507" s="16"/>
    </row>
    <row r="508" spans="7:254" s="13" customFormat="1" x14ac:dyDescent="0.2">
      <c r="G508" s="3"/>
      <c r="H508" s="3"/>
      <c r="I508" s="3"/>
      <c r="J508" s="3"/>
      <c r="K508" s="3"/>
      <c r="L508" s="3"/>
      <c r="M508" s="3"/>
      <c r="N508" s="3"/>
      <c r="O508" s="6"/>
      <c r="P508" s="6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IQ508" s="16"/>
      <c r="IR508" s="16"/>
      <c r="IS508" s="16"/>
      <c r="IT508" s="16"/>
    </row>
    <row r="509" spans="7:254" s="13" customFormat="1" x14ac:dyDescent="0.2">
      <c r="G509" s="3"/>
      <c r="H509" s="3"/>
      <c r="I509" s="3"/>
      <c r="J509" s="3"/>
      <c r="K509" s="3"/>
      <c r="L509" s="3"/>
      <c r="M509" s="3"/>
      <c r="N509" s="3"/>
      <c r="O509" s="6"/>
      <c r="P509" s="6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IQ509" s="16"/>
      <c r="IR509" s="16"/>
      <c r="IS509" s="16"/>
      <c r="IT509" s="16"/>
    </row>
    <row r="510" spans="7:254" s="13" customFormat="1" x14ac:dyDescent="0.2">
      <c r="G510" s="3"/>
      <c r="H510" s="3"/>
      <c r="I510" s="3"/>
      <c r="J510" s="3"/>
      <c r="K510" s="3"/>
      <c r="L510" s="3"/>
      <c r="M510" s="3"/>
      <c r="N510" s="3"/>
      <c r="O510" s="6"/>
      <c r="P510" s="6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IQ510" s="16"/>
      <c r="IR510" s="16"/>
      <c r="IS510" s="16"/>
      <c r="IT510" s="16"/>
    </row>
    <row r="511" spans="7:254" s="13" customFormat="1" x14ac:dyDescent="0.2">
      <c r="G511" s="3"/>
      <c r="H511" s="3"/>
      <c r="I511" s="3"/>
      <c r="J511" s="3"/>
      <c r="K511" s="3"/>
      <c r="L511" s="3"/>
      <c r="M511" s="3"/>
      <c r="N511" s="3"/>
      <c r="O511" s="6"/>
      <c r="P511" s="6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IQ511" s="16"/>
      <c r="IR511" s="16"/>
      <c r="IS511" s="16"/>
      <c r="IT511" s="16"/>
    </row>
    <row r="512" spans="7:254" s="13" customFormat="1" x14ac:dyDescent="0.2">
      <c r="G512" s="3"/>
      <c r="H512" s="3"/>
      <c r="I512" s="3"/>
      <c r="J512" s="3"/>
      <c r="K512" s="3"/>
      <c r="L512" s="3"/>
      <c r="M512" s="3"/>
      <c r="N512" s="3"/>
      <c r="O512" s="6"/>
      <c r="P512" s="6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IQ512" s="16"/>
      <c r="IR512" s="16"/>
      <c r="IS512" s="16"/>
      <c r="IT512" s="16"/>
    </row>
    <row r="513" spans="1:255" s="13" customFormat="1" x14ac:dyDescent="0.2">
      <c r="G513" s="3"/>
      <c r="H513" s="3"/>
      <c r="I513" s="3"/>
      <c r="J513" s="3"/>
      <c r="K513" s="3"/>
      <c r="L513" s="3"/>
      <c r="M513" s="3"/>
      <c r="N513" s="3"/>
      <c r="O513" s="6"/>
      <c r="P513" s="6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IQ513" s="16"/>
      <c r="IR513" s="16"/>
      <c r="IS513" s="16"/>
      <c r="IT513" s="16"/>
    </row>
    <row r="514" spans="1:255" s="13" customFormat="1" x14ac:dyDescent="0.2">
      <c r="G514" s="3"/>
      <c r="H514" s="3"/>
      <c r="I514" s="3"/>
      <c r="J514" s="3"/>
      <c r="K514" s="3"/>
      <c r="L514" s="3"/>
      <c r="M514" s="3"/>
      <c r="N514" s="3"/>
      <c r="O514" s="6"/>
      <c r="P514" s="6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IQ514" s="16"/>
      <c r="IR514" s="16"/>
      <c r="IS514" s="16"/>
      <c r="IT514" s="16"/>
    </row>
    <row r="515" spans="1:255" s="13" customFormat="1" x14ac:dyDescent="0.2">
      <c r="G515" s="3"/>
      <c r="H515" s="3"/>
      <c r="I515" s="3"/>
      <c r="J515" s="3"/>
      <c r="K515" s="3"/>
      <c r="L515" s="3"/>
      <c r="M515" s="3"/>
      <c r="N515" s="3"/>
      <c r="O515" s="6"/>
      <c r="P515" s="6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IQ515" s="16"/>
      <c r="IR515" s="16"/>
      <c r="IS515" s="16"/>
      <c r="IT515" s="16"/>
    </row>
    <row r="516" spans="1:255" s="13" customFormat="1" x14ac:dyDescent="0.2">
      <c r="G516" s="3"/>
      <c r="H516" s="3"/>
      <c r="I516" s="3"/>
      <c r="J516" s="3"/>
      <c r="K516" s="3"/>
      <c r="L516" s="3"/>
      <c r="M516" s="3"/>
      <c r="N516" s="3"/>
      <c r="O516" s="6"/>
      <c r="P516" s="6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IQ516" s="16"/>
      <c r="IR516" s="16"/>
      <c r="IS516" s="16"/>
      <c r="IT516" s="16"/>
    </row>
    <row r="517" spans="1:255" s="13" customFormat="1" x14ac:dyDescent="0.2">
      <c r="G517" s="3"/>
      <c r="H517" s="3"/>
      <c r="I517" s="3"/>
      <c r="J517" s="3"/>
      <c r="K517" s="3"/>
      <c r="L517" s="3"/>
      <c r="M517" s="3"/>
      <c r="N517" s="3"/>
      <c r="O517" s="6"/>
      <c r="P517" s="6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IQ517" s="16"/>
      <c r="IR517" s="16"/>
      <c r="IS517" s="16"/>
      <c r="IT517" s="16"/>
      <c r="IU517" s="13" t="s">
        <v>51</v>
      </c>
    </row>
    <row r="518" spans="1:255" x14ac:dyDescent="0.2">
      <c r="A518" s="13"/>
      <c r="B518" s="13"/>
      <c r="C518" s="13"/>
      <c r="D518" s="13"/>
      <c r="E518" s="13"/>
      <c r="F518" s="13"/>
    </row>
    <row r="3617" spans="1:250" s="3" customFormat="1" x14ac:dyDescent="0.2">
      <c r="A3617" s="15"/>
      <c r="B3617" s="15"/>
      <c r="C3617" s="15"/>
      <c r="D3617" s="15"/>
      <c r="E3617" s="15"/>
      <c r="F3617" s="15"/>
      <c r="O3617" s="6"/>
      <c r="P3617" s="6"/>
      <c r="Y3617" s="59">
        <f>12.5+16+0.522</f>
        <v>29.021999999999998</v>
      </c>
      <c r="DF3617" s="14"/>
      <c r="DG3617" s="14"/>
      <c r="DH3617" s="14"/>
      <c r="DI3617" s="14"/>
      <c r="DJ3617" s="14"/>
      <c r="DK3617" s="14"/>
      <c r="DL3617" s="14"/>
      <c r="DM3617" s="14"/>
      <c r="DN3617" s="14"/>
      <c r="DO3617" s="14"/>
      <c r="DP3617" s="15"/>
      <c r="DQ3617" s="15"/>
      <c r="DR3617" s="15"/>
      <c r="DS3617" s="15"/>
      <c r="DT3617" s="15"/>
      <c r="DU3617" s="15"/>
      <c r="DV3617" s="15"/>
      <c r="DW3617" s="15"/>
      <c r="DX3617" s="15"/>
      <c r="DY3617" s="15"/>
      <c r="DZ3617" s="15"/>
      <c r="EA3617" s="15"/>
      <c r="EB3617" s="15"/>
      <c r="EC3617" s="15"/>
      <c r="ED3617" s="15"/>
      <c r="EE3617" s="15"/>
      <c r="EF3617" s="15"/>
      <c r="EG3617" s="15"/>
      <c r="EH3617" s="15"/>
      <c r="EI3617" s="15"/>
      <c r="EJ3617" s="15"/>
      <c r="EK3617" s="15"/>
      <c r="EL3617" s="15"/>
      <c r="EM3617" s="15"/>
      <c r="EN3617" s="15"/>
      <c r="EO3617" s="15"/>
      <c r="EP3617" s="15"/>
      <c r="EQ3617" s="15"/>
      <c r="ER3617" s="15"/>
      <c r="ES3617" s="15"/>
      <c r="ET3617" s="15"/>
      <c r="EU3617" s="15"/>
      <c r="EV3617" s="15"/>
      <c r="EW3617" s="15"/>
      <c r="EX3617" s="15"/>
      <c r="EY3617" s="15"/>
      <c r="EZ3617" s="15"/>
      <c r="FA3617" s="15"/>
      <c r="FB3617" s="15"/>
      <c r="FC3617" s="15"/>
      <c r="FD3617" s="15"/>
      <c r="FE3617" s="15"/>
      <c r="FF3617" s="15"/>
      <c r="FG3617" s="15"/>
      <c r="FH3617" s="15"/>
      <c r="FI3617" s="15"/>
      <c r="FJ3617" s="15"/>
      <c r="FK3617" s="15"/>
      <c r="FL3617" s="15"/>
      <c r="FM3617" s="15"/>
      <c r="FN3617" s="15"/>
      <c r="FO3617" s="15"/>
      <c r="FP3617" s="15"/>
      <c r="FQ3617" s="15"/>
      <c r="FR3617" s="15"/>
      <c r="FS3617" s="15"/>
      <c r="FT3617" s="15"/>
      <c r="FU3617" s="15"/>
      <c r="FV3617" s="15"/>
      <c r="FW3617" s="15"/>
      <c r="FX3617" s="15"/>
      <c r="FY3617" s="15"/>
      <c r="FZ3617" s="15"/>
      <c r="GA3617" s="15"/>
      <c r="GB3617" s="15"/>
      <c r="GC3617" s="15"/>
      <c r="GD3617" s="15"/>
      <c r="GE3617" s="15"/>
      <c r="GF3617" s="15"/>
      <c r="GG3617" s="15"/>
      <c r="GH3617" s="15"/>
      <c r="GI3617" s="15"/>
      <c r="GJ3617" s="15"/>
      <c r="GK3617" s="15"/>
      <c r="GL3617" s="15"/>
      <c r="GM3617" s="15"/>
      <c r="GN3617" s="15"/>
      <c r="GO3617" s="15"/>
      <c r="GP3617" s="15"/>
      <c r="GQ3617" s="15"/>
      <c r="GR3617" s="15"/>
      <c r="GS3617" s="15"/>
      <c r="GT3617" s="15"/>
      <c r="GU3617" s="15"/>
      <c r="GV3617" s="15"/>
      <c r="GW3617" s="15"/>
      <c r="GX3617" s="15"/>
      <c r="GY3617" s="15"/>
      <c r="GZ3617" s="15"/>
      <c r="HA3617" s="15"/>
      <c r="HB3617" s="15"/>
      <c r="HC3617" s="15"/>
      <c r="HD3617" s="15"/>
      <c r="HE3617" s="15"/>
      <c r="HF3617" s="15"/>
      <c r="HG3617" s="15"/>
      <c r="HH3617" s="15"/>
      <c r="HI3617" s="15"/>
      <c r="HJ3617" s="15"/>
      <c r="HK3617" s="15"/>
      <c r="HL3617" s="15"/>
      <c r="HM3617" s="15"/>
      <c r="HN3617" s="15"/>
      <c r="HO3617" s="15"/>
      <c r="HP3617" s="15"/>
      <c r="HQ3617" s="15"/>
      <c r="HR3617" s="15"/>
      <c r="HS3617" s="15"/>
      <c r="HT3617" s="15"/>
      <c r="HU3617" s="15"/>
      <c r="HV3617" s="15"/>
      <c r="HW3617" s="15"/>
      <c r="HX3617" s="15"/>
      <c r="HY3617" s="15"/>
      <c r="HZ3617" s="15"/>
      <c r="IA3617" s="15"/>
      <c r="IB3617" s="15"/>
      <c r="IC3617" s="15"/>
      <c r="ID3617" s="15"/>
      <c r="IE3617" s="15"/>
      <c r="IF3617" s="15"/>
      <c r="IG3617" s="15"/>
      <c r="IH3617" s="15"/>
      <c r="II3617" s="15"/>
      <c r="IJ3617" s="15"/>
      <c r="IK3617" s="15"/>
      <c r="IL3617" s="15"/>
      <c r="IM3617" s="15"/>
      <c r="IN3617" s="15"/>
      <c r="IO3617" s="15"/>
      <c r="IP3617" s="15"/>
    </row>
    <row r="3691" spans="1:250" x14ac:dyDescent="0.2">
      <c r="G3691" s="16"/>
      <c r="H3691" s="16"/>
      <c r="I3691" s="16"/>
      <c r="J3691" s="16"/>
      <c r="K3691" s="16"/>
      <c r="L3691" s="16"/>
      <c r="M3691" s="16"/>
      <c r="N3691" s="16"/>
      <c r="O3691" s="60"/>
      <c r="P3691" s="60"/>
      <c r="Q3691" s="16"/>
      <c r="R3691" s="16"/>
      <c r="S3691" s="16"/>
      <c r="T3691" s="16"/>
      <c r="U3691" s="16"/>
      <c r="V3691" s="16"/>
      <c r="W3691" s="16"/>
      <c r="X3691" s="16"/>
      <c r="Y3691" s="16"/>
      <c r="Z3691" s="16"/>
      <c r="AA3691" s="16"/>
      <c r="AB3691" s="16"/>
      <c r="AC3691" s="16"/>
      <c r="AD3691" s="16"/>
      <c r="AE3691" s="16"/>
      <c r="AF3691" s="16"/>
      <c r="AG3691" s="16"/>
      <c r="AH3691" s="16"/>
      <c r="AI3691" s="16"/>
      <c r="AJ3691" s="16"/>
      <c r="AK3691" s="16"/>
      <c r="AL3691" s="16"/>
      <c r="AM3691" s="16"/>
      <c r="AN3691" s="16"/>
      <c r="AO3691" s="16"/>
      <c r="AP3691" s="16"/>
      <c r="AQ3691" s="16"/>
      <c r="AR3691" s="16"/>
      <c r="AS3691" s="16"/>
      <c r="AT3691" s="16"/>
      <c r="AU3691" s="16"/>
      <c r="AV3691" s="16"/>
      <c r="AW3691" s="16"/>
      <c r="AX3691" s="16"/>
      <c r="AY3691" s="16"/>
      <c r="AZ3691" s="16"/>
      <c r="BA3691" s="16"/>
      <c r="BB3691" s="16"/>
      <c r="BC3691" s="16"/>
      <c r="BD3691" s="16"/>
      <c r="BE3691" s="16"/>
      <c r="BF3691" s="16"/>
      <c r="BG3691" s="16"/>
      <c r="BH3691" s="16"/>
      <c r="BI3691" s="16"/>
      <c r="BJ3691" s="16"/>
      <c r="BK3691" s="16"/>
      <c r="BL3691" s="16"/>
      <c r="BM3691" s="16"/>
      <c r="BN3691" s="16"/>
      <c r="BO3691" s="16"/>
      <c r="BP3691" s="16"/>
      <c r="BQ3691" s="16"/>
      <c r="BR3691" s="16"/>
      <c r="BS3691" s="16"/>
      <c r="BT3691" s="16"/>
      <c r="BU3691" s="16"/>
      <c r="BV3691" s="16"/>
      <c r="BW3691" s="16"/>
      <c r="BX3691" s="16"/>
      <c r="BY3691" s="16"/>
      <c r="BZ3691" s="16"/>
      <c r="CA3691" s="16"/>
      <c r="CB3691" s="16"/>
      <c r="CC3691" s="16"/>
      <c r="CD3691" s="16"/>
      <c r="CE3691" s="16"/>
      <c r="CF3691" s="16"/>
      <c r="CG3691" s="16"/>
      <c r="CH3691" s="16"/>
      <c r="CI3691" s="16"/>
      <c r="CJ3691" s="16"/>
      <c r="CK3691" s="16"/>
      <c r="CL3691" s="16"/>
      <c r="CM3691" s="16"/>
      <c r="CN3691" s="16"/>
      <c r="CO3691" s="16"/>
      <c r="CP3691" s="16"/>
      <c r="CQ3691" s="16"/>
      <c r="CR3691" s="16"/>
      <c r="CS3691" s="16"/>
      <c r="CT3691" s="16"/>
      <c r="CU3691" s="16"/>
      <c r="CV3691" s="16"/>
      <c r="CW3691" s="16"/>
      <c r="CX3691" s="16"/>
      <c r="CY3691" s="16"/>
      <c r="CZ3691" s="16"/>
      <c r="DA3691" s="16"/>
      <c r="DB3691" s="16"/>
      <c r="DC3691" s="16"/>
      <c r="DD3691" s="16"/>
      <c r="DE3691" s="16"/>
      <c r="DF3691" s="16"/>
      <c r="DG3691" s="16"/>
      <c r="DH3691" s="16"/>
      <c r="DI3691" s="16"/>
      <c r="DJ3691" s="16"/>
      <c r="DK3691" s="16"/>
      <c r="DL3691" s="16"/>
      <c r="DM3691" s="16"/>
      <c r="DN3691" s="16"/>
      <c r="DO3691" s="16"/>
      <c r="DP3691" s="16"/>
      <c r="DQ3691" s="16"/>
      <c r="DR3691" s="16"/>
      <c r="DS3691" s="16"/>
      <c r="DT3691" s="16"/>
      <c r="DU3691" s="16"/>
      <c r="DV3691" s="16"/>
      <c r="DW3691" s="16"/>
      <c r="DX3691" s="16"/>
      <c r="DY3691" s="16"/>
      <c r="DZ3691" s="16"/>
      <c r="EA3691" s="16"/>
      <c r="EB3691" s="16"/>
      <c r="EC3691" s="16"/>
      <c r="ED3691" s="16"/>
      <c r="EE3691" s="16"/>
      <c r="EF3691" s="16"/>
      <c r="EG3691" s="16"/>
      <c r="EH3691" s="16"/>
      <c r="EI3691" s="16"/>
      <c r="EJ3691" s="16"/>
      <c r="EK3691" s="16"/>
      <c r="EL3691" s="16"/>
      <c r="EM3691" s="16"/>
      <c r="EN3691" s="16"/>
      <c r="EO3691" s="16"/>
      <c r="EP3691" s="16"/>
      <c r="EQ3691" s="16"/>
      <c r="ER3691" s="16"/>
      <c r="ES3691" s="16"/>
      <c r="ET3691" s="16"/>
      <c r="EU3691" s="16"/>
      <c r="EV3691" s="16"/>
      <c r="EW3691" s="16"/>
      <c r="EX3691" s="16"/>
      <c r="EY3691" s="16"/>
      <c r="EZ3691" s="16"/>
      <c r="FA3691" s="16"/>
      <c r="FB3691" s="16"/>
      <c r="FC3691" s="16"/>
      <c r="FD3691" s="16"/>
      <c r="FE3691" s="16"/>
      <c r="FF3691" s="16"/>
      <c r="FG3691" s="16"/>
      <c r="FH3691" s="16"/>
      <c r="FI3691" s="16"/>
      <c r="FJ3691" s="16"/>
      <c r="FK3691" s="16"/>
      <c r="FL3691" s="16"/>
      <c r="FM3691" s="16"/>
      <c r="FN3691" s="16"/>
      <c r="FO3691" s="16"/>
      <c r="FP3691" s="16"/>
      <c r="FQ3691" s="16"/>
      <c r="FR3691" s="16"/>
      <c r="FS3691" s="16"/>
      <c r="FT3691" s="16"/>
      <c r="FU3691" s="16"/>
      <c r="FV3691" s="16"/>
      <c r="FW3691" s="16"/>
      <c r="FX3691" s="16"/>
      <c r="FY3691" s="16"/>
      <c r="FZ3691" s="16"/>
      <c r="GA3691" s="16"/>
      <c r="GB3691" s="16"/>
      <c r="GC3691" s="16"/>
      <c r="GD3691" s="16"/>
      <c r="GE3691" s="16"/>
      <c r="GF3691" s="16"/>
      <c r="GG3691" s="16"/>
      <c r="GH3691" s="16"/>
      <c r="GI3691" s="16"/>
      <c r="GJ3691" s="16"/>
      <c r="GK3691" s="16"/>
      <c r="GL3691" s="16"/>
      <c r="GM3691" s="16"/>
      <c r="GN3691" s="16"/>
      <c r="GO3691" s="16"/>
      <c r="GP3691" s="16"/>
      <c r="GQ3691" s="16"/>
      <c r="GR3691" s="16"/>
      <c r="GS3691" s="16"/>
      <c r="GT3691" s="16"/>
      <c r="GU3691" s="16"/>
      <c r="GV3691" s="16"/>
      <c r="GW3691" s="16"/>
      <c r="GX3691" s="16"/>
      <c r="GY3691" s="16"/>
      <c r="GZ3691" s="16"/>
      <c r="HA3691" s="16"/>
      <c r="HB3691" s="16"/>
      <c r="HC3691" s="16"/>
      <c r="HD3691" s="16"/>
      <c r="HE3691" s="16"/>
      <c r="HF3691" s="16"/>
      <c r="HG3691" s="16"/>
      <c r="HH3691" s="16"/>
      <c r="HI3691" s="16"/>
      <c r="HJ3691" s="16"/>
      <c r="HK3691" s="16"/>
      <c r="HL3691" s="16"/>
      <c r="HM3691" s="16"/>
      <c r="HN3691" s="16"/>
      <c r="HO3691" s="16"/>
      <c r="HP3691" s="16"/>
      <c r="HQ3691" s="16"/>
      <c r="HR3691" s="16"/>
      <c r="HS3691" s="16"/>
      <c r="HT3691" s="16"/>
      <c r="HU3691" s="16"/>
      <c r="HV3691" s="16"/>
      <c r="HW3691" s="16"/>
      <c r="HX3691" s="16"/>
      <c r="HY3691" s="16"/>
      <c r="HZ3691" s="16"/>
      <c r="IA3691" s="16"/>
      <c r="IB3691" s="16"/>
      <c r="IC3691" s="16"/>
      <c r="ID3691" s="16"/>
      <c r="IE3691" s="16"/>
      <c r="IF3691" s="16"/>
      <c r="IG3691" s="16"/>
      <c r="IH3691" s="16"/>
      <c r="II3691" s="16"/>
      <c r="IJ3691" s="16"/>
      <c r="IK3691" s="16"/>
      <c r="IL3691" s="16"/>
      <c r="IM3691" s="16"/>
      <c r="IN3691" s="16"/>
      <c r="IO3691" s="16"/>
      <c r="IP3691" s="16"/>
    </row>
    <row r="3692" spans="1:250" x14ac:dyDescent="0.2">
      <c r="A3692" s="16"/>
      <c r="B3692" s="16"/>
      <c r="C3692" s="15">
        <v>660</v>
      </c>
      <c r="D3692" s="16"/>
      <c r="E3692" s="16"/>
      <c r="F3692" s="16"/>
    </row>
    <row r="4023" spans="1:250" s="3" customFormat="1" x14ac:dyDescent="0.2">
      <c r="A4023" s="15"/>
      <c r="B4023" s="15"/>
      <c r="C4023" s="15">
        <v>330</v>
      </c>
      <c r="D4023" s="15">
        <v>352613</v>
      </c>
      <c r="E4023" s="15"/>
      <c r="F4023" s="15"/>
      <c r="G4023" s="3">
        <v>79883661</v>
      </c>
      <c r="H4023" s="3" t="s">
        <v>52</v>
      </c>
      <c r="I4023" s="3" t="s">
        <v>53</v>
      </c>
      <c r="J4023" s="3">
        <v>997297</v>
      </c>
      <c r="O4023" s="6"/>
      <c r="P4023" s="6"/>
      <c r="DF4023" s="14"/>
      <c r="DG4023" s="14"/>
      <c r="DH4023" s="14"/>
      <c r="DI4023" s="14"/>
      <c r="DJ4023" s="14"/>
      <c r="DK4023" s="14"/>
      <c r="DL4023" s="14"/>
      <c r="DM4023" s="14"/>
      <c r="DN4023" s="14"/>
      <c r="DO4023" s="14"/>
      <c r="DP4023" s="15"/>
      <c r="DQ4023" s="15"/>
      <c r="DR4023" s="15"/>
      <c r="DS4023" s="15"/>
      <c r="DT4023" s="15"/>
      <c r="DU4023" s="15"/>
      <c r="DV4023" s="15"/>
      <c r="DW4023" s="15"/>
      <c r="DX4023" s="15"/>
      <c r="DY4023" s="15"/>
      <c r="DZ4023" s="15"/>
      <c r="EA4023" s="15"/>
      <c r="EB4023" s="15"/>
      <c r="EC4023" s="15"/>
      <c r="ED4023" s="15"/>
      <c r="EE4023" s="15"/>
      <c r="EF4023" s="15"/>
      <c r="EG4023" s="15"/>
      <c r="EH4023" s="15"/>
      <c r="EI4023" s="15"/>
      <c r="EJ4023" s="15"/>
      <c r="EK4023" s="15"/>
      <c r="EL4023" s="15"/>
      <c r="EM4023" s="15"/>
      <c r="EN4023" s="15"/>
      <c r="EO4023" s="15"/>
      <c r="EP4023" s="15"/>
      <c r="EQ4023" s="15"/>
      <c r="ER4023" s="15"/>
      <c r="ES4023" s="15"/>
      <c r="ET4023" s="15"/>
      <c r="EU4023" s="15"/>
      <c r="EV4023" s="15"/>
      <c r="EW4023" s="15"/>
      <c r="EX4023" s="15"/>
      <c r="EY4023" s="15"/>
      <c r="EZ4023" s="15"/>
      <c r="FA4023" s="15"/>
      <c r="FB4023" s="15"/>
      <c r="FC4023" s="15"/>
      <c r="FD4023" s="15"/>
      <c r="FE4023" s="15"/>
      <c r="FF4023" s="15"/>
      <c r="FG4023" s="15"/>
      <c r="FH4023" s="15"/>
      <c r="FI4023" s="15"/>
      <c r="FJ4023" s="15"/>
      <c r="FK4023" s="15"/>
      <c r="FL4023" s="15"/>
      <c r="FM4023" s="15"/>
      <c r="FN4023" s="15"/>
      <c r="FO4023" s="15"/>
      <c r="FP4023" s="15"/>
      <c r="FQ4023" s="15"/>
      <c r="FR4023" s="15"/>
      <c r="FS4023" s="15"/>
      <c r="FT4023" s="15"/>
      <c r="FU4023" s="15"/>
      <c r="FV4023" s="15"/>
      <c r="FW4023" s="15"/>
      <c r="FX4023" s="15"/>
      <c r="FY4023" s="15"/>
      <c r="FZ4023" s="15"/>
      <c r="GA4023" s="15"/>
      <c r="GB4023" s="15"/>
      <c r="GC4023" s="15"/>
      <c r="GD4023" s="15"/>
      <c r="GE4023" s="15"/>
      <c r="GF4023" s="15"/>
      <c r="GG4023" s="15"/>
      <c r="GH4023" s="15"/>
      <c r="GI4023" s="15"/>
      <c r="GJ4023" s="15"/>
      <c r="GK4023" s="15"/>
      <c r="GL4023" s="15"/>
      <c r="GM4023" s="15"/>
      <c r="GN4023" s="15"/>
      <c r="GO4023" s="15"/>
      <c r="GP4023" s="15"/>
      <c r="GQ4023" s="15"/>
      <c r="GR4023" s="15"/>
      <c r="GS4023" s="15"/>
      <c r="GT4023" s="15"/>
      <c r="GU4023" s="15"/>
      <c r="GV4023" s="15"/>
      <c r="GW4023" s="15"/>
      <c r="GX4023" s="15"/>
      <c r="GY4023" s="15"/>
      <c r="GZ4023" s="15"/>
      <c r="HA4023" s="15"/>
      <c r="HB4023" s="15"/>
      <c r="HC4023" s="15"/>
      <c r="HD4023" s="15"/>
      <c r="HE4023" s="15"/>
      <c r="HF4023" s="15"/>
      <c r="HG4023" s="15"/>
      <c r="HH4023" s="15"/>
      <c r="HI4023" s="15"/>
      <c r="HJ4023" s="15"/>
      <c r="HK4023" s="15"/>
      <c r="HL4023" s="15"/>
      <c r="HM4023" s="15"/>
      <c r="HN4023" s="15"/>
      <c r="HO4023" s="15"/>
      <c r="HP4023" s="15"/>
      <c r="HQ4023" s="15"/>
      <c r="HR4023" s="15"/>
      <c r="HS4023" s="15"/>
      <c r="HT4023" s="15"/>
      <c r="HU4023" s="15"/>
      <c r="HV4023" s="15"/>
      <c r="HW4023" s="15"/>
      <c r="HX4023" s="15"/>
      <c r="HY4023" s="15"/>
      <c r="HZ4023" s="15"/>
      <c r="IA4023" s="15"/>
      <c r="IB4023" s="15"/>
      <c r="IC4023" s="15"/>
      <c r="ID4023" s="15"/>
      <c r="IE4023" s="15"/>
      <c r="IF4023" s="15"/>
      <c r="IG4023" s="15"/>
      <c r="IH4023" s="15"/>
      <c r="II4023" s="15"/>
      <c r="IJ4023" s="15"/>
      <c r="IK4023" s="15"/>
      <c r="IL4023" s="15"/>
      <c r="IM4023" s="15"/>
      <c r="IN4023" s="15"/>
      <c r="IO4023" s="15"/>
      <c r="IP4023" s="15"/>
    </row>
    <row r="4026" spans="1:250" s="3" customFormat="1" x14ac:dyDescent="0.2">
      <c r="A4026" s="15"/>
      <c r="B4026" s="15"/>
      <c r="C4026" s="15"/>
      <c r="D4026" s="15"/>
      <c r="E4026" s="61">
        <v>41610</v>
      </c>
      <c r="F4026" s="15"/>
      <c r="I4026" s="3" t="s">
        <v>54</v>
      </c>
      <c r="J4026" s="3">
        <v>40000000</v>
      </c>
      <c r="O4026" s="6"/>
      <c r="P4026" s="6"/>
      <c r="DF4026" s="14"/>
      <c r="DG4026" s="14"/>
      <c r="DH4026" s="14"/>
      <c r="DI4026" s="14"/>
      <c r="DJ4026" s="14"/>
      <c r="DK4026" s="14"/>
      <c r="DL4026" s="14"/>
      <c r="DM4026" s="14"/>
      <c r="DN4026" s="14"/>
      <c r="DO4026" s="14"/>
      <c r="DP4026" s="15"/>
      <c r="DQ4026" s="15"/>
      <c r="DR4026" s="15"/>
      <c r="DS4026" s="15"/>
      <c r="DT4026" s="15"/>
      <c r="DU4026" s="15"/>
      <c r="DV4026" s="15"/>
      <c r="DW4026" s="15"/>
      <c r="DX4026" s="15"/>
      <c r="DY4026" s="15"/>
      <c r="DZ4026" s="15"/>
      <c r="EA4026" s="15"/>
      <c r="EB4026" s="15"/>
      <c r="EC4026" s="15"/>
      <c r="ED4026" s="15"/>
      <c r="EE4026" s="15"/>
      <c r="EF4026" s="15"/>
      <c r="EG4026" s="15"/>
      <c r="EH4026" s="15"/>
      <c r="EI4026" s="15"/>
      <c r="EJ4026" s="15"/>
      <c r="EK4026" s="15"/>
      <c r="EL4026" s="15"/>
      <c r="EM4026" s="15"/>
      <c r="EN4026" s="15"/>
      <c r="EO4026" s="15"/>
      <c r="EP4026" s="15"/>
      <c r="EQ4026" s="15"/>
      <c r="ER4026" s="15"/>
      <c r="ES4026" s="15"/>
      <c r="ET4026" s="15"/>
      <c r="EU4026" s="15"/>
      <c r="EV4026" s="15"/>
      <c r="EW4026" s="15"/>
      <c r="EX4026" s="15"/>
      <c r="EY4026" s="15"/>
      <c r="EZ4026" s="15"/>
      <c r="FA4026" s="15"/>
      <c r="FB4026" s="15"/>
      <c r="FC4026" s="15"/>
      <c r="FD4026" s="15"/>
      <c r="FE4026" s="15"/>
      <c r="FF4026" s="15"/>
      <c r="FG4026" s="15"/>
      <c r="FH4026" s="15"/>
      <c r="FI4026" s="15"/>
      <c r="FJ4026" s="15"/>
      <c r="FK4026" s="15"/>
      <c r="FL4026" s="15"/>
      <c r="FM4026" s="15"/>
      <c r="FN4026" s="15"/>
      <c r="FO4026" s="15"/>
      <c r="FP4026" s="15"/>
      <c r="FQ4026" s="15"/>
      <c r="FR4026" s="15"/>
      <c r="FS4026" s="15"/>
      <c r="FT4026" s="15"/>
      <c r="FU4026" s="15"/>
      <c r="FV4026" s="15"/>
      <c r="FW4026" s="15"/>
      <c r="FX4026" s="15"/>
      <c r="FY4026" s="15"/>
      <c r="FZ4026" s="15"/>
      <c r="GA4026" s="15"/>
      <c r="GB4026" s="15"/>
      <c r="GC4026" s="15"/>
      <c r="GD4026" s="15"/>
      <c r="GE4026" s="15"/>
      <c r="GF4026" s="15"/>
      <c r="GG4026" s="15"/>
      <c r="GH4026" s="15"/>
      <c r="GI4026" s="15"/>
      <c r="GJ4026" s="15"/>
      <c r="GK4026" s="15"/>
      <c r="GL4026" s="15"/>
      <c r="GM4026" s="15"/>
      <c r="GN4026" s="15"/>
      <c r="GO4026" s="15"/>
      <c r="GP4026" s="15"/>
      <c r="GQ4026" s="15"/>
      <c r="GR4026" s="15"/>
      <c r="GS4026" s="15"/>
      <c r="GT4026" s="15"/>
      <c r="GU4026" s="15"/>
      <c r="GV4026" s="15"/>
      <c r="GW4026" s="15"/>
      <c r="GX4026" s="15"/>
      <c r="GY4026" s="15"/>
      <c r="GZ4026" s="15"/>
      <c r="HA4026" s="15"/>
      <c r="HB4026" s="15"/>
      <c r="HC4026" s="15"/>
      <c r="HD4026" s="15"/>
      <c r="HE4026" s="15"/>
      <c r="HF4026" s="15"/>
      <c r="HG4026" s="15"/>
      <c r="HH4026" s="15"/>
      <c r="HI4026" s="15"/>
      <c r="HJ4026" s="15"/>
      <c r="HK4026" s="15"/>
      <c r="HL4026" s="15"/>
      <c r="HM4026" s="15"/>
      <c r="HN4026" s="15"/>
      <c r="HO4026" s="15"/>
      <c r="HP4026" s="15"/>
      <c r="HQ4026" s="15"/>
      <c r="HR4026" s="15"/>
      <c r="HS4026" s="15"/>
      <c r="HT4026" s="15"/>
      <c r="HU4026" s="15"/>
      <c r="HV4026" s="15"/>
      <c r="HW4026" s="15"/>
      <c r="HX4026" s="15"/>
      <c r="HY4026" s="15"/>
      <c r="HZ4026" s="15"/>
      <c r="IA4026" s="15"/>
      <c r="IB4026" s="15"/>
      <c r="IC4026" s="15"/>
      <c r="ID4026" s="15"/>
      <c r="IE4026" s="15"/>
      <c r="IF4026" s="15"/>
      <c r="IG4026" s="15"/>
      <c r="IH4026" s="15"/>
      <c r="II4026" s="15"/>
      <c r="IJ4026" s="15"/>
      <c r="IK4026" s="15"/>
      <c r="IL4026" s="15"/>
      <c r="IM4026" s="15"/>
      <c r="IN4026" s="15"/>
      <c r="IO4026" s="15"/>
      <c r="IP4026" s="15"/>
    </row>
  </sheetData>
  <mergeCells count="65">
    <mergeCell ref="A2:A3"/>
    <mergeCell ref="E29:F29"/>
    <mergeCell ref="E28:F28"/>
    <mergeCell ref="E26:F26"/>
    <mergeCell ref="B1:D1"/>
    <mergeCell ref="B3:D3"/>
    <mergeCell ref="B2:D2"/>
    <mergeCell ref="E2:F3"/>
    <mergeCell ref="A5:F5"/>
    <mergeCell ref="A7:C7"/>
    <mergeCell ref="A30:D30"/>
    <mergeCell ref="B4:D4"/>
    <mergeCell ref="E4:F4"/>
    <mergeCell ref="B9:C9"/>
    <mergeCell ref="A12:C12"/>
    <mergeCell ref="E12:F12"/>
    <mergeCell ref="A14:C14"/>
    <mergeCell ref="E14:F14"/>
    <mergeCell ref="A16:D16"/>
    <mergeCell ref="E16:F16"/>
    <mergeCell ref="A23:C23"/>
    <mergeCell ref="E23:F24"/>
    <mergeCell ref="E20:F20"/>
    <mergeCell ref="E19:F19"/>
    <mergeCell ref="C42:D42"/>
    <mergeCell ref="A31:D31"/>
    <mergeCell ref="A32:D32"/>
    <mergeCell ref="A34:F34"/>
    <mergeCell ref="B35:C35"/>
    <mergeCell ref="D35:D36"/>
    <mergeCell ref="E35:F36"/>
    <mergeCell ref="B36:C36"/>
    <mergeCell ref="A38:F38"/>
    <mergeCell ref="A39:B39"/>
    <mergeCell ref="C39:F39"/>
    <mergeCell ref="C40:D40"/>
    <mergeCell ref="C41:D41"/>
    <mergeCell ref="E32:F32"/>
    <mergeCell ref="A50:B50"/>
    <mergeCell ref="C50:F50"/>
    <mergeCell ref="A52:F52"/>
    <mergeCell ref="A56:B56"/>
    <mergeCell ref="C43:D43"/>
    <mergeCell ref="C44:D44"/>
    <mergeCell ref="C45:D45"/>
    <mergeCell ref="C46:D46"/>
    <mergeCell ref="C47:D47"/>
    <mergeCell ref="A48:B48"/>
    <mergeCell ref="C48:F48"/>
    <mergeCell ref="C58:D58"/>
    <mergeCell ref="E58:F58"/>
    <mergeCell ref="E61:F61"/>
    <mergeCell ref="E60:F60"/>
    <mergeCell ref="E59:F59"/>
    <mergeCell ref="C61:D61"/>
    <mergeCell ref="C60:D60"/>
    <mergeCell ref="C59:D59"/>
    <mergeCell ref="B66:C66"/>
    <mergeCell ref="D65:F65"/>
    <mergeCell ref="D66:F66"/>
    <mergeCell ref="B63:C63"/>
    <mergeCell ref="D63:F63"/>
    <mergeCell ref="B64:C64"/>
    <mergeCell ref="D64:F64"/>
    <mergeCell ref="B65:C65"/>
  </mergeCells>
  <conditionalFormatting sqref="B1:D1">
    <cfRule type="cellIs" dxfId="2" priority="3" stopIfTrue="1" operator="equal">
      <formula>"ORDEN DE PAGO NO EXISTE"</formula>
    </cfRule>
  </conditionalFormatting>
  <conditionalFormatting sqref="A23:C23">
    <cfRule type="expression" dxfId="0" priority="5" stopIfTrue="1">
      <formula>LEFT(A23,5)="Error"</formula>
    </cfRule>
  </conditionalFormatting>
  <printOptions horizontalCentered="1"/>
  <pageMargins left="0.39370078740157483" right="0.19685039370078741" top="0.59055118110236227" bottom="0.59055118110236227" header="0.31496062992125984" footer="0.31496062992125984"/>
  <pageSetup scale="86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1]!IngresoDatos">
                <anchor moveWithCells="1" sizeWithCells="1">
                  <from>
                    <xdr:col>0</xdr:col>
                    <xdr:colOff>85725</xdr:colOff>
                    <xdr:row>0</xdr:row>
                    <xdr:rowOff>0</xdr:rowOff>
                  </from>
                  <to>
                    <xdr:col>0</xdr:col>
                    <xdr:colOff>866775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1]!Imprimie">
                <anchor moveWithCells="1" sizeWithCells="1">
                  <from>
                    <xdr:col>2</xdr:col>
                    <xdr:colOff>933450</xdr:colOff>
                    <xdr:row>0</xdr:row>
                    <xdr:rowOff>0</xdr:rowOff>
                  </from>
                  <to>
                    <xdr:col>2</xdr:col>
                    <xdr:colOff>1419225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utton 3">
              <controlPr defaultSize="0" print="0" autoFill="0" autoPict="0" macro="[1]!Guardar">
                <anchor moveWithCells="1" sizeWithCells="1">
                  <from>
                    <xdr:col>2</xdr:col>
                    <xdr:colOff>466725</xdr:colOff>
                    <xdr:row>0</xdr:row>
                    <xdr:rowOff>0</xdr:rowOff>
                  </from>
                  <to>
                    <xdr:col>2</xdr:col>
                    <xdr:colOff>895350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2</xdr:col>
                    <xdr:colOff>66675</xdr:colOff>
                    <xdr:row>0</xdr:row>
                    <xdr:rowOff>0</xdr:rowOff>
                  </from>
                  <to>
                    <xdr:col>2</xdr:col>
                    <xdr:colOff>1428750</xdr:colOff>
                    <xdr:row>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2</xdr:col>
                    <xdr:colOff>66675</xdr:colOff>
                    <xdr:row>0</xdr:row>
                    <xdr:rowOff>0</xdr:rowOff>
                  </from>
                  <to>
                    <xdr:col>2</xdr:col>
                    <xdr:colOff>1428750</xdr:colOff>
                    <xdr:row>0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15</vt:i4>
      </vt:variant>
    </vt:vector>
  </HeadingPairs>
  <TitlesOfParts>
    <vt:vector size="16" baseType="lpstr">
      <vt:lpstr>Orden de Pago MADS (2)</vt:lpstr>
      <vt:lpstr>'Orden de Pago MADS (2)'!Área_de_impresión</vt:lpstr>
      <vt:lpstr>'Orden de Pago MADS (2)'!ENTIDAD</vt:lpstr>
      <vt:lpstr>'Orden de Pago MADS (2)'!FechaCambio</vt:lpstr>
      <vt:lpstr>'Orden de Pago MADS (2)'!FechaOrdenPago</vt:lpstr>
      <vt:lpstr>'Orden de Pago MADS (2)'!ica</vt:lpstr>
      <vt:lpstr>'Orden de Pago MADS (2)'!iva</vt:lpstr>
      <vt:lpstr>'Orden de Pago MADS (2)'!MCU</vt:lpstr>
      <vt:lpstr>'Orden de Pago MADS (2)'!PorcentajeIVA</vt:lpstr>
      <vt:lpstr>'Orden de Pago MADS (2)'!ReservaVigencia</vt:lpstr>
      <vt:lpstr>'Orden de Pago MADS (2)'!Retefuente</vt:lpstr>
      <vt:lpstr>'Orden de Pago MADS (2)'!ValorBruto</vt:lpstr>
      <vt:lpstr>'Orden de Pago MADS (2)'!valorfactura</vt:lpstr>
      <vt:lpstr>'Orden de Pago MADS (2)'!ValorIva</vt:lpstr>
      <vt:lpstr>'Orden de Pago MADS (2)'!valorotrodescuento</vt:lpstr>
      <vt:lpstr>'Orden de Pago MADS (2)'!ValorPago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Julieta Lucia Molina Pavajeau</dc:creator>
  <cp:lastModifiedBy>User</cp:lastModifiedBy>
  <cp:lastPrinted>2021-05-28T03:47:02Z</cp:lastPrinted>
  <dcterms:created xsi:type="dcterms:W3CDTF">2015-08-19T16:18:26Z</dcterms:created>
  <dcterms:modified xsi:type="dcterms:W3CDTF">2021-05-28T03:49:34Z</dcterms:modified>
</cp:coreProperties>
</file>